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eisgov.sharepoint.com/sites/beis2/224/HNDU/HNDU Pipeline/2021 Q3/Draft/"/>
    </mc:Choice>
  </mc:AlternateContent>
  <xr:revisionPtr revIDLastSave="121" documentId="13_ncr:1_{898CB2D9-D222-4502-9F92-21134B4BA0D8}" xr6:coauthVersionLast="47" xr6:coauthVersionMax="47" xr10:uidLastSave="{5E6AACE0-5E73-4020-BB1C-E606A61765D2}"/>
  <bookViews>
    <workbookView xWindow="-90" yWindow="-90" windowWidth="19380" windowHeight="10380" xr2:uid="{D87C386A-E9EF-48D6-9B31-221E69411130}"/>
  </bookViews>
  <sheets>
    <sheet name="Cover" sheetId="3" r:id="rId1"/>
    <sheet name="Summary" sheetId="1" r:id="rId2"/>
    <sheet name="Graph" sheetId="4" r:id="rId3"/>
  </sheets>
  <definedNames>
    <definedName name="_xlnm._FilterDatabase" localSheetId="1" hidden="1">Summary!$A$55:$R$55</definedName>
    <definedName name="_xlnm.Print_Area" localSheetId="2">Graph!$A$1:$M$20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5" i="4" l="1"/>
  <c r="D14" i="4"/>
  <c r="D13" i="4"/>
  <c r="D8" i="4"/>
  <c r="D7" i="4"/>
  <c r="D6" i="4"/>
  <c r="D3" i="4"/>
  <c r="D17" i="4" l="1"/>
  <c r="D10" i="4"/>
  <c r="D19" i="4" s="1"/>
</calcChain>
</file>

<file path=xl/sharedStrings.xml><?xml version="1.0" encoding="utf-8"?>
<sst xmlns="http://schemas.openxmlformats.org/spreadsheetml/2006/main" count="639" uniqueCount="279">
  <si>
    <t>Opportunity Name</t>
  </si>
  <si>
    <t>Organisation Name</t>
  </si>
  <si>
    <t>Total EC Cost (£m)</t>
  </si>
  <si>
    <t>Cost of private wire (£m)</t>
  </si>
  <si>
    <t>Total Distribution Capex Cost (£m)</t>
  </si>
  <si>
    <t>Total Other Capex (£m)</t>
  </si>
  <si>
    <t>Total Capex Cost (£m)</t>
  </si>
  <si>
    <t>Project IRR (Full)</t>
  </si>
  <si>
    <t>FID (initial)</t>
  </si>
  <si>
    <t>Construction start (initial)</t>
  </si>
  <si>
    <t>Heat on Date (Initial)</t>
  </si>
  <si>
    <t>Heat on Date (Full)</t>
  </si>
  <si>
    <t>Stage</t>
  </si>
  <si>
    <t>First Name</t>
  </si>
  <si>
    <t>Email</t>
  </si>
  <si>
    <t>Technology</t>
  </si>
  <si>
    <t>Status</t>
  </si>
  <si>
    <t>Last Update</t>
  </si>
  <si>
    <t>UNDER CONSTRUCTION</t>
  </si>
  <si>
    <t>Bridgend Town Heat Network</t>
  </si>
  <si>
    <t>Bridgend County Borough Council</t>
  </si>
  <si>
    <t>Commercialisation&amp;Construction</t>
  </si>
  <si>
    <t>CHP – Gas</t>
  </si>
  <si>
    <t>Old Market Network</t>
  </si>
  <si>
    <t>Bristol City Council</t>
  </si>
  <si>
    <t xml:space="preserve">Water source heat pumps </t>
  </si>
  <si>
    <t>Redcliffe Heat Network</t>
  </si>
  <si>
    <t>Swaffham Prior Community Heat Network</t>
  </si>
  <si>
    <t>Cambridgeshire County Council</t>
  </si>
  <si>
    <t>Ground source heat pump</t>
  </si>
  <si>
    <t>Cardiff</t>
  </si>
  <si>
    <t>County Council of the City and County of Cardiff</t>
  </si>
  <si>
    <t>Construction</t>
  </si>
  <si>
    <t>CHP – EfW</t>
  </si>
  <si>
    <t>Gateshead District Energy Scheme - East Extension</t>
  </si>
  <si>
    <t>Gateshead Council</t>
  </si>
  <si>
    <t>Mine Water Heat Recovery</t>
  </si>
  <si>
    <t>Leeds PIPES - City Centre (Phase 2)</t>
  </si>
  <si>
    <t>Leeds City Council</t>
  </si>
  <si>
    <t>Barking Town Centre District Energy Scheme</t>
  </si>
  <si>
    <t>London Borough of Barking and Dagenham</t>
  </si>
  <si>
    <t>Meridian Water Heat Network</t>
  </si>
  <si>
    <t>London Borough of Enfield</t>
  </si>
  <si>
    <t xml:space="preserve">Manchester OPEN </t>
  </si>
  <si>
    <t>MEPL</t>
  </si>
  <si>
    <t>Newcastle University Merz Court Energy Centre</t>
  </si>
  <si>
    <t>Newcastle University</t>
  </si>
  <si>
    <t>Liverpool Waters District Heat Network - Phase 1B Road Crossings</t>
  </si>
  <si>
    <t>Peel NRE Developments Ltd</t>
  </si>
  <si>
    <t>Boiler - Gas</t>
  </si>
  <si>
    <t>Deep Geothermal_COM_CST</t>
  </si>
  <si>
    <t>Stoke-on-Trent City Council (SoTCC)</t>
  </si>
  <si>
    <t>Under Construction</t>
  </si>
  <si>
    <t>Geothermal</t>
  </si>
  <si>
    <t>Not Stated</t>
  </si>
  <si>
    <t>SELCHP Phase 2</t>
  </si>
  <si>
    <t>Veolia ES (UK) Limited</t>
  </si>
  <si>
    <t>GHNF</t>
  </si>
  <si>
    <t>(incl. GHNF Grant)</t>
  </si>
  <si>
    <t>GreenSCIES - New River Scheme</t>
  </si>
  <si>
    <t>London Borough of Islington</t>
  </si>
  <si>
    <t>Heat pump: water source  - centralised</t>
  </si>
  <si>
    <t>Wirral Waters</t>
  </si>
  <si>
    <t>Bloomsbury Heat and Power Consortium II</t>
  </si>
  <si>
    <t>SOAS University of London</t>
  </si>
  <si>
    <t>Heat pump: sewer source</t>
  </si>
  <si>
    <t>HNIP</t>
  </si>
  <si>
    <t>Bolton Town Centre Heat network</t>
  </si>
  <si>
    <t>The Borough Council of Bolton</t>
  </si>
  <si>
    <t>Bedminster</t>
  </si>
  <si>
    <t>Temple</t>
  </si>
  <si>
    <t>Bloomsbury Heat and Power Consortium II Upgrade</t>
  </si>
  <si>
    <t>South Seaham Garden Village Heat Network</t>
  </si>
  <si>
    <t>Durham County Council</t>
  </si>
  <si>
    <t>Cranbrook Expansion</t>
  </si>
  <si>
    <t>East Devon District Council</t>
  </si>
  <si>
    <t>Beverley Heat Network</t>
  </si>
  <si>
    <t>East Riding of Yorkshire</t>
  </si>
  <si>
    <t>Goole</t>
  </si>
  <si>
    <t>Commercialisation</t>
  </si>
  <si>
    <t>Waste heat – Industrial (without heat pump)</t>
  </si>
  <si>
    <t>Birtley and Kibblesworth Minewater District Energy Scheme</t>
  </si>
  <si>
    <t>Gateshead Metropolitan Borough Council</t>
  </si>
  <si>
    <t>Chopwell Village DHN</t>
  </si>
  <si>
    <t>Gateshead Low Rise council estates</t>
  </si>
  <si>
    <t>Amey Heat IOW</t>
  </si>
  <si>
    <t>Amey Ventures Management Services Limited</t>
  </si>
  <si>
    <t>Central Cluster extension and heat pump</t>
  </si>
  <si>
    <t>Riverside Heat Network</t>
  </si>
  <si>
    <t>Riverside Resource Recovery Limited / Vattenfall Heat UK Limited or an entitiy over which those party(ies) have control</t>
  </si>
  <si>
    <t>North and west strategic extensions to Meridian Water Heat Network</t>
  </si>
  <si>
    <t>London Borough of Enfield (C/O Energetik)</t>
  </si>
  <si>
    <t>Tottenham Hale and Broadwater Farm District Heating Network</t>
  </si>
  <si>
    <t>London Borough of Haringey</t>
  </si>
  <si>
    <t>Wood Green District Heating Network</t>
  </si>
  <si>
    <t>Bunhill extension to city forum and telfer house</t>
  </si>
  <si>
    <t>Airsource heat pump</t>
  </si>
  <si>
    <t>Regenerate Newcastle - Civic Quarter</t>
  </si>
  <si>
    <t>Newcastle City Council</t>
  </si>
  <si>
    <t>Regenerate Newcaste - Helix DEN Extension</t>
  </si>
  <si>
    <t>Nottingdale Heat Network</t>
  </si>
  <si>
    <t>Royal Borough of Kensington and Chelsea</t>
  </si>
  <si>
    <t>Kington District Heating network</t>
  </si>
  <si>
    <t>Kingston Council</t>
  </si>
  <si>
    <t>Solihull Town Centre</t>
  </si>
  <si>
    <t>Solihull Metropolitan County Council</t>
  </si>
  <si>
    <t>Sunderland City Centre</t>
  </si>
  <si>
    <t>Sunderland City Council</t>
  </si>
  <si>
    <t>Mersey Heat at Wirral Waters</t>
  </si>
  <si>
    <t xml:space="preserve">Peel NRE Developments Ltd </t>
  </si>
  <si>
    <t>Woking Heat Network</t>
  </si>
  <si>
    <t>Thameswey Energy Limited</t>
  </si>
  <si>
    <t>Worthing Civic Centre</t>
  </si>
  <si>
    <t>Worthing City Council</t>
  </si>
  <si>
    <t>HNDU ACTIVE</t>
  </si>
  <si>
    <t>Crewe Town Centre_DPD</t>
  </si>
  <si>
    <t>Cheshire East Council</t>
  </si>
  <si>
    <t>Commercialisation / DPD</t>
  </si>
  <si>
    <t>Yes</t>
  </si>
  <si>
    <t>Alderley Park_DPD</t>
  </si>
  <si>
    <t>Town Centre Heat Network_DPD</t>
  </si>
  <si>
    <t>Crawley Borough Council</t>
  </si>
  <si>
    <t>No</t>
  </si>
  <si>
    <t>Maidstone Heat Energy Networks</t>
  </si>
  <si>
    <t>Kent County Council</t>
  </si>
  <si>
    <t>Huddersfield Heat Network</t>
  </si>
  <si>
    <t>Kirklees Council</t>
  </si>
  <si>
    <t>North Tottenham_DPD</t>
  </si>
  <si>
    <t>201920HNDU RBKC_LancasterWestEstate_DPD</t>
  </si>
  <si>
    <t>Smethwick_DPD</t>
  </si>
  <si>
    <t>Sandwell Metropolitan Borough Council</t>
  </si>
  <si>
    <t>UNKNOWN</t>
  </si>
  <si>
    <t>Middlesbrough_DPD</t>
  </si>
  <si>
    <t>Tees Valley Combined Authority</t>
  </si>
  <si>
    <t>Ebbw Vale (Rassau)_FES</t>
  </si>
  <si>
    <t>Blaenau Gwent County Borough Council</t>
  </si>
  <si>
    <t>Feasibility</t>
  </si>
  <si>
    <t>The Works_FES</t>
  </si>
  <si>
    <t>Boiler - Biomass</t>
  </si>
  <si>
    <t>City Centre Phase 2_FES</t>
  </si>
  <si>
    <t>Halifax Town Centre_FES</t>
  </si>
  <si>
    <t>Calderdale Metropolitan Borough Council</t>
  </si>
  <si>
    <t>North Cheshire Garden Village_FES</t>
  </si>
  <si>
    <t>Whitehaven Minewater Heat Kells Lane_FES</t>
  </si>
  <si>
    <t>Copeland Borough Council</t>
  </si>
  <si>
    <t>Whitehaven Westlakes Science Park_FES</t>
  </si>
  <si>
    <t>Durham University_FES</t>
  </si>
  <si>
    <t>Durham Town Centre_FES</t>
  </si>
  <si>
    <t>East Runcorn Daresbury Energy Network_FES</t>
  </si>
  <si>
    <t>Halton Borough Council</t>
  </si>
  <si>
    <t>Southall DE_FES</t>
  </si>
  <si>
    <t>London Borough of Ealing</t>
  </si>
  <si>
    <t>Wood Green_FES</t>
  </si>
  <si>
    <t>North Lewisham Heat Network_FES</t>
  </si>
  <si>
    <t>London Borough of Lewisham</t>
  </si>
  <si>
    <t>Boiler - EfW</t>
  </si>
  <si>
    <t>GIFHE(peak)_FES</t>
  </si>
  <si>
    <t>North East Lincolnshire Council</t>
  </si>
  <si>
    <t>Oldham_MWSHP Town Centre_Scenariro 1A_FES</t>
  </si>
  <si>
    <t>Oldham Metropolitan Borough Council</t>
  </si>
  <si>
    <t>Andrew Hunt</t>
  </si>
  <si>
    <t>andrew.hunt@oldham.gov.uk</t>
  </si>
  <si>
    <t>Oldham_Ambient Loop_MWSHP_ASHP_Scenario 5A_FES</t>
  </si>
  <si>
    <t>Plymouth Southern City Centre District Energy Scheme</t>
  </si>
  <si>
    <t>Plymouth City Council</t>
  </si>
  <si>
    <t>West Bromwich_FES</t>
  </si>
  <si>
    <t>Waste heat – Other (without heat pump)</t>
  </si>
  <si>
    <t>Solihull Town Centre_FES</t>
  </si>
  <si>
    <t>Solihull Metropolitan Borough Council</t>
  </si>
  <si>
    <t>Veolia Energy from Waste_FES</t>
  </si>
  <si>
    <t>Staffordshire Moorlands District Council</t>
  </si>
  <si>
    <t>North Star and Town Centre_FES</t>
  </si>
  <si>
    <t>Swindon Borough Council</t>
  </si>
  <si>
    <t>Trafford Park Heat Network_FES</t>
  </si>
  <si>
    <t>Trafford Metropolitan Borough Council</t>
  </si>
  <si>
    <t>Wigan Town Centre_FES</t>
  </si>
  <si>
    <t>Wigan Metropolitan Borough Council</t>
  </si>
  <si>
    <t>Aberystwyth_MAP</t>
  </si>
  <si>
    <t>Ceredigion County Council</t>
  </si>
  <si>
    <t>Heat mapping and masterplanning</t>
  </si>
  <si>
    <t>Tregaron_MAP</t>
  </si>
  <si>
    <t>Manor Royal _ Industrial and business area_MAP</t>
  </si>
  <si>
    <t>Manor Royal_Fleming Way and Manor Royal Road_MAP</t>
  </si>
  <si>
    <t>Corby Town Centre_MAP</t>
  </si>
  <si>
    <t>North Northamptonshire Council</t>
  </si>
  <si>
    <t>SERC EfW heat supply_MAP</t>
  </si>
  <si>
    <t>South Gloucestershire Council</t>
  </si>
  <si>
    <t>HNDU INACTIVE</t>
  </si>
  <si>
    <t>Alternative heat sources_DPD</t>
  </si>
  <si>
    <t>Adur District Council</t>
  </si>
  <si>
    <t>Chris Jones</t>
  </si>
  <si>
    <t>chris.jones@adur-worthing.gov.uk</t>
  </si>
  <si>
    <t>Town Centre Hub_DPD</t>
  </si>
  <si>
    <t>Allerdale Borough Council</t>
  </si>
  <si>
    <t>Lillyhall Hub_FES</t>
  </si>
  <si>
    <t>Barnsley Town Centre Civic Quarter</t>
  </si>
  <si>
    <t>Barnsley Metropolitan Borough Council</t>
  </si>
  <si>
    <t>Barnsley Civic Quarter_FES</t>
  </si>
  <si>
    <t>Basingstoke_FES</t>
  </si>
  <si>
    <t>Basingstoke and Deane Borough Council</t>
  </si>
  <si>
    <t>Rookery South - Scenario 2_FES</t>
  </si>
  <si>
    <t xml:space="preserve">Bedford Council </t>
  </si>
  <si>
    <t>Rookery South - Scenario 1_FES</t>
  </si>
  <si>
    <t>Rookery South - Scenario 3_FES</t>
  </si>
  <si>
    <t>IcknieldSohoLoop&amp;SmethwickGas CHP/WSHP_MAP</t>
  </si>
  <si>
    <t>Birmingham City Council</t>
  </si>
  <si>
    <t>Langley &amp; Peddimore_FES</t>
  </si>
  <si>
    <t>Daisyfield_MAP</t>
  </si>
  <si>
    <t>Blackburn with Darwen Borough Council</t>
  </si>
  <si>
    <t>Shadsworth Industrial Estate_MAP</t>
  </si>
  <si>
    <t>Blackburn Town Centre_MAP</t>
  </si>
  <si>
    <t>Castle Lane East Network_FES</t>
  </si>
  <si>
    <t>Bournemouth Borough Council</t>
  </si>
  <si>
    <t>Bradford Civic Quarter_FES</t>
  </si>
  <si>
    <t>Bradford Metropolitan District Council</t>
  </si>
  <si>
    <t>Bury Town Cenre_FES</t>
  </si>
  <si>
    <t>Bury Metropolitan Borough Council</t>
  </si>
  <si>
    <t>Chris Horth</t>
  </si>
  <si>
    <t>c.horth@bury.gov.uk</t>
  </si>
  <si>
    <t>South Halifax</t>
  </si>
  <si>
    <t>Cherwell - Bicester EcoTown_FES</t>
  </si>
  <si>
    <t>Cherwell District Council</t>
  </si>
  <si>
    <t>Church Street_COM</t>
  </si>
  <si>
    <t>City of Westminster</t>
  </si>
  <si>
    <t>Chesterfield_MAP</t>
  </si>
  <si>
    <t>Derbyshire county</t>
  </si>
  <si>
    <t>Matlock_MAP</t>
  </si>
  <si>
    <t>Clay Cross_MAP</t>
  </si>
  <si>
    <t>Exeter City Centre_DPD</t>
  </si>
  <si>
    <t>Devon County Council</t>
  </si>
  <si>
    <t>Northop Road_MAP</t>
  </si>
  <si>
    <t>Flintshire County Council</t>
  </si>
  <si>
    <t>Flint Town_MAP</t>
  </si>
  <si>
    <t>Nicholson Road_MAP</t>
  </si>
  <si>
    <t>Isle of Wight Council</t>
  </si>
  <si>
    <t>Waterside_FES</t>
  </si>
  <si>
    <t>Leicester City Council</t>
  </si>
  <si>
    <t>Cultural Quarter_FES</t>
  </si>
  <si>
    <t>County Hall site at Glenfield_FES</t>
  </si>
  <si>
    <t>Leicestershire county</t>
  </si>
  <si>
    <t>New Cross Heat Network_FES</t>
  </si>
  <si>
    <t>North Peckham_MAP</t>
  </si>
  <si>
    <t>London Borough of Southwark</t>
  </si>
  <si>
    <t>Manchester Science Park_FES</t>
  </si>
  <si>
    <t>Manchester City Council</t>
  </si>
  <si>
    <t>Killingworth Moor_MAP</t>
  </si>
  <si>
    <t>North Tyneside Metropolitan Borough Council</t>
  </si>
  <si>
    <t>Northallerton town centre_MAP</t>
  </si>
  <si>
    <t>North Yorkshire County Council</t>
  </si>
  <si>
    <t>Oxford Headington_FES</t>
  </si>
  <si>
    <t>Oxford City Council</t>
  </si>
  <si>
    <t>Oxford City Centre_FES</t>
  </si>
  <si>
    <t>Poole - Twin Sails East_FES</t>
  </si>
  <si>
    <t>Poole Borough Council</t>
  </si>
  <si>
    <t>Greenwich Power Station District Heat Network_FES</t>
  </si>
  <si>
    <t>Royal Borough of Greenwich</t>
  </si>
  <si>
    <t>Charlestown_FES</t>
  </si>
  <si>
    <t>Salford City Council</t>
  </si>
  <si>
    <t>Central Redcar_FES</t>
  </si>
  <si>
    <t>South Bank_FES</t>
  </si>
  <si>
    <t>CHP – Biogas</t>
  </si>
  <si>
    <t>Castleford C6 Development_MAP</t>
  </si>
  <si>
    <t>Wakefield Metropolitan District Council</t>
  </si>
  <si>
    <t>HEAT NETWORKS PIPELINE: 2020 Q2</t>
  </si>
  <si>
    <t>£m</t>
  </si>
  <si>
    <t>HNIP + HNDU under construction</t>
  </si>
  <si>
    <t>HNIP forecast capex where commercialisation &amp; construction funding applied for</t>
  </si>
  <si>
    <t>Commercialisation - GHNF</t>
  </si>
  <si>
    <t>GHNF forecast capex</t>
  </si>
  <si>
    <t>HNDU Commercialisation (in progress) / DPD (complete)</t>
  </si>
  <si>
    <t>HNDU Feasibility (complete)</t>
  </si>
  <si>
    <t>HNDU Heat mapping and masterplanning (complete)</t>
  </si>
  <si>
    <t>Total Capex</t>
  </si>
  <si>
    <t>NOT ACTIVELY PURSUED</t>
  </si>
  <si>
    <t>Commercialisation (in progress) / DPD (complete)</t>
  </si>
  <si>
    <t>Feasibility (complete)</t>
  </si>
  <si>
    <t>Heat mapping and masterplanning (complete)</t>
  </si>
  <si>
    <t>Total currently not pursued</t>
  </si>
  <si>
    <t>Combined total capex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</si>
</sst>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.00_);\(&quot;£&quot;#,##0.00\)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Arial"/>
      <family val="2"/>
    </font>
    <font>
      <sz val="10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CC"/>
        <bgColor indexed="64"/>
      </patternFill>
    </fill>
  </fills>
  <borders count="3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164" fontId="0" fillId="0" borderId="0" xfId="0" applyNumberFormat="1"/>
    <xf numFmtId="0" fontId="2" fillId="2" borderId="0" xfId="0" applyFont="1" applyFill="1"/>
    <xf numFmtId="0" fontId="2" fillId="3" borderId="0" xfId="0" applyFont="1" applyFill="1"/>
    <xf numFmtId="10" fontId="0" fillId="0" borderId="0" xfId="1" applyNumberFormat="1" applyFont="1"/>
    <xf numFmtId="10" fontId="2" fillId="3" borderId="0" xfId="1" applyNumberFormat="1" applyFont="1" applyFill="1"/>
    <xf numFmtId="0" fontId="2" fillId="2" borderId="0" xfId="0" applyFont="1" applyFill="1" applyAlignment="1">
      <alignment wrapText="1"/>
    </xf>
    <xf numFmtId="10" fontId="2" fillId="2" borderId="0" xfId="1" applyNumberFormat="1" applyFont="1" applyFill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2" fontId="0" fillId="0" borderId="0" xfId="0" applyNumberFormat="1"/>
    <xf numFmtId="2" fontId="0" fillId="4" borderId="1" xfId="0" applyNumberFormat="1" applyFill="1" applyBorder="1"/>
    <xf numFmtId="0" fontId="4" fillId="0" borderId="2" xfId="0" applyFont="1" applyBorder="1"/>
    <xf numFmtId="0" fontId="0" fillId="0" borderId="2" xfId="0" applyBorder="1"/>
    <xf numFmtId="4" fontId="0" fillId="0" borderId="2" xfId="0" applyNumberFormat="1" applyBorder="1"/>
    <xf numFmtId="0" fontId="5" fillId="2" borderId="0" xfId="0" applyFont="1" applyFill="1"/>
    <xf numFmtId="4" fontId="0" fillId="0" borderId="0" xfId="0" applyNumberFormat="1"/>
    <xf numFmtId="2" fontId="3" fillId="0" borderId="0" xfId="0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r"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HEAT NETWORKS 2021 Q3 PIPELINE: CAPEX BY DEVELOPMENT STAGE</a:t>
            </a:r>
            <a:endParaRPr lang="en-US" sz="1400">
              <a:effectLst/>
            </a:endParaRPr>
          </a:p>
        </c:rich>
      </c:tx>
      <c:layout>
        <c:manualLayout>
          <c:xMode val="edge"/>
          <c:yMode val="edge"/>
          <c:x val="0.6116790597182753"/>
          <c:y val="0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r"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1.8958223972003502E-2"/>
          <c:y val="0.13350679485757672"/>
          <c:w val="0.50555555555555554"/>
          <c:h val="0.78873239436619713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734-4313-81E7-B862300672A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734-4313-81E7-B862300672A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734-4313-81E7-B862300672A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734-4313-81E7-B862300672A3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734-4313-81E7-B862300672A3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60D-49DF-895F-FE572B4994B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prstDash val="solid"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Graph!$C$3:$C$8</c:f>
              <c:strCache>
                <c:ptCount val="6"/>
                <c:pt idx="0">
                  <c:v>HNIP + HNDU under construction</c:v>
                </c:pt>
                <c:pt idx="1">
                  <c:v>HNIP forecast capex where commercialisation &amp; construction funding applied for</c:v>
                </c:pt>
                <c:pt idx="2">
                  <c:v>GHNF forecast capex</c:v>
                </c:pt>
                <c:pt idx="3">
                  <c:v>HNDU Commercialisation (in progress) / DPD (complete)</c:v>
                </c:pt>
                <c:pt idx="4">
                  <c:v>HNDU Feasibility (complete)</c:v>
                </c:pt>
                <c:pt idx="5">
                  <c:v>HNDU Heat mapping and masterplanning (complete)</c:v>
                </c:pt>
              </c:strCache>
            </c:strRef>
          </c:cat>
          <c:val>
            <c:numRef>
              <c:f>Graph!$D$3:$D$8</c:f>
              <c:numCache>
                <c:formatCode>0.00</c:formatCode>
                <c:ptCount val="6"/>
                <c:pt idx="0">
                  <c:v>229.76370600000001</c:v>
                </c:pt>
                <c:pt idx="1">
                  <c:v>618.50937799999997</c:v>
                </c:pt>
                <c:pt idx="2">
                  <c:v>224.99</c:v>
                </c:pt>
                <c:pt idx="3" formatCode="General">
                  <c:v>103.43</c:v>
                </c:pt>
                <c:pt idx="4" formatCode="General">
                  <c:v>287.60000000000002</c:v>
                </c:pt>
                <c:pt idx="5" formatCode="General">
                  <c:v>53.449999999999996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734-4313-81E7-B862300672A3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4855905511811009"/>
          <c:y val="0.14450847053209259"/>
          <c:w val="0.45144094488188979"/>
          <c:h val="0.8187273323789071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6350" cap="flat" cmpd="sng" algn="ctr">
      <a:solidFill>
        <a:schemeClr val="tx1">
          <a:tint val="75000"/>
        </a:schemeClr>
      </a:solidFill>
      <a:prstDash val="solid"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243840</xdr:colOff>
      <xdr:row>1</xdr:row>
      <xdr:rowOff>0</xdr:rowOff>
    </xdr:from>
    <xdr:to>
      <xdr:col>11</xdr:col>
      <xdr:colOff>510540</xdr:colOff>
      <xdr:row>19</xdr:row>
      <xdr:rowOff>171450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1FBAEEA5-03B9-4C7C-BA48-80AECCB7A309}"/>
            </a:ext>
          </a:extLst>
        </xdr:cNvPr>
        <xdr:cNvSpPr/>
      </xdr:nvSpPr>
      <xdr:spPr>
        <a:xfrm>
          <a:off x="243840" y="187325"/>
          <a:ext cx="6972300" cy="354330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100"/>
        </a:p>
        <a:p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HEAT NETWORKS QUARTERLY</a:t>
          </a:r>
          <a:r>
            <a:rPr lang="en-GB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PIPELINE</a:t>
          </a:r>
          <a:endParaRPr lang="en-GB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 projects we have captured in this pipeline are live projects with assumptions being refined on a regular basis as new information is made available. While every endeavour has been made to reflect as up-to-date information as possible, the information will invariably represent a single point in time (typically a consultant’s report) and we have indicated the year of the information. </a:t>
          </a: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 one-page summaries are intended to:</a:t>
          </a:r>
        </a:p>
        <a:p>
          <a:pPr lvl="0"/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- increase the visibility of what is happening in district energy across England &amp; Wales;</a:t>
          </a:r>
        </a:p>
        <a:p>
          <a:pPr lvl="0"/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- better enable potential sources of finance to assess the scale of the sector;</a:t>
          </a:r>
        </a:p>
        <a:p>
          <a:pPr lvl="0"/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- facilitate conversations between investors and projects; and</a:t>
          </a:r>
        </a:p>
        <a:p>
          <a:pPr lvl="0"/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- ultimately enable new finance to enter the sector.</a:t>
          </a:r>
        </a:p>
        <a:p>
          <a:pPr lvl="0"/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If you are an investor and have recommendations on what other information we could provide to better enable your investment, please email these to </a:t>
          </a:r>
          <a:r>
            <a:rPr lang="en-GB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hndu@beis.gov.uk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FAO George Robinson.</a:t>
          </a:r>
          <a:endParaRPr lang="en-GB" sz="110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oneCellAnchor>
    <xdr:from>
      <xdr:col>0</xdr:col>
      <xdr:colOff>297180</xdr:colOff>
      <xdr:row>1</xdr:row>
      <xdr:rowOff>45720</xdr:rowOff>
    </xdr:from>
    <xdr:ext cx="1507620" cy="845891"/>
    <xdr:pic>
      <xdr:nvPicPr>
        <xdr:cNvPr id="3" name="Picture 2">
          <a:extLst>
            <a:ext uri="{FF2B5EF4-FFF2-40B4-BE49-F238E27FC236}">
              <a16:creationId xmlns:a16="http://schemas.microsoft.com/office/drawing/2014/main" id="{EA69DFD6-B12B-44EC-957D-2C888F4E08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7180" y="233045"/>
          <a:ext cx="1507620" cy="845891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601662</xdr:colOff>
      <xdr:row>1</xdr:row>
      <xdr:rowOff>1587</xdr:rowOff>
    </xdr:from>
    <xdr:to>
      <xdr:col>12</xdr:col>
      <xdr:colOff>296862</xdr:colOff>
      <xdr:row>16</xdr:row>
      <xdr:rowOff>115887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F65AEB5-246A-4DFD-9C15-C1A82B54134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D29826-85F7-40AA-A42E-A74D8359EE20}">
  <dimension ref="A1"/>
  <sheetViews>
    <sheetView showGridLines="0" tabSelected="1" workbookViewId="0">
      <selection activeCell="N4" sqref="N4"/>
    </sheetView>
  </sheetViews>
  <sheetFormatPr defaultRowHeight="14.85"/>
  <sheetData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84AD8E-493A-4DFD-A654-BDBF50ADCD91}">
  <dimension ref="A1:R140"/>
  <sheetViews>
    <sheetView zoomScaleNormal="100" workbookViewId="0">
      <pane xSplit="2" ySplit="1" topLeftCell="F2" activePane="bottomRight" state="frozen"/>
      <selection pane="bottomRight" activeCell="G89" sqref="G89"/>
      <selection pane="bottomLeft" activeCell="A2" sqref="A2"/>
      <selection pane="topRight" activeCell="C1" sqref="C1"/>
    </sheetView>
  </sheetViews>
  <sheetFormatPr defaultRowHeight="14.85"/>
  <cols>
    <col min="1" max="1" width="39.85546875" customWidth="1"/>
    <col min="2" max="2" width="34.5703125" customWidth="1"/>
    <col min="5" max="5" width="14.140625" customWidth="1"/>
    <col min="6" max="6" width="11.140625" customWidth="1"/>
    <col min="8" max="8" width="8.7109375" style="4"/>
  </cols>
  <sheetData>
    <row r="1" spans="1:18" s="8" customFormat="1" ht="44.25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7" t="s">
        <v>7</v>
      </c>
      <c r="I1" s="6" t="s">
        <v>8</v>
      </c>
      <c r="J1" s="6" t="s">
        <v>9</v>
      </c>
      <c r="K1" s="6" t="s">
        <v>10</v>
      </c>
      <c r="L1" s="6" t="s">
        <v>11</v>
      </c>
      <c r="M1" s="6" t="s">
        <v>12</v>
      </c>
      <c r="N1" s="6" t="s">
        <v>13</v>
      </c>
      <c r="O1" s="6" t="s">
        <v>14</v>
      </c>
      <c r="P1" s="6" t="s">
        <v>15</v>
      </c>
      <c r="Q1" s="6" t="s">
        <v>16</v>
      </c>
      <c r="R1" s="6" t="s">
        <v>17</v>
      </c>
    </row>
    <row r="3" spans="1:18">
      <c r="A3" s="3" t="s">
        <v>18</v>
      </c>
      <c r="B3" s="3"/>
      <c r="C3" s="3"/>
      <c r="D3" s="3"/>
      <c r="E3" s="3"/>
      <c r="F3" s="3"/>
      <c r="G3" s="3"/>
      <c r="H3" s="5"/>
      <c r="I3" s="3"/>
      <c r="J3" s="3"/>
      <c r="K3" s="3"/>
      <c r="L3" s="3"/>
      <c r="M3" s="3"/>
      <c r="N3" s="3"/>
      <c r="O3" s="3"/>
      <c r="P3" s="3"/>
      <c r="Q3" s="3"/>
      <c r="R3" s="3"/>
    </row>
    <row r="5" spans="1:18">
      <c r="A5" t="s">
        <v>19</v>
      </c>
      <c r="B5" t="s">
        <v>20</v>
      </c>
      <c r="G5" s="10">
        <v>4.2</v>
      </c>
      <c r="H5" s="4">
        <v>2.5999999999999999E-2</v>
      </c>
      <c r="I5">
        <v>2020</v>
      </c>
      <c r="J5">
        <v>2020</v>
      </c>
      <c r="K5">
        <v>2021</v>
      </c>
      <c r="M5" t="s">
        <v>21</v>
      </c>
      <c r="P5" t="s">
        <v>22</v>
      </c>
    </row>
    <row r="6" spans="1:18">
      <c r="A6" t="s">
        <v>23</v>
      </c>
      <c r="B6" t="s">
        <v>24</v>
      </c>
      <c r="G6" s="10">
        <v>18.149999999999999</v>
      </c>
      <c r="H6" s="4">
        <v>1.2999999999999999E-2</v>
      </c>
      <c r="I6">
        <v>2020</v>
      </c>
      <c r="J6">
        <v>2020</v>
      </c>
      <c r="K6">
        <v>2020</v>
      </c>
      <c r="M6" t="s">
        <v>21</v>
      </c>
      <c r="P6" t="s">
        <v>25</v>
      </c>
    </row>
    <row r="7" spans="1:18">
      <c r="A7" t="s">
        <v>26</v>
      </c>
      <c r="B7" t="s">
        <v>24</v>
      </c>
      <c r="G7" s="10">
        <v>8.06</v>
      </c>
      <c r="H7" s="4">
        <v>4.8000000000000001E-2</v>
      </c>
      <c r="I7">
        <v>2020</v>
      </c>
      <c r="J7">
        <v>2020</v>
      </c>
      <c r="K7">
        <v>2020</v>
      </c>
      <c r="M7" t="s">
        <v>21</v>
      </c>
      <c r="P7" t="s">
        <v>22</v>
      </c>
    </row>
    <row r="8" spans="1:18">
      <c r="A8" t="s">
        <v>27</v>
      </c>
      <c r="B8" t="s">
        <v>28</v>
      </c>
      <c r="G8" s="10">
        <v>12.17</v>
      </c>
      <c r="H8" s="4">
        <v>1.1999999999999999E-3</v>
      </c>
      <c r="I8">
        <v>2021</v>
      </c>
      <c r="J8">
        <v>2022</v>
      </c>
      <c r="K8">
        <v>2022</v>
      </c>
      <c r="M8" t="s">
        <v>21</v>
      </c>
      <c r="P8" t="s">
        <v>29</v>
      </c>
    </row>
    <row r="9" spans="1:18">
      <c r="A9" t="s">
        <v>30</v>
      </c>
      <c r="B9" t="s">
        <v>31</v>
      </c>
      <c r="G9" s="10">
        <v>15.63</v>
      </c>
      <c r="H9" s="4">
        <v>2.0000000000000001E-4</v>
      </c>
      <c r="I9">
        <v>2022</v>
      </c>
      <c r="J9">
        <v>2024</v>
      </c>
      <c r="K9">
        <v>2024</v>
      </c>
      <c r="M9" t="s">
        <v>32</v>
      </c>
      <c r="P9" t="s">
        <v>33</v>
      </c>
    </row>
    <row r="10" spans="1:18">
      <c r="A10" t="s">
        <v>34</v>
      </c>
      <c r="B10" t="s">
        <v>35</v>
      </c>
      <c r="G10" s="10">
        <v>15.6</v>
      </c>
      <c r="H10" s="4">
        <v>8.9999999999999998E-4</v>
      </c>
      <c r="I10">
        <v>2020</v>
      </c>
      <c r="J10">
        <v>2021</v>
      </c>
      <c r="K10">
        <v>2022</v>
      </c>
      <c r="M10" t="s">
        <v>32</v>
      </c>
      <c r="P10" t="s">
        <v>36</v>
      </c>
    </row>
    <row r="11" spans="1:18">
      <c r="A11" t="s">
        <v>37</v>
      </c>
      <c r="B11" t="s">
        <v>38</v>
      </c>
      <c r="G11" s="10">
        <v>5.3</v>
      </c>
      <c r="H11" s="4">
        <v>1.2E-2</v>
      </c>
      <c r="I11">
        <v>2019</v>
      </c>
      <c r="J11">
        <v>2019</v>
      </c>
      <c r="K11">
        <v>2021</v>
      </c>
      <c r="M11" t="s">
        <v>32</v>
      </c>
      <c r="P11" t="s">
        <v>33</v>
      </c>
    </row>
    <row r="12" spans="1:18">
      <c r="A12" t="s">
        <v>39</v>
      </c>
      <c r="B12" t="s">
        <v>40</v>
      </c>
      <c r="G12" s="10"/>
      <c r="H12" s="4">
        <v>3.9100000000000003E-2</v>
      </c>
      <c r="I12">
        <v>2020</v>
      </c>
      <c r="J12">
        <v>2020</v>
      </c>
      <c r="K12">
        <v>2020</v>
      </c>
      <c r="M12" t="s">
        <v>32</v>
      </c>
      <c r="P12" t="s">
        <v>22</v>
      </c>
    </row>
    <row r="13" spans="1:18">
      <c r="A13" t="s">
        <v>41</v>
      </c>
      <c r="B13" t="s">
        <v>42</v>
      </c>
      <c r="G13" s="17">
        <v>34.4</v>
      </c>
      <c r="I13">
        <v>2020</v>
      </c>
      <c r="J13">
        <v>2020</v>
      </c>
      <c r="K13">
        <v>2022</v>
      </c>
      <c r="M13" t="s">
        <v>32</v>
      </c>
      <c r="P13" t="s">
        <v>33</v>
      </c>
    </row>
    <row r="14" spans="1:18">
      <c r="A14" t="s">
        <v>43</v>
      </c>
      <c r="B14" t="s">
        <v>44</v>
      </c>
      <c r="G14" s="17">
        <v>28.369</v>
      </c>
      <c r="I14">
        <v>2022</v>
      </c>
      <c r="J14">
        <v>2020</v>
      </c>
      <c r="K14">
        <v>2021</v>
      </c>
      <c r="M14" t="s">
        <v>21</v>
      </c>
      <c r="P14" t="s">
        <v>22</v>
      </c>
    </row>
    <row r="15" spans="1:18">
      <c r="A15" t="s">
        <v>45</v>
      </c>
      <c r="B15" t="s">
        <v>46</v>
      </c>
      <c r="G15" s="10">
        <v>6</v>
      </c>
      <c r="H15" s="4">
        <v>2.9700000000000001E-2</v>
      </c>
      <c r="I15">
        <v>2020</v>
      </c>
      <c r="J15">
        <v>2021</v>
      </c>
      <c r="K15">
        <v>2021</v>
      </c>
      <c r="M15" t="s">
        <v>32</v>
      </c>
      <c r="P15" t="s">
        <v>22</v>
      </c>
    </row>
    <row r="16" spans="1:18">
      <c r="A16" t="s">
        <v>47</v>
      </c>
      <c r="B16" t="s">
        <v>48</v>
      </c>
      <c r="G16" s="17">
        <v>19.164000000000001</v>
      </c>
      <c r="I16">
        <v>2020</v>
      </c>
      <c r="J16">
        <v>2019</v>
      </c>
      <c r="K16">
        <v>2020</v>
      </c>
      <c r="M16" t="s">
        <v>32</v>
      </c>
      <c r="P16" t="s">
        <v>49</v>
      </c>
    </row>
    <row r="17" spans="1:18">
      <c r="A17" t="s">
        <v>50</v>
      </c>
      <c r="B17" t="s">
        <v>51</v>
      </c>
      <c r="C17">
        <v>32.450000000000003</v>
      </c>
      <c r="D17">
        <v>0</v>
      </c>
      <c r="E17">
        <v>17.41</v>
      </c>
      <c r="F17">
        <v>1.07</v>
      </c>
      <c r="G17" s="10">
        <v>50.93</v>
      </c>
      <c r="H17" s="4">
        <v>6.8250000000000005E-2</v>
      </c>
      <c r="I17">
        <v>2018</v>
      </c>
      <c r="J17">
        <v>2019</v>
      </c>
      <c r="K17">
        <v>2021</v>
      </c>
      <c r="L17">
        <v>2025</v>
      </c>
      <c r="M17" t="s">
        <v>52</v>
      </c>
      <c r="P17" t="s">
        <v>53</v>
      </c>
      <c r="Q17" t="s">
        <v>54</v>
      </c>
    </row>
    <row r="18" spans="1:18">
      <c r="A18" t="s">
        <v>55</v>
      </c>
      <c r="B18" t="s">
        <v>56</v>
      </c>
      <c r="G18" s="17">
        <v>11.790706</v>
      </c>
      <c r="H18" s="4">
        <v>6.7000000000000002E-3</v>
      </c>
      <c r="I18">
        <v>2020</v>
      </c>
      <c r="J18">
        <v>2021</v>
      </c>
      <c r="K18">
        <v>2022</v>
      </c>
      <c r="M18" t="s">
        <v>21</v>
      </c>
      <c r="P18" t="s">
        <v>33</v>
      </c>
    </row>
    <row r="19" spans="1:18">
      <c r="G19" s="10"/>
    </row>
    <row r="20" spans="1:18">
      <c r="A20" s="3" t="s">
        <v>57</v>
      </c>
      <c r="B20" s="3"/>
      <c r="C20" s="3"/>
      <c r="D20" s="3"/>
      <c r="E20" s="3"/>
      <c r="F20" s="3"/>
      <c r="G20" s="3"/>
      <c r="H20" s="5" t="s">
        <v>58</v>
      </c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18">
      <c r="A21" t="s">
        <v>59</v>
      </c>
      <c r="B21" t="s">
        <v>60</v>
      </c>
      <c r="C21" s="1">
        <v>9.33</v>
      </c>
      <c r="D21" s="1">
        <v>0</v>
      </c>
      <c r="E21" s="1">
        <v>5.86</v>
      </c>
      <c r="F21" s="1">
        <v>1.18</v>
      </c>
      <c r="G21" s="1">
        <v>16.37</v>
      </c>
      <c r="H21" s="4">
        <v>7.3809883801396303E-2</v>
      </c>
      <c r="I21">
        <v>2022</v>
      </c>
      <c r="J21">
        <v>2022</v>
      </c>
      <c r="K21">
        <v>2025</v>
      </c>
      <c r="L21">
        <v>2026</v>
      </c>
      <c r="P21" t="s">
        <v>61</v>
      </c>
      <c r="Q21" t="s">
        <v>54</v>
      </c>
    </row>
    <row r="22" spans="1:18">
      <c r="A22" t="s">
        <v>62</v>
      </c>
      <c r="B22" t="s">
        <v>48</v>
      </c>
      <c r="C22" s="1">
        <v>6.26</v>
      </c>
      <c r="D22" s="1">
        <v>0</v>
      </c>
      <c r="E22" s="1">
        <v>5.89</v>
      </c>
      <c r="F22" s="1">
        <v>5.91</v>
      </c>
      <c r="G22" s="1">
        <v>18.059999999999999</v>
      </c>
      <c r="H22" s="4">
        <v>7.47769670377572E-2</v>
      </c>
      <c r="I22">
        <v>2021</v>
      </c>
      <c r="J22">
        <v>2022</v>
      </c>
      <c r="K22">
        <v>2023</v>
      </c>
      <c r="L22">
        <v>2035</v>
      </c>
      <c r="P22" t="s">
        <v>61</v>
      </c>
      <c r="Q22" t="s">
        <v>54</v>
      </c>
    </row>
    <row r="23" spans="1:18">
      <c r="A23" t="s">
        <v>63</v>
      </c>
      <c r="B23" t="s">
        <v>64</v>
      </c>
      <c r="C23" s="1">
        <v>13.47</v>
      </c>
      <c r="D23" s="1">
        <v>0</v>
      </c>
      <c r="E23" s="1">
        <v>5.97</v>
      </c>
      <c r="F23" s="1">
        <v>0.15</v>
      </c>
      <c r="G23" s="1">
        <v>19.600000000000001</v>
      </c>
      <c r="H23" s="4">
        <v>5.8918475150491E-2</v>
      </c>
      <c r="I23">
        <v>2022</v>
      </c>
      <c r="J23">
        <v>2022</v>
      </c>
      <c r="K23">
        <v>2023</v>
      </c>
      <c r="L23">
        <v>2029</v>
      </c>
      <c r="P23" t="s">
        <v>65</v>
      </c>
      <c r="Q23" t="s">
        <v>54</v>
      </c>
    </row>
    <row r="25" spans="1:18">
      <c r="A25" s="3" t="s">
        <v>66</v>
      </c>
      <c r="B25" s="3"/>
      <c r="C25" s="3"/>
      <c r="D25" s="3"/>
      <c r="E25" s="3"/>
      <c r="F25" s="3"/>
      <c r="G25" s="3"/>
      <c r="H25" s="5"/>
      <c r="I25" s="3"/>
      <c r="J25" s="3"/>
      <c r="K25" s="3"/>
      <c r="L25" s="3"/>
      <c r="M25" s="3"/>
      <c r="N25" s="3"/>
      <c r="O25" s="3"/>
      <c r="P25" s="3"/>
      <c r="Q25" s="3"/>
      <c r="R25" s="3"/>
    </row>
    <row r="27" spans="1:18">
      <c r="A27" t="s">
        <v>67</v>
      </c>
      <c r="B27" t="s">
        <v>68</v>
      </c>
      <c r="G27">
        <v>22.4</v>
      </c>
      <c r="J27">
        <v>2022</v>
      </c>
      <c r="K27">
        <v>2023</v>
      </c>
      <c r="M27" t="s">
        <v>21</v>
      </c>
      <c r="P27" t="s">
        <v>22</v>
      </c>
    </row>
    <row r="28" spans="1:18">
      <c r="A28" t="s">
        <v>69</v>
      </c>
      <c r="B28" t="s">
        <v>24</v>
      </c>
      <c r="I28">
        <v>2022</v>
      </c>
      <c r="J28">
        <v>2021</v>
      </c>
      <c r="K28">
        <v>2021</v>
      </c>
      <c r="M28" t="s">
        <v>21</v>
      </c>
      <c r="P28" t="s">
        <v>25</v>
      </c>
    </row>
    <row r="29" spans="1:18">
      <c r="A29" t="s">
        <v>70</v>
      </c>
      <c r="B29" t="s">
        <v>24</v>
      </c>
      <c r="I29">
        <v>2022</v>
      </c>
      <c r="M29" t="s">
        <v>21</v>
      </c>
      <c r="P29" t="s">
        <v>25</v>
      </c>
    </row>
    <row r="30" spans="1:18">
      <c r="A30" t="s">
        <v>71</v>
      </c>
      <c r="B30" t="s">
        <v>63</v>
      </c>
      <c r="G30">
        <v>28.86</v>
      </c>
      <c r="H30" s="4">
        <v>0</v>
      </c>
      <c r="I30">
        <v>2021</v>
      </c>
      <c r="J30">
        <v>2021</v>
      </c>
      <c r="K30">
        <v>2022</v>
      </c>
      <c r="M30" t="s">
        <v>21</v>
      </c>
      <c r="P30" t="s">
        <v>25</v>
      </c>
    </row>
    <row r="31" spans="1:18">
      <c r="A31" t="s">
        <v>72</v>
      </c>
      <c r="B31" t="s">
        <v>73</v>
      </c>
      <c r="G31">
        <v>9.48</v>
      </c>
      <c r="H31" s="4">
        <v>1E-3</v>
      </c>
      <c r="I31">
        <v>2020</v>
      </c>
      <c r="J31">
        <v>2022</v>
      </c>
      <c r="K31">
        <v>2023</v>
      </c>
      <c r="M31" t="s">
        <v>21</v>
      </c>
      <c r="P31" t="s">
        <v>25</v>
      </c>
    </row>
    <row r="32" spans="1:18">
      <c r="A32" t="s">
        <v>74</v>
      </c>
      <c r="B32" t="s">
        <v>75</v>
      </c>
      <c r="G32">
        <v>20.79</v>
      </c>
      <c r="H32" s="4">
        <v>8.5000000000000006E-3</v>
      </c>
      <c r="K32">
        <v>2021</v>
      </c>
      <c r="M32" t="s">
        <v>21</v>
      </c>
      <c r="P32" t="s">
        <v>33</v>
      </c>
    </row>
    <row r="33" spans="1:16">
      <c r="A33" t="s">
        <v>76</v>
      </c>
      <c r="B33" t="s">
        <v>77</v>
      </c>
      <c r="G33">
        <v>11.95</v>
      </c>
      <c r="I33">
        <v>2022</v>
      </c>
      <c r="J33">
        <v>2022</v>
      </c>
      <c r="K33">
        <v>2024</v>
      </c>
      <c r="M33" t="s">
        <v>21</v>
      </c>
      <c r="P33" t="s">
        <v>29</v>
      </c>
    </row>
    <row r="34" spans="1:16">
      <c r="A34" t="s">
        <v>78</v>
      </c>
      <c r="B34" t="s">
        <v>77</v>
      </c>
      <c r="G34">
        <v>27</v>
      </c>
      <c r="I34">
        <v>2022</v>
      </c>
      <c r="J34">
        <v>2022</v>
      </c>
      <c r="K34">
        <v>2023</v>
      </c>
      <c r="M34" t="s">
        <v>79</v>
      </c>
      <c r="P34" t="s">
        <v>80</v>
      </c>
    </row>
    <row r="35" spans="1:16">
      <c r="A35" t="s">
        <v>81</v>
      </c>
      <c r="B35" t="s">
        <v>82</v>
      </c>
      <c r="I35">
        <v>2023</v>
      </c>
      <c r="J35">
        <v>2022</v>
      </c>
      <c r="K35">
        <v>2023</v>
      </c>
      <c r="M35" t="s">
        <v>21</v>
      </c>
      <c r="P35" t="s">
        <v>36</v>
      </c>
    </row>
    <row r="36" spans="1:16">
      <c r="A36" t="s">
        <v>83</v>
      </c>
      <c r="B36" t="s">
        <v>82</v>
      </c>
      <c r="G36">
        <v>27.89</v>
      </c>
      <c r="H36" s="4">
        <v>0</v>
      </c>
      <c r="I36">
        <v>2022</v>
      </c>
      <c r="J36">
        <v>2022</v>
      </c>
      <c r="M36" t="s">
        <v>21</v>
      </c>
      <c r="P36" t="s">
        <v>29</v>
      </c>
    </row>
    <row r="37" spans="1:16">
      <c r="A37" t="s">
        <v>84</v>
      </c>
      <c r="B37" t="s">
        <v>35</v>
      </c>
      <c r="M37" t="s">
        <v>32</v>
      </c>
      <c r="P37" t="s">
        <v>53</v>
      </c>
    </row>
    <row r="38" spans="1:16">
      <c r="A38" t="s">
        <v>85</v>
      </c>
      <c r="B38" t="s">
        <v>86</v>
      </c>
      <c r="I38">
        <v>2022</v>
      </c>
      <c r="J38">
        <v>2023</v>
      </c>
      <c r="K38">
        <v>2024</v>
      </c>
      <c r="L38">
        <v>2024</v>
      </c>
      <c r="M38" t="s">
        <v>21</v>
      </c>
      <c r="P38" t="s">
        <v>33</v>
      </c>
    </row>
    <row r="39" spans="1:16">
      <c r="A39" t="s">
        <v>87</v>
      </c>
      <c r="B39" t="s">
        <v>48</v>
      </c>
      <c r="I39">
        <v>2022</v>
      </c>
      <c r="J39">
        <v>2022</v>
      </c>
      <c r="K39">
        <v>2023</v>
      </c>
      <c r="M39" t="s">
        <v>21</v>
      </c>
      <c r="P39" t="s">
        <v>25</v>
      </c>
    </row>
    <row r="40" spans="1:16">
      <c r="A40" t="s">
        <v>88</v>
      </c>
      <c r="B40" t="s">
        <v>89</v>
      </c>
      <c r="G40">
        <v>35.49</v>
      </c>
      <c r="I40">
        <v>2020</v>
      </c>
      <c r="J40">
        <v>2022</v>
      </c>
      <c r="K40">
        <v>2024</v>
      </c>
      <c r="M40" t="s">
        <v>21</v>
      </c>
      <c r="P40" t="s">
        <v>33</v>
      </c>
    </row>
    <row r="41" spans="1:16">
      <c r="A41" t="s">
        <v>90</v>
      </c>
      <c r="B41" t="s">
        <v>91</v>
      </c>
      <c r="J41">
        <v>2023</v>
      </c>
      <c r="K41">
        <v>2024</v>
      </c>
      <c r="M41" t="s">
        <v>32</v>
      </c>
      <c r="P41" t="s">
        <v>33</v>
      </c>
    </row>
    <row r="42" spans="1:16">
      <c r="A42" t="s">
        <v>92</v>
      </c>
      <c r="B42" t="s">
        <v>93</v>
      </c>
      <c r="G42">
        <v>32.47</v>
      </c>
      <c r="H42" s="4">
        <v>3.3399999999999999E-2</v>
      </c>
      <c r="M42" t="s">
        <v>21</v>
      </c>
      <c r="P42" t="s">
        <v>33</v>
      </c>
    </row>
    <row r="43" spans="1:16">
      <c r="A43" t="s">
        <v>94</v>
      </c>
      <c r="B43" t="s">
        <v>93</v>
      </c>
      <c r="G43">
        <v>33.89</v>
      </c>
      <c r="H43" s="4">
        <v>2.6100000000000002E-2</v>
      </c>
      <c r="I43">
        <v>2022</v>
      </c>
      <c r="J43">
        <v>2023</v>
      </c>
      <c r="K43">
        <v>2025</v>
      </c>
      <c r="M43" t="s">
        <v>21</v>
      </c>
      <c r="P43" t="s">
        <v>33</v>
      </c>
    </row>
    <row r="44" spans="1:16">
      <c r="A44" t="s">
        <v>95</v>
      </c>
      <c r="B44" t="s">
        <v>60</v>
      </c>
      <c r="J44">
        <v>2021</v>
      </c>
      <c r="K44">
        <v>2022</v>
      </c>
      <c r="M44" t="s">
        <v>32</v>
      </c>
      <c r="P44" t="s">
        <v>96</v>
      </c>
    </row>
    <row r="45" spans="1:16">
      <c r="A45" t="s">
        <v>97</v>
      </c>
      <c r="B45" t="s">
        <v>98</v>
      </c>
      <c r="G45">
        <v>0</v>
      </c>
      <c r="I45">
        <v>2021</v>
      </c>
      <c r="J45">
        <v>2021</v>
      </c>
      <c r="K45">
        <v>2021</v>
      </c>
      <c r="M45" t="s">
        <v>21</v>
      </c>
      <c r="P45" t="s">
        <v>22</v>
      </c>
    </row>
    <row r="46" spans="1:16">
      <c r="A46" t="s">
        <v>99</v>
      </c>
      <c r="B46" t="s">
        <v>98</v>
      </c>
      <c r="G46">
        <v>0</v>
      </c>
      <c r="I46">
        <v>2021</v>
      </c>
      <c r="J46">
        <v>2021</v>
      </c>
      <c r="K46">
        <v>2021</v>
      </c>
      <c r="M46" t="s">
        <v>21</v>
      </c>
      <c r="P46" t="s">
        <v>22</v>
      </c>
    </row>
    <row r="47" spans="1:16">
      <c r="A47" t="s">
        <v>100</v>
      </c>
      <c r="B47" t="s">
        <v>101</v>
      </c>
      <c r="G47">
        <v>5.93</v>
      </c>
      <c r="I47">
        <v>2022</v>
      </c>
      <c r="J47">
        <v>2023</v>
      </c>
      <c r="K47">
        <v>2030</v>
      </c>
      <c r="M47" t="s">
        <v>21</v>
      </c>
      <c r="P47" t="s">
        <v>96</v>
      </c>
    </row>
    <row r="48" spans="1:16">
      <c r="A48" t="s">
        <v>102</v>
      </c>
      <c r="B48" t="s">
        <v>103</v>
      </c>
      <c r="I48">
        <v>2022</v>
      </c>
      <c r="J48">
        <v>2023</v>
      </c>
      <c r="K48">
        <v>2025</v>
      </c>
      <c r="M48" t="s">
        <v>21</v>
      </c>
      <c r="P48" t="s">
        <v>25</v>
      </c>
    </row>
    <row r="49" spans="1:18">
      <c r="A49" t="s">
        <v>104</v>
      </c>
      <c r="B49" t="s">
        <v>105</v>
      </c>
      <c r="G49">
        <v>14.93</v>
      </c>
      <c r="H49" s="4">
        <v>1.7999999999999999E-2</v>
      </c>
      <c r="I49">
        <v>2020</v>
      </c>
      <c r="J49">
        <v>2021</v>
      </c>
      <c r="K49">
        <v>2024</v>
      </c>
      <c r="M49" t="s">
        <v>21</v>
      </c>
      <c r="P49" t="s">
        <v>22</v>
      </c>
    </row>
    <row r="50" spans="1:18">
      <c r="A50" t="s">
        <v>106</v>
      </c>
      <c r="B50" t="s">
        <v>107</v>
      </c>
      <c r="I50">
        <v>2022</v>
      </c>
      <c r="J50">
        <v>2023</v>
      </c>
      <c r="K50">
        <v>2024</v>
      </c>
      <c r="M50" t="s">
        <v>79</v>
      </c>
      <c r="P50" t="s">
        <v>36</v>
      </c>
    </row>
    <row r="51" spans="1:18">
      <c r="A51" t="s">
        <v>108</v>
      </c>
      <c r="B51" t="s">
        <v>109</v>
      </c>
      <c r="G51">
        <v>21.06</v>
      </c>
      <c r="H51" s="4">
        <v>0</v>
      </c>
      <c r="I51">
        <v>2022</v>
      </c>
      <c r="J51">
        <v>2022</v>
      </c>
      <c r="M51" t="s">
        <v>21</v>
      </c>
      <c r="P51" t="s">
        <v>25</v>
      </c>
    </row>
    <row r="52" spans="1:18">
      <c r="A52" t="s">
        <v>110</v>
      </c>
      <c r="B52" t="s">
        <v>111</v>
      </c>
      <c r="G52">
        <v>19.21</v>
      </c>
      <c r="J52">
        <v>2021</v>
      </c>
      <c r="K52">
        <v>2021</v>
      </c>
      <c r="M52" t="s">
        <v>32</v>
      </c>
      <c r="P52" t="s">
        <v>22</v>
      </c>
    </row>
    <row r="53" spans="1:18">
      <c r="A53" t="s">
        <v>112</v>
      </c>
      <c r="B53" t="s">
        <v>113</v>
      </c>
      <c r="G53">
        <v>11.38</v>
      </c>
      <c r="H53" s="4">
        <v>2.01E-2</v>
      </c>
      <c r="I53">
        <v>2022</v>
      </c>
      <c r="J53">
        <v>2023</v>
      </c>
      <c r="K53">
        <v>2025</v>
      </c>
      <c r="M53" t="s">
        <v>21</v>
      </c>
      <c r="P53" t="s">
        <v>25</v>
      </c>
    </row>
    <row r="55" spans="1:18">
      <c r="A55" s="3" t="s">
        <v>114</v>
      </c>
      <c r="B55" s="3"/>
      <c r="C55" s="3"/>
      <c r="D55" s="3"/>
      <c r="E55" s="3"/>
      <c r="F55" s="3"/>
      <c r="G55" s="3"/>
      <c r="H55" s="5"/>
      <c r="I55" s="3"/>
      <c r="J55" s="3"/>
      <c r="K55" s="3"/>
      <c r="L55" s="3"/>
      <c r="M55" s="3"/>
      <c r="N55" s="3"/>
      <c r="O55" s="3"/>
      <c r="P55" s="3"/>
      <c r="Q55" s="3"/>
      <c r="R55" s="3"/>
    </row>
    <row r="57" spans="1:18">
      <c r="A57" t="s">
        <v>115</v>
      </c>
      <c r="B57" t="s">
        <v>116</v>
      </c>
      <c r="C57">
        <v>0.5</v>
      </c>
      <c r="D57">
        <v>0.32</v>
      </c>
      <c r="E57">
        <v>0.76</v>
      </c>
      <c r="F57">
        <v>1.39</v>
      </c>
      <c r="G57">
        <v>2.97</v>
      </c>
      <c r="H57" s="4">
        <v>0.02</v>
      </c>
      <c r="M57" t="s">
        <v>117</v>
      </c>
      <c r="P57" t="s">
        <v>22</v>
      </c>
      <c r="Q57" t="s">
        <v>118</v>
      </c>
      <c r="R57">
        <v>2019</v>
      </c>
    </row>
    <row r="58" spans="1:18">
      <c r="A58" t="s">
        <v>119</v>
      </c>
      <c r="B58" t="s">
        <v>116</v>
      </c>
      <c r="C58">
        <v>0.68</v>
      </c>
      <c r="D58">
        <v>0</v>
      </c>
      <c r="E58">
        <v>0.44</v>
      </c>
      <c r="F58">
        <v>0</v>
      </c>
      <c r="G58">
        <v>1.1200000000000001</v>
      </c>
      <c r="H58" s="4">
        <v>2.9000000000000001E-2</v>
      </c>
      <c r="K58">
        <v>2023</v>
      </c>
      <c r="L58">
        <v>2025</v>
      </c>
      <c r="M58" t="s">
        <v>117</v>
      </c>
      <c r="P58" t="s">
        <v>29</v>
      </c>
      <c r="Q58" t="s">
        <v>54</v>
      </c>
    </row>
    <row r="59" spans="1:18">
      <c r="A59" t="s">
        <v>120</v>
      </c>
      <c r="B59" t="s">
        <v>121</v>
      </c>
      <c r="C59">
        <v>2.76</v>
      </c>
      <c r="D59">
        <v>0</v>
      </c>
      <c r="E59">
        <v>3.17</v>
      </c>
      <c r="F59">
        <v>1.55</v>
      </c>
      <c r="G59">
        <v>7.48</v>
      </c>
      <c r="H59" s="4">
        <v>6.1100000000000002E-2</v>
      </c>
      <c r="I59">
        <v>2018</v>
      </c>
      <c r="J59">
        <v>2018</v>
      </c>
      <c r="K59">
        <v>2019</v>
      </c>
      <c r="L59">
        <v>2020</v>
      </c>
      <c r="M59" t="s">
        <v>117</v>
      </c>
      <c r="P59" t="s">
        <v>22</v>
      </c>
      <c r="Q59" t="s">
        <v>122</v>
      </c>
    </row>
    <row r="60" spans="1:18">
      <c r="A60" t="s">
        <v>123</v>
      </c>
      <c r="B60" t="s">
        <v>124</v>
      </c>
      <c r="C60">
        <v>3.9</v>
      </c>
      <c r="D60">
        <v>0</v>
      </c>
      <c r="E60">
        <v>2.2999999999999998</v>
      </c>
      <c r="F60">
        <v>3.4</v>
      </c>
      <c r="G60">
        <v>9.6</v>
      </c>
      <c r="H60" s="4">
        <v>3.2000000000000001E-2</v>
      </c>
      <c r="J60">
        <v>2021</v>
      </c>
      <c r="L60">
        <v>2022</v>
      </c>
      <c r="M60" t="s">
        <v>117</v>
      </c>
      <c r="P60" t="s">
        <v>25</v>
      </c>
      <c r="Q60" t="s">
        <v>118</v>
      </c>
      <c r="R60">
        <v>2021</v>
      </c>
    </row>
    <row r="61" spans="1:18">
      <c r="A61" t="s">
        <v>125</v>
      </c>
      <c r="B61" t="s">
        <v>126</v>
      </c>
      <c r="C61">
        <v>4.26</v>
      </c>
      <c r="D61">
        <v>2.59</v>
      </c>
      <c r="E61">
        <v>6.31</v>
      </c>
      <c r="F61">
        <v>3.29</v>
      </c>
      <c r="G61">
        <v>16.45</v>
      </c>
      <c r="H61" s="4">
        <v>0.11799999999999999</v>
      </c>
      <c r="I61">
        <v>2022</v>
      </c>
      <c r="J61">
        <v>2024</v>
      </c>
      <c r="K61">
        <v>2025</v>
      </c>
      <c r="L61">
        <v>2039</v>
      </c>
      <c r="M61" t="s">
        <v>117</v>
      </c>
      <c r="P61" t="s">
        <v>33</v>
      </c>
      <c r="Q61" t="s">
        <v>118</v>
      </c>
      <c r="R61">
        <v>2020</v>
      </c>
    </row>
    <row r="62" spans="1:18">
      <c r="A62" t="s">
        <v>127</v>
      </c>
      <c r="B62" t="s">
        <v>93</v>
      </c>
      <c r="C62">
        <v>4.6500000000000004</v>
      </c>
      <c r="D62">
        <v>0</v>
      </c>
      <c r="E62">
        <v>3.89</v>
      </c>
      <c r="F62">
        <v>2.13</v>
      </c>
      <c r="G62">
        <v>10.66</v>
      </c>
      <c r="I62">
        <v>2020</v>
      </c>
      <c r="J62">
        <v>2022</v>
      </c>
      <c r="K62">
        <v>2024</v>
      </c>
      <c r="L62">
        <v>2035</v>
      </c>
      <c r="M62" t="s">
        <v>117</v>
      </c>
      <c r="P62" t="s">
        <v>22</v>
      </c>
      <c r="Q62" t="s">
        <v>122</v>
      </c>
      <c r="R62">
        <v>2019</v>
      </c>
    </row>
    <row r="63" spans="1:18">
      <c r="A63" t="s">
        <v>128</v>
      </c>
      <c r="B63" t="s">
        <v>101</v>
      </c>
      <c r="C63">
        <v>2.2799999999999998</v>
      </c>
      <c r="D63">
        <v>0</v>
      </c>
      <c r="E63">
        <v>9.44</v>
      </c>
      <c r="F63">
        <v>2.2599999999999998</v>
      </c>
      <c r="G63">
        <v>13.98</v>
      </c>
      <c r="J63">
        <v>2022</v>
      </c>
      <c r="K63">
        <v>2024</v>
      </c>
      <c r="L63">
        <v>2029</v>
      </c>
      <c r="M63" t="s">
        <v>117</v>
      </c>
      <c r="P63" t="s">
        <v>96</v>
      </c>
      <c r="Q63" t="s">
        <v>118</v>
      </c>
    </row>
    <row r="64" spans="1:18">
      <c r="A64" t="s">
        <v>129</v>
      </c>
      <c r="B64" t="s">
        <v>130</v>
      </c>
      <c r="C64">
        <v>4.8099999999999996</v>
      </c>
      <c r="D64">
        <v>0</v>
      </c>
      <c r="E64">
        <v>4.22</v>
      </c>
      <c r="F64">
        <v>2.15</v>
      </c>
      <c r="G64">
        <v>11.17</v>
      </c>
      <c r="H64" s="4">
        <v>1.5908506589326101E-2</v>
      </c>
      <c r="L64">
        <v>2022</v>
      </c>
      <c r="M64" t="s">
        <v>117</v>
      </c>
      <c r="P64" t="s">
        <v>131</v>
      </c>
      <c r="Q64" t="s">
        <v>118</v>
      </c>
    </row>
    <row r="65" spans="1:18">
      <c r="A65" t="s">
        <v>132</v>
      </c>
      <c r="B65" t="s">
        <v>133</v>
      </c>
      <c r="C65">
        <v>0</v>
      </c>
      <c r="D65">
        <v>0</v>
      </c>
      <c r="E65">
        <v>0</v>
      </c>
      <c r="F65">
        <v>0</v>
      </c>
      <c r="G65">
        <v>30</v>
      </c>
      <c r="M65" t="s">
        <v>117</v>
      </c>
      <c r="P65" t="s">
        <v>22</v>
      </c>
      <c r="Q65" t="s">
        <v>118</v>
      </c>
    </row>
    <row r="66" spans="1:18">
      <c r="A66" t="s">
        <v>134</v>
      </c>
      <c r="B66" t="s">
        <v>135</v>
      </c>
      <c r="C66">
        <v>2.41</v>
      </c>
      <c r="D66">
        <v>0</v>
      </c>
      <c r="E66">
        <v>2.83</v>
      </c>
      <c r="F66">
        <v>1.83</v>
      </c>
      <c r="G66">
        <v>7.07</v>
      </c>
      <c r="H66" s="4">
        <v>9.5322519540786705E-3</v>
      </c>
      <c r="L66">
        <v>2019</v>
      </c>
      <c r="M66" t="s">
        <v>136</v>
      </c>
      <c r="P66" t="s">
        <v>22</v>
      </c>
      <c r="Q66" t="s">
        <v>54</v>
      </c>
    </row>
    <row r="67" spans="1:18">
      <c r="A67" t="s">
        <v>137</v>
      </c>
      <c r="B67" t="s">
        <v>135</v>
      </c>
      <c r="C67">
        <v>0</v>
      </c>
      <c r="D67">
        <v>0</v>
      </c>
      <c r="E67">
        <v>0.92</v>
      </c>
      <c r="F67">
        <v>0</v>
      </c>
      <c r="G67">
        <v>0.92</v>
      </c>
      <c r="H67" s="4">
        <v>-4.2789600789547001E-2</v>
      </c>
      <c r="L67">
        <v>2019</v>
      </c>
      <c r="M67" t="s">
        <v>136</v>
      </c>
      <c r="P67" t="s">
        <v>138</v>
      </c>
      <c r="Q67" t="s">
        <v>54</v>
      </c>
    </row>
    <row r="68" spans="1:18">
      <c r="A68" t="s">
        <v>139</v>
      </c>
      <c r="B68" t="s">
        <v>24</v>
      </c>
      <c r="C68">
        <v>2.39</v>
      </c>
      <c r="D68">
        <v>0</v>
      </c>
      <c r="E68">
        <v>10.86</v>
      </c>
      <c r="F68">
        <v>1.1200000000000001</v>
      </c>
      <c r="G68">
        <v>14.37</v>
      </c>
      <c r="H68" s="4">
        <v>6.5000000000000002E-2</v>
      </c>
      <c r="J68">
        <v>2020</v>
      </c>
      <c r="K68">
        <v>2021</v>
      </c>
      <c r="L68">
        <v>2028</v>
      </c>
      <c r="M68" t="s">
        <v>136</v>
      </c>
      <c r="P68" t="s">
        <v>25</v>
      </c>
      <c r="Q68" t="s">
        <v>122</v>
      </c>
    </row>
    <row r="69" spans="1:18">
      <c r="A69" t="s">
        <v>140</v>
      </c>
      <c r="B69" t="s">
        <v>141</v>
      </c>
      <c r="C69">
        <v>3.65</v>
      </c>
      <c r="D69">
        <v>0.41</v>
      </c>
      <c r="E69">
        <v>5.26</v>
      </c>
      <c r="F69">
        <v>0.23</v>
      </c>
      <c r="G69">
        <v>9.5500000000000007</v>
      </c>
      <c r="H69" s="4">
        <v>5.8999999999999997E-2</v>
      </c>
      <c r="I69">
        <v>2019</v>
      </c>
      <c r="J69">
        <v>2020</v>
      </c>
      <c r="K69">
        <v>2021</v>
      </c>
      <c r="M69" t="s">
        <v>136</v>
      </c>
      <c r="P69" t="s">
        <v>22</v>
      </c>
      <c r="Q69" t="s">
        <v>118</v>
      </c>
      <c r="R69">
        <v>2017</v>
      </c>
    </row>
    <row r="70" spans="1:18">
      <c r="A70" t="s">
        <v>142</v>
      </c>
      <c r="B70" t="s">
        <v>116</v>
      </c>
      <c r="C70">
        <v>3.18</v>
      </c>
      <c r="D70">
        <v>0</v>
      </c>
      <c r="E70">
        <v>4.83</v>
      </c>
      <c r="F70">
        <v>0.52</v>
      </c>
      <c r="G70">
        <v>8.5299999999999994</v>
      </c>
      <c r="H70" s="4">
        <v>2.3158858619431999E-4</v>
      </c>
      <c r="J70">
        <v>1905</v>
      </c>
      <c r="K70">
        <v>1905</v>
      </c>
      <c r="L70">
        <v>1905</v>
      </c>
      <c r="M70" t="s">
        <v>136</v>
      </c>
      <c r="P70" t="s">
        <v>29</v>
      </c>
      <c r="Q70" t="s">
        <v>118</v>
      </c>
    </row>
    <row r="71" spans="1:18">
      <c r="A71" t="s">
        <v>143</v>
      </c>
      <c r="B71" t="s">
        <v>144</v>
      </c>
      <c r="C71">
        <v>3.8</v>
      </c>
      <c r="D71">
        <v>0</v>
      </c>
      <c r="E71">
        <v>2.1800000000000002</v>
      </c>
      <c r="F71">
        <v>2.17</v>
      </c>
      <c r="G71">
        <v>8.15</v>
      </c>
      <c r="H71" s="4">
        <v>0.04</v>
      </c>
      <c r="J71">
        <v>2021</v>
      </c>
      <c r="K71">
        <v>2021</v>
      </c>
      <c r="M71" t="s">
        <v>136</v>
      </c>
      <c r="P71" t="s">
        <v>36</v>
      </c>
      <c r="Q71" t="s">
        <v>54</v>
      </c>
    </row>
    <row r="72" spans="1:18">
      <c r="A72" t="s">
        <v>145</v>
      </c>
      <c r="B72" t="s">
        <v>144</v>
      </c>
      <c r="C72">
        <v>3.67</v>
      </c>
      <c r="D72">
        <v>1.43</v>
      </c>
      <c r="E72">
        <v>2.6</v>
      </c>
      <c r="F72">
        <v>2.72</v>
      </c>
      <c r="G72">
        <v>10.43</v>
      </c>
      <c r="H72" s="4">
        <v>3.8800000000000001E-2</v>
      </c>
      <c r="K72">
        <v>2020</v>
      </c>
      <c r="L72">
        <v>2025</v>
      </c>
      <c r="M72" t="s">
        <v>136</v>
      </c>
      <c r="P72" t="s">
        <v>22</v>
      </c>
      <c r="Q72" t="s">
        <v>54</v>
      </c>
    </row>
    <row r="73" spans="1:18">
      <c r="A73" t="s">
        <v>146</v>
      </c>
      <c r="B73" t="s">
        <v>73</v>
      </c>
      <c r="C73">
        <v>8.32</v>
      </c>
      <c r="D73">
        <v>2.37</v>
      </c>
      <c r="E73">
        <v>10.18</v>
      </c>
      <c r="F73">
        <v>1.23</v>
      </c>
      <c r="G73">
        <v>22.11</v>
      </c>
      <c r="H73" s="4">
        <v>7.3999999999999996E-2</v>
      </c>
      <c r="J73">
        <v>2019</v>
      </c>
      <c r="K73">
        <v>2020</v>
      </c>
      <c r="L73">
        <v>2023</v>
      </c>
      <c r="M73" t="s">
        <v>136</v>
      </c>
      <c r="P73" t="s">
        <v>22</v>
      </c>
      <c r="Q73" t="s">
        <v>54</v>
      </c>
    </row>
    <row r="74" spans="1:18">
      <c r="A74" t="s">
        <v>147</v>
      </c>
      <c r="B74" t="s">
        <v>73</v>
      </c>
      <c r="C74">
        <v>4.93</v>
      </c>
      <c r="D74">
        <v>0.63</v>
      </c>
      <c r="E74">
        <v>3.75</v>
      </c>
      <c r="F74">
        <v>1.84</v>
      </c>
      <c r="G74">
        <v>11.15</v>
      </c>
      <c r="H74" s="4">
        <v>0.03</v>
      </c>
      <c r="K74">
        <v>2019</v>
      </c>
      <c r="L74">
        <v>2022</v>
      </c>
      <c r="M74" t="s">
        <v>136</v>
      </c>
      <c r="P74" t="s">
        <v>25</v>
      </c>
      <c r="Q74" t="s">
        <v>118</v>
      </c>
      <c r="R74">
        <v>2020</v>
      </c>
    </row>
    <row r="75" spans="1:18">
      <c r="A75" t="s">
        <v>148</v>
      </c>
      <c r="B75" t="s">
        <v>149</v>
      </c>
      <c r="C75">
        <v>3.45</v>
      </c>
      <c r="D75">
        <v>0</v>
      </c>
      <c r="E75">
        <v>4.7699999999999996</v>
      </c>
      <c r="F75">
        <v>1.9</v>
      </c>
      <c r="G75">
        <v>10.119999999999999</v>
      </c>
      <c r="K75">
        <v>2018</v>
      </c>
      <c r="L75">
        <v>2034</v>
      </c>
      <c r="M75" t="s">
        <v>136</v>
      </c>
      <c r="P75" t="s">
        <v>22</v>
      </c>
      <c r="Q75" t="s">
        <v>54</v>
      </c>
    </row>
    <row r="76" spans="1:18">
      <c r="A76" t="s">
        <v>150</v>
      </c>
      <c r="B76" t="s">
        <v>151</v>
      </c>
      <c r="C76">
        <v>5.48</v>
      </c>
      <c r="D76">
        <v>0</v>
      </c>
      <c r="E76">
        <v>3.67</v>
      </c>
      <c r="F76">
        <v>0</v>
      </c>
      <c r="G76">
        <v>9.15</v>
      </c>
      <c r="H76" s="4">
        <v>0.124</v>
      </c>
      <c r="K76">
        <v>2019</v>
      </c>
      <c r="L76">
        <v>2043</v>
      </c>
      <c r="M76" t="s">
        <v>136</v>
      </c>
      <c r="P76" t="s">
        <v>22</v>
      </c>
      <c r="Q76" t="s">
        <v>54</v>
      </c>
    </row>
    <row r="77" spans="1:18">
      <c r="A77" t="s">
        <v>152</v>
      </c>
      <c r="B77" t="s">
        <v>93</v>
      </c>
      <c r="C77">
        <v>22.1</v>
      </c>
      <c r="D77">
        <v>0</v>
      </c>
      <c r="E77">
        <v>6.8</v>
      </c>
      <c r="F77">
        <v>2</v>
      </c>
      <c r="G77">
        <v>30.9</v>
      </c>
      <c r="H77" s="4">
        <v>2.5999999999999999E-2</v>
      </c>
      <c r="K77">
        <v>2023</v>
      </c>
      <c r="L77">
        <v>2038</v>
      </c>
      <c r="M77" t="s">
        <v>136</v>
      </c>
      <c r="P77" t="s">
        <v>22</v>
      </c>
      <c r="Q77" t="s">
        <v>122</v>
      </c>
      <c r="R77">
        <v>2019</v>
      </c>
    </row>
    <row r="78" spans="1:18">
      <c r="A78" t="s">
        <v>153</v>
      </c>
      <c r="B78" t="s">
        <v>154</v>
      </c>
      <c r="C78">
        <v>0</v>
      </c>
      <c r="D78">
        <v>0</v>
      </c>
      <c r="E78">
        <v>7.68</v>
      </c>
      <c r="F78">
        <v>0</v>
      </c>
      <c r="G78">
        <v>7.68</v>
      </c>
      <c r="H78" s="4">
        <v>0.15302723003278401</v>
      </c>
      <c r="L78">
        <v>2025</v>
      </c>
      <c r="M78" t="s">
        <v>136</v>
      </c>
      <c r="P78" t="s">
        <v>155</v>
      </c>
      <c r="Q78" t="s">
        <v>118</v>
      </c>
    </row>
    <row r="79" spans="1:18">
      <c r="A79" t="s">
        <v>156</v>
      </c>
      <c r="B79" t="s">
        <v>157</v>
      </c>
      <c r="C79">
        <v>5.64</v>
      </c>
      <c r="D79">
        <v>1.21</v>
      </c>
      <c r="E79">
        <v>9.33</v>
      </c>
      <c r="F79">
        <v>3.25</v>
      </c>
      <c r="G79">
        <v>19.43</v>
      </c>
      <c r="H79" s="4">
        <v>2.5000000000000001E-2</v>
      </c>
      <c r="K79">
        <v>2022</v>
      </c>
      <c r="M79" t="s">
        <v>136</v>
      </c>
      <c r="P79" t="s">
        <v>22</v>
      </c>
      <c r="Q79" t="s">
        <v>118</v>
      </c>
      <c r="R79">
        <v>2020</v>
      </c>
    </row>
    <row r="80" spans="1:18">
      <c r="A80" t="s">
        <v>158</v>
      </c>
      <c r="B80" t="s">
        <v>159</v>
      </c>
      <c r="C80">
        <v>6.68</v>
      </c>
      <c r="D80">
        <v>0</v>
      </c>
      <c r="E80">
        <v>4.92</v>
      </c>
      <c r="F80">
        <v>4.26</v>
      </c>
      <c r="G80">
        <v>15.86</v>
      </c>
      <c r="I80">
        <v>2022</v>
      </c>
      <c r="J80">
        <v>2023</v>
      </c>
      <c r="K80">
        <v>2024</v>
      </c>
      <c r="L80">
        <v>2028</v>
      </c>
      <c r="M80" t="s">
        <v>136</v>
      </c>
      <c r="N80" t="s">
        <v>160</v>
      </c>
      <c r="O80" t="s">
        <v>161</v>
      </c>
      <c r="P80" t="s">
        <v>36</v>
      </c>
      <c r="Q80" t="s">
        <v>118</v>
      </c>
    </row>
    <row r="81" spans="1:18">
      <c r="A81" t="s">
        <v>162</v>
      </c>
      <c r="B81" t="s">
        <v>159</v>
      </c>
      <c r="C81">
        <v>10.71</v>
      </c>
      <c r="D81">
        <v>0</v>
      </c>
      <c r="E81">
        <v>5.1100000000000003</v>
      </c>
      <c r="F81">
        <v>6.18</v>
      </c>
      <c r="G81">
        <v>22</v>
      </c>
      <c r="I81">
        <v>2022</v>
      </c>
      <c r="J81">
        <v>2023</v>
      </c>
      <c r="K81">
        <v>2024</v>
      </c>
      <c r="L81">
        <v>2027</v>
      </c>
      <c r="M81" t="s">
        <v>136</v>
      </c>
      <c r="N81" t="s">
        <v>160</v>
      </c>
      <c r="O81" t="s">
        <v>161</v>
      </c>
      <c r="P81" t="s">
        <v>36</v>
      </c>
      <c r="Q81" t="s">
        <v>118</v>
      </c>
    </row>
    <row r="82" spans="1:18">
      <c r="A82" t="s">
        <v>163</v>
      </c>
      <c r="B82" t="s">
        <v>164</v>
      </c>
      <c r="C82">
        <v>1.1000000000000001</v>
      </c>
      <c r="D82">
        <v>0</v>
      </c>
      <c r="E82">
        <v>1.66</v>
      </c>
      <c r="F82">
        <v>0.79</v>
      </c>
      <c r="G82">
        <v>3.55</v>
      </c>
      <c r="J82">
        <v>2020</v>
      </c>
      <c r="K82">
        <v>2021</v>
      </c>
      <c r="L82">
        <v>2028</v>
      </c>
      <c r="M82" t="s">
        <v>136</v>
      </c>
      <c r="P82" t="s">
        <v>96</v>
      </c>
      <c r="Q82" t="s">
        <v>118</v>
      </c>
      <c r="R82">
        <v>2020</v>
      </c>
    </row>
    <row r="83" spans="1:18">
      <c r="A83" t="s">
        <v>165</v>
      </c>
      <c r="B83" t="s">
        <v>130</v>
      </c>
      <c r="C83">
        <v>4.8099999999999996</v>
      </c>
      <c r="D83">
        <v>0</v>
      </c>
      <c r="E83">
        <v>14.58</v>
      </c>
      <c r="F83">
        <v>0.83</v>
      </c>
      <c r="G83">
        <v>20.22</v>
      </c>
      <c r="H83" s="4">
        <v>6.08949877748464E-2</v>
      </c>
      <c r="I83">
        <v>2019</v>
      </c>
      <c r="J83">
        <v>2020</v>
      </c>
      <c r="K83">
        <v>2021</v>
      </c>
      <c r="L83">
        <v>2026</v>
      </c>
      <c r="M83" t="s">
        <v>136</v>
      </c>
      <c r="P83" t="s">
        <v>166</v>
      </c>
      <c r="Q83" t="s">
        <v>118</v>
      </c>
    </row>
    <row r="84" spans="1:18">
      <c r="A84" t="s">
        <v>167</v>
      </c>
      <c r="B84" t="s">
        <v>168</v>
      </c>
      <c r="C84">
        <v>4.5999999999999996</v>
      </c>
      <c r="D84">
        <v>0.39</v>
      </c>
      <c r="E84">
        <v>14.88</v>
      </c>
      <c r="F84">
        <v>0</v>
      </c>
      <c r="G84">
        <v>19.48</v>
      </c>
      <c r="H84" s="4">
        <v>3.7181028723716703E-2</v>
      </c>
      <c r="K84">
        <v>2021</v>
      </c>
      <c r="L84">
        <v>2027</v>
      </c>
      <c r="M84" t="s">
        <v>136</v>
      </c>
      <c r="P84" t="s">
        <v>22</v>
      </c>
      <c r="Q84" t="s">
        <v>54</v>
      </c>
    </row>
    <row r="85" spans="1:18">
      <c r="A85" t="s">
        <v>169</v>
      </c>
      <c r="B85" t="s">
        <v>170</v>
      </c>
      <c r="C85">
        <v>0</v>
      </c>
      <c r="D85">
        <v>0</v>
      </c>
      <c r="E85">
        <v>0</v>
      </c>
      <c r="F85">
        <v>0</v>
      </c>
      <c r="G85">
        <v>4.7699999999999996</v>
      </c>
      <c r="M85" t="s">
        <v>136</v>
      </c>
      <c r="P85" t="s">
        <v>33</v>
      </c>
      <c r="Q85" t="s">
        <v>54</v>
      </c>
    </row>
    <row r="86" spans="1:18">
      <c r="A86" t="s">
        <v>171</v>
      </c>
      <c r="B86" t="s">
        <v>172</v>
      </c>
      <c r="C86">
        <v>8.4600000000000009</v>
      </c>
      <c r="D86">
        <v>0</v>
      </c>
      <c r="E86">
        <v>7.14</v>
      </c>
      <c r="F86">
        <v>4.68</v>
      </c>
      <c r="G86">
        <v>20.28</v>
      </c>
      <c r="H86" s="4">
        <v>0.08</v>
      </c>
      <c r="J86">
        <v>2019</v>
      </c>
      <c r="L86">
        <v>2027</v>
      </c>
      <c r="M86" t="s">
        <v>136</v>
      </c>
      <c r="P86" t="s">
        <v>22</v>
      </c>
      <c r="Q86" t="s">
        <v>54</v>
      </c>
    </row>
    <row r="87" spans="1:18">
      <c r="A87" t="s">
        <v>173</v>
      </c>
      <c r="B87" t="s">
        <v>174</v>
      </c>
      <c r="C87">
        <v>3.29</v>
      </c>
      <c r="D87">
        <v>0.38</v>
      </c>
      <c r="E87">
        <v>1.28</v>
      </c>
      <c r="F87">
        <v>1.24</v>
      </c>
      <c r="G87">
        <v>6.19</v>
      </c>
      <c r="H87" s="4">
        <v>3.2000000000000001E-2</v>
      </c>
      <c r="I87">
        <v>2021</v>
      </c>
      <c r="J87">
        <v>2022</v>
      </c>
      <c r="K87">
        <v>2024</v>
      </c>
      <c r="L87">
        <v>2024</v>
      </c>
      <c r="M87" t="s">
        <v>136</v>
      </c>
      <c r="P87" t="s">
        <v>22</v>
      </c>
      <c r="Q87" t="s">
        <v>122</v>
      </c>
      <c r="R87">
        <v>2020</v>
      </c>
    </row>
    <row r="88" spans="1:18">
      <c r="A88" t="s">
        <v>175</v>
      </c>
      <c r="B88" t="s">
        <v>176</v>
      </c>
      <c r="C88">
        <v>3.35</v>
      </c>
      <c r="D88">
        <v>0</v>
      </c>
      <c r="E88">
        <v>2.34</v>
      </c>
      <c r="F88">
        <v>0</v>
      </c>
      <c r="G88">
        <v>5.69</v>
      </c>
      <c r="H88" s="4">
        <v>5.2</v>
      </c>
      <c r="M88" t="s">
        <v>136</v>
      </c>
      <c r="P88" t="s">
        <v>29</v>
      </c>
      <c r="Q88" t="s">
        <v>54</v>
      </c>
      <c r="R88">
        <v>2020</v>
      </c>
    </row>
    <row r="89" spans="1:18">
      <c r="A89" t="s">
        <v>177</v>
      </c>
      <c r="B89" t="s">
        <v>178</v>
      </c>
      <c r="C89">
        <v>1.77</v>
      </c>
      <c r="D89">
        <v>0.28999999999999998</v>
      </c>
      <c r="E89">
        <v>1.89</v>
      </c>
      <c r="F89">
        <v>0</v>
      </c>
      <c r="G89">
        <v>3.94</v>
      </c>
      <c r="H89" s="4">
        <v>0.11799999999999999</v>
      </c>
      <c r="M89" t="s">
        <v>179</v>
      </c>
      <c r="P89" t="s">
        <v>138</v>
      </c>
      <c r="Q89" t="s">
        <v>54</v>
      </c>
    </row>
    <row r="90" spans="1:18">
      <c r="A90" t="s">
        <v>180</v>
      </c>
      <c r="B90" t="s">
        <v>178</v>
      </c>
      <c r="C90">
        <v>0.23</v>
      </c>
      <c r="D90">
        <v>0</v>
      </c>
      <c r="E90">
        <v>0.16</v>
      </c>
      <c r="F90">
        <v>0</v>
      </c>
      <c r="G90">
        <v>0.4</v>
      </c>
      <c r="H90" s="4">
        <v>6.6000000000000003E-2</v>
      </c>
      <c r="M90" t="s">
        <v>179</v>
      </c>
      <c r="P90" t="s">
        <v>138</v>
      </c>
      <c r="Q90" t="s">
        <v>54</v>
      </c>
      <c r="R90">
        <v>2018</v>
      </c>
    </row>
    <row r="91" spans="1:18">
      <c r="A91" t="s">
        <v>181</v>
      </c>
      <c r="B91" t="s">
        <v>121</v>
      </c>
      <c r="C91">
        <v>3</v>
      </c>
      <c r="D91">
        <v>0.09</v>
      </c>
      <c r="E91">
        <v>2.29</v>
      </c>
      <c r="F91">
        <v>0.97</v>
      </c>
      <c r="G91">
        <v>6.35</v>
      </c>
      <c r="H91" s="4">
        <v>3.9E-2</v>
      </c>
      <c r="J91">
        <v>2020</v>
      </c>
      <c r="K91">
        <v>2021</v>
      </c>
      <c r="L91">
        <v>2021</v>
      </c>
      <c r="M91" t="s">
        <v>179</v>
      </c>
      <c r="P91" t="s">
        <v>22</v>
      </c>
      <c r="Q91" t="s">
        <v>122</v>
      </c>
    </row>
    <row r="92" spans="1:18">
      <c r="A92" t="s">
        <v>182</v>
      </c>
      <c r="B92" t="s">
        <v>121</v>
      </c>
      <c r="C92">
        <v>3.58</v>
      </c>
      <c r="D92">
        <v>0.08</v>
      </c>
      <c r="E92">
        <v>2.44</v>
      </c>
      <c r="F92">
        <v>1.03</v>
      </c>
      <c r="G92">
        <v>7.14</v>
      </c>
      <c r="H92" s="4">
        <v>8.1000000000000003E-2</v>
      </c>
      <c r="J92">
        <v>2020</v>
      </c>
      <c r="K92">
        <v>2021</v>
      </c>
      <c r="L92">
        <v>2021</v>
      </c>
      <c r="M92" t="s">
        <v>179</v>
      </c>
      <c r="P92" t="s">
        <v>22</v>
      </c>
      <c r="Q92" t="s">
        <v>122</v>
      </c>
    </row>
    <row r="93" spans="1:18">
      <c r="A93" t="s">
        <v>183</v>
      </c>
      <c r="B93" t="s">
        <v>184</v>
      </c>
      <c r="C93">
        <v>0.81</v>
      </c>
      <c r="D93">
        <v>0.12</v>
      </c>
      <c r="E93">
        <v>0.45</v>
      </c>
      <c r="F93">
        <v>0.33</v>
      </c>
      <c r="G93">
        <v>1.71</v>
      </c>
      <c r="H93" s="4">
        <v>0.06</v>
      </c>
      <c r="M93" t="s">
        <v>179</v>
      </c>
      <c r="P93" t="s">
        <v>22</v>
      </c>
      <c r="Q93" t="s">
        <v>118</v>
      </c>
      <c r="R93">
        <v>2019</v>
      </c>
    </row>
    <row r="94" spans="1:18">
      <c r="A94" t="s">
        <v>185</v>
      </c>
      <c r="B94" t="s">
        <v>186</v>
      </c>
      <c r="C94">
        <v>3.05</v>
      </c>
      <c r="D94">
        <v>0</v>
      </c>
      <c r="E94">
        <v>27.83</v>
      </c>
      <c r="F94">
        <v>3.03</v>
      </c>
      <c r="G94">
        <v>33.909999999999997</v>
      </c>
      <c r="M94" t="s">
        <v>179</v>
      </c>
      <c r="P94" t="s">
        <v>33</v>
      </c>
      <c r="Q94" t="s">
        <v>54</v>
      </c>
    </row>
    <row r="96" spans="1:18">
      <c r="A96" s="3" t="s">
        <v>187</v>
      </c>
      <c r="B96" s="3"/>
      <c r="C96" s="3"/>
      <c r="D96" s="3"/>
      <c r="E96" s="3"/>
      <c r="F96" s="3"/>
      <c r="G96" s="3"/>
      <c r="H96" s="5"/>
      <c r="I96" s="3"/>
      <c r="J96" s="3"/>
      <c r="K96" s="3"/>
      <c r="L96" s="3"/>
      <c r="M96" s="3"/>
      <c r="N96" s="3"/>
      <c r="O96" s="3"/>
      <c r="P96" s="3"/>
      <c r="Q96" s="3"/>
      <c r="R96" s="3"/>
    </row>
    <row r="98" spans="1:18">
      <c r="A98" t="s">
        <v>188</v>
      </c>
      <c r="B98" t="s">
        <v>189</v>
      </c>
      <c r="C98">
        <v>5.98</v>
      </c>
      <c r="D98">
        <v>0</v>
      </c>
      <c r="E98">
        <v>3.41</v>
      </c>
      <c r="F98">
        <v>2.4500000000000002</v>
      </c>
      <c r="G98">
        <v>11.84</v>
      </c>
      <c r="H98" s="4">
        <v>7.6999999999999999E-2</v>
      </c>
      <c r="M98" t="s">
        <v>117</v>
      </c>
      <c r="N98" t="s">
        <v>190</v>
      </c>
      <c r="O98" t="s">
        <v>191</v>
      </c>
      <c r="P98" t="s">
        <v>96</v>
      </c>
      <c r="Q98" t="s">
        <v>54</v>
      </c>
    </row>
    <row r="99" spans="1:18">
      <c r="A99" t="s">
        <v>192</v>
      </c>
      <c r="B99" t="s">
        <v>193</v>
      </c>
      <c r="C99">
        <v>1.08</v>
      </c>
      <c r="D99">
        <v>0.11</v>
      </c>
      <c r="E99">
        <v>2.39</v>
      </c>
      <c r="F99">
        <v>1.1599999999999999</v>
      </c>
      <c r="G99">
        <v>4.75</v>
      </c>
      <c r="H99" s="4">
        <v>5.4199999999999998E-2</v>
      </c>
      <c r="I99">
        <v>2019</v>
      </c>
      <c r="J99">
        <v>2020</v>
      </c>
      <c r="K99">
        <v>2021</v>
      </c>
      <c r="M99" t="s">
        <v>117</v>
      </c>
      <c r="P99" t="s">
        <v>22</v>
      </c>
      <c r="Q99" t="s">
        <v>54</v>
      </c>
    </row>
    <row r="100" spans="1:18">
      <c r="A100" t="s">
        <v>194</v>
      </c>
      <c r="B100" t="s">
        <v>193</v>
      </c>
      <c r="C100">
        <v>0</v>
      </c>
      <c r="D100">
        <v>0</v>
      </c>
      <c r="E100">
        <v>0</v>
      </c>
      <c r="F100">
        <v>2.44</v>
      </c>
      <c r="G100">
        <v>2.44</v>
      </c>
      <c r="H100" s="4">
        <v>8.0000000000000002E-3</v>
      </c>
      <c r="J100">
        <v>2018</v>
      </c>
      <c r="M100" t="s">
        <v>136</v>
      </c>
      <c r="P100" t="s">
        <v>138</v>
      </c>
      <c r="Q100" t="s">
        <v>54</v>
      </c>
    </row>
    <row r="101" spans="1:18">
      <c r="A101" t="s">
        <v>195</v>
      </c>
      <c r="B101" t="s">
        <v>196</v>
      </c>
      <c r="C101">
        <v>4.9400000000000004</v>
      </c>
      <c r="D101">
        <v>0</v>
      </c>
      <c r="E101">
        <v>2.85</v>
      </c>
      <c r="F101">
        <v>3.15</v>
      </c>
      <c r="G101">
        <v>10.95</v>
      </c>
      <c r="H101" s="4">
        <v>1.4E-2</v>
      </c>
      <c r="I101">
        <v>2021</v>
      </c>
      <c r="J101">
        <v>2021</v>
      </c>
      <c r="K101">
        <v>2022</v>
      </c>
      <c r="L101">
        <v>2022</v>
      </c>
      <c r="M101" t="s">
        <v>117</v>
      </c>
      <c r="P101" t="s">
        <v>29</v>
      </c>
      <c r="Q101" t="s">
        <v>118</v>
      </c>
      <c r="R101">
        <v>2020</v>
      </c>
    </row>
    <row r="102" spans="1:18">
      <c r="A102" t="s">
        <v>197</v>
      </c>
      <c r="B102" t="s">
        <v>196</v>
      </c>
      <c r="C102">
        <v>2.37</v>
      </c>
      <c r="D102">
        <v>0.28999999999999998</v>
      </c>
      <c r="E102">
        <v>2.75</v>
      </c>
      <c r="F102">
        <v>6</v>
      </c>
      <c r="G102">
        <v>11.41</v>
      </c>
      <c r="H102" s="4">
        <v>4.3999999999999997E-2</v>
      </c>
      <c r="J102">
        <v>2018</v>
      </c>
      <c r="K102">
        <v>2019</v>
      </c>
      <c r="L102">
        <v>2022</v>
      </c>
      <c r="M102" t="s">
        <v>136</v>
      </c>
      <c r="P102" t="s">
        <v>22</v>
      </c>
      <c r="Q102" t="s">
        <v>118</v>
      </c>
    </row>
    <row r="103" spans="1:18">
      <c r="A103" t="s">
        <v>198</v>
      </c>
      <c r="B103" t="s">
        <v>199</v>
      </c>
      <c r="C103">
        <v>2.1</v>
      </c>
      <c r="D103">
        <v>0</v>
      </c>
      <c r="E103">
        <v>3.07</v>
      </c>
      <c r="F103">
        <v>3.06</v>
      </c>
      <c r="G103">
        <v>8.36</v>
      </c>
      <c r="H103" s="4">
        <v>6.8000000000000005E-2</v>
      </c>
      <c r="I103">
        <v>2020</v>
      </c>
      <c r="J103">
        <v>2021</v>
      </c>
      <c r="K103">
        <v>2021</v>
      </c>
      <c r="L103">
        <v>2025</v>
      </c>
      <c r="M103" t="s">
        <v>136</v>
      </c>
      <c r="P103" t="s">
        <v>22</v>
      </c>
      <c r="Q103" t="s">
        <v>118</v>
      </c>
      <c r="R103">
        <v>2019</v>
      </c>
    </row>
    <row r="104" spans="1:18">
      <c r="A104" t="s">
        <v>200</v>
      </c>
      <c r="B104" t="s">
        <v>201</v>
      </c>
      <c r="C104">
        <v>8.09</v>
      </c>
      <c r="D104">
        <v>0</v>
      </c>
      <c r="E104">
        <v>24.25</v>
      </c>
      <c r="F104">
        <v>14.24</v>
      </c>
      <c r="G104">
        <v>46.58</v>
      </c>
      <c r="H104" s="4">
        <v>5.3017060737450099E-2</v>
      </c>
      <c r="J104">
        <v>2021</v>
      </c>
      <c r="K104">
        <v>2022</v>
      </c>
      <c r="L104">
        <v>2022</v>
      </c>
      <c r="M104" t="s">
        <v>136</v>
      </c>
      <c r="P104" t="s">
        <v>155</v>
      </c>
      <c r="Q104" t="s">
        <v>54</v>
      </c>
    </row>
    <row r="105" spans="1:18">
      <c r="A105" t="s">
        <v>202</v>
      </c>
      <c r="B105" t="s">
        <v>201</v>
      </c>
      <c r="C105">
        <v>6.57</v>
      </c>
      <c r="D105">
        <v>0</v>
      </c>
      <c r="E105">
        <v>14.77</v>
      </c>
      <c r="F105">
        <v>9.66</v>
      </c>
      <c r="G105">
        <v>31</v>
      </c>
      <c r="H105" s="4">
        <v>5.7689596561813397E-2</v>
      </c>
      <c r="J105">
        <v>2021</v>
      </c>
      <c r="K105">
        <v>2022</v>
      </c>
      <c r="L105">
        <v>2022</v>
      </c>
      <c r="M105" t="s">
        <v>136</v>
      </c>
      <c r="P105" t="s">
        <v>155</v>
      </c>
      <c r="Q105" t="s">
        <v>54</v>
      </c>
    </row>
    <row r="106" spans="1:18">
      <c r="A106" t="s">
        <v>203</v>
      </c>
      <c r="B106" t="s">
        <v>201</v>
      </c>
      <c r="C106">
        <v>10</v>
      </c>
      <c r="D106">
        <v>0</v>
      </c>
      <c r="E106">
        <v>36.340000000000003</v>
      </c>
      <c r="F106">
        <v>20.079999999999998</v>
      </c>
      <c r="G106">
        <v>66.42</v>
      </c>
      <c r="H106" s="4">
        <v>5.3233141989657499E-2</v>
      </c>
      <c r="J106">
        <v>2021</v>
      </c>
      <c r="K106">
        <v>2022</v>
      </c>
      <c r="L106">
        <v>2022</v>
      </c>
      <c r="M106" t="s">
        <v>136</v>
      </c>
      <c r="P106" t="s">
        <v>155</v>
      </c>
      <c r="Q106" t="s">
        <v>54</v>
      </c>
    </row>
    <row r="107" spans="1:18">
      <c r="A107" t="s">
        <v>204</v>
      </c>
      <c r="B107" t="s">
        <v>205</v>
      </c>
      <c r="C107">
        <v>10.06</v>
      </c>
      <c r="D107">
        <v>0.48</v>
      </c>
      <c r="E107">
        <v>13.29</v>
      </c>
      <c r="F107">
        <v>5.0599999999999996</v>
      </c>
      <c r="G107">
        <v>28.89</v>
      </c>
      <c r="H107" s="4">
        <v>3.52551915505026E-2</v>
      </c>
      <c r="L107">
        <v>2021</v>
      </c>
      <c r="M107" t="s">
        <v>179</v>
      </c>
      <c r="P107" t="s">
        <v>22</v>
      </c>
      <c r="Q107" t="s">
        <v>54</v>
      </c>
    </row>
    <row r="108" spans="1:18">
      <c r="A108" t="s">
        <v>206</v>
      </c>
      <c r="B108" t="s">
        <v>205</v>
      </c>
      <c r="C108">
        <v>11.69</v>
      </c>
      <c r="D108">
        <v>0.22</v>
      </c>
      <c r="E108">
        <v>5.07</v>
      </c>
      <c r="F108">
        <v>0</v>
      </c>
      <c r="G108">
        <v>16.98</v>
      </c>
      <c r="H108" s="4">
        <v>6.6000000000000003E-2</v>
      </c>
      <c r="M108" t="s">
        <v>136</v>
      </c>
      <c r="P108" t="s">
        <v>22</v>
      </c>
      <c r="Q108" t="s">
        <v>122</v>
      </c>
      <c r="R108">
        <v>2018</v>
      </c>
    </row>
    <row r="109" spans="1:18">
      <c r="A109" t="s">
        <v>207</v>
      </c>
      <c r="B109" t="s">
        <v>208</v>
      </c>
      <c r="C109">
        <v>0.72</v>
      </c>
      <c r="D109">
        <v>0</v>
      </c>
      <c r="E109">
        <v>1.02</v>
      </c>
      <c r="F109">
        <v>0.67</v>
      </c>
      <c r="G109">
        <v>2.41</v>
      </c>
      <c r="H109" s="4">
        <v>1.8024845742743701E-2</v>
      </c>
      <c r="L109">
        <v>2021</v>
      </c>
      <c r="M109" t="s">
        <v>179</v>
      </c>
      <c r="P109" t="s">
        <v>29</v>
      </c>
      <c r="Q109" t="s">
        <v>122</v>
      </c>
      <c r="R109">
        <v>2019</v>
      </c>
    </row>
    <row r="110" spans="1:18">
      <c r="A110" t="s">
        <v>209</v>
      </c>
      <c r="B110" t="s">
        <v>208</v>
      </c>
      <c r="C110">
        <v>8.89</v>
      </c>
      <c r="D110">
        <v>0.25</v>
      </c>
      <c r="E110">
        <v>4.04</v>
      </c>
      <c r="F110">
        <v>2.88</v>
      </c>
      <c r="G110">
        <v>16.05</v>
      </c>
      <c r="H110" s="4">
        <v>3.54945325077205E-2</v>
      </c>
      <c r="L110">
        <v>2021</v>
      </c>
      <c r="M110" t="s">
        <v>179</v>
      </c>
      <c r="P110" t="s">
        <v>22</v>
      </c>
      <c r="Q110" t="s">
        <v>122</v>
      </c>
      <c r="R110">
        <v>2019</v>
      </c>
    </row>
    <row r="111" spans="1:18">
      <c r="A111" t="s">
        <v>210</v>
      </c>
      <c r="B111" t="s">
        <v>208</v>
      </c>
      <c r="C111">
        <v>3.14</v>
      </c>
      <c r="D111">
        <v>0.36</v>
      </c>
      <c r="E111">
        <v>6.26</v>
      </c>
      <c r="F111">
        <v>2.6</v>
      </c>
      <c r="G111">
        <v>12.36</v>
      </c>
      <c r="H111" s="4">
        <v>3.9998253068301001E-2</v>
      </c>
      <c r="L111">
        <v>2021</v>
      </c>
      <c r="M111" t="s">
        <v>179</v>
      </c>
      <c r="P111" t="s">
        <v>22</v>
      </c>
      <c r="Q111" t="s">
        <v>122</v>
      </c>
      <c r="R111">
        <v>2019</v>
      </c>
    </row>
    <row r="112" spans="1:18">
      <c r="A112" t="s">
        <v>211</v>
      </c>
      <c r="B112" t="s">
        <v>212</v>
      </c>
      <c r="C112">
        <v>0</v>
      </c>
      <c r="D112">
        <v>0</v>
      </c>
      <c r="E112">
        <v>0</v>
      </c>
      <c r="F112">
        <v>9.1</v>
      </c>
      <c r="G112">
        <v>9.1</v>
      </c>
      <c r="H112" s="4">
        <v>0.111</v>
      </c>
      <c r="K112">
        <v>2020</v>
      </c>
      <c r="L112">
        <v>2023</v>
      </c>
      <c r="M112" t="s">
        <v>136</v>
      </c>
      <c r="P112" t="s">
        <v>155</v>
      </c>
      <c r="Q112" t="s">
        <v>54</v>
      </c>
    </row>
    <row r="113" spans="1:18">
      <c r="A113" t="s">
        <v>213</v>
      </c>
      <c r="B113" t="s">
        <v>214</v>
      </c>
      <c r="C113">
        <v>3.02</v>
      </c>
      <c r="D113">
        <v>0.31</v>
      </c>
      <c r="E113">
        <v>3.53</v>
      </c>
      <c r="F113">
        <v>1.24</v>
      </c>
      <c r="G113">
        <v>8.09</v>
      </c>
      <c r="M113" t="s">
        <v>136</v>
      </c>
      <c r="P113" t="s">
        <v>22</v>
      </c>
      <c r="Q113" t="s">
        <v>118</v>
      </c>
    </row>
    <row r="114" spans="1:18">
      <c r="A114" t="s">
        <v>215</v>
      </c>
      <c r="B114" t="s">
        <v>216</v>
      </c>
      <c r="C114">
        <v>2.15</v>
      </c>
      <c r="D114">
        <v>1.07</v>
      </c>
      <c r="E114">
        <v>4.0999999999999996</v>
      </c>
      <c r="F114">
        <v>0</v>
      </c>
      <c r="G114">
        <v>7.32</v>
      </c>
      <c r="H114" s="4">
        <v>5.3999999999999999E-2</v>
      </c>
      <c r="J114">
        <v>2018</v>
      </c>
      <c r="M114" t="s">
        <v>136</v>
      </c>
      <c r="N114" t="s">
        <v>217</v>
      </c>
      <c r="O114" t="s">
        <v>218</v>
      </c>
      <c r="P114" t="s">
        <v>22</v>
      </c>
      <c r="Q114" t="s">
        <v>122</v>
      </c>
      <c r="R114">
        <v>2019</v>
      </c>
    </row>
    <row r="115" spans="1:18">
      <c r="A115" t="s">
        <v>219</v>
      </c>
      <c r="B115" t="s">
        <v>141</v>
      </c>
      <c r="C115">
        <v>1.65</v>
      </c>
      <c r="D115">
        <v>7.0000000000000007E-2</v>
      </c>
      <c r="E115">
        <v>2.85</v>
      </c>
      <c r="F115">
        <v>0.27</v>
      </c>
      <c r="G115">
        <v>4.8499999999999996</v>
      </c>
      <c r="H115" s="4">
        <v>0.16900000000000001</v>
      </c>
      <c r="M115" t="s">
        <v>179</v>
      </c>
      <c r="P115" t="s">
        <v>22</v>
      </c>
      <c r="Q115" t="s">
        <v>54</v>
      </c>
    </row>
    <row r="116" spans="1:18">
      <c r="A116" t="s">
        <v>220</v>
      </c>
      <c r="B116" t="s">
        <v>221</v>
      </c>
      <c r="C116">
        <v>0</v>
      </c>
      <c r="D116">
        <v>0</v>
      </c>
      <c r="E116">
        <v>9.74</v>
      </c>
      <c r="F116">
        <v>0</v>
      </c>
      <c r="G116">
        <v>9.74</v>
      </c>
      <c r="H116" s="4">
        <v>5.2699999999999997E-2</v>
      </c>
      <c r="K116">
        <v>2023</v>
      </c>
      <c r="M116" t="s">
        <v>136</v>
      </c>
      <c r="P116" t="s">
        <v>33</v>
      </c>
      <c r="Q116" t="s">
        <v>118</v>
      </c>
    </row>
    <row r="117" spans="1:18">
      <c r="A117" t="s">
        <v>222</v>
      </c>
      <c r="B117" t="s">
        <v>223</v>
      </c>
      <c r="C117">
        <v>8.4700000000000006</v>
      </c>
      <c r="D117">
        <v>0</v>
      </c>
      <c r="E117">
        <v>6.27</v>
      </c>
      <c r="F117">
        <v>1.17</v>
      </c>
      <c r="G117">
        <v>15.91</v>
      </c>
      <c r="H117" s="4">
        <v>0.08</v>
      </c>
      <c r="I117">
        <v>2018</v>
      </c>
      <c r="J117">
        <v>2018</v>
      </c>
      <c r="K117">
        <v>2019</v>
      </c>
      <c r="L117">
        <v>2026</v>
      </c>
      <c r="M117" t="s">
        <v>117</v>
      </c>
      <c r="P117" t="s">
        <v>22</v>
      </c>
      <c r="Q117" t="s">
        <v>54</v>
      </c>
    </row>
    <row r="118" spans="1:18">
      <c r="A118" t="s">
        <v>224</v>
      </c>
      <c r="B118" t="s">
        <v>225</v>
      </c>
      <c r="C118">
        <v>14.09</v>
      </c>
      <c r="D118">
        <v>0.22</v>
      </c>
      <c r="E118">
        <v>15.7</v>
      </c>
      <c r="F118">
        <v>1.85</v>
      </c>
      <c r="G118">
        <v>31.86</v>
      </c>
      <c r="H118" s="4">
        <v>0.1028</v>
      </c>
      <c r="L118">
        <v>2020</v>
      </c>
      <c r="M118" t="s">
        <v>179</v>
      </c>
      <c r="P118" t="s">
        <v>22</v>
      </c>
      <c r="Q118" t="s">
        <v>122</v>
      </c>
    </row>
    <row r="119" spans="1:18">
      <c r="A119" t="s">
        <v>226</v>
      </c>
      <c r="B119" t="s">
        <v>225</v>
      </c>
      <c r="C119">
        <v>4.01</v>
      </c>
      <c r="D119">
        <v>0</v>
      </c>
      <c r="E119">
        <v>14.73</v>
      </c>
      <c r="F119">
        <v>1.34</v>
      </c>
      <c r="G119">
        <v>20.079999999999998</v>
      </c>
      <c r="H119" s="4">
        <v>1.7000000000000001E-2</v>
      </c>
      <c r="L119">
        <v>2020</v>
      </c>
      <c r="M119" t="s">
        <v>179</v>
      </c>
      <c r="P119" t="s">
        <v>80</v>
      </c>
      <c r="Q119" t="s">
        <v>54</v>
      </c>
    </row>
    <row r="120" spans="1:18">
      <c r="A120" t="s">
        <v>227</v>
      </c>
      <c r="B120" t="s">
        <v>225</v>
      </c>
      <c r="C120">
        <v>2.68</v>
      </c>
      <c r="D120">
        <v>0</v>
      </c>
      <c r="E120">
        <v>5.55</v>
      </c>
      <c r="F120">
        <v>0.41</v>
      </c>
      <c r="G120">
        <v>8.65</v>
      </c>
      <c r="H120" s="4">
        <v>7.5399999999999995E-2</v>
      </c>
      <c r="L120">
        <v>2020</v>
      </c>
      <c r="M120" t="s">
        <v>179</v>
      </c>
      <c r="P120" t="s">
        <v>33</v>
      </c>
      <c r="Q120" t="s">
        <v>118</v>
      </c>
    </row>
    <row r="121" spans="1:18">
      <c r="A121" t="s">
        <v>228</v>
      </c>
      <c r="B121" t="s">
        <v>229</v>
      </c>
      <c r="C121">
        <v>10.4</v>
      </c>
      <c r="D121">
        <v>0</v>
      </c>
      <c r="E121">
        <v>8.1999999999999993</v>
      </c>
      <c r="F121">
        <v>0</v>
      </c>
      <c r="G121">
        <v>18.600000000000001</v>
      </c>
      <c r="M121" t="s">
        <v>117</v>
      </c>
      <c r="P121" t="s">
        <v>22</v>
      </c>
      <c r="Q121" t="s">
        <v>54</v>
      </c>
    </row>
    <row r="122" spans="1:18">
      <c r="A122" t="s">
        <v>230</v>
      </c>
      <c r="B122" t="s">
        <v>231</v>
      </c>
      <c r="C122">
        <v>0</v>
      </c>
      <c r="D122">
        <v>0</v>
      </c>
      <c r="E122">
        <v>0</v>
      </c>
      <c r="F122">
        <v>0</v>
      </c>
      <c r="G122">
        <v>0.95</v>
      </c>
      <c r="H122" s="4">
        <v>7.5999999999999998E-2</v>
      </c>
      <c r="M122" t="s">
        <v>179</v>
      </c>
      <c r="P122" t="s">
        <v>138</v>
      </c>
      <c r="Q122" t="s">
        <v>54</v>
      </c>
    </row>
    <row r="123" spans="1:18">
      <c r="A123" t="s">
        <v>232</v>
      </c>
      <c r="B123" t="s">
        <v>231</v>
      </c>
      <c r="C123">
        <v>0</v>
      </c>
      <c r="D123">
        <v>0</v>
      </c>
      <c r="E123">
        <v>0</v>
      </c>
      <c r="F123">
        <v>0</v>
      </c>
      <c r="G123">
        <v>2.0699999999999998</v>
      </c>
      <c r="H123" s="4">
        <v>8.5000000000000006E-2</v>
      </c>
      <c r="M123" t="s">
        <v>179</v>
      </c>
      <c r="P123" t="s">
        <v>138</v>
      </c>
      <c r="Q123" t="s">
        <v>54</v>
      </c>
    </row>
    <row r="124" spans="1:18">
      <c r="A124" t="s">
        <v>233</v>
      </c>
      <c r="B124" t="s">
        <v>234</v>
      </c>
      <c r="C124">
        <v>0</v>
      </c>
      <c r="D124">
        <v>0</v>
      </c>
      <c r="E124">
        <v>0</v>
      </c>
      <c r="F124">
        <v>0</v>
      </c>
      <c r="G124">
        <v>0</v>
      </c>
      <c r="L124">
        <v>2022</v>
      </c>
      <c r="M124" t="s">
        <v>179</v>
      </c>
      <c r="P124" t="s">
        <v>138</v>
      </c>
      <c r="Q124" t="s">
        <v>54</v>
      </c>
      <c r="R124">
        <v>2019</v>
      </c>
    </row>
    <row r="125" spans="1:18">
      <c r="A125" t="s">
        <v>235</v>
      </c>
      <c r="B125" t="s">
        <v>236</v>
      </c>
      <c r="C125">
        <v>6.12</v>
      </c>
      <c r="D125">
        <v>0</v>
      </c>
      <c r="E125">
        <v>5.17</v>
      </c>
      <c r="F125">
        <v>0</v>
      </c>
      <c r="G125">
        <v>11.29</v>
      </c>
      <c r="H125" s="4">
        <v>6.4000000000000001E-2</v>
      </c>
      <c r="L125">
        <v>2020</v>
      </c>
      <c r="M125" t="s">
        <v>136</v>
      </c>
      <c r="P125" t="s">
        <v>22</v>
      </c>
      <c r="Q125" t="s">
        <v>54</v>
      </c>
    </row>
    <row r="126" spans="1:18">
      <c r="A126" t="s">
        <v>237</v>
      </c>
      <c r="B126" t="s">
        <v>236</v>
      </c>
      <c r="C126">
        <v>0</v>
      </c>
      <c r="D126">
        <v>0</v>
      </c>
      <c r="E126">
        <v>3.89</v>
      </c>
      <c r="F126">
        <v>0</v>
      </c>
      <c r="G126">
        <v>3.89</v>
      </c>
      <c r="H126" s="4">
        <v>-4.8000000000000001E-2</v>
      </c>
      <c r="J126">
        <v>2019</v>
      </c>
      <c r="K126">
        <v>2020</v>
      </c>
      <c r="L126">
        <v>2023</v>
      </c>
      <c r="M126" t="s">
        <v>136</v>
      </c>
      <c r="P126" t="s">
        <v>22</v>
      </c>
      <c r="Q126" t="s">
        <v>54</v>
      </c>
    </row>
    <row r="127" spans="1:18">
      <c r="A127" t="s">
        <v>238</v>
      </c>
      <c r="B127" t="s">
        <v>239</v>
      </c>
      <c r="C127">
        <v>5.17</v>
      </c>
      <c r="D127">
        <v>0.21</v>
      </c>
      <c r="E127">
        <v>3.4</v>
      </c>
      <c r="F127">
        <v>0.1</v>
      </c>
      <c r="G127">
        <v>8.94</v>
      </c>
      <c r="H127" s="4">
        <v>4.8300000000000003E-2</v>
      </c>
      <c r="K127">
        <v>2021</v>
      </c>
      <c r="L127">
        <v>2030</v>
      </c>
      <c r="M127" t="s">
        <v>136</v>
      </c>
      <c r="P127" t="s">
        <v>22</v>
      </c>
      <c r="Q127" t="s">
        <v>54</v>
      </c>
      <c r="R127">
        <v>2017</v>
      </c>
    </row>
    <row r="128" spans="1:18">
      <c r="A128" t="s">
        <v>240</v>
      </c>
      <c r="B128" t="s">
        <v>154</v>
      </c>
      <c r="C128">
        <v>0</v>
      </c>
      <c r="D128">
        <v>0</v>
      </c>
      <c r="E128">
        <v>4.68</v>
      </c>
      <c r="F128">
        <v>0</v>
      </c>
      <c r="G128">
        <v>4.68</v>
      </c>
      <c r="M128" t="s">
        <v>136</v>
      </c>
      <c r="P128" t="s">
        <v>33</v>
      </c>
      <c r="Q128" t="s">
        <v>54</v>
      </c>
    </row>
    <row r="129" spans="1:18">
      <c r="A129" t="s">
        <v>241</v>
      </c>
      <c r="B129" t="s">
        <v>242</v>
      </c>
      <c r="C129">
        <v>1.68</v>
      </c>
      <c r="D129">
        <v>0</v>
      </c>
      <c r="E129">
        <v>0</v>
      </c>
      <c r="F129">
        <v>0.41</v>
      </c>
      <c r="G129">
        <v>2.09</v>
      </c>
      <c r="H129" s="4">
        <v>7.0065599491285505E-2</v>
      </c>
      <c r="I129">
        <v>2018</v>
      </c>
      <c r="J129">
        <v>2019</v>
      </c>
      <c r="K129">
        <v>2020</v>
      </c>
      <c r="L129">
        <v>2020</v>
      </c>
      <c r="M129" t="s">
        <v>179</v>
      </c>
      <c r="P129" t="s">
        <v>22</v>
      </c>
      <c r="Q129" t="s">
        <v>122</v>
      </c>
    </row>
    <row r="130" spans="1:18">
      <c r="A130" t="s">
        <v>243</v>
      </c>
      <c r="B130" t="s">
        <v>244</v>
      </c>
      <c r="C130">
        <v>1.75</v>
      </c>
      <c r="D130">
        <v>0</v>
      </c>
      <c r="E130">
        <v>3.4</v>
      </c>
      <c r="F130">
        <v>9.75</v>
      </c>
      <c r="G130">
        <v>14.9</v>
      </c>
      <c r="H130" s="4">
        <v>3.5999999999999997E-2</v>
      </c>
      <c r="M130" t="s">
        <v>136</v>
      </c>
      <c r="P130" t="s">
        <v>96</v>
      </c>
      <c r="Q130" t="s">
        <v>54</v>
      </c>
    </row>
    <row r="131" spans="1:18">
      <c r="A131" t="s">
        <v>245</v>
      </c>
      <c r="B131" t="s">
        <v>246</v>
      </c>
      <c r="C131">
        <v>0.77</v>
      </c>
      <c r="D131">
        <v>0</v>
      </c>
      <c r="E131">
        <v>0.66</v>
      </c>
      <c r="F131">
        <v>0</v>
      </c>
      <c r="G131">
        <v>1.43</v>
      </c>
      <c r="H131" s="4">
        <v>0.13300000000000001</v>
      </c>
      <c r="M131" t="s">
        <v>179</v>
      </c>
      <c r="P131" t="s">
        <v>22</v>
      </c>
      <c r="Q131" t="s">
        <v>54</v>
      </c>
    </row>
    <row r="132" spans="1:18">
      <c r="A132" t="s">
        <v>247</v>
      </c>
      <c r="B132" t="s">
        <v>248</v>
      </c>
      <c r="C132">
        <v>8.01</v>
      </c>
      <c r="D132">
        <v>2.09</v>
      </c>
      <c r="E132">
        <v>5.13</v>
      </c>
      <c r="F132">
        <v>4.57</v>
      </c>
      <c r="G132">
        <v>19.809999999999999</v>
      </c>
      <c r="H132" s="4">
        <v>2.6599999999999999E-2</v>
      </c>
      <c r="I132">
        <v>2020</v>
      </c>
      <c r="J132">
        <v>2021</v>
      </c>
      <c r="K132">
        <v>2023</v>
      </c>
      <c r="M132" t="s">
        <v>179</v>
      </c>
      <c r="P132" t="s">
        <v>22</v>
      </c>
      <c r="Q132" t="s">
        <v>122</v>
      </c>
      <c r="R132">
        <v>2019</v>
      </c>
    </row>
    <row r="133" spans="1:18">
      <c r="A133" t="s">
        <v>249</v>
      </c>
      <c r="B133" t="s">
        <v>250</v>
      </c>
      <c r="C133">
        <v>7.11</v>
      </c>
      <c r="D133">
        <v>0</v>
      </c>
      <c r="E133">
        <v>2.63</v>
      </c>
      <c r="F133">
        <v>0</v>
      </c>
      <c r="G133">
        <v>9.74</v>
      </c>
      <c r="H133" s="4">
        <v>0.05</v>
      </c>
      <c r="M133" t="s">
        <v>136</v>
      </c>
      <c r="P133" t="s">
        <v>22</v>
      </c>
      <c r="Q133" t="s">
        <v>54</v>
      </c>
    </row>
    <row r="134" spans="1:18">
      <c r="A134" t="s">
        <v>251</v>
      </c>
      <c r="B134" t="s">
        <v>250</v>
      </c>
      <c r="C134">
        <v>25.79</v>
      </c>
      <c r="D134">
        <v>0</v>
      </c>
      <c r="E134">
        <v>13.16</v>
      </c>
      <c r="F134">
        <v>0</v>
      </c>
      <c r="G134">
        <v>38.950000000000003</v>
      </c>
      <c r="H134" s="4">
        <v>0.14000000000000001</v>
      </c>
      <c r="J134">
        <v>2018</v>
      </c>
      <c r="K134">
        <v>2019</v>
      </c>
      <c r="M134" t="s">
        <v>136</v>
      </c>
      <c r="P134" t="s">
        <v>22</v>
      </c>
      <c r="Q134" t="s">
        <v>122</v>
      </c>
    </row>
    <row r="135" spans="1:18">
      <c r="A135" t="s">
        <v>252</v>
      </c>
      <c r="B135" t="s">
        <v>253</v>
      </c>
      <c r="C135">
        <v>4.92</v>
      </c>
      <c r="D135">
        <v>0</v>
      </c>
      <c r="E135">
        <v>6.84</v>
      </c>
      <c r="F135">
        <v>11.75</v>
      </c>
      <c r="G135">
        <v>23.51</v>
      </c>
      <c r="H135" s="4">
        <v>4.2000000000000003E-2</v>
      </c>
      <c r="K135">
        <v>2019</v>
      </c>
      <c r="L135">
        <v>2026</v>
      </c>
      <c r="M135" t="s">
        <v>136</v>
      </c>
      <c r="P135" t="s">
        <v>22</v>
      </c>
      <c r="Q135" t="s">
        <v>54</v>
      </c>
      <c r="R135">
        <v>2019</v>
      </c>
    </row>
    <row r="136" spans="1:18">
      <c r="A136" t="s">
        <v>254</v>
      </c>
      <c r="B136" t="s">
        <v>255</v>
      </c>
      <c r="C136">
        <v>0.98</v>
      </c>
      <c r="D136">
        <v>0</v>
      </c>
      <c r="E136">
        <v>5.48</v>
      </c>
      <c r="F136">
        <v>0.2</v>
      </c>
      <c r="G136">
        <v>6.66</v>
      </c>
      <c r="H136" s="4">
        <v>0.114</v>
      </c>
      <c r="M136" t="s">
        <v>136</v>
      </c>
      <c r="P136" t="s">
        <v>22</v>
      </c>
      <c r="Q136" t="s">
        <v>54</v>
      </c>
    </row>
    <row r="137" spans="1:18">
      <c r="A137" t="s">
        <v>256</v>
      </c>
      <c r="B137" t="s">
        <v>257</v>
      </c>
      <c r="C137">
        <v>1.95</v>
      </c>
      <c r="D137">
        <v>0</v>
      </c>
      <c r="E137">
        <v>4.0999999999999996</v>
      </c>
      <c r="F137">
        <v>0</v>
      </c>
      <c r="G137">
        <v>6.04</v>
      </c>
      <c r="H137" s="4">
        <v>6.7000000000000004E-2</v>
      </c>
      <c r="M137" t="s">
        <v>136</v>
      </c>
      <c r="P137" t="s">
        <v>22</v>
      </c>
      <c r="Q137" t="s">
        <v>54</v>
      </c>
    </row>
    <row r="138" spans="1:18">
      <c r="A138" t="s">
        <v>258</v>
      </c>
      <c r="B138" t="s">
        <v>133</v>
      </c>
      <c r="C138">
        <v>0</v>
      </c>
      <c r="D138">
        <v>0</v>
      </c>
      <c r="E138">
        <v>0</v>
      </c>
      <c r="F138">
        <v>1.08</v>
      </c>
      <c r="G138">
        <v>1.08</v>
      </c>
      <c r="M138" t="s">
        <v>136</v>
      </c>
      <c r="P138" t="s">
        <v>22</v>
      </c>
      <c r="Q138" t="s">
        <v>54</v>
      </c>
    </row>
    <row r="139" spans="1:18">
      <c r="A139" t="s">
        <v>259</v>
      </c>
      <c r="B139" t="s">
        <v>133</v>
      </c>
      <c r="C139">
        <v>0.11</v>
      </c>
      <c r="D139">
        <v>0.47</v>
      </c>
      <c r="E139">
        <v>0</v>
      </c>
      <c r="F139">
        <v>10.27</v>
      </c>
      <c r="G139">
        <v>10.85</v>
      </c>
      <c r="H139" s="4">
        <v>7.1999999999999995E-2</v>
      </c>
      <c r="M139" t="s">
        <v>136</v>
      </c>
      <c r="P139" t="s">
        <v>260</v>
      </c>
      <c r="Q139" t="s">
        <v>54</v>
      </c>
    </row>
    <row r="140" spans="1:18">
      <c r="A140" t="s">
        <v>261</v>
      </c>
      <c r="B140" t="s">
        <v>262</v>
      </c>
      <c r="C140">
        <v>1.28</v>
      </c>
      <c r="D140">
        <v>0</v>
      </c>
      <c r="E140">
        <v>4.53</v>
      </c>
      <c r="F140">
        <v>0.3</v>
      </c>
      <c r="G140">
        <v>6.11</v>
      </c>
      <c r="H140" s="4">
        <v>0.1</v>
      </c>
      <c r="K140">
        <v>2018</v>
      </c>
      <c r="L140">
        <v>2020</v>
      </c>
      <c r="M140" t="s">
        <v>179</v>
      </c>
      <c r="P140" t="s">
        <v>25</v>
      </c>
      <c r="Q140" t="s">
        <v>54</v>
      </c>
      <c r="R140">
        <v>2019</v>
      </c>
    </row>
  </sheetData>
  <sortState xmlns:xlrd2="http://schemas.microsoft.com/office/spreadsheetml/2017/richdata2" ref="A57:R94">
    <sortCondition ref="M57:M94"/>
    <sortCondition ref="B57:B94"/>
  </sortState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2CB4B8-72B4-4DA9-BC78-CE30563497BF}">
  <dimension ref="B2:D28"/>
  <sheetViews>
    <sheetView showGridLines="0" topLeftCell="C1" workbookViewId="0">
      <selection activeCell="D7" sqref="D7"/>
    </sheetView>
  </sheetViews>
  <sheetFormatPr defaultRowHeight="14.85"/>
  <cols>
    <col min="1" max="1" width="3" customWidth="1"/>
    <col min="2" max="2" width="28.140625" bestFit="1" customWidth="1"/>
    <col min="3" max="3" width="68.7109375" customWidth="1"/>
    <col min="4" max="4" width="8.7109375" customWidth="1"/>
  </cols>
  <sheetData>
    <row r="2" spans="2:4">
      <c r="B2" s="2" t="s">
        <v>263</v>
      </c>
      <c r="C2" s="2"/>
      <c r="D2" s="2" t="s">
        <v>264</v>
      </c>
    </row>
    <row r="3" spans="2:4">
      <c r="B3" t="s">
        <v>52</v>
      </c>
      <c r="C3" s="9" t="s">
        <v>265</v>
      </c>
      <c r="D3" s="10">
        <f>SUM(Summary!G5:G18)</f>
        <v>229.76370600000001</v>
      </c>
    </row>
    <row r="4" spans="2:4">
      <c r="B4" t="s">
        <v>21</v>
      </c>
      <c r="C4" s="9" t="s">
        <v>266</v>
      </c>
      <c r="D4" s="11">
        <v>618.50937799999997</v>
      </c>
    </row>
    <row r="5" spans="2:4">
      <c r="B5" t="s">
        <v>267</v>
      </c>
      <c r="C5" s="9" t="s">
        <v>268</v>
      </c>
      <c r="D5" s="11">
        <v>224.99</v>
      </c>
    </row>
    <row r="6" spans="2:4">
      <c r="B6" t="s">
        <v>117</v>
      </c>
      <c r="C6" s="9" t="s">
        <v>269</v>
      </c>
      <c r="D6">
        <f>SUMIF(Summary!$M$57:$M$94,B6,Summary!$G$57:$G$94)</f>
        <v>103.43</v>
      </c>
    </row>
    <row r="7" spans="2:4">
      <c r="B7" t="s">
        <v>136</v>
      </c>
      <c r="C7" s="9" t="s">
        <v>270</v>
      </c>
      <c r="D7">
        <f>SUMIF(Summary!$M$57:$M$94,B7,Summary!$G$57:$G$94)</f>
        <v>287.60000000000002</v>
      </c>
    </row>
    <row r="8" spans="2:4">
      <c r="B8" t="s">
        <v>179</v>
      </c>
      <c r="C8" s="9" t="s">
        <v>271</v>
      </c>
      <c r="D8">
        <f>SUMIF(Summary!$M$57:$M$94,B8,Summary!$G$57:$G$94)</f>
        <v>53.449999999999996</v>
      </c>
    </row>
    <row r="10" spans="2:4">
      <c r="B10" s="12" t="s">
        <v>272</v>
      </c>
      <c r="C10" s="13"/>
      <c r="D10" s="14">
        <f>SUM(D3:D9)</f>
        <v>1517.743084</v>
      </c>
    </row>
    <row r="12" spans="2:4">
      <c r="B12" s="15" t="s">
        <v>273</v>
      </c>
      <c r="C12" s="2"/>
      <c r="D12" s="2" t="s">
        <v>264</v>
      </c>
    </row>
    <row r="13" spans="2:4">
      <c r="B13" t="s">
        <v>117</v>
      </c>
      <c r="C13" s="9" t="s">
        <v>274</v>
      </c>
      <c r="D13">
        <f>SUMIF(Summary!$M$98:$M$140,B13,Summary!$G$98:$G$140)</f>
        <v>62.050000000000004</v>
      </c>
    </row>
    <row r="14" spans="2:4">
      <c r="B14" t="s">
        <v>136</v>
      </c>
      <c r="C14" s="9" t="s">
        <v>275</v>
      </c>
      <c r="D14">
        <f>SUMIF(Summary!$M$98:$M$140,B14,Summary!$G$98:$G$140)</f>
        <v>357.96999999999997</v>
      </c>
    </row>
    <row r="15" spans="2:4">
      <c r="B15" t="s">
        <v>179</v>
      </c>
      <c r="C15" s="9" t="s">
        <v>276</v>
      </c>
      <c r="D15">
        <f>SUMIF(Summary!$M$98:$M$140,B15,Summary!$G$98:$G$140)</f>
        <v>157.61000000000004</v>
      </c>
    </row>
    <row r="17" spans="2:4">
      <c r="B17" s="13" t="s">
        <v>277</v>
      </c>
      <c r="C17" s="13"/>
      <c r="D17" s="13">
        <f>SUM(D13:D16)</f>
        <v>577.63</v>
      </c>
    </row>
    <row r="19" spans="2:4">
      <c r="B19" s="13" t="s">
        <v>278</v>
      </c>
      <c r="C19" s="13"/>
      <c r="D19" s="14">
        <f>D10+D17</f>
        <v>2095.3730839999998</v>
      </c>
    </row>
    <row r="28" spans="2:4">
      <c r="D28" s="16"/>
    </row>
  </sheetData>
  <pageMargins left="0.23622047244094491" right="0.23622047244094491" top="0.74803149606299213" bottom="0.74803149606299213" header="0.31496062992125984" footer="0.31496062992125984"/>
  <pageSetup paperSize="9" orientation="landscape" verticalDpi="0" r:id="rId1"/>
  <headerFooter>
    <oddHeader>&amp;L&amp;F&amp;R&amp;A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C124F8BC4A6A440A0A87443FC9BD6EE" ma:contentTypeVersion="508" ma:contentTypeDescription="Create a new document." ma:contentTypeScope="" ma:versionID="cdf9577c69fd80adbfed3761ac2d50f6">
  <xsd:schema xmlns:xsd="http://www.w3.org/2001/XMLSchema" xmlns:xs="http://www.w3.org/2001/XMLSchema" xmlns:p="http://schemas.microsoft.com/office/2006/metadata/properties" xmlns:ns2="f5306899-96aa-46e9-8b25-112cc89a50d9" xmlns:ns3="b413c3fd-5a3b-4239-b985-69032e371c04" xmlns:ns4="c963a4c1-1bb4-49f2-a011-9c776a7eed2a" xmlns:ns5="a8f60570-4bd3-4f2b-950b-a996de8ab151" xmlns:ns6="b67a7830-db79-4a49-bf27-2aff92a2201a" xmlns:ns7="a172083e-e40c-4314-b43a-827352a1ed2c" xmlns:ns8="c0e5669f-1bcb-499c-94e0-3ccb733d3d13" xmlns:ns9="f97ee40d-0dc3-4599-855d-9121172e719f" xmlns:ns10="012c7636-236e-42cf-b41f-ea81ebff1fb2" targetNamespace="http://schemas.microsoft.com/office/2006/metadata/properties" ma:root="true" ma:fieldsID="3d0faeed18d81d8c854514edecce2237" ns2:_="" ns3:_="" ns4:_="" ns5:_="" ns6:_="" ns7:_="" ns8:_="" ns9:_="" ns10:_="">
    <xsd:import namespace="f5306899-96aa-46e9-8b25-112cc89a50d9"/>
    <xsd:import namespace="b413c3fd-5a3b-4239-b985-69032e371c04"/>
    <xsd:import namespace="c963a4c1-1bb4-49f2-a011-9c776a7eed2a"/>
    <xsd:import namespace="a8f60570-4bd3-4f2b-950b-a996de8ab151"/>
    <xsd:import namespace="b67a7830-db79-4a49-bf27-2aff92a2201a"/>
    <xsd:import namespace="a172083e-e40c-4314-b43a-827352a1ed2c"/>
    <xsd:import namespace="c0e5669f-1bcb-499c-94e0-3ccb733d3d13"/>
    <xsd:import namespace="f97ee40d-0dc3-4599-855d-9121172e719f"/>
    <xsd:import namespace="012c7636-236e-42cf-b41f-ea81ebff1fb2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Document_x0020_Notes" minOccurs="0"/>
                <xsd:element ref="ns2:Security_x0020_Classification" minOccurs="0"/>
                <xsd:element ref="ns3:Handling_x0020_Instructions" minOccurs="0"/>
                <xsd:element ref="ns2:Descriptor" minOccurs="0"/>
                <xsd:element ref="ns3:Government_x0020_Body" minOccurs="0"/>
                <xsd:element ref="ns4:m975189f4ba442ecbf67d4147307b177" minOccurs="0"/>
                <xsd:element ref="ns2:TaxCatchAll" minOccurs="0"/>
                <xsd:element ref="ns2:TaxCatchAllLabel" minOccurs="0"/>
                <xsd:element ref="ns5:Retention_x0020_Label" minOccurs="0"/>
                <xsd:element ref="ns3:Date_x0020_Opened" minOccurs="0"/>
                <xsd:element ref="ns3:Date_x0020_Closed" minOccurs="0"/>
                <xsd:element ref="ns2:National_x0020_Caveat" minOccurs="0"/>
                <xsd:element ref="ns3:CIRRUSPreviousLocation" minOccurs="0"/>
                <xsd:element ref="ns3:CIRRUSPreviousID" minOccurs="0"/>
                <xsd:element ref="ns3:CIRRUSPreviousRetentionPolicy" minOccurs="0"/>
                <xsd:element ref="ns6:LegacyDocumentType" minOccurs="0"/>
                <xsd:element ref="ns6:LegacyAdditionalAuthors" minOccurs="0"/>
                <xsd:element ref="ns6:LegacyFileplanTarget" minOccurs="0"/>
                <xsd:element ref="ns6:LegacyNumericClass" minOccurs="0"/>
                <xsd:element ref="ns6:LegacyFolderType" minOccurs="0"/>
                <xsd:element ref="ns6:LegacyCustodian" minOccurs="0"/>
                <xsd:element ref="ns6:LegacyRecordFolderIdentifier" minOccurs="0"/>
                <xsd:element ref="ns6:LegacyCopyright" minOccurs="0"/>
                <xsd:element ref="ns6:LegacyLastModifiedDate" minOccurs="0"/>
                <xsd:element ref="ns6:LegacyModifier" minOccurs="0"/>
                <xsd:element ref="ns6:LegacyFolder" minOccurs="0"/>
                <xsd:element ref="ns6:LegacyContentType" minOccurs="0"/>
                <xsd:element ref="ns6:LegacyExpiryReviewDate" minOccurs="0"/>
                <xsd:element ref="ns6:LegacyLastActionDate" minOccurs="0"/>
                <xsd:element ref="ns6:LegacyProtectiveMarking" minOccurs="0"/>
                <xsd:element ref="ns7:LegacyDescriptor" minOccurs="0"/>
                <xsd:element ref="ns6:LegacyTags" minOccurs="0"/>
                <xsd:element ref="ns6:LegacyReferencesFromOtherItems" minOccurs="0"/>
                <xsd:element ref="ns6:LegacyReferencesToOtherItems" minOccurs="0"/>
                <xsd:element ref="ns6:LegacyStatusonTransfer" minOccurs="0"/>
                <xsd:element ref="ns6:LegacyDateClosed" minOccurs="0"/>
                <xsd:element ref="ns6:LegacyRecordCategoryIdentifier" minOccurs="0"/>
                <xsd:element ref="ns6:LegacyDispositionAsOfDate" minOccurs="0"/>
                <xsd:element ref="ns6:LegacyHomeLocation" minOccurs="0"/>
                <xsd:element ref="ns6:LegacyCurrentLocation" minOccurs="0"/>
                <xsd:element ref="ns7:LegacyPhysicalFormat" minOccurs="0"/>
                <xsd:element ref="ns8:LegacyCaseReferenceNumber" minOccurs="0"/>
                <xsd:element ref="ns7:LegacyDateFileReceived" minOccurs="0"/>
                <xsd:element ref="ns7:LegacyDateFileRequested" minOccurs="0"/>
                <xsd:element ref="ns7:LegacyDateFileReturned" minOccurs="0"/>
                <xsd:element ref="ns7:LegacyMinister" minOccurs="0"/>
                <xsd:element ref="ns7:LegacyMP" minOccurs="0"/>
                <xsd:element ref="ns7:LegacyFolderNotes" minOccurs="0"/>
                <xsd:element ref="ns7:LegacyPhysicalItemLocation" minOccurs="0"/>
                <xsd:element ref="ns6:LegacyDocumentLink" minOccurs="0"/>
                <xsd:element ref="ns6:LegacyFolderLink" minOccurs="0"/>
                <xsd:element ref="ns7:LegacyRequestType" minOccurs="0"/>
                <xsd:element ref="ns9:MediaServiceMetadata" minOccurs="0"/>
                <xsd:element ref="ns9:MediaServiceFastMetadata" minOccurs="0"/>
                <xsd:element ref="ns9:MediaServiceAutoTags" minOccurs="0"/>
                <xsd:element ref="ns9:MediaServiceOCR" minOccurs="0"/>
                <xsd:element ref="ns9:MediaServiceGenerationTime" minOccurs="0"/>
                <xsd:element ref="ns9:MediaServiceEventHashCode" minOccurs="0"/>
                <xsd:element ref="ns10:SharedWithUsers" minOccurs="0"/>
                <xsd:element ref="ns10:SharedWithDetails" minOccurs="0"/>
                <xsd:element ref="ns9:MediaServiceDateTaken" minOccurs="0"/>
                <xsd:element ref="ns9:MediaServiceAutoKeyPoints" minOccurs="0"/>
                <xsd:element ref="ns9:MediaServiceKeyPoints" minOccurs="0"/>
                <xsd:element ref="ns9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306899-96aa-46e9-8b25-112cc89a50d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ecurity_x0020_Classification" ma:index="12" nillable="true" ma:displayName="Security Classification" ma:default="OFFICIAL" ma:format="Dropdown" ma:indexed="true" ma:internalName="Security_x0020_Classification">
      <xsd:simpleType>
        <xsd:restriction base="dms:Choice">
          <xsd:enumeration value="OFFICIAL"/>
          <xsd:enumeration value="OFFICIAL - SENSITIVE"/>
        </xsd:restriction>
      </xsd:simpleType>
    </xsd:element>
    <xsd:element name="Descriptor" ma:index="14" nillable="true" ma:displayName="Descriptor" ma:default="" ma:format="Dropdown" ma:indexed="true" ma:internalName="Descriptor">
      <xsd:simpleType>
        <xsd:restriction base="dms:Choice">
          <xsd:enumeration value="COMMERCIAL"/>
          <xsd:enumeration value="PERSONAL"/>
          <xsd:enumeration value="LOCSEN"/>
        </xsd:restriction>
      </xsd:simpleType>
    </xsd:element>
    <xsd:element name="TaxCatchAll" ma:index="17" nillable="true" ma:displayName="Taxonomy Catch All Column" ma:hidden="true" ma:list="{4eca3b40-ed15-4c44-9b6e-716bb16a41f9}" ma:internalName="TaxCatchAll" ma:showField="CatchAllData" ma:web="f5306899-96aa-46e9-8b25-112cc89a50d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8" nillable="true" ma:displayName="Taxonomy Catch All Column1" ma:hidden="true" ma:list="{4eca3b40-ed15-4c44-9b6e-716bb16a41f9}" ma:internalName="TaxCatchAllLabel" ma:readOnly="true" ma:showField="CatchAllDataLabel" ma:web="f5306899-96aa-46e9-8b25-112cc89a50d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National_x0020_Caveat" ma:index="23" nillable="true" ma:displayName="National Caveat" ma:default="" ma:format="Dropdown" ma:indexed="true" ma:internalName="National_x0020_Caveat">
      <xsd:simpleType>
        <xsd:restriction base="dms:Choice">
          <xsd:enumeration value="UK EYES ONLY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13c3fd-5a3b-4239-b985-69032e371c04" elementFormDefault="qualified">
    <xsd:import namespace="http://schemas.microsoft.com/office/2006/documentManagement/types"/>
    <xsd:import namespace="http://schemas.microsoft.com/office/infopath/2007/PartnerControls"/>
    <xsd:element name="Document_x0020_Notes" ma:index="11" nillable="true" ma:displayName="Document Notes" ma:internalName="Document_0x0020_Notes">
      <xsd:simpleType>
        <xsd:restriction base="dms:Note"/>
      </xsd:simpleType>
    </xsd:element>
    <xsd:element name="Handling_x0020_Instructions" ma:index="13" nillable="true" ma:displayName="Handling Instructions" ma:internalName="Handling_x0020_Instructions">
      <xsd:simpleType>
        <xsd:restriction base="dms:Text">
          <xsd:maxLength value="255"/>
        </xsd:restriction>
      </xsd:simpleType>
    </xsd:element>
    <xsd:element name="Government_x0020_Body" ma:index="15" nillable="true" ma:displayName="Government Body" ma:internalName="Government_x0020_Body">
      <xsd:simpleType>
        <xsd:restriction base="dms:Text">
          <xsd:maxLength value="255"/>
        </xsd:restriction>
      </xsd:simpleType>
    </xsd:element>
    <xsd:element name="Date_x0020_Opened" ma:index="21" nillable="true" ma:displayName="Date Opened" ma:default="[Today]" ma:format="DateOnly" ma:internalName="Date_x0020_Opened">
      <xsd:simpleType>
        <xsd:restriction base="dms:DateTime"/>
      </xsd:simpleType>
    </xsd:element>
    <xsd:element name="Date_x0020_Closed" ma:index="22" nillable="true" ma:displayName="Date Closed" ma:format="DateOnly" ma:internalName="Date_x0020_Closed">
      <xsd:simpleType>
        <xsd:restriction base="dms:DateTime"/>
      </xsd:simpleType>
    </xsd:element>
    <xsd:element name="CIRRUSPreviousLocation" ma:index="24" nillable="true" ma:displayName="Previous Location" ma:description="The location the document previously resided in." ma:internalName="CIRRUSPreviousLocation">
      <xsd:simpleType>
        <xsd:restriction base="dms:Text">
          <xsd:maxLength value="255"/>
        </xsd:restriction>
      </xsd:simpleType>
    </xsd:element>
    <xsd:element name="CIRRUSPreviousID" ma:index="25" nillable="true" ma:displayName="Previous Id" ma:description="The id of the document in its previous location." ma:internalName="CIRRUSPreviousID">
      <xsd:simpleType>
        <xsd:restriction base="dms:Text">
          <xsd:maxLength value="255"/>
        </xsd:restriction>
      </xsd:simpleType>
    </xsd:element>
    <xsd:element name="CIRRUSPreviousRetentionPolicy" ma:index="26" nillable="true" ma:displayName="Previous Retention Policy" ma:description="The retention policy of the document in its previous location." ma:internalName="CIRRUSPreviousRetentionPolicy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63a4c1-1bb4-49f2-a011-9c776a7eed2a" elementFormDefault="qualified">
    <xsd:import namespace="http://schemas.microsoft.com/office/2006/documentManagement/types"/>
    <xsd:import namespace="http://schemas.microsoft.com/office/infopath/2007/PartnerControls"/>
    <xsd:element name="m975189f4ba442ecbf67d4147307b177" ma:index="16" nillable="true" ma:taxonomy="true" ma:internalName="m975189f4ba442ecbf67d4147307b177" ma:taxonomyFieldName="Business_x0020_Unit" ma:displayName="Business Unit" ma:default="" ma:fieldId="{6975189f-4ba4-42ec-bf67-d4147307b177}" ma:sspId="9b0aeba9-2bce-41c2-8545-5d12d676a674" ma:termSetId="6f71e40e-3a2e-4baf-91d9-2069eb354530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f60570-4bd3-4f2b-950b-a996de8ab151" elementFormDefault="qualified">
    <xsd:import namespace="http://schemas.microsoft.com/office/2006/documentManagement/types"/>
    <xsd:import namespace="http://schemas.microsoft.com/office/infopath/2007/PartnerControls"/>
    <xsd:element name="Retention_x0020_Label" ma:index="20" nillable="true" ma:displayName="Retention Label" ma:internalName="Retention_x0020_Label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7a7830-db79-4a49-bf27-2aff92a2201a" elementFormDefault="qualified">
    <xsd:import namespace="http://schemas.microsoft.com/office/2006/documentManagement/types"/>
    <xsd:import namespace="http://schemas.microsoft.com/office/infopath/2007/PartnerControls"/>
    <xsd:element name="LegacyDocumentType" ma:index="27" nillable="true" ma:displayName="Legacy Document Type" ma:internalName="LegacyDocumentType">
      <xsd:simpleType>
        <xsd:restriction base="dms:Text">
          <xsd:maxLength value="255"/>
        </xsd:restriction>
      </xsd:simpleType>
    </xsd:element>
    <xsd:element name="LegacyAdditionalAuthors" ma:index="28" nillable="true" ma:displayName="Legacy Additional Authors" ma:internalName="LegacyAdditionalAuthors">
      <xsd:simpleType>
        <xsd:restriction base="dms:Note"/>
      </xsd:simpleType>
    </xsd:element>
    <xsd:element name="LegacyFileplanTarget" ma:index="29" nillable="true" ma:displayName="Legacy Fileplan Target" ma:internalName="LegacyFileplanTarget">
      <xsd:simpleType>
        <xsd:restriction base="dms:Text">
          <xsd:maxLength value="255"/>
        </xsd:restriction>
      </xsd:simpleType>
    </xsd:element>
    <xsd:element name="LegacyNumericClass" ma:index="30" nillable="true" ma:displayName="Legacy Numeric Class" ma:internalName="LegacyNumericClass">
      <xsd:simpleType>
        <xsd:restriction base="dms:Text">
          <xsd:maxLength value="255"/>
        </xsd:restriction>
      </xsd:simpleType>
    </xsd:element>
    <xsd:element name="LegacyFolderType" ma:index="31" nillable="true" ma:displayName="Legacy Folder Type" ma:internalName="LegacyFolderType">
      <xsd:simpleType>
        <xsd:restriction base="dms:Text">
          <xsd:maxLength value="255"/>
        </xsd:restriction>
      </xsd:simpleType>
    </xsd:element>
    <xsd:element name="LegacyCustodian" ma:index="32" nillable="true" ma:displayName="Legacy Custodian" ma:internalName="LegacyCustodian">
      <xsd:simpleType>
        <xsd:restriction base="dms:Note"/>
      </xsd:simpleType>
    </xsd:element>
    <xsd:element name="LegacyRecordFolderIdentifier" ma:index="33" nillable="true" ma:displayName="Legacy Record Folder Identifier" ma:internalName="LegacyRecordFolderIdentifier">
      <xsd:simpleType>
        <xsd:restriction base="dms:Text">
          <xsd:maxLength value="255"/>
        </xsd:restriction>
      </xsd:simpleType>
    </xsd:element>
    <xsd:element name="LegacyCopyright" ma:index="34" nillable="true" ma:displayName="Legacy Copyright" ma:internalName="LegacyCopyright">
      <xsd:simpleType>
        <xsd:restriction base="dms:Text">
          <xsd:maxLength value="255"/>
        </xsd:restriction>
      </xsd:simpleType>
    </xsd:element>
    <xsd:element name="LegacyLastModifiedDate" ma:index="35" nillable="true" ma:displayName="Legacy Last Modified Date" ma:format="DateTime" ma:internalName="LegacyLastModifiedDate">
      <xsd:simpleType>
        <xsd:restriction base="dms:DateTime"/>
      </xsd:simpleType>
    </xsd:element>
    <xsd:element name="LegacyModifier" ma:index="36" nillable="true" ma:displayName="Legacy Modifier" ma:SharePointGroup="0" ma:internalName="LegacyModifier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LegacyFolder" ma:index="37" nillable="true" ma:displayName="Legacy Folder" ma:internalName="LegacyFolder">
      <xsd:simpleType>
        <xsd:restriction base="dms:Text">
          <xsd:maxLength value="255"/>
        </xsd:restriction>
      </xsd:simpleType>
    </xsd:element>
    <xsd:element name="LegacyContentType" ma:index="38" nillable="true" ma:displayName="Legacy Content Type" ma:internalName="LegacyContentType">
      <xsd:simpleType>
        <xsd:restriction base="dms:Text">
          <xsd:maxLength value="255"/>
        </xsd:restriction>
      </xsd:simpleType>
    </xsd:element>
    <xsd:element name="LegacyExpiryReviewDate" ma:index="39" nillable="true" ma:displayName="Legacy Expiry Review Date" ma:format="DateTime" ma:internalName="LegacyExpiryReviewDate">
      <xsd:simpleType>
        <xsd:restriction base="dms:DateTime"/>
      </xsd:simpleType>
    </xsd:element>
    <xsd:element name="LegacyLastActionDate" ma:index="40" nillable="true" ma:displayName="Legacy Last Action Date" ma:format="DateTime" ma:internalName="LegacyLastActionDate">
      <xsd:simpleType>
        <xsd:restriction base="dms:DateTime"/>
      </xsd:simpleType>
    </xsd:element>
    <xsd:element name="LegacyProtectiveMarking" ma:index="41" nillable="true" ma:displayName="Legacy Protective Marking" ma:internalName="LegacyProtectiveMarking">
      <xsd:simpleType>
        <xsd:restriction base="dms:Text">
          <xsd:maxLength value="255"/>
        </xsd:restriction>
      </xsd:simpleType>
    </xsd:element>
    <xsd:element name="LegacyTags" ma:index="43" nillable="true" ma:displayName="Legacy Tags" ma:internalName="LegacyTags">
      <xsd:simpleType>
        <xsd:restriction base="dms:Note"/>
      </xsd:simpleType>
    </xsd:element>
    <xsd:element name="LegacyReferencesFromOtherItems" ma:index="44" nillable="true" ma:displayName="Legacy References From Other Items" ma:internalName="LegacyReferencesFromOtherItems">
      <xsd:simpleType>
        <xsd:restriction base="dms:Text">
          <xsd:maxLength value="255"/>
        </xsd:restriction>
      </xsd:simpleType>
    </xsd:element>
    <xsd:element name="LegacyReferencesToOtherItems" ma:index="45" nillable="true" ma:displayName="Legacy References To Other Items" ma:internalName="LegacyReferencesToOtherItems">
      <xsd:simpleType>
        <xsd:restriction base="dms:Note"/>
      </xsd:simpleType>
    </xsd:element>
    <xsd:element name="LegacyStatusonTransfer" ma:index="46" nillable="true" ma:displayName="Legacy Status on Transfer" ma:internalName="LegacyStatusonTransfer">
      <xsd:simpleType>
        <xsd:restriction base="dms:Text">
          <xsd:maxLength value="255"/>
        </xsd:restriction>
      </xsd:simpleType>
    </xsd:element>
    <xsd:element name="LegacyDateClosed" ma:index="47" nillable="true" ma:displayName="Legacy Date Closed" ma:format="DateOnly" ma:internalName="LegacyDateClosed">
      <xsd:simpleType>
        <xsd:restriction base="dms:DateTime"/>
      </xsd:simpleType>
    </xsd:element>
    <xsd:element name="LegacyRecordCategoryIdentifier" ma:index="48" nillable="true" ma:displayName="Legacy Record Category Identifier" ma:internalName="LegacyRecordCategoryIdentifier">
      <xsd:simpleType>
        <xsd:restriction base="dms:Text">
          <xsd:maxLength value="255"/>
        </xsd:restriction>
      </xsd:simpleType>
    </xsd:element>
    <xsd:element name="LegacyDispositionAsOfDate" ma:index="49" nillable="true" ma:displayName="Legacy Disposition as of Date" ma:format="DateOnly" ma:internalName="LegacyDispositionAsOfDate">
      <xsd:simpleType>
        <xsd:restriction base="dms:DateTime"/>
      </xsd:simpleType>
    </xsd:element>
    <xsd:element name="LegacyHomeLocation" ma:index="50" nillable="true" ma:displayName="Legacy Home Location" ma:internalName="LegacyHomeLocation">
      <xsd:simpleType>
        <xsd:restriction base="dms:Text">
          <xsd:maxLength value="255"/>
        </xsd:restriction>
      </xsd:simpleType>
    </xsd:element>
    <xsd:element name="LegacyCurrentLocation" ma:index="51" nillable="true" ma:displayName="Legacy Current Location" ma:internalName="LegacyCurrentLocation">
      <xsd:simpleType>
        <xsd:restriction base="dms:Text">
          <xsd:maxLength value="255"/>
        </xsd:restriction>
      </xsd:simpleType>
    </xsd:element>
    <xsd:element name="LegacyDocumentLink" ma:index="61" nillable="true" ma:displayName="Legacy Document Link" ma:internalName="LegacyDocumentLink">
      <xsd:simpleType>
        <xsd:restriction base="dms:Text">
          <xsd:maxLength value="255"/>
        </xsd:restriction>
      </xsd:simpleType>
    </xsd:element>
    <xsd:element name="LegacyFolderLink" ma:index="62" nillable="true" ma:displayName="Legacy Folder Link" ma:internalName="LegacyFolderLink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72083e-e40c-4314-b43a-827352a1ed2c" elementFormDefault="qualified">
    <xsd:import namespace="http://schemas.microsoft.com/office/2006/documentManagement/types"/>
    <xsd:import namespace="http://schemas.microsoft.com/office/infopath/2007/PartnerControls"/>
    <xsd:element name="LegacyDescriptor" ma:index="42" nillable="true" ma:displayName="Legacy Descriptor" ma:internalName="LegacyDescriptor">
      <xsd:simpleType>
        <xsd:restriction base="dms:Note"/>
      </xsd:simpleType>
    </xsd:element>
    <xsd:element name="LegacyPhysicalFormat" ma:index="52" nillable="true" ma:displayName="Legacy Physical Format" ma:default="0" ma:internalName="LegacyPhysicalFormat">
      <xsd:simpleType>
        <xsd:restriction base="dms:Boolean"/>
      </xsd:simpleType>
    </xsd:element>
    <xsd:element name="LegacyDateFileReceived" ma:index="54" nillable="true" ma:displayName="Legacy Date File Received" ma:format="DateOnly" ma:internalName="LegacyDateFileReceived">
      <xsd:simpleType>
        <xsd:restriction base="dms:DateTime"/>
      </xsd:simpleType>
    </xsd:element>
    <xsd:element name="LegacyDateFileRequested" ma:index="55" nillable="true" ma:displayName="Legacy Date File Requested" ma:format="DateOnly" ma:internalName="LegacyDateFileRequested">
      <xsd:simpleType>
        <xsd:restriction base="dms:DateTime"/>
      </xsd:simpleType>
    </xsd:element>
    <xsd:element name="LegacyDateFileReturned" ma:index="56" nillable="true" ma:displayName="Legacy Date File Returned" ma:format="DateOnly" ma:internalName="LegacyDateFileReturned">
      <xsd:simpleType>
        <xsd:restriction base="dms:DateTime"/>
      </xsd:simpleType>
    </xsd:element>
    <xsd:element name="LegacyMinister" ma:index="57" nillable="true" ma:displayName="Legacy Minister" ma:internalName="LegacyMinister">
      <xsd:simpleType>
        <xsd:restriction base="dms:Text">
          <xsd:maxLength value="255"/>
        </xsd:restriction>
      </xsd:simpleType>
    </xsd:element>
    <xsd:element name="LegacyMP" ma:index="58" nillable="true" ma:displayName="Legacy MP" ma:internalName="LegacyMP">
      <xsd:simpleType>
        <xsd:restriction base="dms:Text">
          <xsd:maxLength value="255"/>
        </xsd:restriction>
      </xsd:simpleType>
    </xsd:element>
    <xsd:element name="LegacyFolderNotes" ma:index="59" nillable="true" ma:displayName="Legacy Folder Notes" ma:internalName="LegacyFolderNotes">
      <xsd:simpleType>
        <xsd:restriction base="dms:Note"/>
      </xsd:simpleType>
    </xsd:element>
    <xsd:element name="LegacyPhysicalItemLocation" ma:index="60" nillable="true" ma:displayName="Legacy Physical Item Location" ma:format="Dropdown" ma:internalName="LegacyPhysicalItemLocation">
      <xsd:simpleType>
        <xsd:restriction base="dms:Choice">
          <xsd:enumeration value="Off-Site"/>
          <xsd:enumeration value="TNA"/>
          <xsd:enumeration value="DECC"/>
        </xsd:restriction>
      </xsd:simpleType>
    </xsd:element>
    <xsd:element name="LegacyRequestType" ma:index="63" nillable="true" ma:displayName="Legacy Request Type" ma:format="Dropdown" ma:internalName="LegacyRequestType">
      <xsd:simpleType>
        <xsd:restriction base="dms:Choice">
          <xsd:enumeration value="FOI"/>
          <xsd:enumeration value="EIR"/>
          <xsd:enumeration value="PQ"/>
          <xsd:enumeration value="MC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e5669f-1bcb-499c-94e0-3ccb733d3d13" elementFormDefault="qualified">
    <xsd:import namespace="http://schemas.microsoft.com/office/2006/documentManagement/types"/>
    <xsd:import namespace="http://schemas.microsoft.com/office/infopath/2007/PartnerControls"/>
    <xsd:element name="LegacyCaseReferenceNumber" ma:index="53" nillable="true" ma:displayName="Legacy Case Reference Number" ma:internalName="LegacyCaseReferenceNumber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7ee40d-0dc3-4599-855d-9121172e719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6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6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66" nillable="true" ma:displayName="Tags" ma:internalName="MediaServiceAutoTags" ma:readOnly="true">
      <xsd:simpleType>
        <xsd:restriction base="dms:Text"/>
      </xsd:simpleType>
    </xsd:element>
    <xsd:element name="MediaServiceOCR" ma:index="6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6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6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7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7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7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75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2c7636-236e-42cf-b41f-ea81ebff1fb2" elementFormDefault="qualified">
    <xsd:import namespace="http://schemas.microsoft.com/office/2006/documentManagement/types"/>
    <xsd:import namespace="http://schemas.microsoft.com/office/infopath/2007/PartnerControls"/>
    <xsd:element name="SharedWithUsers" ma:index="7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7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Government_x0020_Body xmlns="b413c3fd-5a3b-4239-b985-69032e371c04">BEIS</Government_x0020_Body>
    <TaxCatchAll xmlns="f5306899-96aa-46e9-8b25-112cc89a50d9">
      <Value>264</Value>
    </TaxCatchAll>
    <Date_x0020_Opened xmlns="b413c3fd-5a3b-4239-b985-69032e371c04">2021-11-07T19:35:15+00:00</Date_x0020_Opened>
    <LegacyRecordCategoryIdentifier xmlns="b67a7830-db79-4a49-bf27-2aff92a2201a" xsi:nil="true"/>
    <LegacyCaseReferenceNumber xmlns="c0e5669f-1bcb-499c-94e0-3ccb733d3d13" xsi:nil="true"/>
    <LegacyDateFileRequested xmlns="a172083e-e40c-4314-b43a-827352a1ed2c" xsi:nil="true"/>
    <Descriptor xmlns="f5306899-96aa-46e9-8b25-112cc89a50d9" xsi:nil="true"/>
    <LegacyFolderType xmlns="b67a7830-db79-4a49-bf27-2aff92a2201a" xsi:nil="true"/>
    <LegacyRecordFolderIdentifier xmlns="b67a7830-db79-4a49-bf27-2aff92a2201a" xsi:nil="true"/>
    <LegacyFolder xmlns="b67a7830-db79-4a49-bf27-2aff92a2201a" xsi:nil="true"/>
    <LegacyMP xmlns="a172083e-e40c-4314-b43a-827352a1ed2c" xsi:nil="true"/>
    <LegacyDateFileReceived xmlns="a172083e-e40c-4314-b43a-827352a1ed2c" xsi:nil="true"/>
    <LegacyFolderLink xmlns="b67a7830-db79-4a49-bf27-2aff92a2201a" xsi:nil="true"/>
    <Document_x0020_Notes xmlns="b413c3fd-5a3b-4239-b985-69032e371c04" xsi:nil="true"/>
    <LegacyAdditionalAuthors xmlns="b67a7830-db79-4a49-bf27-2aff92a2201a" xsi:nil="true"/>
    <LegacyDocumentLink xmlns="b67a7830-db79-4a49-bf27-2aff92a2201a" xsi:nil="true"/>
    <National_x0020_Caveat xmlns="f5306899-96aa-46e9-8b25-112cc89a50d9" xsi:nil="true"/>
    <CIRRUSPreviousLocation xmlns="b413c3fd-5a3b-4239-b985-69032e371c04" xsi:nil="true"/>
    <LegacyPhysicalItemLocation xmlns="a172083e-e40c-4314-b43a-827352a1ed2c" xsi:nil="true"/>
    <Security_x0020_Classification xmlns="f5306899-96aa-46e9-8b25-112cc89a50d9">OFFICIAL</Security_x0020_Classification>
    <LegacyDescriptor xmlns="a172083e-e40c-4314-b43a-827352a1ed2c" xsi:nil="true"/>
    <LegacyRequestType xmlns="a172083e-e40c-4314-b43a-827352a1ed2c" xsi:nil="true"/>
    <LegacyLastModifiedDate xmlns="b67a7830-db79-4a49-bf27-2aff92a2201a" xsi:nil="true"/>
    <LegacyDateClosed xmlns="b67a7830-db79-4a49-bf27-2aff92a2201a" xsi:nil="true"/>
    <LegacyHomeLocation xmlns="b67a7830-db79-4a49-bf27-2aff92a2201a" xsi:nil="true"/>
    <LegacyExpiryReviewDate xmlns="b67a7830-db79-4a49-bf27-2aff92a2201a" xsi:nil="true"/>
    <LegacyPhysicalFormat xmlns="a172083e-e40c-4314-b43a-827352a1ed2c">false</LegacyPhysicalFormat>
    <LegacyDocumentType xmlns="b67a7830-db79-4a49-bf27-2aff92a2201a" xsi:nil="true"/>
    <LegacyReferencesFromOtherItems xmlns="b67a7830-db79-4a49-bf27-2aff92a2201a" xsi:nil="true"/>
    <m975189f4ba442ecbf67d4147307b177 xmlns="c963a4c1-1bb4-49f2-a011-9c776a7eed2a">
      <Terms xmlns="http://schemas.microsoft.com/office/infopath/2007/PartnerControls">
        <TermInfo xmlns="http://schemas.microsoft.com/office/infopath/2007/PartnerControls">
          <TermName xmlns="http://schemas.microsoft.com/office/infopath/2007/PartnerControls">Heat Strategy and Heat Networks</TermName>
          <TermId xmlns="http://schemas.microsoft.com/office/infopath/2007/PartnerControls">1ada5423-5267-48bb-b003-7e8164f8f428</TermId>
        </TermInfo>
      </Terms>
    </m975189f4ba442ecbf67d4147307b177>
    <LegacyLastActionDate xmlns="b67a7830-db79-4a49-bf27-2aff92a2201a" xsi:nil="true"/>
    <CIRRUSPreviousID xmlns="b413c3fd-5a3b-4239-b985-69032e371c04" xsi:nil="true"/>
    <LegacyModifier xmlns="b67a7830-db79-4a49-bf27-2aff92a2201a">
      <UserInfo>
        <DisplayName/>
        <AccountId xsi:nil="true"/>
        <AccountType/>
      </UserInfo>
    </LegacyModifier>
    <CIRRUSPreviousRetentionPolicy xmlns="b413c3fd-5a3b-4239-b985-69032e371c04" xsi:nil="true"/>
    <LegacyStatusonTransfer xmlns="b67a7830-db79-4a49-bf27-2aff92a2201a" xsi:nil="true"/>
    <LegacyDispositionAsOfDate xmlns="b67a7830-db79-4a49-bf27-2aff92a2201a" xsi:nil="true"/>
    <LegacyMinister xmlns="a172083e-e40c-4314-b43a-827352a1ed2c" xsi:nil="true"/>
    <LegacyFileplanTarget xmlns="b67a7830-db79-4a49-bf27-2aff92a2201a" xsi:nil="true"/>
    <LegacyCustodian xmlns="b67a7830-db79-4a49-bf27-2aff92a2201a" xsi:nil="true"/>
    <LegacyContentType xmlns="b67a7830-db79-4a49-bf27-2aff92a2201a" xsi:nil="true"/>
    <LegacyProtectiveMarking xmlns="b67a7830-db79-4a49-bf27-2aff92a2201a" xsi:nil="true"/>
    <LegacyReferencesToOtherItems xmlns="b67a7830-db79-4a49-bf27-2aff92a2201a" xsi:nil="true"/>
    <LegacyDateFileReturned xmlns="a172083e-e40c-4314-b43a-827352a1ed2c" xsi:nil="true"/>
    <Retention_x0020_Label xmlns="a8f60570-4bd3-4f2b-950b-a996de8ab151">HMG PPP Review</Retention_x0020_Label>
    <LegacyCopyright xmlns="b67a7830-db79-4a49-bf27-2aff92a2201a" xsi:nil="true"/>
    <Handling_x0020_Instructions xmlns="b413c3fd-5a3b-4239-b985-69032e371c04" xsi:nil="true"/>
    <Date_x0020_Closed xmlns="b413c3fd-5a3b-4239-b985-69032e371c04" xsi:nil="true"/>
    <LegacyTags xmlns="b67a7830-db79-4a49-bf27-2aff92a2201a" xsi:nil="true"/>
    <LegacyFolderNotes xmlns="a172083e-e40c-4314-b43a-827352a1ed2c" xsi:nil="true"/>
    <LegacyNumericClass xmlns="b67a7830-db79-4a49-bf27-2aff92a2201a" xsi:nil="true"/>
    <LegacyCurrentLocation xmlns="b67a7830-db79-4a49-bf27-2aff92a2201a" xsi:nil="true"/>
    <_dlc_DocId xmlns="f5306899-96aa-46e9-8b25-112cc89a50d9">CQ7C7EK6CYH2-379359607-51486</_dlc_DocId>
    <_dlc_DocIdUrl xmlns="f5306899-96aa-46e9-8b25-112cc89a50d9">
      <Url>https://beisgov.sharepoint.com/sites/beis2/224/_layouts/15/DocIdRedir.aspx?ID=CQ7C7EK6CYH2-379359607-51486</Url>
      <Description>CQ7C7EK6CYH2-379359607-51486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1B3C1979-8A32-44BC-8FD0-B1C761BD2754}"/>
</file>

<file path=customXml/itemProps2.xml><?xml version="1.0" encoding="utf-8"?>
<ds:datastoreItem xmlns:ds="http://schemas.openxmlformats.org/officeDocument/2006/customXml" ds:itemID="{7F8808F1-70D3-4C36-AFBB-77DD8485931E}"/>
</file>

<file path=customXml/itemProps3.xml><?xml version="1.0" encoding="utf-8"?>
<ds:datastoreItem xmlns:ds="http://schemas.openxmlformats.org/officeDocument/2006/customXml" ds:itemID="{FFDA8BF9-B79C-4D73-8B5E-8A447DA00633}"/>
</file>

<file path=customXml/itemProps4.xml><?xml version="1.0" encoding="utf-8"?>
<ds:datastoreItem xmlns:ds="http://schemas.openxmlformats.org/officeDocument/2006/customXml" ds:itemID="{A3A17E47-86E6-48CE-AF18-3FA037A9329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Robinson, George (BEIS)</dc:creator>
  <cp:keywords/>
  <dc:description/>
  <cp:lastModifiedBy>Sunner, Charanjit (Clean Heat)</cp:lastModifiedBy>
  <cp:revision/>
  <dcterms:created xsi:type="dcterms:W3CDTF">2021-11-01T22:15:37Z</dcterms:created>
  <dcterms:modified xsi:type="dcterms:W3CDTF">2021-11-26T16:47:06Z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a62f585-b40f-4ab9-bafe-39150f03d124_Enabled">
    <vt:lpwstr>true</vt:lpwstr>
  </property>
  <property fmtid="{D5CDD505-2E9C-101B-9397-08002B2CF9AE}" pid="3" name="MSIP_Label_ba62f585-b40f-4ab9-bafe-39150f03d124_SetDate">
    <vt:lpwstr>2021-11-01T22:15:38Z</vt:lpwstr>
  </property>
  <property fmtid="{D5CDD505-2E9C-101B-9397-08002B2CF9AE}" pid="4" name="MSIP_Label_ba62f585-b40f-4ab9-bafe-39150f03d124_Method">
    <vt:lpwstr>Standard</vt:lpwstr>
  </property>
  <property fmtid="{D5CDD505-2E9C-101B-9397-08002B2CF9AE}" pid="5" name="MSIP_Label_ba62f585-b40f-4ab9-bafe-39150f03d124_Name">
    <vt:lpwstr>OFFICIAL</vt:lpwstr>
  </property>
  <property fmtid="{D5CDD505-2E9C-101B-9397-08002B2CF9AE}" pid="6" name="MSIP_Label_ba62f585-b40f-4ab9-bafe-39150f03d124_SiteId">
    <vt:lpwstr>cbac7005-02c1-43eb-b497-e6492d1b2dd8</vt:lpwstr>
  </property>
  <property fmtid="{D5CDD505-2E9C-101B-9397-08002B2CF9AE}" pid="7" name="MSIP_Label_ba62f585-b40f-4ab9-bafe-39150f03d124_ActionId">
    <vt:lpwstr>10dbb430-62f5-4a04-972f-5454f79bf692</vt:lpwstr>
  </property>
  <property fmtid="{D5CDD505-2E9C-101B-9397-08002B2CF9AE}" pid="8" name="MSIP_Label_ba62f585-b40f-4ab9-bafe-39150f03d124_ContentBits">
    <vt:lpwstr>0</vt:lpwstr>
  </property>
  <property fmtid="{D5CDD505-2E9C-101B-9397-08002B2CF9AE}" pid="9" name="ContentTypeId">
    <vt:lpwstr>0x0101006C124F8BC4A6A440A0A87443FC9BD6EE</vt:lpwstr>
  </property>
  <property fmtid="{D5CDD505-2E9C-101B-9397-08002B2CF9AE}" pid="10" name="_dlc_DocIdItemGuid">
    <vt:lpwstr>65ff7db9-fe30-490c-b6c2-fcda04587009</vt:lpwstr>
  </property>
  <property fmtid="{D5CDD505-2E9C-101B-9397-08002B2CF9AE}" pid="11" name="Business Unit">
    <vt:lpwstr>264;#Heat Strategy and Heat Networks|1ada5423-5267-48bb-b003-7e8164f8f428</vt:lpwstr>
  </property>
</Properties>
</file>