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beisgov-my.sharepoint.com/personal/charanjit_sunner_beis_gov_uk/Documents/temp/"/>
    </mc:Choice>
  </mc:AlternateContent>
  <xr:revisionPtr revIDLastSave="0" documentId="8_{0489A43C-B523-44B5-9603-6FFDBA060FA0}" xr6:coauthVersionLast="45" xr6:coauthVersionMax="45" xr10:uidLastSave="{00000000-0000-0000-0000-000000000000}"/>
  <bookViews>
    <workbookView xWindow="-90" yWindow="-90" windowWidth="19380" windowHeight="9765" xr2:uid="{12E4AADF-1946-46A1-8EB1-5477EE657DBF}"/>
  </bookViews>
  <sheets>
    <sheet name="Cover" sheetId="2" r:id="rId1"/>
    <sheet name="Summary" sheetId="1" r:id="rId2"/>
    <sheet name="Graph" sheetId="3" r:id="rId3"/>
  </sheets>
  <definedNames>
    <definedName name="_xlnm.Print_Area" localSheetId="2">Graph!$A$1:$M$22</definedName>
    <definedName name="_xlnm.Print_Area" localSheetId="1">Summary!$A$1:$R$107</definedName>
    <definedName name="_xlnm.Print_Titles" localSheetId="1">Summary!$1:$1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3" l="1"/>
  <c r="D15" i="3"/>
  <c r="D14" i="3"/>
  <c r="D9" i="3"/>
  <c r="D8" i="3"/>
  <c r="D7" i="3"/>
  <c r="D3" i="3"/>
  <c r="D18" i="3" l="1"/>
  <c r="D11" i="3"/>
  <c r="D20" i="3" l="1"/>
</calcChain>
</file>

<file path=xl/sharedStrings.xml><?xml version="1.0" encoding="utf-8"?>
<sst xmlns="http://schemas.openxmlformats.org/spreadsheetml/2006/main" count="546" uniqueCount="241">
  <si>
    <t>GenCapex</t>
  </si>
  <si>
    <t>DistCapex</t>
  </si>
  <si>
    <t>OthCapex</t>
  </si>
  <si>
    <t>TotCapex</t>
  </si>
  <si>
    <t>PIRR</t>
  </si>
  <si>
    <t>1st_Connection</t>
  </si>
  <si>
    <t>Full_Connection</t>
  </si>
  <si>
    <t>Stage</t>
  </si>
  <si>
    <t>Name</t>
  </si>
  <si>
    <t>Email</t>
  </si>
  <si>
    <t>Primary_Energy</t>
  </si>
  <si>
    <t>PF</t>
  </si>
  <si>
    <t>Report_Date</t>
  </si>
  <si>
    <t>PW</t>
  </si>
  <si>
    <t>FID</t>
  </si>
  <si>
    <t>Construction</t>
  </si>
  <si>
    <t>Town Centre Hub_DPD</t>
  </si>
  <si>
    <t>Allerdale Borough Council</t>
  </si>
  <si>
    <t>Detailed Project Development</t>
  </si>
  <si>
    <t>CHP – Gas</t>
  </si>
  <si>
    <t>Not Stated</t>
  </si>
  <si>
    <t>Lillyhall Hub_FES</t>
  </si>
  <si>
    <t>Feasibility</t>
  </si>
  <si>
    <t>Boiler - Biomass</t>
  </si>
  <si>
    <t>Basingstoke_FES</t>
  </si>
  <si>
    <t>Basingstoke and Deane Borough Council</t>
  </si>
  <si>
    <t>Yes</t>
  </si>
  <si>
    <t>Langley &amp; Peddimore_FES</t>
  </si>
  <si>
    <t>Birmingham City Council</t>
  </si>
  <si>
    <t>No</t>
  </si>
  <si>
    <t>IcknieldSohoLoop&amp;SmethwickGas CHP/WSHP_MAP</t>
  </si>
  <si>
    <t>Heat mapping and masterplanning</t>
  </si>
  <si>
    <t>Ellie Horwitch-Smith</t>
  </si>
  <si>
    <t>ellie@energyharmonics.co.uk</t>
  </si>
  <si>
    <t>Daisyfield_MAP</t>
  </si>
  <si>
    <t>Blackburn with Darwen Borough Council</t>
  </si>
  <si>
    <t>Ground source heat pump</t>
  </si>
  <si>
    <t>Shadsworth Industrial Estate_MAP</t>
  </si>
  <si>
    <t>Blackburn Town Centre_MAP</t>
  </si>
  <si>
    <t>Temple and Redcliffe heat network_FES</t>
  </si>
  <si>
    <t>Bristol City Council</t>
  </si>
  <si>
    <t>Aimee Williams</t>
  </si>
  <si>
    <t>aimee.williams@bristol.gov.uk</t>
  </si>
  <si>
    <t xml:space="preserve">Water source heat pumps </t>
  </si>
  <si>
    <t>South Halifax</t>
  </si>
  <si>
    <t>Calderdale Metropolitan Borough Council</t>
  </si>
  <si>
    <t>Cherwell - Bicester EcoTown_FES</t>
  </si>
  <si>
    <t>Cherwell District Council</t>
  </si>
  <si>
    <t>CHP – EfW</t>
  </si>
  <si>
    <t>Macclesfield Town Centre Heat Network_FES</t>
  </si>
  <si>
    <t>Cheshire East Council</t>
  </si>
  <si>
    <t>Matlock_MAP</t>
  </si>
  <si>
    <t>Derbyshire county</t>
  </si>
  <si>
    <t>Waste heat – Industrial (without heat pump)</t>
  </si>
  <si>
    <t>Durham University_FES</t>
  </si>
  <si>
    <t>Durham County Council</t>
  </si>
  <si>
    <t>Flint Town_MAP</t>
  </si>
  <si>
    <t>Flintshire County Council</t>
  </si>
  <si>
    <t>Northop Road_MAP</t>
  </si>
  <si>
    <t>Nicholson Road_MAP</t>
  </si>
  <si>
    <t>Isle of Wight Council</t>
  </si>
  <si>
    <t>Jim Fawcett</t>
  </si>
  <si>
    <t>jim.fawcett@iow.gov.uk</t>
  </si>
  <si>
    <t>Newport Harbour_MAP</t>
  </si>
  <si>
    <t>Waste heat – Industrial (with heat pump)</t>
  </si>
  <si>
    <t>Waterside_FES</t>
  </si>
  <si>
    <t>Leicester City Council</t>
  </si>
  <si>
    <t>Cultural Quarter_FES</t>
  </si>
  <si>
    <t>County Hall site at Glenfield_FES</t>
  </si>
  <si>
    <t>Leicestershire county</t>
  </si>
  <si>
    <t>New Cross Heat Network_FES</t>
  </si>
  <si>
    <t>London Borough of Lewisham</t>
  </si>
  <si>
    <t>Killingworth Moor_MAP</t>
  </si>
  <si>
    <t>North Tyneside Metropolitan Borough Council</t>
  </si>
  <si>
    <t>NORTHALLERTON DISTRICT HEAT NETWORK_Initial Funding</t>
  </si>
  <si>
    <t>North Yorkshire County Council</t>
  </si>
  <si>
    <t>Initial Funding</t>
  </si>
  <si>
    <t>Mark Rushworth</t>
  </si>
  <si>
    <t>Mark.Rushworth@northyorks.gov.uk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</si>
  <si>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</si>
  <si>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</si>
  <si>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</si>
  <si>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</si>
  <si>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</si>
  <si>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</si>
  <si>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South Bank_FES</t>
  </si>
  <si>
    <t>Tees Valley Combined Authority</t>
  </si>
  <si>
    <t>CHP – Biogas</t>
  </si>
  <si>
    <t>Central Redcar_FES</t>
  </si>
  <si>
    <t>Castleford C6 Development_MAP</t>
  </si>
  <si>
    <t>Wakefield Metropolitan District Council</t>
  </si>
  <si>
    <t>Bolton Town Centre EfW_DPD</t>
  </si>
  <si>
    <t>The Borough Council of Bolton</t>
  </si>
  <si>
    <t>Commercialisation + Construction</t>
  </si>
  <si>
    <t>Bridgend Town Centre_COM</t>
  </si>
  <si>
    <t>Bridgend County Borough Council</t>
  </si>
  <si>
    <t>Northwest Chester Heat Network Project</t>
  </si>
  <si>
    <t>Cheshire West and Chester Borough Council</t>
  </si>
  <si>
    <t>SW Exeter_FES</t>
  </si>
  <si>
    <t>Leep Holdings (Utilities) Limited</t>
  </si>
  <si>
    <t>CHP – Biomass</t>
  </si>
  <si>
    <t>South Seaham Garden Village Heat Network</t>
  </si>
  <si>
    <t>Tolent Construction Limited</t>
  </si>
  <si>
    <t>Geothermal</t>
  </si>
  <si>
    <t>Town Centre Extension PM Support_DPD</t>
  </si>
  <si>
    <t>Gateshead Council</t>
  </si>
  <si>
    <t>Hull City Centre_DPD</t>
  </si>
  <si>
    <t>Hull City Council</t>
  </si>
  <si>
    <t>Maidstone Heat Network_DPD</t>
  </si>
  <si>
    <t>Kent County Council</t>
  </si>
  <si>
    <t>Commercialisation</t>
  </si>
  <si>
    <t>Knowsley Business Park_DPD</t>
  </si>
  <si>
    <t>Knowsley Metropolitan Borough Council</t>
  </si>
  <si>
    <t>Leeds PIPES Phase 2_CST</t>
  </si>
  <si>
    <t>Leeds City Council</t>
  </si>
  <si>
    <t>PIPES Phase 3</t>
  </si>
  <si>
    <t>LIVERPOOL_Liverpool Waterfront District Heat Network_Initial Funding</t>
  </si>
  <si>
    <t xml:space="preserve">
Liverpool City Council</t>
  </si>
  <si>
    <t>BARKING AND DAGENHAM_Heat Network Opportunities_Initial Funding</t>
  </si>
  <si>
    <t>London Borough of Barking and Dagenham</t>
  </si>
  <si>
    <t>Thamesmead connection_DPD</t>
  </si>
  <si>
    <t>Riverside Resource Recovey Limited</t>
  </si>
  <si>
    <t>London Borough of Hackney (Woodberry Down)</t>
  </si>
  <si>
    <t>London Borough of Hackney</t>
  </si>
  <si>
    <t>SELCHP Phase 2</t>
  </si>
  <si>
    <t>Veolia ES (UK) Limited</t>
  </si>
  <si>
    <t xml:space="preserve">Manchester OPEN </t>
  </si>
  <si>
    <t>MEPL</t>
  </si>
  <si>
    <t>Newcastle University Merz Court Energy Centre</t>
  </si>
  <si>
    <t>Newcastle University</t>
  </si>
  <si>
    <t>Civic Centre_FES</t>
  </si>
  <si>
    <t>Plymouth City Council</t>
  </si>
  <si>
    <t>Sheffield District Heating Network Strategic Expansion</t>
  </si>
  <si>
    <t>Middlesbrough_COM</t>
  </si>
  <si>
    <t>Porton Down_DPD</t>
  </si>
  <si>
    <t>Wiltshire County Council</t>
  </si>
  <si>
    <t>Barnsley Civic Quarter_FES</t>
  </si>
  <si>
    <t>Barnsley Metropolitan Borough Council</t>
  </si>
  <si>
    <t>Ebbw Vale (Rassau)_FES</t>
  </si>
  <si>
    <t>Blaenau Gwent County Borough Council</t>
  </si>
  <si>
    <t>The Works_FES</t>
  </si>
  <si>
    <t>Castle Lane East Network_FES</t>
  </si>
  <si>
    <t>Bournemouth Borough Council</t>
  </si>
  <si>
    <t>Boiler - EfW</t>
  </si>
  <si>
    <t>Bradford Civic Quarter_FES</t>
  </si>
  <si>
    <t>Bradford Metropolitan District Council</t>
  </si>
  <si>
    <t>City Centre Phase 2_FES</t>
  </si>
  <si>
    <t>Bury Town Cenre_FES</t>
  </si>
  <si>
    <t>Bury Metropolitan Borough Council</t>
  </si>
  <si>
    <t>Chris Horth</t>
  </si>
  <si>
    <t>c.horth@bury.gov.uk</t>
  </si>
  <si>
    <t>Halifax Town Centre_FES</t>
  </si>
  <si>
    <t>Swaffham Prior Energy Centre_FES</t>
  </si>
  <si>
    <t>Cambridgeshire County Council</t>
  </si>
  <si>
    <t>Tregaron_MAP</t>
  </si>
  <si>
    <t>Ceredigion County Council</t>
  </si>
  <si>
    <t>Aberystwyth_MAP</t>
  </si>
  <si>
    <t>Alderley Park_FES</t>
  </si>
  <si>
    <t>North Cheshire Garden Village_FES</t>
  </si>
  <si>
    <t>Dan Griffiths</t>
  </si>
  <si>
    <t>Dan.Griffiths@cheshireeast.gov.uk</t>
  </si>
  <si>
    <t>Church Street_COM</t>
  </si>
  <si>
    <t>City of Westminster</t>
  </si>
  <si>
    <t>Whitehaven Minewater Heat Kells Lane_FES</t>
  </si>
  <si>
    <t>Copeland Borough Council</t>
  </si>
  <si>
    <t>Mine Water Heat Recovery</t>
  </si>
  <si>
    <t>Whitehaven Westlakes Science Park_FES</t>
  </si>
  <si>
    <t>Corby Town Centre_MAP</t>
  </si>
  <si>
    <t>Corby Borough Council</t>
  </si>
  <si>
    <t>Manor Royal_Fleming Way and Manor Royal Road_MAP</t>
  </si>
  <si>
    <t>Crawley Borough Council</t>
  </si>
  <si>
    <t>Manor Royal _ Industrial and business area_MAP</t>
  </si>
  <si>
    <t>Town Centre Heat Network_DPD</t>
  </si>
  <si>
    <t>Chesterfield_MAP</t>
  </si>
  <si>
    <t>Clay Cross_MAP</t>
  </si>
  <si>
    <t>Exeter City Centre_DPD</t>
  </si>
  <si>
    <t>Devon County Council</t>
  </si>
  <si>
    <t>Durham Town Centre_FES</t>
  </si>
  <si>
    <t>Stephen McDonald</t>
  </si>
  <si>
    <t>stephen.mcdonald@durham.gov.uk</t>
  </si>
  <si>
    <t>East Runcorn Daresbury Energy Network_FES</t>
  </si>
  <si>
    <t>Halton Borough Council</t>
  </si>
  <si>
    <t>Hereford Link Road_FES</t>
  </si>
  <si>
    <t>Herefordshire Council</t>
  </si>
  <si>
    <t>Richard Vaughan</t>
  </si>
  <si>
    <t>Richard.Vaughan@herefordshire.gov.uk</t>
  </si>
  <si>
    <t>Hull City Centre_FES</t>
  </si>
  <si>
    <t>Hospital and HMP IoW_MAP</t>
  </si>
  <si>
    <t>Newport Harbour _ Hospital and HMP IoW_MAP</t>
  </si>
  <si>
    <t>Newport Harbour _ Hospital and HMP IoW _ urban extensions_MAP</t>
  </si>
  <si>
    <t>Huddersfield Heat Network</t>
  </si>
  <si>
    <t>Kirklees Council</t>
  </si>
  <si>
    <t>Southall DE_FES</t>
  </si>
  <si>
    <t>London Borough of Ealing</t>
  </si>
  <si>
    <t>North Tottenham_DPD</t>
  </si>
  <si>
    <t>London Borough of Haringey</t>
  </si>
  <si>
    <t>Tottenham Hale_FES</t>
  </si>
  <si>
    <t>Wood Green_FES</t>
  </si>
  <si>
    <t>North Lewisham Heat Network_FES</t>
  </si>
  <si>
    <t>North Peckham_MAP</t>
  </si>
  <si>
    <t>London Borough of Southwark</t>
  </si>
  <si>
    <t>Civic Quarter District Energy Scheme_FES</t>
  </si>
  <si>
    <t>Newcastle-upon-Tyne City Council</t>
  </si>
  <si>
    <t>Oxford Headington_FES</t>
  </si>
  <si>
    <t>Oxford City Council</t>
  </si>
  <si>
    <t>Oxford City Centre_FES</t>
  </si>
  <si>
    <t>West Bromwich_FES</t>
  </si>
  <si>
    <t>Sandwell Metropolitan Borough Council</t>
  </si>
  <si>
    <t>Waste heat – Other (without heat pump)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</si>
  <si>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</si>
  <si>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</si>
  <si>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</si>
  <si>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</si>
  <si>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</si>
  <si>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</si>
  <si>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Deep Geothermal_COM_CST</t>
  </si>
  <si>
    <t>Stoke-on-Trent City Council (SoTCC)</t>
  </si>
  <si>
    <t>Under Construction</t>
  </si>
  <si>
    <t>North Star and Town Centre_FES</t>
  </si>
  <si>
    <t>Swindon Borough Council</t>
  </si>
  <si>
    <t>Middlesbrough_DPD</t>
  </si>
  <si>
    <t>HNIP</t>
  </si>
  <si>
    <t>HNDU ACTIVE</t>
  </si>
  <si>
    <t>HNDU NOT PURSUED</t>
  </si>
  <si>
    <t>OPPORTUNITY NAME</t>
  </si>
  <si>
    <t>LOCAL AUTHORITY</t>
  </si>
  <si>
    <t>£m</t>
  </si>
  <si>
    <t>Construction (in progress or complete)</t>
  </si>
  <si>
    <t>Commercialisation / DPD</t>
  </si>
  <si>
    <t>Commercialisation (in progress) / DPD (complete)</t>
  </si>
  <si>
    <t>Feasibility (complete)</t>
  </si>
  <si>
    <t>Heat mapping and masterplanning (complete)</t>
  </si>
  <si>
    <t>Total Capex</t>
  </si>
  <si>
    <t>NOT ACTIVELY PURSUED</t>
  </si>
  <si>
    <t>Total currently not pursued</t>
  </si>
  <si>
    <t>Combined total capex</t>
  </si>
  <si>
    <t>UNDER CONSTRUCTION</t>
  </si>
  <si>
    <t>HNIP forecast capex where construction funding applied for</t>
  </si>
  <si>
    <t>HNIP forecast capex where commercialisation funding applied for</t>
  </si>
  <si>
    <t>HNIP forecast capex where commercialisation &amp; construction funding applied for</t>
  </si>
  <si>
    <t>HEAT NETWORKS PIPELINE: 2019 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</si>
</sst>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/>
    <xf numFmtId="0" fontId="1" fillId="0" borderId="0" xfId="0" applyFont="1"/>
    <xf numFmtId="0" fontId="3" fillId="2" borderId="0" xfId="0" applyFont="1" applyFill="1"/>
    <xf numFmtId="10" fontId="3" fillId="2" borderId="0" xfId="1" applyNumberFormat="1" applyFont="1" applyFill="1"/>
    <xf numFmtId="10" fontId="0" fillId="0" borderId="0" xfId="1" applyNumberFormat="1" applyFont="1"/>
    <xf numFmtId="10" fontId="0" fillId="0" borderId="0" xfId="1" applyNumberFormat="1" applyFont="1" applyAlignment="1"/>
    <xf numFmtId="0" fontId="4" fillId="2" borderId="0" xfId="0" applyFont="1" applyFill="1"/>
    <xf numFmtId="2" fontId="0" fillId="0" borderId="0" xfId="0" applyNumberFormat="1"/>
    <xf numFmtId="2" fontId="0" fillId="0" borderId="0" xfId="0" applyNumberFormat="1" applyAlignment="1"/>
    <xf numFmtId="0" fontId="0" fillId="0" borderId="0" xfId="0"/>
    <xf numFmtId="4" fontId="0" fillId="0" borderId="0" xfId="0" applyNumberFormat="1"/>
    <xf numFmtId="0" fontId="0" fillId="0" borderId="0" xfId="0" applyFont="1"/>
    <xf numFmtId="0" fontId="0" fillId="0" borderId="0" xfId="0" applyFont="1" applyAlignment="1">
      <alignment vertical="center"/>
    </xf>
    <xf numFmtId="2" fontId="0" fillId="0" borderId="0" xfId="0" applyNumberFormat="1" applyFont="1"/>
    <xf numFmtId="2" fontId="0" fillId="3" borderId="1" xfId="0" applyNumberFormat="1" applyFont="1" applyFill="1" applyBorder="1"/>
    <xf numFmtId="0" fontId="5" fillId="0" borderId="2" xfId="0" applyFont="1" applyBorder="1"/>
    <xf numFmtId="0" fontId="0" fillId="0" borderId="2" xfId="0" applyFont="1" applyBorder="1"/>
    <xf numFmtId="4" fontId="0" fillId="0" borderId="2" xfId="0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CC66"/>
      <color rgb="FFFF99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2019 Q4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77CF-4613-BBAC-36987F72525D}"/>
              </c:ext>
            </c:extLst>
          </c:dPt>
          <c:dPt>
            <c:idx val="2"/>
            <c:bubble3D val="0"/>
            <c:spPr>
              <a:solidFill>
                <a:srgbClr val="FF9933"/>
              </a:solidFill>
            </c:spPr>
            <c:extLst>
              <c:ext xmlns:c16="http://schemas.microsoft.com/office/drawing/2014/chart" uri="{C3380CC4-5D6E-409C-BE32-E72D297353CC}">
                <c16:uniqueId val="{00000003-77CF-4613-BBAC-36987F72525D}"/>
              </c:ext>
            </c:extLst>
          </c:dPt>
          <c:dPt>
            <c:idx val="3"/>
            <c:bubble3D val="0"/>
            <c:spPr>
              <a:solidFill>
                <a:srgbClr val="FFCC66"/>
              </a:solidFill>
            </c:spPr>
            <c:extLst>
              <c:ext xmlns:c16="http://schemas.microsoft.com/office/drawing/2014/chart" uri="{C3380CC4-5D6E-409C-BE32-E72D297353CC}">
                <c16:uniqueId val="{00000005-77CF-4613-BBAC-36987F72525D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7CF-4613-BBAC-36987F72525D}"/>
              </c:ext>
            </c:extLst>
          </c:dPt>
          <c:dPt>
            <c:idx val="5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26E-41AC-9C2D-B95FEB362883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26E-41AC-9C2D-B95FEB362883}"/>
              </c:ext>
            </c:extLst>
          </c:dPt>
          <c:dLbls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77CF-4613-BBAC-36987F72525D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B26E-41AC-9C2D-B95FEB3628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Graph!$C$3:$C$9</c:f>
              <c:strCache>
                <c:ptCount val="7"/>
                <c:pt idx="0">
                  <c:v>Construction (in progress or complete)</c:v>
                </c:pt>
                <c:pt idx="1">
                  <c:v>HNIP forecast capex where construction funding applied for</c:v>
                </c:pt>
                <c:pt idx="2">
                  <c:v>HNIP forecast capex where commercialisation &amp; construction funding applied for</c:v>
                </c:pt>
                <c:pt idx="3">
                  <c:v>HNIP forecast capex where commercialisation funding applied for</c:v>
                </c:pt>
                <c:pt idx="4">
                  <c:v>Commercialisation (in progress) / DPD (complete)</c:v>
                </c:pt>
                <c:pt idx="5">
                  <c:v>Feasibility (complete)</c:v>
                </c:pt>
                <c:pt idx="6">
                  <c:v>Heat mapping and masterplanning (complete)</c:v>
                </c:pt>
              </c:strCache>
            </c:strRef>
          </c:cat>
          <c:val>
            <c:numRef>
              <c:f>Graph!$D$3:$D$9</c:f>
              <c:numCache>
                <c:formatCode>0.00</c:formatCode>
                <c:ptCount val="7"/>
                <c:pt idx="0">
                  <c:v>50.93</c:v>
                </c:pt>
                <c:pt idx="1">
                  <c:v>262.47434700000002</c:v>
                </c:pt>
                <c:pt idx="2">
                  <c:v>383.05512800000002</c:v>
                </c:pt>
                <c:pt idx="3">
                  <c:v>9.1</c:v>
                </c:pt>
                <c:pt idx="4" formatCode="General">
                  <c:v>82.65</c:v>
                </c:pt>
                <c:pt idx="5" formatCode="General">
                  <c:v>350.22</c:v>
                </c:pt>
                <c:pt idx="6" formatCode="General">
                  <c:v>96.05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CF-4613-BBAC-36987F72525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16" name="Rectangle 1">
          <a:extLst>
            <a:ext uri="{FF2B5EF4-FFF2-40B4-BE49-F238E27FC236}">
              <a16:creationId xmlns:a16="http://schemas.microsoft.com/office/drawing/2014/main" id="{4BE7861E-DB8B-4623-A662-6646348E9ABB}"/>
            </a:ext>
          </a:extLst>
        </xdr:cNvPr>
        <xdr:cNvSpPr/>
      </xdr:nvSpPr>
      <xdr:spPr>
        <a:xfrm>
          <a:off x="247015" y="190500"/>
          <a:ext cx="6972300" cy="3600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297180</xdr:colOff>
      <xdr:row>1</xdr:row>
      <xdr:rowOff>45720</xdr:rowOff>
    </xdr:from>
    <xdr:to>
      <xdr:col>2</xdr:col>
      <xdr:colOff>582425</xdr:colOff>
      <xdr:row>5</xdr:row>
      <xdr:rowOff>132786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C8C5C59-1FB9-4D2D-84B3-26725D560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005" y="239395"/>
          <a:ext cx="1507620" cy="84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18</xdr:row>
      <xdr:rowOff>115887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7B50EA4-472A-44F5-B489-C8C04DBE55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64473-11FA-4FB5-8DAC-8FE6D6F78202}">
  <sheetPr codeName="Sheet2"/>
  <dimension ref="A1"/>
  <sheetViews>
    <sheetView showGridLines="0" tabSelected="1" workbookViewId="0"/>
  </sheetViews>
  <sheetFormatPr defaultRowHeight="14.75" x14ac:dyDescent="0.7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81DFD-65C4-4861-A350-E42A23DB7722}">
  <sheetPr codeName="Sheet1"/>
  <dimension ref="A1:R107"/>
  <sheetViews>
    <sheetView workbookViewId="0">
      <pane ySplit="1" topLeftCell="A2" activePane="bottomLeft" state="frozen"/>
      <selection pane="bottomLeft" activeCell="A2" sqref="A2"/>
    </sheetView>
  </sheetViews>
  <sheetFormatPr defaultRowHeight="14.75" x14ac:dyDescent="0.75"/>
  <cols>
    <col min="1" max="1" width="66.1328125" bestFit="1" customWidth="1"/>
    <col min="2" max="2" width="42.7265625" bestFit="1" customWidth="1"/>
    <col min="3" max="7" width="11.54296875" customWidth="1"/>
    <col min="8" max="8" width="8.7265625" style="5"/>
    <col min="13" max="13" width="30.40625" bestFit="1" customWidth="1"/>
    <col min="14" max="14" width="18.40625" bestFit="1" customWidth="1"/>
    <col min="15" max="15" width="37.26953125" bestFit="1" customWidth="1"/>
  </cols>
  <sheetData>
    <row r="1" spans="1:18" x14ac:dyDescent="0.75">
      <c r="A1" s="3" t="s">
        <v>224</v>
      </c>
      <c r="B1" s="3" t="s">
        <v>225</v>
      </c>
      <c r="C1" s="3" t="s">
        <v>0</v>
      </c>
      <c r="D1" s="3" t="s">
        <v>13</v>
      </c>
      <c r="E1" s="3" t="s">
        <v>1</v>
      </c>
      <c r="F1" s="3" t="s">
        <v>2</v>
      </c>
      <c r="G1" s="3" t="s">
        <v>3</v>
      </c>
      <c r="H1" s="4" t="s">
        <v>4</v>
      </c>
      <c r="I1" s="3" t="s">
        <v>14</v>
      </c>
      <c r="J1" s="3" t="s">
        <v>15</v>
      </c>
      <c r="K1" s="3" t="s">
        <v>5</v>
      </c>
      <c r="L1" s="3" t="s">
        <v>6</v>
      </c>
      <c r="M1" s="3" t="s">
        <v>7</v>
      </c>
      <c r="N1" s="3" t="s">
        <v>8</v>
      </c>
      <c r="O1" s="3" t="s">
        <v>9</v>
      </c>
      <c r="P1" s="3" t="s">
        <v>10</v>
      </c>
      <c r="Q1" s="3" t="s">
        <v>11</v>
      </c>
      <c r="R1" s="3" t="s">
        <v>12</v>
      </c>
    </row>
    <row r="2" spans="1:18" x14ac:dyDescent="0.75">
      <c r="A2" s="2" t="s">
        <v>221</v>
      </c>
    </row>
    <row r="3" spans="1:18" x14ac:dyDescent="0.75">
      <c r="A3" t="s">
        <v>91</v>
      </c>
      <c r="B3" t="s">
        <v>92</v>
      </c>
      <c r="G3" s="8">
        <v>22.4</v>
      </c>
      <c r="H3" s="5">
        <v>1.4E-2</v>
      </c>
      <c r="J3">
        <v>2022</v>
      </c>
      <c r="K3">
        <v>2023</v>
      </c>
      <c r="L3">
        <v>2027</v>
      </c>
      <c r="M3" t="s">
        <v>93</v>
      </c>
      <c r="P3" t="s">
        <v>19</v>
      </c>
    </row>
    <row r="4" spans="1:18" x14ac:dyDescent="0.75">
      <c r="A4" t="s">
        <v>94</v>
      </c>
      <c r="B4" t="s">
        <v>95</v>
      </c>
      <c r="G4" s="8">
        <v>4.2</v>
      </c>
      <c r="H4" s="5">
        <v>2.5999999999999999E-2</v>
      </c>
      <c r="I4">
        <v>2020</v>
      </c>
      <c r="J4">
        <v>2020</v>
      </c>
      <c r="K4">
        <v>2020</v>
      </c>
      <c r="M4" t="s">
        <v>93</v>
      </c>
      <c r="P4" t="s">
        <v>19</v>
      </c>
    </row>
    <row r="5" spans="1:18" x14ac:dyDescent="0.75">
      <c r="A5" t="s">
        <v>96</v>
      </c>
      <c r="B5" t="s">
        <v>97</v>
      </c>
      <c r="G5" s="8">
        <v>0</v>
      </c>
      <c r="I5">
        <v>2021</v>
      </c>
      <c r="J5">
        <v>2022</v>
      </c>
      <c r="K5">
        <v>2022</v>
      </c>
      <c r="M5" t="s">
        <v>93</v>
      </c>
      <c r="P5" t="s">
        <v>19</v>
      </c>
    </row>
    <row r="6" spans="1:18" x14ac:dyDescent="0.75">
      <c r="A6" t="s">
        <v>98</v>
      </c>
      <c r="B6" t="s">
        <v>99</v>
      </c>
      <c r="G6" s="8"/>
      <c r="I6">
        <v>2019</v>
      </c>
      <c r="J6">
        <v>2020</v>
      </c>
      <c r="K6">
        <v>2021</v>
      </c>
      <c r="M6" t="s">
        <v>93</v>
      </c>
      <c r="P6" t="s">
        <v>100</v>
      </c>
    </row>
    <row r="7" spans="1:18" x14ac:dyDescent="0.75">
      <c r="A7" t="s">
        <v>101</v>
      </c>
      <c r="B7" t="s">
        <v>102</v>
      </c>
      <c r="G7" s="8">
        <v>0</v>
      </c>
      <c r="I7">
        <v>2022</v>
      </c>
      <c r="J7">
        <v>2021</v>
      </c>
      <c r="K7">
        <v>2022</v>
      </c>
      <c r="M7" t="s">
        <v>93</v>
      </c>
      <c r="P7" t="s">
        <v>103</v>
      </c>
    </row>
    <row r="8" spans="1:18" x14ac:dyDescent="0.75">
      <c r="A8" t="s">
        <v>104</v>
      </c>
      <c r="B8" t="s">
        <v>105</v>
      </c>
      <c r="G8" s="8"/>
      <c r="I8">
        <v>2020</v>
      </c>
      <c r="J8">
        <v>2020</v>
      </c>
      <c r="K8">
        <v>2021</v>
      </c>
      <c r="M8" t="s">
        <v>15</v>
      </c>
      <c r="P8" t="s">
        <v>19</v>
      </c>
    </row>
    <row r="9" spans="1:18" x14ac:dyDescent="0.75">
      <c r="A9" t="s">
        <v>106</v>
      </c>
      <c r="B9" t="s">
        <v>107</v>
      </c>
      <c r="G9" s="8">
        <v>18</v>
      </c>
      <c r="I9">
        <v>2020</v>
      </c>
      <c r="J9">
        <v>2020</v>
      </c>
      <c r="K9">
        <v>2021</v>
      </c>
      <c r="M9" t="s">
        <v>93</v>
      </c>
      <c r="P9" t="s">
        <v>48</v>
      </c>
    </row>
    <row r="10" spans="1:18" x14ac:dyDescent="0.75">
      <c r="A10" t="s">
        <v>108</v>
      </c>
      <c r="B10" t="s">
        <v>109</v>
      </c>
      <c r="G10" s="8">
        <v>9.1</v>
      </c>
      <c r="M10" t="s">
        <v>110</v>
      </c>
      <c r="P10" t="s">
        <v>19</v>
      </c>
    </row>
    <row r="11" spans="1:18" x14ac:dyDescent="0.75">
      <c r="A11" t="s">
        <v>111</v>
      </c>
      <c r="B11" t="s">
        <v>112</v>
      </c>
      <c r="G11" s="8"/>
      <c r="M11" t="s">
        <v>93</v>
      </c>
      <c r="P11" t="s">
        <v>19</v>
      </c>
    </row>
    <row r="12" spans="1:18" x14ac:dyDescent="0.75">
      <c r="A12" t="s">
        <v>113</v>
      </c>
      <c r="B12" t="s">
        <v>114</v>
      </c>
      <c r="G12" s="8">
        <v>4</v>
      </c>
      <c r="H12" s="5">
        <v>1.2E-2</v>
      </c>
      <c r="I12">
        <v>2019</v>
      </c>
      <c r="J12">
        <v>2019</v>
      </c>
      <c r="K12">
        <v>2021</v>
      </c>
      <c r="M12" t="s">
        <v>15</v>
      </c>
      <c r="P12" t="s">
        <v>48</v>
      </c>
    </row>
    <row r="13" spans="1:18" x14ac:dyDescent="0.75">
      <c r="A13" t="s">
        <v>115</v>
      </c>
      <c r="B13" t="s">
        <v>114</v>
      </c>
      <c r="G13" s="8">
        <v>4</v>
      </c>
      <c r="J13">
        <v>2020</v>
      </c>
      <c r="K13">
        <v>2021</v>
      </c>
      <c r="M13" t="s">
        <v>15</v>
      </c>
      <c r="P13" t="s">
        <v>48</v>
      </c>
    </row>
    <row r="14" spans="1:18" s="1" customFormat="1" x14ac:dyDescent="0.75">
      <c r="A14" s="1" t="s">
        <v>116</v>
      </c>
      <c r="B14" s="1" t="s">
        <v>117</v>
      </c>
      <c r="G14" s="9"/>
      <c r="H14" s="6"/>
      <c r="I14" s="1">
        <v>2021</v>
      </c>
      <c r="J14" s="1">
        <v>2021</v>
      </c>
      <c r="K14" s="1">
        <v>2021</v>
      </c>
      <c r="M14" s="1" t="s">
        <v>15</v>
      </c>
      <c r="P14" s="1" t="s">
        <v>43</v>
      </c>
    </row>
    <row r="15" spans="1:18" x14ac:dyDescent="0.75">
      <c r="A15" t="s">
        <v>118</v>
      </c>
      <c r="B15" t="s">
        <v>119</v>
      </c>
      <c r="G15" s="8"/>
      <c r="I15">
        <v>2020</v>
      </c>
      <c r="J15">
        <v>2020</v>
      </c>
      <c r="K15">
        <v>2020</v>
      </c>
      <c r="M15" t="s">
        <v>93</v>
      </c>
      <c r="P15" t="s">
        <v>19</v>
      </c>
    </row>
    <row r="16" spans="1:18" x14ac:dyDescent="0.75">
      <c r="A16" t="s">
        <v>120</v>
      </c>
      <c r="B16" t="s">
        <v>121</v>
      </c>
      <c r="G16" s="8"/>
      <c r="I16">
        <v>2020</v>
      </c>
      <c r="J16">
        <v>2021</v>
      </c>
      <c r="M16" t="s">
        <v>15</v>
      </c>
      <c r="P16" t="s">
        <v>48</v>
      </c>
    </row>
    <row r="17" spans="1:18" x14ac:dyDescent="0.75">
      <c r="A17" t="s">
        <v>122</v>
      </c>
      <c r="B17" t="s">
        <v>123</v>
      </c>
      <c r="G17" s="8">
        <v>0</v>
      </c>
      <c r="I17">
        <v>2020</v>
      </c>
      <c r="J17">
        <v>2025</v>
      </c>
      <c r="K17">
        <v>2025</v>
      </c>
      <c r="M17" t="s">
        <v>15</v>
      </c>
      <c r="P17" t="s">
        <v>19</v>
      </c>
    </row>
    <row r="18" spans="1:18" x14ac:dyDescent="0.75">
      <c r="A18" t="s">
        <v>124</v>
      </c>
      <c r="B18" t="s">
        <v>125</v>
      </c>
      <c r="G18" s="8"/>
      <c r="I18">
        <v>2020</v>
      </c>
      <c r="J18">
        <v>2021</v>
      </c>
      <c r="K18">
        <v>2022</v>
      </c>
      <c r="M18" t="s">
        <v>93</v>
      </c>
      <c r="P18" t="s">
        <v>48</v>
      </c>
    </row>
    <row r="19" spans="1:18" x14ac:dyDescent="0.75">
      <c r="A19" t="s">
        <v>126</v>
      </c>
      <c r="B19" t="s">
        <v>127</v>
      </c>
      <c r="G19" s="8">
        <v>30</v>
      </c>
      <c r="I19">
        <v>2021</v>
      </c>
      <c r="J19">
        <v>2021</v>
      </c>
      <c r="M19" t="s">
        <v>93</v>
      </c>
      <c r="P19" t="s">
        <v>19</v>
      </c>
    </row>
    <row r="20" spans="1:18" x14ac:dyDescent="0.75">
      <c r="A20" t="s">
        <v>128</v>
      </c>
      <c r="B20" t="s">
        <v>129</v>
      </c>
      <c r="G20" s="8">
        <v>6</v>
      </c>
      <c r="I20">
        <v>2020</v>
      </c>
      <c r="J20">
        <v>2020</v>
      </c>
      <c r="K20">
        <v>2020</v>
      </c>
      <c r="M20" t="s">
        <v>15</v>
      </c>
      <c r="P20" t="s">
        <v>100</v>
      </c>
    </row>
    <row r="21" spans="1:18" x14ac:dyDescent="0.75">
      <c r="A21" t="s">
        <v>130</v>
      </c>
      <c r="B21" t="s">
        <v>131</v>
      </c>
      <c r="G21" s="8">
        <v>6.1</v>
      </c>
      <c r="I21">
        <v>2021</v>
      </c>
      <c r="J21">
        <v>2021</v>
      </c>
      <c r="K21">
        <v>2021</v>
      </c>
      <c r="M21" t="s">
        <v>15</v>
      </c>
      <c r="P21" t="s">
        <v>36</v>
      </c>
    </row>
    <row r="22" spans="1:18" x14ac:dyDescent="0.75">
      <c r="A22" t="s">
        <v>132</v>
      </c>
      <c r="B22" t="s">
        <v>125</v>
      </c>
      <c r="G22" s="8"/>
      <c r="I22">
        <v>2019</v>
      </c>
      <c r="J22">
        <v>2019</v>
      </c>
      <c r="K22">
        <v>2021</v>
      </c>
      <c r="M22" t="s">
        <v>93</v>
      </c>
      <c r="P22" t="s">
        <v>48</v>
      </c>
    </row>
    <row r="23" spans="1:18" x14ac:dyDescent="0.75">
      <c r="A23" t="s">
        <v>133</v>
      </c>
      <c r="B23" t="s">
        <v>86</v>
      </c>
      <c r="G23" s="8">
        <v>45.26</v>
      </c>
      <c r="I23">
        <v>2021</v>
      </c>
      <c r="J23">
        <v>2021</v>
      </c>
      <c r="K23">
        <v>2022</v>
      </c>
      <c r="L23">
        <v>2024</v>
      </c>
      <c r="M23" t="s">
        <v>93</v>
      </c>
      <c r="P23" t="s">
        <v>19</v>
      </c>
    </row>
    <row r="24" spans="1:18" x14ac:dyDescent="0.75">
      <c r="A24" t="s">
        <v>134</v>
      </c>
      <c r="B24" t="s">
        <v>135</v>
      </c>
      <c r="G24" s="8"/>
      <c r="J24">
        <v>2021</v>
      </c>
      <c r="K24">
        <v>2021</v>
      </c>
      <c r="M24" t="s">
        <v>93</v>
      </c>
      <c r="P24" t="s">
        <v>19</v>
      </c>
    </row>
    <row r="26" spans="1:18" x14ac:dyDescent="0.75">
      <c r="A26" s="2" t="s">
        <v>222</v>
      </c>
    </row>
    <row r="27" spans="1:18" x14ac:dyDescent="0.75">
      <c r="A27" t="s">
        <v>136</v>
      </c>
      <c r="B27" t="s">
        <v>137</v>
      </c>
      <c r="C27" s="8">
        <v>2.37</v>
      </c>
      <c r="D27" s="8">
        <v>0.28999999999999998</v>
      </c>
      <c r="E27" s="8">
        <v>2.75</v>
      </c>
      <c r="F27" s="8">
        <v>6</v>
      </c>
      <c r="G27" s="8">
        <v>11.41</v>
      </c>
      <c r="H27" s="5">
        <v>4.3999999999999997E-2</v>
      </c>
      <c r="J27">
        <v>2018</v>
      </c>
      <c r="K27">
        <v>2019</v>
      </c>
      <c r="L27">
        <v>2022</v>
      </c>
      <c r="M27" t="s">
        <v>22</v>
      </c>
      <c r="P27" t="s">
        <v>19</v>
      </c>
      <c r="Q27" t="s">
        <v>26</v>
      </c>
      <c r="R27">
        <v>2018</v>
      </c>
    </row>
    <row r="28" spans="1:18" x14ac:dyDescent="0.75">
      <c r="A28" t="s">
        <v>138</v>
      </c>
      <c r="B28" t="s">
        <v>139</v>
      </c>
      <c r="C28" s="8">
        <v>2.41</v>
      </c>
      <c r="D28" s="8">
        <v>0</v>
      </c>
      <c r="E28" s="8">
        <v>2.83</v>
      </c>
      <c r="F28" s="8">
        <v>1.83</v>
      </c>
      <c r="G28" s="8">
        <v>7.07</v>
      </c>
      <c r="H28" s="5">
        <v>9.5322519540786705E-3</v>
      </c>
      <c r="L28">
        <v>2019</v>
      </c>
      <c r="M28" t="s">
        <v>22</v>
      </c>
      <c r="P28" t="s">
        <v>19</v>
      </c>
      <c r="Q28" t="s">
        <v>20</v>
      </c>
      <c r="R28">
        <v>2018</v>
      </c>
    </row>
    <row r="29" spans="1:18" x14ac:dyDescent="0.75">
      <c r="A29" t="s">
        <v>140</v>
      </c>
      <c r="B29" t="s">
        <v>139</v>
      </c>
      <c r="C29" s="8">
        <v>0</v>
      </c>
      <c r="D29" s="8">
        <v>0</v>
      </c>
      <c r="E29" s="8">
        <v>0.92</v>
      </c>
      <c r="F29" s="8">
        <v>0</v>
      </c>
      <c r="G29" s="8">
        <v>0.92</v>
      </c>
      <c r="H29" s="5">
        <v>-4.2789600789547001E-2</v>
      </c>
      <c r="L29">
        <v>2019</v>
      </c>
      <c r="M29" t="s">
        <v>22</v>
      </c>
      <c r="P29" t="s">
        <v>23</v>
      </c>
      <c r="Q29" t="s">
        <v>20</v>
      </c>
      <c r="R29">
        <v>2018</v>
      </c>
    </row>
    <row r="30" spans="1:18" x14ac:dyDescent="0.75">
      <c r="A30" t="s">
        <v>141</v>
      </c>
      <c r="B30" t="s">
        <v>142</v>
      </c>
      <c r="C30" s="8">
        <v>0</v>
      </c>
      <c r="D30" s="8">
        <v>0</v>
      </c>
      <c r="E30" s="8">
        <v>0</v>
      </c>
      <c r="F30" s="8">
        <v>9.1</v>
      </c>
      <c r="G30" s="8">
        <v>9.1</v>
      </c>
      <c r="H30" s="5">
        <v>0.111</v>
      </c>
      <c r="K30">
        <v>2020</v>
      </c>
      <c r="L30">
        <v>2023</v>
      </c>
      <c r="M30" t="s">
        <v>22</v>
      </c>
      <c r="P30" t="s">
        <v>143</v>
      </c>
      <c r="Q30" t="s">
        <v>20</v>
      </c>
      <c r="R30">
        <v>2016</v>
      </c>
    </row>
    <row r="31" spans="1:18" x14ac:dyDescent="0.75">
      <c r="A31" t="s">
        <v>144</v>
      </c>
      <c r="B31" t="s">
        <v>145</v>
      </c>
      <c r="C31" s="8">
        <v>3.02</v>
      </c>
      <c r="D31" s="8">
        <v>0.31</v>
      </c>
      <c r="E31" s="8">
        <v>3.53</v>
      </c>
      <c r="F31" s="8">
        <v>1.24</v>
      </c>
      <c r="G31" s="8">
        <v>8.09</v>
      </c>
      <c r="M31" t="s">
        <v>22</v>
      </c>
      <c r="P31" t="s">
        <v>19</v>
      </c>
      <c r="Q31" t="s">
        <v>26</v>
      </c>
      <c r="R31">
        <v>2015</v>
      </c>
    </row>
    <row r="32" spans="1:18" x14ac:dyDescent="0.75">
      <c r="A32" t="s">
        <v>146</v>
      </c>
      <c r="B32" t="s">
        <v>40</v>
      </c>
      <c r="C32" s="8">
        <v>2.39</v>
      </c>
      <c r="D32" s="8">
        <v>0</v>
      </c>
      <c r="E32" s="8">
        <v>10.86</v>
      </c>
      <c r="F32" s="8">
        <v>1.1200000000000001</v>
      </c>
      <c r="G32" s="8">
        <v>14.37</v>
      </c>
      <c r="H32" s="5">
        <v>6.5000000000000002E-2</v>
      </c>
      <c r="J32">
        <v>2020</v>
      </c>
      <c r="K32">
        <v>2021</v>
      </c>
      <c r="L32">
        <v>2028</v>
      </c>
      <c r="M32" t="s">
        <v>22</v>
      </c>
      <c r="P32" t="s">
        <v>43</v>
      </c>
      <c r="Q32" t="s">
        <v>26</v>
      </c>
      <c r="R32">
        <v>2018</v>
      </c>
    </row>
    <row r="33" spans="1:18" x14ac:dyDescent="0.75">
      <c r="A33" t="s">
        <v>147</v>
      </c>
      <c r="B33" t="s">
        <v>148</v>
      </c>
      <c r="C33" s="8">
        <v>2.15</v>
      </c>
      <c r="D33" s="8">
        <v>1.07</v>
      </c>
      <c r="E33" s="8">
        <v>4.0999999999999996</v>
      </c>
      <c r="F33" s="8">
        <v>0</v>
      </c>
      <c r="G33" s="8">
        <v>7.32</v>
      </c>
      <c r="H33" s="5">
        <v>5.3999999999999999E-2</v>
      </c>
      <c r="J33">
        <v>2018</v>
      </c>
      <c r="M33" t="s">
        <v>22</v>
      </c>
      <c r="N33" t="s">
        <v>149</v>
      </c>
      <c r="O33" t="s">
        <v>150</v>
      </c>
      <c r="P33" t="s">
        <v>19</v>
      </c>
      <c r="Q33" t="s">
        <v>29</v>
      </c>
      <c r="R33">
        <v>2017</v>
      </c>
    </row>
    <row r="34" spans="1:18" x14ac:dyDescent="0.75">
      <c r="A34" t="s">
        <v>151</v>
      </c>
      <c r="B34" t="s">
        <v>45</v>
      </c>
      <c r="C34" s="8">
        <v>3.65</v>
      </c>
      <c r="D34" s="8">
        <v>0.41</v>
      </c>
      <c r="E34" s="8">
        <v>5.26</v>
      </c>
      <c r="F34" s="8">
        <v>0.23</v>
      </c>
      <c r="G34" s="8">
        <v>9.5500000000000007</v>
      </c>
      <c r="H34" s="5">
        <v>5.8999999999999997E-2</v>
      </c>
      <c r="I34">
        <v>2019</v>
      </c>
      <c r="J34">
        <v>2020</v>
      </c>
      <c r="K34">
        <v>2021</v>
      </c>
      <c r="M34" t="s">
        <v>22</v>
      </c>
      <c r="P34" t="s">
        <v>19</v>
      </c>
      <c r="Q34" t="s">
        <v>26</v>
      </c>
      <c r="R34">
        <v>2017</v>
      </c>
    </row>
    <row r="35" spans="1:18" x14ac:dyDescent="0.75">
      <c r="A35" t="s">
        <v>152</v>
      </c>
      <c r="B35" t="s">
        <v>153</v>
      </c>
      <c r="C35" s="8">
        <v>1.48</v>
      </c>
      <c r="D35" s="8">
        <v>0</v>
      </c>
      <c r="E35" s="8">
        <v>3.47</v>
      </c>
      <c r="F35" s="8">
        <v>1.47</v>
      </c>
      <c r="G35" s="8">
        <v>6.42</v>
      </c>
      <c r="H35" s="5">
        <v>3.7119570099489102E-2</v>
      </c>
      <c r="I35">
        <v>2020</v>
      </c>
      <c r="J35">
        <v>2020</v>
      </c>
      <c r="K35">
        <v>2020</v>
      </c>
      <c r="L35">
        <v>2020</v>
      </c>
      <c r="M35" t="s">
        <v>22</v>
      </c>
      <c r="P35" t="s">
        <v>36</v>
      </c>
      <c r="Q35" t="s">
        <v>29</v>
      </c>
      <c r="R35">
        <v>2019</v>
      </c>
    </row>
    <row r="36" spans="1:18" x14ac:dyDescent="0.75">
      <c r="A36" t="s">
        <v>154</v>
      </c>
      <c r="B36" t="s">
        <v>155</v>
      </c>
      <c r="C36" s="8">
        <v>0.23</v>
      </c>
      <c r="D36" s="8">
        <v>0</v>
      </c>
      <c r="E36" s="8">
        <v>0.16</v>
      </c>
      <c r="F36" s="8">
        <v>0</v>
      </c>
      <c r="G36" s="8">
        <v>0.4</v>
      </c>
      <c r="H36" s="5">
        <v>6.6000000000000003E-2</v>
      </c>
      <c r="M36" t="s">
        <v>31</v>
      </c>
      <c r="P36" t="s">
        <v>23</v>
      </c>
      <c r="Q36" t="s">
        <v>20</v>
      </c>
      <c r="R36">
        <v>2018</v>
      </c>
    </row>
    <row r="37" spans="1:18" x14ac:dyDescent="0.75">
      <c r="A37" t="s">
        <v>156</v>
      </c>
      <c r="B37" t="s">
        <v>155</v>
      </c>
      <c r="C37" s="8">
        <v>1.77</v>
      </c>
      <c r="D37" s="8">
        <v>0.28999999999999998</v>
      </c>
      <c r="E37" s="8">
        <v>1.89</v>
      </c>
      <c r="F37" s="8">
        <v>0</v>
      </c>
      <c r="G37" s="8">
        <v>3.94</v>
      </c>
      <c r="H37" s="5">
        <v>0.11799999999999999</v>
      </c>
      <c r="M37" t="s">
        <v>31</v>
      </c>
      <c r="P37" t="s">
        <v>23</v>
      </c>
      <c r="Q37" t="s">
        <v>20</v>
      </c>
      <c r="R37">
        <v>2018</v>
      </c>
    </row>
    <row r="38" spans="1:18" x14ac:dyDescent="0.75">
      <c r="A38" t="s">
        <v>157</v>
      </c>
      <c r="B38" t="s">
        <v>50</v>
      </c>
      <c r="C38" s="8">
        <v>5.83</v>
      </c>
      <c r="D38" s="8">
        <v>0</v>
      </c>
      <c r="E38" s="8">
        <v>1.35</v>
      </c>
      <c r="F38" s="8">
        <v>0</v>
      </c>
      <c r="G38" s="8">
        <v>7.18</v>
      </c>
      <c r="H38" s="5">
        <v>3.9E-2</v>
      </c>
      <c r="K38">
        <v>2019</v>
      </c>
      <c r="L38">
        <v>2035</v>
      </c>
      <c r="M38" t="s">
        <v>22</v>
      </c>
      <c r="P38" t="s">
        <v>19</v>
      </c>
      <c r="Q38" t="s">
        <v>26</v>
      </c>
      <c r="R38">
        <v>2018</v>
      </c>
    </row>
    <row r="39" spans="1:18" x14ac:dyDescent="0.75">
      <c r="A39" t="s">
        <v>158</v>
      </c>
      <c r="B39" t="s">
        <v>50</v>
      </c>
      <c r="C39" s="8">
        <v>3.18</v>
      </c>
      <c r="D39" s="8">
        <v>0</v>
      </c>
      <c r="E39" s="8">
        <v>4.83</v>
      </c>
      <c r="F39" s="8">
        <v>0.52</v>
      </c>
      <c r="G39" s="8">
        <v>8.5299999999999994</v>
      </c>
      <c r="H39" s="5">
        <v>2.3158858619431999E-4</v>
      </c>
      <c r="J39">
        <v>1905</v>
      </c>
      <c r="K39">
        <v>1905</v>
      </c>
      <c r="L39">
        <v>1905</v>
      </c>
      <c r="M39" t="s">
        <v>22</v>
      </c>
      <c r="N39" t="s">
        <v>159</v>
      </c>
      <c r="O39" t="s">
        <v>160</v>
      </c>
      <c r="P39" t="s">
        <v>36</v>
      </c>
      <c r="Q39" t="s">
        <v>26</v>
      </c>
    </row>
    <row r="40" spans="1:18" x14ac:dyDescent="0.75">
      <c r="A40" t="s">
        <v>161</v>
      </c>
      <c r="B40" t="s">
        <v>162</v>
      </c>
      <c r="C40" s="8">
        <v>8.4700000000000006</v>
      </c>
      <c r="D40" s="8">
        <v>0</v>
      </c>
      <c r="E40" s="8">
        <v>6.27</v>
      </c>
      <c r="F40" s="8">
        <v>1.17</v>
      </c>
      <c r="G40" s="8">
        <v>15.91</v>
      </c>
      <c r="H40" s="5">
        <v>0.08</v>
      </c>
      <c r="I40">
        <v>2018</v>
      </c>
      <c r="J40">
        <v>2018</v>
      </c>
      <c r="K40">
        <v>2019</v>
      </c>
      <c r="L40">
        <v>2026</v>
      </c>
      <c r="M40" t="s">
        <v>228</v>
      </c>
      <c r="P40" t="s">
        <v>19</v>
      </c>
      <c r="Q40" t="s">
        <v>20</v>
      </c>
    </row>
    <row r="41" spans="1:18" x14ac:dyDescent="0.75">
      <c r="A41" t="s">
        <v>163</v>
      </c>
      <c r="B41" t="s">
        <v>164</v>
      </c>
      <c r="C41" s="8">
        <v>3.8</v>
      </c>
      <c r="D41" s="8">
        <v>0</v>
      </c>
      <c r="E41" s="8">
        <v>2.1800000000000002</v>
      </c>
      <c r="F41" s="8">
        <v>2.17</v>
      </c>
      <c r="G41" s="8">
        <v>8.15</v>
      </c>
      <c r="H41" s="5">
        <v>0.04</v>
      </c>
      <c r="J41">
        <v>2021</v>
      </c>
      <c r="K41">
        <v>2021</v>
      </c>
      <c r="M41" t="s">
        <v>22</v>
      </c>
      <c r="P41" t="s">
        <v>165</v>
      </c>
      <c r="Q41" t="s">
        <v>20</v>
      </c>
      <c r="R41">
        <v>2016</v>
      </c>
    </row>
    <row r="42" spans="1:18" x14ac:dyDescent="0.75">
      <c r="A42" t="s">
        <v>166</v>
      </c>
      <c r="B42" t="s">
        <v>164</v>
      </c>
      <c r="C42" s="8">
        <v>3.67</v>
      </c>
      <c r="D42" s="8">
        <v>1.43</v>
      </c>
      <c r="E42" s="8">
        <v>2.6</v>
      </c>
      <c r="F42" s="8">
        <v>2.72</v>
      </c>
      <c r="G42" s="8">
        <v>10.43</v>
      </c>
      <c r="H42" s="5">
        <v>3.8800000000000001E-2</v>
      </c>
      <c r="K42">
        <v>2020</v>
      </c>
      <c r="L42">
        <v>2025</v>
      </c>
      <c r="M42" t="s">
        <v>22</v>
      </c>
      <c r="P42" t="s">
        <v>19</v>
      </c>
      <c r="Q42" t="s">
        <v>20</v>
      </c>
      <c r="R42">
        <v>2016</v>
      </c>
    </row>
    <row r="43" spans="1:18" x14ac:dyDescent="0.75">
      <c r="A43" t="s">
        <v>167</v>
      </c>
      <c r="B43" t="s">
        <v>168</v>
      </c>
      <c r="C43" s="8">
        <v>0.81</v>
      </c>
      <c r="D43" s="8">
        <v>0.12</v>
      </c>
      <c r="E43" s="8">
        <v>0.45</v>
      </c>
      <c r="F43" s="8">
        <v>0.33</v>
      </c>
      <c r="G43" s="8">
        <v>1.71</v>
      </c>
      <c r="H43" s="5">
        <v>0.06</v>
      </c>
      <c r="M43" t="s">
        <v>31</v>
      </c>
      <c r="P43" t="s">
        <v>19</v>
      </c>
      <c r="Q43" t="s">
        <v>29</v>
      </c>
      <c r="R43">
        <v>2018</v>
      </c>
    </row>
    <row r="44" spans="1:18" x14ac:dyDescent="0.75">
      <c r="A44" t="s">
        <v>169</v>
      </c>
      <c r="B44" t="s">
        <v>170</v>
      </c>
      <c r="C44" s="8">
        <v>3.58</v>
      </c>
      <c r="D44" s="8">
        <v>0.08</v>
      </c>
      <c r="E44" s="8">
        <v>2.44</v>
      </c>
      <c r="F44" s="8">
        <v>1.03</v>
      </c>
      <c r="G44" s="8">
        <v>7.14</v>
      </c>
      <c r="H44" s="5">
        <v>8.1000000000000003E-2</v>
      </c>
      <c r="J44">
        <v>2020</v>
      </c>
      <c r="K44">
        <v>2021</v>
      </c>
      <c r="L44">
        <v>2021</v>
      </c>
      <c r="M44" t="s">
        <v>31</v>
      </c>
      <c r="P44" t="s">
        <v>19</v>
      </c>
      <c r="Q44" t="s">
        <v>29</v>
      </c>
    </row>
    <row r="45" spans="1:18" x14ac:dyDescent="0.75">
      <c r="A45" t="s">
        <v>171</v>
      </c>
      <c r="B45" t="s">
        <v>170</v>
      </c>
      <c r="C45" s="8">
        <v>3</v>
      </c>
      <c r="D45" s="8">
        <v>0.09</v>
      </c>
      <c r="E45" s="8">
        <v>2.29</v>
      </c>
      <c r="F45" s="8">
        <v>0.97</v>
      </c>
      <c r="G45" s="8">
        <v>6.35</v>
      </c>
      <c r="H45" s="5">
        <v>3.9E-2</v>
      </c>
      <c r="J45">
        <v>2020</v>
      </c>
      <c r="K45">
        <v>2021</v>
      </c>
      <c r="L45">
        <v>2021</v>
      </c>
      <c r="M45" t="s">
        <v>31</v>
      </c>
      <c r="P45" t="s">
        <v>19</v>
      </c>
      <c r="Q45" t="s">
        <v>29</v>
      </c>
    </row>
    <row r="46" spans="1:18" x14ac:dyDescent="0.75">
      <c r="A46" t="s">
        <v>172</v>
      </c>
      <c r="B46" t="s">
        <v>170</v>
      </c>
      <c r="C46" s="8">
        <v>2.76</v>
      </c>
      <c r="D46" s="8">
        <v>0</v>
      </c>
      <c r="E46" s="8">
        <v>3.17</v>
      </c>
      <c r="F46" s="8">
        <v>1.55</v>
      </c>
      <c r="G46" s="8">
        <v>7.48</v>
      </c>
      <c r="H46" s="5">
        <v>6.1100000000000002E-2</v>
      </c>
      <c r="I46">
        <v>2018</v>
      </c>
      <c r="J46">
        <v>2018</v>
      </c>
      <c r="K46">
        <v>2019</v>
      </c>
      <c r="L46">
        <v>2020</v>
      </c>
      <c r="M46" t="s">
        <v>228</v>
      </c>
      <c r="P46" t="s">
        <v>19</v>
      </c>
      <c r="Q46" t="s">
        <v>29</v>
      </c>
    </row>
    <row r="47" spans="1:18" x14ac:dyDescent="0.75">
      <c r="A47" t="s">
        <v>173</v>
      </c>
      <c r="B47" t="s">
        <v>52</v>
      </c>
      <c r="C47" s="8">
        <v>14.09</v>
      </c>
      <c r="D47" s="8">
        <v>0.22</v>
      </c>
      <c r="E47" s="8">
        <v>15.7</v>
      </c>
      <c r="F47" s="8">
        <v>1.85</v>
      </c>
      <c r="G47" s="8">
        <v>31.86</v>
      </c>
      <c r="H47" s="5">
        <v>0.1028</v>
      </c>
      <c r="L47">
        <v>2020</v>
      </c>
      <c r="M47" t="s">
        <v>31</v>
      </c>
      <c r="P47" t="s">
        <v>19</v>
      </c>
      <c r="Q47" t="s">
        <v>26</v>
      </c>
      <c r="R47">
        <v>2018</v>
      </c>
    </row>
    <row r="48" spans="1:18" x14ac:dyDescent="0.75">
      <c r="A48" t="s">
        <v>174</v>
      </c>
      <c r="B48" t="s">
        <v>52</v>
      </c>
      <c r="C48" s="8">
        <v>2.68</v>
      </c>
      <c r="D48" s="8">
        <v>0</v>
      </c>
      <c r="E48" s="8">
        <v>5.55</v>
      </c>
      <c r="F48" s="8">
        <v>0.41</v>
      </c>
      <c r="G48" s="8">
        <v>8.65</v>
      </c>
      <c r="H48" s="5">
        <v>7.5399999999999995E-2</v>
      </c>
      <c r="L48">
        <v>2020</v>
      </c>
      <c r="M48" t="s">
        <v>31</v>
      </c>
      <c r="P48" t="s">
        <v>48</v>
      </c>
      <c r="Q48" t="s">
        <v>26</v>
      </c>
      <c r="R48">
        <v>2018</v>
      </c>
    </row>
    <row r="49" spans="1:18" x14ac:dyDescent="0.75">
      <c r="A49" t="s">
        <v>175</v>
      </c>
      <c r="B49" t="s">
        <v>176</v>
      </c>
      <c r="C49" s="8">
        <v>10.4</v>
      </c>
      <c r="D49" s="8">
        <v>0</v>
      </c>
      <c r="E49" s="8">
        <v>8.1999999999999993</v>
      </c>
      <c r="F49" s="8">
        <v>0</v>
      </c>
      <c r="G49" s="8">
        <v>18.600000000000001</v>
      </c>
      <c r="M49" t="s">
        <v>228</v>
      </c>
      <c r="P49" t="s">
        <v>19</v>
      </c>
      <c r="Q49" t="s">
        <v>20</v>
      </c>
      <c r="R49">
        <v>2018</v>
      </c>
    </row>
    <row r="50" spans="1:18" x14ac:dyDescent="0.75">
      <c r="A50" t="s">
        <v>177</v>
      </c>
      <c r="B50" t="s">
        <v>55</v>
      </c>
      <c r="C50" s="8">
        <v>4.93</v>
      </c>
      <c r="D50" s="8">
        <v>0.63</v>
      </c>
      <c r="E50" s="8">
        <v>3.75</v>
      </c>
      <c r="F50" s="8">
        <v>1.84</v>
      </c>
      <c r="G50" s="8">
        <v>11.15</v>
      </c>
      <c r="H50" s="5">
        <v>0.03</v>
      </c>
      <c r="K50">
        <v>2019</v>
      </c>
      <c r="L50">
        <v>2022</v>
      </c>
      <c r="M50" t="s">
        <v>22</v>
      </c>
      <c r="N50" t="s">
        <v>178</v>
      </c>
      <c r="O50" t="s">
        <v>179</v>
      </c>
      <c r="P50" t="s">
        <v>43</v>
      </c>
      <c r="Q50" t="s">
        <v>26</v>
      </c>
      <c r="R50">
        <v>2018</v>
      </c>
    </row>
    <row r="51" spans="1:18" x14ac:dyDescent="0.75">
      <c r="A51" t="s">
        <v>180</v>
      </c>
      <c r="B51" t="s">
        <v>181</v>
      </c>
      <c r="C51" s="8">
        <v>3.45</v>
      </c>
      <c r="D51" s="8">
        <v>0</v>
      </c>
      <c r="E51" s="8">
        <v>4.7699999999999996</v>
      </c>
      <c r="F51" s="8">
        <v>1.9</v>
      </c>
      <c r="G51" s="8">
        <v>10.119999999999999</v>
      </c>
      <c r="K51">
        <v>2018</v>
      </c>
      <c r="L51">
        <v>2034</v>
      </c>
      <c r="M51" t="s">
        <v>22</v>
      </c>
      <c r="P51" t="s">
        <v>19</v>
      </c>
      <c r="Q51" t="s">
        <v>20</v>
      </c>
      <c r="R51">
        <v>2016</v>
      </c>
    </row>
    <row r="52" spans="1:18" x14ac:dyDescent="0.75">
      <c r="A52" t="s">
        <v>182</v>
      </c>
      <c r="B52" t="s">
        <v>183</v>
      </c>
      <c r="C52" s="8">
        <v>1.87</v>
      </c>
      <c r="D52" s="8">
        <v>0.01</v>
      </c>
      <c r="E52" s="8">
        <v>3.02</v>
      </c>
      <c r="F52" s="8">
        <v>0</v>
      </c>
      <c r="G52" s="8">
        <v>4.9000000000000004</v>
      </c>
      <c r="I52">
        <v>2018</v>
      </c>
      <c r="J52">
        <v>2019</v>
      </c>
      <c r="K52">
        <v>2019</v>
      </c>
      <c r="L52">
        <v>2023</v>
      </c>
      <c r="M52" t="s">
        <v>22</v>
      </c>
      <c r="N52" t="s">
        <v>184</v>
      </c>
      <c r="O52" t="s">
        <v>185</v>
      </c>
      <c r="P52" t="s">
        <v>19</v>
      </c>
      <c r="Q52" t="s">
        <v>26</v>
      </c>
      <c r="R52">
        <v>2018</v>
      </c>
    </row>
    <row r="53" spans="1:18" x14ac:dyDescent="0.75">
      <c r="A53" t="s">
        <v>186</v>
      </c>
      <c r="B53" t="s">
        <v>107</v>
      </c>
      <c r="C53" s="8">
        <v>2.76</v>
      </c>
      <c r="D53" s="8">
        <v>0</v>
      </c>
      <c r="E53" s="8">
        <v>12.58</v>
      </c>
      <c r="F53" s="8">
        <v>0.99</v>
      </c>
      <c r="G53" s="8">
        <v>16.329999999999998</v>
      </c>
      <c r="H53" s="5">
        <v>8.3000000000000004E-2</v>
      </c>
      <c r="J53">
        <v>2020</v>
      </c>
      <c r="K53">
        <v>2021</v>
      </c>
      <c r="L53">
        <v>2023</v>
      </c>
      <c r="M53" t="s">
        <v>22</v>
      </c>
      <c r="P53" t="s">
        <v>48</v>
      </c>
      <c r="Q53" t="s">
        <v>26</v>
      </c>
      <c r="R53">
        <v>2018</v>
      </c>
    </row>
    <row r="54" spans="1:18" x14ac:dyDescent="0.75">
      <c r="A54" t="s">
        <v>187</v>
      </c>
      <c r="B54" t="s">
        <v>60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L54">
        <v>2022</v>
      </c>
      <c r="M54" t="s">
        <v>31</v>
      </c>
      <c r="N54" t="s">
        <v>61</v>
      </c>
      <c r="O54" t="s">
        <v>62</v>
      </c>
      <c r="P54" t="s">
        <v>19</v>
      </c>
      <c r="Q54" t="s">
        <v>20</v>
      </c>
    </row>
    <row r="55" spans="1:18" x14ac:dyDescent="0.75">
      <c r="A55" t="s">
        <v>188</v>
      </c>
      <c r="B55" t="s">
        <v>60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L55">
        <v>2022</v>
      </c>
      <c r="M55" t="s">
        <v>31</v>
      </c>
      <c r="N55" t="s">
        <v>61</v>
      </c>
      <c r="O55" t="s">
        <v>62</v>
      </c>
      <c r="P55" t="s">
        <v>19</v>
      </c>
      <c r="Q55" t="s">
        <v>20</v>
      </c>
    </row>
    <row r="56" spans="1:18" x14ac:dyDescent="0.75">
      <c r="A56" t="s">
        <v>189</v>
      </c>
      <c r="B56" t="s">
        <v>60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L56">
        <v>2022</v>
      </c>
      <c r="M56" t="s">
        <v>31</v>
      </c>
      <c r="N56" t="s">
        <v>61</v>
      </c>
      <c r="O56" t="s">
        <v>62</v>
      </c>
      <c r="P56" t="s">
        <v>19</v>
      </c>
      <c r="Q56" t="s">
        <v>20</v>
      </c>
    </row>
    <row r="57" spans="1:18" x14ac:dyDescent="0.75">
      <c r="A57" t="s">
        <v>190</v>
      </c>
      <c r="B57" t="s">
        <v>191</v>
      </c>
      <c r="C57" s="8">
        <v>4.26</v>
      </c>
      <c r="D57" s="8">
        <v>2.59</v>
      </c>
      <c r="E57" s="8">
        <v>6.31</v>
      </c>
      <c r="F57" s="8">
        <v>3.29</v>
      </c>
      <c r="G57" s="8">
        <v>16.45</v>
      </c>
      <c r="H57" s="5">
        <v>0.11799999999999999</v>
      </c>
      <c r="I57">
        <v>2020</v>
      </c>
      <c r="J57">
        <v>2021</v>
      </c>
      <c r="K57">
        <v>2023</v>
      </c>
      <c r="L57">
        <v>2037</v>
      </c>
      <c r="M57" t="s">
        <v>18</v>
      </c>
      <c r="P57" t="s">
        <v>48</v>
      </c>
      <c r="Q57" t="s">
        <v>26</v>
      </c>
    </row>
    <row r="58" spans="1:18" x14ac:dyDescent="0.75">
      <c r="A58" t="s">
        <v>192</v>
      </c>
      <c r="B58" t="s">
        <v>193</v>
      </c>
      <c r="C58" s="8">
        <v>5.48</v>
      </c>
      <c r="D58" s="8">
        <v>0</v>
      </c>
      <c r="E58" s="8">
        <v>3.67</v>
      </c>
      <c r="F58" s="8">
        <v>0</v>
      </c>
      <c r="G58" s="8">
        <v>9.15</v>
      </c>
      <c r="H58" s="5">
        <v>0.124</v>
      </c>
      <c r="K58">
        <v>2019</v>
      </c>
      <c r="L58">
        <v>2043</v>
      </c>
      <c r="M58" t="s">
        <v>22</v>
      </c>
      <c r="P58" t="s">
        <v>19</v>
      </c>
      <c r="Q58" t="s">
        <v>20</v>
      </c>
      <c r="R58">
        <v>2015</v>
      </c>
    </row>
    <row r="59" spans="1:18" x14ac:dyDescent="0.75">
      <c r="A59" t="s">
        <v>194</v>
      </c>
      <c r="B59" t="s">
        <v>195</v>
      </c>
      <c r="C59" s="8">
        <v>4.6500000000000004</v>
      </c>
      <c r="D59" s="8">
        <v>0</v>
      </c>
      <c r="E59" s="8">
        <v>3.89</v>
      </c>
      <c r="F59" s="8">
        <v>2.13</v>
      </c>
      <c r="G59" s="8">
        <v>10.66</v>
      </c>
      <c r="I59">
        <v>2020</v>
      </c>
      <c r="J59">
        <v>2022</v>
      </c>
      <c r="K59">
        <v>2024</v>
      </c>
      <c r="L59">
        <v>2035</v>
      </c>
      <c r="M59" t="s">
        <v>228</v>
      </c>
      <c r="P59" t="s">
        <v>19</v>
      </c>
      <c r="Q59" t="s">
        <v>26</v>
      </c>
      <c r="R59">
        <v>2016</v>
      </c>
    </row>
    <row r="60" spans="1:18" x14ac:dyDescent="0.75">
      <c r="A60" t="s">
        <v>196</v>
      </c>
      <c r="B60" t="s">
        <v>195</v>
      </c>
      <c r="C60" s="8">
        <v>10.24</v>
      </c>
      <c r="D60" s="8">
        <v>0</v>
      </c>
      <c r="E60" s="8">
        <v>3.64</v>
      </c>
      <c r="F60" s="8">
        <v>18.04</v>
      </c>
      <c r="G60" s="8">
        <v>31.92</v>
      </c>
      <c r="H60" s="5">
        <v>7.0999999999999994E-2</v>
      </c>
      <c r="I60">
        <v>2020</v>
      </c>
      <c r="J60">
        <v>2022</v>
      </c>
      <c r="K60">
        <v>2023</v>
      </c>
      <c r="L60">
        <v>2035</v>
      </c>
      <c r="M60" t="s">
        <v>22</v>
      </c>
      <c r="P60" t="s">
        <v>19</v>
      </c>
      <c r="Q60" t="s">
        <v>26</v>
      </c>
      <c r="R60">
        <v>2017</v>
      </c>
    </row>
    <row r="61" spans="1:18" x14ac:dyDescent="0.75">
      <c r="A61" t="s">
        <v>197</v>
      </c>
      <c r="B61" t="s">
        <v>195</v>
      </c>
      <c r="C61" s="8">
        <v>22.1</v>
      </c>
      <c r="D61" s="8">
        <v>0</v>
      </c>
      <c r="E61" s="8">
        <v>6.8</v>
      </c>
      <c r="F61" s="8">
        <v>2</v>
      </c>
      <c r="G61" s="8">
        <v>30.9</v>
      </c>
      <c r="H61" s="5">
        <v>2.5999999999999999E-2</v>
      </c>
      <c r="K61">
        <v>2023</v>
      </c>
      <c r="L61">
        <v>2038</v>
      </c>
      <c r="M61" t="s">
        <v>22</v>
      </c>
      <c r="P61" t="s">
        <v>19</v>
      </c>
      <c r="Q61" t="s">
        <v>26</v>
      </c>
      <c r="R61">
        <v>2016</v>
      </c>
    </row>
    <row r="62" spans="1:18" x14ac:dyDescent="0.75">
      <c r="A62" t="s">
        <v>198</v>
      </c>
      <c r="B62" t="s">
        <v>71</v>
      </c>
      <c r="C62" s="8">
        <v>0</v>
      </c>
      <c r="D62" s="8">
        <v>0</v>
      </c>
      <c r="E62" s="8">
        <v>7.68</v>
      </c>
      <c r="F62" s="8">
        <v>0</v>
      </c>
      <c r="G62" s="8">
        <v>7.68</v>
      </c>
      <c r="H62" s="5">
        <v>0.15302723003278401</v>
      </c>
      <c r="L62">
        <v>2025</v>
      </c>
      <c r="M62" t="s">
        <v>22</v>
      </c>
      <c r="P62" t="s">
        <v>143</v>
      </c>
      <c r="Q62" t="s">
        <v>26</v>
      </c>
    </row>
    <row r="63" spans="1:18" x14ac:dyDescent="0.75">
      <c r="A63" t="s">
        <v>199</v>
      </c>
      <c r="B63" t="s">
        <v>200</v>
      </c>
      <c r="C63" s="8">
        <v>1.68</v>
      </c>
      <c r="D63" s="8">
        <v>0</v>
      </c>
      <c r="E63" s="8">
        <v>0</v>
      </c>
      <c r="F63" s="8">
        <v>0.41</v>
      </c>
      <c r="G63" s="8">
        <v>2.09</v>
      </c>
      <c r="H63" s="5">
        <v>7.0065599491285505E-2</v>
      </c>
      <c r="I63">
        <v>2018</v>
      </c>
      <c r="J63">
        <v>2019</v>
      </c>
      <c r="K63">
        <v>2020</v>
      </c>
      <c r="L63">
        <v>2020</v>
      </c>
      <c r="M63" t="s">
        <v>31</v>
      </c>
      <c r="P63" t="s">
        <v>19</v>
      </c>
      <c r="Q63" t="s">
        <v>29</v>
      </c>
    </row>
    <row r="64" spans="1:18" x14ac:dyDescent="0.75">
      <c r="A64" t="s">
        <v>201</v>
      </c>
      <c r="B64" t="s">
        <v>202</v>
      </c>
      <c r="C64" s="8">
        <v>6.09</v>
      </c>
      <c r="D64" s="8">
        <v>0</v>
      </c>
      <c r="E64" s="8">
        <v>0</v>
      </c>
      <c r="F64" s="8">
        <v>0</v>
      </c>
      <c r="G64" s="8">
        <v>6.09</v>
      </c>
      <c r="H64" s="5">
        <v>0.107</v>
      </c>
      <c r="K64">
        <v>2018</v>
      </c>
      <c r="M64" t="s">
        <v>22</v>
      </c>
      <c r="P64" t="s">
        <v>19</v>
      </c>
      <c r="Q64" t="s">
        <v>20</v>
      </c>
      <c r="R64">
        <v>2015</v>
      </c>
    </row>
    <row r="65" spans="1:18" x14ac:dyDescent="0.75">
      <c r="A65" t="s">
        <v>203</v>
      </c>
      <c r="B65" t="s">
        <v>204</v>
      </c>
      <c r="C65" s="8">
        <v>7.11</v>
      </c>
      <c r="D65" s="8">
        <v>0</v>
      </c>
      <c r="E65" s="8">
        <v>2.63</v>
      </c>
      <c r="F65" s="8">
        <v>0</v>
      </c>
      <c r="G65" s="8">
        <v>9.74</v>
      </c>
      <c r="H65" s="5">
        <v>0.05</v>
      </c>
      <c r="M65" t="s">
        <v>22</v>
      </c>
      <c r="P65" t="s">
        <v>19</v>
      </c>
      <c r="Q65" t="s">
        <v>20</v>
      </c>
      <c r="R65">
        <v>2016</v>
      </c>
    </row>
    <row r="66" spans="1:18" x14ac:dyDescent="0.75">
      <c r="A66" t="s">
        <v>205</v>
      </c>
      <c r="B66" t="s">
        <v>204</v>
      </c>
      <c r="C66" s="8">
        <v>25.79</v>
      </c>
      <c r="D66" s="8">
        <v>0</v>
      </c>
      <c r="E66" s="8">
        <v>13.16</v>
      </c>
      <c r="F66" s="8">
        <v>0</v>
      </c>
      <c r="G66" s="8">
        <v>38.950000000000003</v>
      </c>
      <c r="H66" s="5">
        <v>0.14000000000000001</v>
      </c>
      <c r="J66">
        <v>2018</v>
      </c>
      <c r="K66">
        <v>2019</v>
      </c>
      <c r="M66" t="s">
        <v>22</v>
      </c>
      <c r="P66" t="s">
        <v>19</v>
      </c>
      <c r="Q66" t="s">
        <v>20</v>
      </c>
      <c r="R66">
        <v>2016</v>
      </c>
    </row>
    <row r="67" spans="1:18" x14ac:dyDescent="0.75">
      <c r="A67" t="s">
        <v>206</v>
      </c>
      <c r="B67" t="s">
        <v>207</v>
      </c>
      <c r="C67" s="8">
        <v>4.8099999999999996</v>
      </c>
      <c r="D67" s="8">
        <v>0</v>
      </c>
      <c r="E67" s="8">
        <v>14.58</v>
      </c>
      <c r="F67" s="8">
        <v>0.83</v>
      </c>
      <c r="G67" s="8">
        <v>20.22</v>
      </c>
      <c r="H67" s="5">
        <v>6.08949877748464E-2</v>
      </c>
      <c r="I67">
        <v>2019</v>
      </c>
      <c r="J67">
        <v>2020</v>
      </c>
      <c r="K67">
        <v>2021</v>
      </c>
      <c r="L67">
        <v>2026</v>
      </c>
      <c r="M67" t="s">
        <v>22</v>
      </c>
      <c r="P67" t="s">
        <v>208</v>
      </c>
      <c r="Q67" t="s">
        <v>20</v>
      </c>
      <c r="R67">
        <v>2018</v>
      </c>
    </row>
    <row r="68" spans="1:18" x14ac:dyDescent="0.75">
      <c r="A68" t="s">
        <v>209</v>
      </c>
      <c r="B68" t="s">
        <v>210</v>
      </c>
      <c r="C68" s="8">
        <v>4.5999999999999996</v>
      </c>
      <c r="D68" s="8">
        <v>0.39</v>
      </c>
      <c r="E68" s="8">
        <v>14.88</v>
      </c>
      <c r="F68" s="8">
        <v>0</v>
      </c>
      <c r="G68" s="8">
        <v>19.48</v>
      </c>
      <c r="H68" s="5">
        <v>3.7181028723716703E-2</v>
      </c>
      <c r="K68">
        <v>2021</v>
      </c>
      <c r="L68">
        <v>2027</v>
      </c>
      <c r="M68" t="s">
        <v>22</v>
      </c>
      <c r="P68" t="s">
        <v>19</v>
      </c>
      <c r="Q68" t="s">
        <v>20</v>
      </c>
      <c r="R68">
        <v>2018</v>
      </c>
    </row>
    <row r="69" spans="1:18" x14ac:dyDescent="0.75">
      <c r="A69" t="s">
        <v>211</v>
      </c>
      <c r="B69" t="s">
        <v>212</v>
      </c>
      <c r="C69" s="8">
        <v>3.05</v>
      </c>
      <c r="D69" s="8">
        <v>0</v>
      </c>
      <c r="E69" s="8">
        <v>27.83</v>
      </c>
      <c r="F69" s="8">
        <v>3.03</v>
      </c>
      <c r="G69" s="8">
        <v>33.909999999999997</v>
      </c>
      <c r="M69" t="s">
        <v>31</v>
      </c>
      <c r="P69" t="s">
        <v>48</v>
      </c>
      <c r="Q69" t="s">
        <v>20</v>
      </c>
      <c r="R69">
        <v>2015</v>
      </c>
    </row>
    <row r="70" spans="1:18" x14ac:dyDescent="0.75">
      <c r="A70" t="s">
        <v>213</v>
      </c>
      <c r="B70" t="s">
        <v>214</v>
      </c>
      <c r="C70" s="8">
        <v>0</v>
      </c>
      <c r="D70" s="8">
        <v>0</v>
      </c>
      <c r="E70" s="8">
        <v>0</v>
      </c>
      <c r="F70" s="8">
        <v>0</v>
      </c>
      <c r="G70" s="8">
        <v>4.7699999999999996</v>
      </c>
      <c r="M70" t="s">
        <v>22</v>
      </c>
      <c r="P70" t="s">
        <v>48</v>
      </c>
      <c r="Q70" t="s">
        <v>20</v>
      </c>
      <c r="R70">
        <v>2015</v>
      </c>
    </row>
    <row r="71" spans="1:18" x14ac:dyDescent="0.75">
      <c r="A71" t="s">
        <v>218</v>
      </c>
      <c r="B71" t="s">
        <v>219</v>
      </c>
      <c r="C71" s="8">
        <v>8.4600000000000009</v>
      </c>
      <c r="D71" s="8">
        <v>0</v>
      </c>
      <c r="E71" s="8">
        <v>7.14</v>
      </c>
      <c r="F71" s="8">
        <v>4.68</v>
      </c>
      <c r="G71" s="8">
        <v>20.28</v>
      </c>
      <c r="H71" s="5">
        <v>0.08</v>
      </c>
      <c r="J71">
        <v>2019</v>
      </c>
      <c r="L71">
        <v>2027</v>
      </c>
      <c r="M71" t="s">
        <v>22</v>
      </c>
      <c r="P71" t="s">
        <v>19</v>
      </c>
      <c r="Q71" t="s">
        <v>20</v>
      </c>
      <c r="R71">
        <v>2016</v>
      </c>
    </row>
    <row r="72" spans="1:18" x14ac:dyDescent="0.75">
      <c r="A72" t="s">
        <v>220</v>
      </c>
      <c r="B72" t="s">
        <v>86</v>
      </c>
      <c r="C72" s="8">
        <v>0</v>
      </c>
      <c r="D72" s="8">
        <v>0</v>
      </c>
      <c r="E72" s="8">
        <v>0</v>
      </c>
      <c r="F72" s="8">
        <v>0</v>
      </c>
      <c r="G72" s="8">
        <v>30</v>
      </c>
      <c r="M72" t="s">
        <v>228</v>
      </c>
      <c r="P72" t="s">
        <v>19</v>
      </c>
      <c r="Q72" t="s">
        <v>26</v>
      </c>
      <c r="R72">
        <v>2017</v>
      </c>
    </row>
    <row r="73" spans="1:18" x14ac:dyDescent="0.75">
      <c r="C73" s="8"/>
      <c r="D73" s="8"/>
      <c r="E73" s="8"/>
      <c r="F73" s="8"/>
      <c r="G73" s="8"/>
    </row>
    <row r="74" spans="1:18" x14ac:dyDescent="0.75">
      <c r="A74" s="2" t="s">
        <v>236</v>
      </c>
      <c r="C74" s="8"/>
      <c r="D74" s="8"/>
      <c r="E74" s="8"/>
      <c r="F74" s="8"/>
      <c r="G74" s="8"/>
    </row>
    <row r="75" spans="1:18" x14ac:dyDescent="0.75">
      <c r="A75" t="s">
        <v>215</v>
      </c>
      <c r="B75" t="s">
        <v>216</v>
      </c>
      <c r="C75" s="8">
        <v>32.450000000000003</v>
      </c>
      <c r="D75" s="8">
        <v>0</v>
      </c>
      <c r="E75" s="8">
        <v>17.41</v>
      </c>
      <c r="F75" s="8">
        <v>1.07</v>
      </c>
      <c r="G75" s="8">
        <v>50.93</v>
      </c>
      <c r="H75" s="5">
        <v>6.8250000000000005E-2</v>
      </c>
      <c r="K75">
        <v>2018</v>
      </c>
      <c r="L75">
        <v>2020</v>
      </c>
      <c r="M75" t="s">
        <v>217</v>
      </c>
      <c r="P75" t="s">
        <v>103</v>
      </c>
      <c r="Q75" t="s">
        <v>20</v>
      </c>
    </row>
    <row r="76" spans="1:18" x14ac:dyDescent="0.75">
      <c r="C76" s="8"/>
      <c r="D76" s="8"/>
      <c r="E76" s="8"/>
      <c r="F76" s="8"/>
      <c r="G76" s="8"/>
    </row>
    <row r="77" spans="1:18" x14ac:dyDescent="0.75">
      <c r="A77" s="2" t="s">
        <v>223</v>
      </c>
      <c r="C77" s="8"/>
      <c r="D77" s="8"/>
      <c r="E77" s="8"/>
      <c r="F77" s="8"/>
      <c r="G77" s="8"/>
    </row>
    <row r="78" spans="1:18" x14ac:dyDescent="0.75">
      <c r="A78" t="s">
        <v>16</v>
      </c>
      <c r="B78" t="s">
        <v>17</v>
      </c>
      <c r="C78" s="8">
        <v>1.08</v>
      </c>
      <c r="D78" s="8">
        <v>0.11</v>
      </c>
      <c r="E78" s="8">
        <v>2.39</v>
      </c>
      <c r="F78" s="8">
        <v>1.1599999999999999</v>
      </c>
      <c r="G78" s="8">
        <v>4.75</v>
      </c>
      <c r="H78" s="5">
        <v>5.4199999999999998E-2</v>
      </c>
      <c r="I78">
        <v>2019</v>
      </c>
      <c r="J78">
        <v>2020</v>
      </c>
      <c r="K78">
        <v>2021</v>
      </c>
      <c r="M78" t="s">
        <v>228</v>
      </c>
      <c r="P78" t="s">
        <v>19</v>
      </c>
      <c r="Q78" t="s">
        <v>20</v>
      </c>
    </row>
    <row r="79" spans="1:18" x14ac:dyDescent="0.75">
      <c r="A79" t="s">
        <v>21</v>
      </c>
      <c r="B79" t="s">
        <v>17</v>
      </c>
      <c r="C79" s="8">
        <v>0</v>
      </c>
      <c r="D79" s="8">
        <v>0</v>
      </c>
      <c r="E79" s="8">
        <v>0</v>
      </c>
      <c r="F79" s="8">
        <v>2.44</v>
      </c>
      <c r="G79" s="8">
        <v>2.44</v>
      </c>
      <c r="H79" s="5">
        <v>8.0000000000000002E-3</v>
      </c>
      <c r="J79">
        <v>2018</v>
      </c>
      <c r="M79" t="s">
        <v>22</v>
      </c>
      <c r="P79" t="s">
        <v>23</v>
      </c>
      <c r="Q79" t="s">
        <v>20</v>
      </c>
    </row>
    <row r="80" spans="1:18" x14ac:dyDescent="0.75">
      <c r="A80" t="s">
        <v>24</v>
      </c>
      <c r="B80" t="s">
        <v>25</v>
      </c>
      <c r="C80" s="8">
        <v>2.1</v>
      </c>
      <c r="D80" s="8">
        <v>0</v>
      </c>
      <c r="E80" s="8">
        <v>3.07</v>
      </c>
      <c r="F80" s="8">
        <v>3.06</v>
      </c>
      <c r="G80" s="8">
        <v>8.36</v>
      </c>
      <c r="H80" s="5">
        <v>6.8000000000000005E-2</v>
      </c>
      <c r="I80">
        <v>2020</v>
      </c>
      <c r="J80">
        <v>2021</v>
      </c>
      <c r="K80">
        <v>2021</v>
      </c>
      <c r="L80">
        <v>2025</v>
      </c>
      <c r="M80" t="s">
        <v>22</v>
      </c>
      <c r="P80" t="s">
        <v>19</v>
      </c>
      <c r="Q80" t="s">
        <v>26</v>
      </c>
      <c r="R80">
        <v>2019</v>
      </c>
    </row>
    <row r="81" spans="1:18" x14ac:dyDescent="0.75">
      <c r="A81" t="s">
        <v>27</v>
      </c>
      <c r="B81" t="s">
        <v>28</v>
      </c>
      <c r="C81" s="8">
        <v>11.69</v>
      </c>
      <c r="D81" s="8">
        <v>0.22</v>
      </c>
      <c r="E81" s="8">
        <v>5.07</v>
      </c>
      <c r="F81" s="8">
        <v>0</v>
      </c>
      <c r="G81" s="8">
        <v>16.98</v>
      </c>
      <c r="H81" s="5">
        <v>6.6000000000000003E-2</v>
      </c>
      <c r="M81" t="s">
        <v>22</v>
      </c>
      <c r="P81" t="s">
        <v>19</v>
      </c>
      <c r="Q81" t="s">
        <v>29</v>
      </c>
      <c r="R81">
        <v>2018</v>
      </c>
    </row>
    <row r="82" spans="1:18" x14ac:dyDescent="0.75">
      <c r="A82" t="s">
        <v>30</v>
      </c>
      <c r="B82" t="s">
        <v>28</v>
      </c>
      <c r="C82" s="8">
        <v>10.06</v>
      </c>
      <c r="D82" s="8">
        <v>0.48</v>
      </c>
      <c r="E82" s="8">
        <v>13.29</v>
      </c>
      <c r="F82" s="8">
        <v>5.0599999999999996</v>
      </c>
      <c r="G82" s="8">
        <v>28.89</v>
      </c>
      <c r="H82" s="5">
        <v>3.52551915505026E-2</v>
      </c>
      <c r="L82">
        <v>2021</v>
      </c>
      <c r="M82" t="s">
        <v>31</v>
      </c>
      <c r="N82" t="s">
        <v>32</v>
      </c>
      <c r="O82" t="s">
        <v>33</v>
      </c>
      <c r="P82" t="s">
        <v>19</v>
      </c>
      <c r="Q82" t="s">
        <v>20</v>
      </c>
    </row>
    <row r="83" spans="1:18" x14ac:dyDescent="0.75">
      <c r="A83" t="s">
        <v>34</v>
      </c>
      <c r="B83" t="s">
        <v>35</v>
      </c>
      <c r="C83" s="8">
        <v>0.72</v>
      </c>
      <c r="D83" s="8">
        <v>0</v>
      </c>
      <c r="E83" s="8">
        <v>1.02</v>
      </c>
      <c r="F83" s="8">
        <v>0.67</v>
      </c>
      <c r="G83" s="8">
        <v>2.41</v>
      </c>
      <c r="H83" s="5">
        <v>1.8024845742743701E-2</v>
      </c>
      <c r="L83">
        <v>2021</v>
      </c>
      <c r="M83" t="s">
        <v>31</v>
      </c>
      <c r="P83" t="s">
        <v>36</v>
      </c>
      <c r="Q83" t="s">
        <v>29</v>
      </c>
    </row>
    <row r="84" spans="1:18" x14ac:dyDescent="0.75">
      <c r="A84" t="s">
        <v>37</v>
      </c>
      <c r="B84" t="s">
        <v>35</v>
      </c>
      <c r="C84" s="8">
        <v>8.89</v>
      </c>
      <c r="D84" s="8">
        <v>0.25</v>
      </c>
      <c r="E84" s="8">
        <v>4.04</v>
      </c>
      <c r="F84" s="8">
        <v>2.88</v>
      </c>
      <c r="G84" s="8">
        <v>16.05</v>
      </c>
      <c r="H84" s="5">
        <v>3.54945325077205E-2</v>
      </c>
      <c r="L84">
        <v>2021</v>
      </c>
      <c r="M84" t="s">
        <v>31</v>
      </c>
      <c r="P84" t="s">
        <v>19</v>
      </c>
      <c r="Q84" t="s">
        <v>29</v>
      </c>
    </row>
    <row r="85" spans="1:18" x14ac:dyDescent="0.75">
      <c r="A85" t="s">
        <v>38</v>
      </c>
      <c r="B85" t="s">
        <v>35</v>
      </c>
      <c r="C85" s="8">
        <v>3.14</v>
      </c>
      <c r="D85" s="8">
        <v>0.36</v>
      </c>
      <c r="E85" s="8">
        <v>6.26</v>
      </c>
      <c r="F85" s="8">
        <v>2.6</v>
      </c>
      <c r="G85" s="8">
        <v>12.36</v>
      </c>
      <c r="H85" s="5">
        <v>3.9998253068301001E-2</v>
      </c>
      <c r="L85">
        <v>2021</v>
      </c>
      <c r="M85" t="s">
        <v>31</v>
      </c>
      <c r="P85" t="s">
        <v>19</v>
      </c>
      <c r="Q85" t="s">
        <v>29</v>
      </c>
    </row>
    <row r="86" spans="1:18" x14ac:dyDescent="0.75">
      <c r="A86" t="s">
        <v>39</v>
      </c>
      <c r="B86" t="s">
        <v>40</v>
      </c>
      <c r="C86" s="8">
        <v>12.75</v>
      </c>
      <c r="D86" s="8">
        <v>0.03</v>
      </c>
      <c r="E86" s="8">
        <v>23.6</v>
      </c>
      <c r="F86" s="8">
        <v>0</v>
      </c>
      <c r="G86" s="8">
        <v>36.369999999999997</v>
      </c>
      <c r="H86" s="5">
        <v>6.7000000000000004E-2</v>
      </c>
      <c r="J86">
        <v>2019</v>
      </c>
      <c r="K86">
        <v>2020</v>
      </c>
      <c r="L86">
        <v>2028</v>
      </c>
      <c r="M86" t="s">
        <v>22</v>
      </c>
      <c r="N86" t="s">
        <v>41</v>
      </c>
      <c r="O86" t="s">
        <v>42</v>
      </c>
      <c r="P86" t="s">
        <v>43</v>
      </c>
      <c r="Q86" t="s">
        <v>26</v>
      </c>
      <c r="R86">
        <v>2018</v>
      </c>
    </row>
    <row r="87" spans="1:18" x14ac:dyDescent="0.75">
      <c r="A87" t="s">
        <v>44</v>
      </c>
      <c r="B87" t="s">
        <v>45</v>
      </c>
      <c r="C87" s="8">
        <v>1.65</v>
      </c>
      <c r="D87" s="8">
        <v>7.0000000000000007E-2</v>
      </c>
      <c r="E87" s="8">
        <v>2.85</v>
      </c>
      <c r="F87" s="8">
        <v>0.27</v>
      </c>
      <c r="G87" s="8">
        <v>4.8499999999999996</v>
      </c>
      <c r="H87" s="5">
        <v>0.16900000000000001</v>
      </c>
      <c r="M87" t="s">
        <v>31</v>
      </c>
      <c r="P87" t="s">
        <v>19</v>
      </c>
      <c r="Q87" t="s">
        <v>20</v>
      </c>
    </row>
    <row r="88" spans="1:18" x14ac:dyDescent="0.75">
      <c r="A88" t="s">
        <v>46</v>
      </c>
      <c r="B88" t="s">
        <v>47</v>
      </c>
      <c r="C88" s="8">
        <v>0</v>
      </c>
      <c r="D88" s="8">
        <v>0</v>
      </c>
      <c r="E88" s="8">
        <v>9.74</v>
      </c>
      <c r="F88" s="8">
        <v>0</v>
      </c>
      <c r="G88" s="8">
        <v>9.74</v>
      </c>
      <c r="H88" s="5">
        <v>5.2699999999999997E-2</v>
      </c>
      <c r="K88">
        <v>2023</v>
      </c>
      <c r="M88" t="s">
        <v>22</v>
      </c>
      <c r="P88" t="s">
        <v>48</v>
      </c>
      <c r="Q88" t="s">
        <v>26</v>
      </c>
      <c r="R88">
        <v>2018</v>
      </c>
    </row>
    <row r="89" spans="1:18" x14ac:dyDescent="0.75">
      <c r="A89" t="s">
        <v>49</v>
      </c>
      <c r="B89" t="s">
        <v>50</v>
      </c>
      <c r="C89" s="8">
        <v>0.48</v>
      </c>
      <c r="D89" s="8">
        <v>0.05</v>
      </c>
      <c r="E89" s="8">
        <v>0.46</v>
      </c>
      <c r="F89" s="8">
        <v>0.02</v>
      </c>
      <c r="G89" s="8">
        <v>1.02</v>
      </c>
      <c r="H89" s="5">
        <v>4.8000000000000001E-2</v>
      </c>
      <c r="I89">
        <v>2018</v>
      </c>
      <c r="J89">
        <v>2019</v>
      </c>
      <c r="K89">
        <v>2020</v>
      </c>
      <c r="L89">
        <v>2020</v>
      </c>
      <c r="M89" t="s">
        <v>22</v>
      </c>
      <c r="P89" t="s">
        <v>19</v>
      </c>
      <c r="Q89" t="s">
        <v>20</v>
      </c>
      <c r="R89">
        <v>2017</v>
      </c>
    </row>
    <row r="90" spans="1:18" x14ac:dyDescent="0.75">
      <c r="A90" t="s">
        <v>51</v>
      </c>
      <c r="B90" t="s">
        <v>52</v>
      </c>
      <c r="C90" s="8">
        <v>4.01</v>
      </c>
      <c r="D90" s="8">
        <v>0</v>
      </c>
      <c r="E90" s="8">
        <v>14.73</v>
      </c>
      <c r="F90" s="8">
        <v>1.34</v>
      </c>
      <c r="G90" s="8">
        <v>20.079999999999998</v>
      </c>
      <c r="H90" s="5">
        <v>1.7000000000000001E-2</v>
      </c>
      <c r="L90">
        <v>2020</v>
      </c>
      <c r="M90" t="s">
        <v>31</v>
      </c>
      <c r="P90" t="s">
        <v>53</v>
      </c>
      <c r="Q90" t="s">
        <v>20</v>
      </c>
      <c r="R90">
        <v>2018</v>
      </c>
    </row>
    <row r="91" spans="1:18" x14ac:dyDescent="0.75">
      <c r="A91" t="s">
        <v>54</v>
      </c>
      <c r="B91" t="s">
        <v>55</v>
      </c>
      <c r="C91" s="8">
        <v>8.32</v>
      </c>
      <c r="D91" s="8">
        <v>2.37</v>
      </c>
      <c r="E91" s="8">
        <v>10.18</v>
      </c>
      <c r="F91" s="8">
        <v>1.23</v>
      </c>
      <c r="G91" s="8">
        <v>22.11</v>
      </c>
      <c r="H91" s="5">
        <v>7.3999999999999996E-2</v>
      </c>
      <c r="J91">
        <v>2019</v>
      </c>
      <c r="K91">
        <v>2020</v>
      </c>
      <c r="L91">
        <v>2023</v>
      </c>
      <c r="M91" t="s">
        <v>22</v>
      </c>
      <c r="P91" t="s">
        <v>19</v>
      </c>
      <c r="Q91" t="s">
        <v>20</v>
      </c>
    </row>
    <row r="92" spans="1:18" x14ac:dyDescent="0.75">
      <c r="A92" t="s">
        <v>56</v>
      </c>
      <c r="B92" t="s">
        <v>57</v>
      </c>
      <c r="C92" s="8">
        <v>0</v>
      </c>
      <c r="D92" s="8">
        <v>0</v>
      </c>
      <c r="E92" s="8">
        <v>0</v>
      </c>
      <c r="F92" s="8">
        <v>0</v>
      </c>
      <c r="G92" s="8">
        <v>2.0699999999999998</v>
      </c>
      <c r="H92" s="5">
        <v>8.5000000000000006E-2</v>
      </c>
      <c r="M92" t="s">
        <v>31</v>
      </c>
      <c r="P92" t="s">
        <v>23</v>
      </c>
      <c r="Q92" t="s">
        <v>20</v>
      </c>
    </row>
    <row r="93" spans="1:18" x14ac:dyDescent="0.75">
      <c r="A93" t="s">
        <v>58</v>
      </c>
      <c r="B93" t="s">
        <v>57</v>
      </c>
      <c r="C93" s="8">
        <v>0</v>
      </c>
      <c r="D93" s="8">
        <v>0</v>
      </c>
      <c r="E93" s="8">
        <v>0</v>
      </c>
      <c r="F93" s="8">
        <v>0</v>
      </c>
      <c r="G93" s="8">
        <v>0.95</v>
      </c>
      <c r="H93" s="5">
        <v>7.5999999999999998E-2</v>
      </c>
      <c r="M93" t="s">
        <v>31</v>
      </c>
      <c r="P93" t="s">
        <v>23</v>
      </c>
      <c r="Q93" t="s">
        <v>20</v>
      </c>
    </row>
    <row r="94" spans="1:18" x14ac:dyDescent="0.75">
      <c r="A94" t="s">
        <v>59</v>
      </c>
      <c r="B94" t="s">
        <v>60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L94">
        <v>2022</v>
      </c>
      <c r="M94" t="s">
        <v>31</v>
      </c>
      <c r="N94" t="s">
        <v>61</v>
      </c>
      <c r="O94" t="s">
        <v>62</v>
      </c>
      <c r="P94" t="s">
        <v>23</v>
      </c>
      <c r="Q94" t="s">
        <v>20</v>
      </c>
      <c r="R94">
        <v>2019</v>
      </c>
    </row>
    <row r="95" spans="1:18" x14ac:dyDescent="0.75">
      <c r="A95" t="s">
        <v>63</v>
      </c>
      <c r="B95" t="s">
        <v>60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L95">
        <v>2022</v>
      </c>
      <c r="M95" t="s">
        <v>31</v>
      </c>
      <c r="N95" t="s">
        <v>61</v>
      </c>
      <c r="O95" t="s">
        <v>62</v>
      </c>
      <c r="P95" t="s">
        <v>64</v>
      </c>
      <c r="Q95" t="s">
        <v>20</v>
      </c>
      <c r="R95">
        <v>2019</v>
      </c>
    </row>
    <row r="96" spans="1:18" x14ac:dyDescent="0.75">
      <c r="A96" t="s">
        <v>65</v>
      </c>
      <c r="B96" t="s">
        <v>66</v>
      </c>
      <c r="C96" s="8">
        <v>6.12</v>
      </c>
      <c r="D96" s="8">
        <v>0</v>
      </c>
      <c r="E96" s="8">
        <v>5.17</v>
      </c>
      <c r="F96" s="8">
        <v>0</v>
      </c>
      <c r="G96" s="8">
        <v>11.29</v>
      </c>
      <c r="H96" s="5">
        <v>6.4000000000000001E-2</v>
      </c>
      <c r="L96">
        <v>2020</v>
      </c>
      <c r="M96" t="s">
        <v>22</v>
      </c>
      <c r="P96" t="s">
        <v>19</v>
      </c>
      <c r="Q96" t="s">
        <v>20</v>
      </c>
    </row>
    <row r="97" spans="1:18" x14ac:dyDescent="0.75">
      <c r="A97" t="s">
        <v>67</v>
      </c>
      <c r="B97" t="s">
        <v>66</v>
      </c>
      <c r="C97" s="8">
        <v>0</v>
      </c>
      <c r="D97" s="8">
        <v>0</v>
      </c>
      <c r="E97" s="8">
        <v>3.89</v>
      </c>
      <c r="F97" s="8">
        <v>0</v>
      </c>
      <c r="G97" s="8">
        <v>3.89</v>
      </c>
      <c r="H97" s="5">
        <v>-4.8000000000000001E-2</v>
      </c>
      <c r="J97">
        <v>2019</v>
      </c>
      <c r="K97">
        <v>2020</v>
      </c>
      <c r="L97">
        <v>2023</v>
      </c>
      <c r="M97" t="s">
        <v>22</v>
      </c>
      <c r="P97" t="s">
        <v>19</v>
      </c>
      <c r="Q97" t="s">
        <v>20</v>
      </c>
      <c r="R97">
        <v>2018</v>
      </c>
    </row>
    <row r="98" spans="1:18" x14ac:dyDescent="0.75">
      <c r="A98" t="s">
        <v>68</v>
      </c>
      <c r="B98" t="s">
        <v>69</v>
      </c>
      <c r="C98" s="8">
        <v>5.17</v>
      </c>
      <c r="D98" s="8">
        <v>0.21</v>
      </c>
      <c r="E98" s="8">
        <v>3.4</v>
      </c>
      <c r="F98" s="8">
        <v>0.1</v>
      </c>
      <c r="G98" s="8">
        <v>8.94</v>
      </c>
      <c r="H98" s="5">
        <v>4.8300000000000003E-2</v>
      </c>
      <c r="K98">
        <v>2021</v>
      </c>
      <c r="L98">
        <v>2030</v>
      </c>
      <c r="M98" t="s">
        <v>22</v>
      </c>
      <c r="P98" t="s">
        <v>19</v>
      </c>
      <c r="Q98" t="s">
        <v>20</v>
      </c>
      <c r="R98">
        <v>2017</v>
      </c>
    </row>
    <row r="99" spans="1:18" x14ac:dyDescent="0.75">
      <c r="A99" t="s">
        <v>70</v>
      </c>
      <c r="B99" t="s">
        <v>71</v>
      </c>
      <c r="C99" s="8">
        <v>0</v>
      </c>
      <c r="D99" s="8">
        <v>0</v>
      </c>
      <c r="E99" s="8">
        <v>4.68</v>
      </c>
      <c r="F99" s="8">
        <v>0</v>
      </c>
      <c r="G99" s="8">
        <v>4.68</v>
      </c>
      <c r="M99" t="s">
        <v>22</v>
      </c>
      <c r="P99" t="s">
        <v>48</v>
      </c>
      <c r="Q99" t="s">
        <v>20</v>
      </c>
      <c r="R99">
        <v>2015</v>
      </c>
    </row>
    <row r="100" spans="1:18" x14ac:dyDescent="0.75">
      <c r="A100" t="s">
        <v>72</v>
      </c>
      <c r="B100" t="s">
        <v>73</v>
      </c>
      <c r="C100" s="8">
        <v>0.77</v>
      </c>
      <c r="D100" s="8">
        <v>0</v>
      </c>
      <c r="E100" s="8">
        <v>0.66</v>
      </c>
      <c r="F100" s="8">
        <v>0</v>
      </c>
      <c r="G100" s="8">
        <v>1.43</v>
      </c>
      <c r="H100" s="5">
        <v>0.13300000000000001</v>
      </c>
      <c r="M100" t="s">
        <v>31</v>
      </c>
      <c r="P100" t="s">
        <v>19</v>
      </c>
      <c r="Q100" t="s">
        <v>20</v>
      </c>
    </row>
    <row r="101" spans="1:18" x14ac:dyDescent="0.75">
      <c r="A101" t="s">
        <v>74</v>
      </c>
      <c r="B101" t="s">
        <v>75</v>
      </c>
      <c r="C101" s="8">
        <v>8.01</v>
      </c>
      <c r="D101" s="8">
        <v>2.09</v>
      </c>
      <c r="E101" s="8">
        <v>5.13</v>
      </c>
      <c r="F101" s="8">
        <v>4.57</v>
      </c>
      <c r="G101" s="8">
        <v>19.809999999999999</v>
      </c>
      <c r="H101" s="5">
        <v>2.6599999999999999E-2</v>
      </c>
      <c r="I101">
        <v>2020</v>
      </c>
      <c r="J101">
        <v>2021</v>
      </c>
      <c r="K101">
        <v>2023</v>
      </c>
      <c r="M101" t="s">
        <v>76</v>
      </c>
      <c r="N101" t="s">
        <v>77</v>
      </c>
      <c r="O101" t="s">
        <v>78</v>
      </c>
      <c r="P101" t="s">
        <v>19</v>
      </c>
      <c r="Q101" t="s">
        <v>29</v>
      </c>
    </row>
    <row r="102" spans="1:18" x14ac:dyDescent="0.75">
      <c r="A102" t="s">
        <v>79</v>
      </c>
      <c r="B102" t="s">
        <v>80</v>
      </c>
      <c r="C102" s="8">
        <v>4.92</v>
      </c>
      <c r="D102" s="8">
        <v>0</v>
      </c>
      <c r="E102" s="8">
        <v>6.84</v>
      </c>
      <c r="F102" s="8">
        <v>11.75</v>
      </c>
      <c r="G102" s="8">
        <v>23.51</v>
      </c>
      <c r="H102" s="5">
        <v>4.2000000000000003E-2</v>
      </c>
      <c r="K102">
        <v>2019</v>
      </c>
      <c r="L102">
        <v>2026</v>
      </c>
      <c r="M102" t="s">
        <v>22</v>
      </c>
      <c r="P102" t="s">
        <v>19</v>
      </c>
      <c r="Q102" t="s">
        <v>20</v>
      </c>
      <c r="R102">
        <v>2018</v>
      </c>
    </row>
    <row r="103" spans="1:18" x14ac:dyDescent="0.75">
      <c r="A103" t="s">
        <v>81</v>
      </c>
      <c r="B103" t="s">
        <v>82</v>
      </c>
      <c r="C103" s="8">
        <v>0.98</v>
      </c>
      <c r="D103" s="8">
        <v>0</v>
      </c>
      <c r="E103" s="8">
        <v>5.48</v>
      </c>
      <c r="F103" s="8">
        <v>0.2</v>
      </c>
      <c r="G103" s="8">
        <v>6.66</v>
      </c>
      <c r="H103" s="5">
        <v>0.114</v>
      </c>
      <c r="M103" t="s">
        <v>22</v>
      </c>
      <c r="P103" t="s">
        <v>19</v>
      </c>
      <c r="Q103" t="s">
        <v>20</v>
      </c>
      <c r="R103">
        <v>2016</v>
      </c>
    </row>
    <row r="104" spans="1:18" x14ac:dyDescent="0.75">
      <c r="A104" t="s">
        <v>83</v>
      </c>
      <c r="B104" t="s">
        <v>84</v>
      </c>
      <c r="C104" s="8">
        <v>1.95</v>
      </c>
      <c r="D104" s="8">
        <v>0</v>
      </c>
      <c r="E104" s="8">
        <v>4.0999999999999996</v>
      </c>
      <c r="F104" s="8">
        <v>0</v>
      </c>
      <c r="G104" s="8">
        <v>6.04</v>
      </c>
      <c r="H104" s="5">
        <v>6.7000000000000004E-2</v>
      </c>
      <c r="M104" t="s">
        <v>22</v>
      </c>
      <c r="P104" t="s">
        <v>19</v>
      </c>
      <c r="Q104" t="s">
        <v>20</v>
      </c>
      <c r="R104">
        <v>2018</v>
      </c>
    </row>
    <row r="105" spans="1:18" x14ac:dyDescent="0.75">
      <c r="A105" t="s">
        <v>85</v>
      </c>
      <c r="B105" t="s">
        <v>86</v>
      </c>
      <c r="C105" s="8">
        <v>0.11</v>
      </c>
      <c r="D105" s="8">
        <v>0.47</v>
      </c>
      <c r="E105" s="8">
        <v>0</v>
      </c>
      <c r="F105" s="8">
        <v>10.27</v>
      </c>
      <c r="G105" s="8">
        <v>10.85</v>
      </c>
      <c r="H105" s="5">
        <v>7.1999999999999995E-2</v>
      </c>
      <c r="M105" t="s">
        <v>22</v>
      </c>
      <c r="P105" t="s">
        <v>87</v>
      </c>
      <c r="Q105" t="s">
        <v>20</v>
      </c>
    </row>
    <row r="106" spans="1:18" x14ac:dyDescent="0.75">
      <c r="A106" t="s">
        <v>88</v>
      </c>
      <c r="B106" t="s">
        <v>86</v>
      </c>
      <c r="C106" s="8">
        <v>0</v>
      </c>
      <c r="D106" s="8">
        <v>0</v>
      </c>
      <c r="E106" s="8">
        <v>0</v>
      </c>
      <c r="F106" s="8">
        <v>1.08</v>
      </c>
      <c r="G106" s="8">
        <v>1.08</v>
      </c>
      <c r="M106" t="s">
        <v>22</v>
      </c>
      <c r="P106" t="s">
        <v>19</v>
      </c>
      <c r="Q106" t="s">
        <v>20</v>
      </c>
    </row>
    <row r="107" spans="1:18" x14ac:dyDescent="0.75">
      <c r="A107" t="s">
        <v>89</v>
      </c>
      <c r="B107" t="s">
        <v>90</v>
      </c>
      <c r="C107" s="8">
        <v>1.28</v>
      </c>
      <c r="D107" s="8">
        <v>0</v>
      </c>
      <c r="E107" s="8">
        <v>4.53</v>
      </c>
      <c r="F107" s="8">
        <v>0.3</v>
      </c>
      <c r="G107" s="8">
        <v>6.11</v>
      </c>
      <c r="H107" s="5">
        <v>0.1</v>
      </c>
      <c r="K107">
        <v>2018</v>
      </c>
      <c r="L107">
        <v>2020</v>
      </c>
      <c r="M107" t="s">
        <v>31</v>
      </c>
      <c r="P107" t="s">
        <v>43</v>
      </c>
      <c r="Q107" t="s">
        <v>20</v>
      </c>
      <c r="R107">
        <v>2016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fitToHeight="5" orientation="landscape" verticalDpi="0" r:id="rId1"/>
  <headerFooter>
    <oddHeader>&amp;L&amp;F&amp;R&amp;F</oddHeader>
    <oddFooter>&amp;C&amp;P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3996D-96A4-4942-A21A-1A71034C0433}">
  <sheetPr codeName="Sheet3"/>
  <dimension ref="B2:D29"/>
  <sheetViews>
    <sheetView showGridLines="0" workbookViewId="0">
      <selection activeCell="D4" sqref="D4:D6"/>
    </sheetView>
  </sheetViews>
  <sheetFormatPr defaultRowHeight="14.75" x14ac:dyDescent="0.75"/>
  <cols>
    <col min="1" max="1" width="3" customWidth="1"/>
    <col min="2" max="2" width="28.1328125" bestFit="1" customWidth="1"/>
    <col min="3" max="3" width="68.7265625" customWidth="1"/>
  </cols>
  <sheetData>
    <row r="2" spans="2:4" x14ac:dyDescent="0.75">
      <c r="B2" s="3" t="s">
        <v>240</v>
      </c>
      <c r="C2" s="3"/>
      <c r="D2" s="3" t="s">
        <v>226</v>
      </c>
    </row>
    <row r="3" spans="2:4" x14ac:dyDescent="0.75">
      <c r="B3" s="12" t="s">
        <v>217</v>
      </c>
      <c r="C3" s="13" t="s">
        <v>227</v>
      </c>
      <c r="D3" s="14">
        <f>Summary!G75</f>
        <v>50.93</v>
      </c>
    </row>
    <row r="4" spans="2:4" s="10" customFormat="1" x14ac:dyDescent="0.75">
      <c r="B4" s="12" t="s">
        <v>15</v>
      </c>
      <c r="C4" s="13" t="s">
        <v>237</v>
      </c>
      <c r="D4" s="15">
        <v>262.47434700000002</v>
      </c>
    </row>
    <row r="5" spans="2:4" s="10" customFormat="1" x14ac:dyDescent="0.75">
      <c r="B5" s="12" t="s">
        <v>93</v>
      </c>
      <c r="C5" s="13" t="s">
        <v>239</v>
      </c>
      <c r="D5" s="15">
        <v>383.05512800000002</v>
      </c>
    </row>
    <row r="6" spans="2:4" x14ac:dyDescent="0.75">
      <c r="B6" s="12" t="s">
        <v>110</v>
      </c>
      <c r="C6" s="13" t="s">
        <v>238</v>
      </c>
      <c r="D6" s="15">
        <v>9.1</v>
      </c>
    </row>
    <row r="7" spans="2:4" x14ac:dyDescent="0.75">
      <c r="B7" s="12" t="s">
        <v>228</v>
      </c>
      <c r="C7" s="13" t="s">
        <v>229</v>
      </c>
      <c r="D7" s="12">
        <f>SUMIF(Summary!$M$27:$M$72,Graph!B7,Summary!$G$27:$G$72)</f>
        <v>82.65</v>
      </c>
    </row>
    <row r="8" spans="2:4" x14ac:dyDescent="0.75">
      <c r="B8" s="12" t="s">
        <v>22</v>
      </c>
      <c r="C8" s="13" t="s">
        <v>230</v>
      </c>
      <c r="D8" s="12">
        <f>SUMIF(Summary!$M$27:$M$72,Graph!B8,Summary!$G$27:$G$72)</f>
        <v>350.22</v>
      </c>
    </row>
    <row r="9" spans="2:4" x14ac:dyDescent="0.75">
      <c r="B9" s="12" t="s">
        <v>31</v>
      </c>
      <c r="C9" s="13" t="s">
        <v>231</v>
      </c>
      <c r="D9" s="12">
        <f>SUMIF(Summary!$M$27:$M$72,Graph!B9,Summary!$G$27:$G$72)</f>
        <v>96.05</v>
      </c>
    </row>
    <row r="10" spans="2:4" x14ac:dyDescent="0.75">
      <c r="B10" s="12"/>
      <c r="C10" s="12"/>
      <c r="D10" s="12"/>
    </row>
    <row r="11" spans="2:4" x14ac:dyDescent="0.75">
      <c r="B11" s="16" t="s">
        <v>232</v>
      </c>
      <c r="C11" s="17"/>
      <c r="D11" s="18">
        <f>SUM(D3:D10)</f>
        <v>1234.4794750000001</v>
      </c>
    </row>
    <row r="13" spans="2:4" x14ac:dyDescent="0.75">
      <c r="B13" s="7" t="s">
        <v>233</v>
      </c>
      <c r="C13" s="3"/>
      <c r="D13" s="3" t="s">
        <v>226</v>
      </c>
    </row>
    <row r="14" spans="2:4" x14ac:dyDescent="0.75">
      <c r="B14" s="12" t="s">
        <v>228</v>
      </c>
      <c r="C14" s="13" t="s">
        <v>229</v>
      </c>
      <c r="D14" s="12">
        <f>SUMIF(Summary!$M$78:$M$107,B14,Summary!$G$78:$G$107)</f>
        <v>4.75</v>
      </c>
    </row>
    <row r="15" spans="2:4" x14ac:dyDescent="0.75">
      <c r="B15" s="12" t="s">
        <v>22</v>
      </c>
      <c r="C15" s="13" t="s">
        <v>230</v>
      </c>
      <c r="D15" s="12">
        <f>SUMIF(Summary!$M$78:$M$107,B15,Summary!$G$78:$G$107)</f>
        <v>173.95999999999998</v>
      </c>
    </row>
    <row r="16" spans="2:4" x14ac:dyDescent="0.75">
      <c r="B16" s="12" t="s">
        <v>31</v>
      </c>
      <c r="C16" s="13" t="s">
        <v>231</v>
      </c>
      <c r="D16" s="12">
        <f>SUMIF(Summary!$M$78:$M$107,B16,Summary!$G$78:$G$107)</f>
        <v>95.2</v>
      </c>
    </row>
    <row r="17" spans="2:4" x14ac:dyDescent="0.75">
      <c r="B17" s="12"/>
      <c r="C17" s="12"/>
      <c r="D17" s="12"/>
    </row>
    <row r="18" spans="2:4" x14ac:dyDescent="0.75">
      <c r="B18" s="17" t="s">
        <v>234</v>
      </c>
      <c r="C18" s="17"/>
      <c r="D18" s="17">
        <f>SUM(D14:D17)</f>
        <v>273.90999999999997</v>
      </c>
    </row>
    <row r="19" spans="2:4" x14ac:dyDescent="0.75">
      <c r="B19" s="12"/>
      <c r="C19" s="12"/>
      <c r="D19" s="12"/>
    </row>
    <row r="20" spans="2:4" x14ac:dyDescent="0.75">
      <c r="B20" s="17" t="s">
        <v>235</v>
      </c>
      <c r="C20" s="17"/>
      <c r="D20" s="18">
        <f>D11+D18</f>
        <v>1508.3894749999999</v>
      </c>
    </row>
    <row r="29" spans="2:4" x14ac:dyDescent="0.75">
      <c r="D29" s="11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ernment_x0020_Body xmlns="b413c3fd-5a3b-4239-b985-69032e371c04">BEIS</Government_x0020_Body>
    <TaxCatchAll xmlns="f5306899-96aa-46e9-8b25-112cc89a50d9">
      <Value>264</Value>
    </TaxCatchAll>
    <Date_x0020_Opened xmlns="b413c3fd-5a3b-4239-b985-69032e371c04">2022-06-14T07:44:07+00:00</Date_x0020_Opened>
    <LegacyRecordCategoryIdentifier xmlns="b67a7830-db79-4a49-bf27-2aff92a2201a" xsi:nil="true"/>
    <LegacyCaseReferenceNumber xmlns="c0e5669f-1bcb-499c-94e0-3ccb733d3d13" xsi:nil="true"/>
    <LegacyDateFileRequested xmlns="a172083e-e40c-4314-b43a-827352a1ed2c" xsi:nil="true"/>
    <Descriptor xmlns="f5306899-96aa-46e9-8b25-112cc89a50d9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National_x0020_Caveat xmlns="f5306899-96aa-46e9-8b25-112cc89a50d9" xsi:nil="true"/>
    <CIRRUSPreviousLocation xmlns="b413c3fd-5a3b-4239-b985-69032e371c04" xsi:nil="true"/>
    <LegacyPhysicalItemLocation xmlns="a172083e-e40c-4314-b43a-827352a1ed2c" xsi:nil="true"/>
    <Security_x0020_Classification xmlns="f5306899-96aa-46e9-8b25-112cc89a50d9">OFFICIAL</Security_x0020_Classification>
    <LegacyDescriptor xmlns="a172083e-e40c-4314-b43a-827352a1ed2c" xsi:nil="true"/>
    <LegacyRequestType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Strategy and Heat Networks</TermName>
          <TermId xmlns="http://schemas.microsoft.com/office/infopath/2007/PartnerControls">1ada5423-5267-48bb-b003-7e8164f8f428</TermId>
        </TermInfo>
      </Terms>
    </m975189f4ba442ecbf67d4147307b177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ustodian xmlns="b67a7830-db79-4a49-bf27-2aff92a2201a" xsi:nil="true"/>
    <LegacyContentType xmlns="b67a7830-db79-4a49-bf27-2aff92a2201a" xsi:nil="true"/>
    <LegacyProtectiveMarking xmlns="b67a7830-db79-4a49-bf27-2aff92a2201a" xsi:nil="true"/>
    <LegacyReferencesToOtherItems xmlns="b67a7830-db79-4a49-bf27-2aff92a2201a" xsi:nil="true"/>
    <LegacyDateFileReturned xmlns="a172083e-e40c-4314-b43a-827352a1ed2c" xsi:nil="true"/>
    <Retention_x0020_Label xmlns="a8f60570-4bd3-4f2b-950b-a996de8ab151">HMG PPP Review</Retention_x0020_Label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CQ7C7EK6CYH2-379359607-51485</_dlc_DocId>
    <_dlc_DocIdUrl xmlns="f5306899-96aa-46e9-8b25-112cc89a50d9">
      <Url>https://beisgov.sharepoint.com/sites/beis2/224/_layouts/15/DocIdRedir.aspx?ID=CQ7C7EK6CYH2-379359607-51485</Url>
      <Description>CQ7C7EK6CYH2-379359607-51485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6878E39-F2B4-4757-9EDD-6BE9973970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83BC6E-E5B2-47DE-9DB4-84248950A89A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3f76e875-9cee-474c-b86d-54e272c31e8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CA7C6-A291-4D49-8AD8-96346C3B07CB}"/>
</file>

<file path=customXml/itemProps4.xml><?xml version="1.0" encoding="utf-8"?>
<ds:datastoreItem xmlns:ds="http://schemas.openxmlformats.org/officeDocument/2006/customXml" ds:itemID="{C7496FFC-1641-46DB-BDC6-5853272CFD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Cover</vt:lpstr>
      <vt:lpstr>Summary</vt:lpstr>
      <vt:lpstr>Graph</vt:lpstr>
      <vt:lpstr>Graph!Print_Area</vt:lpstr>
      <vt:lpstr>Summary!Print_Area</vt:lpstr>
      <vt:lpstr>Summary!Print_Titles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Robinson, George (BEIS)</dc:creator>
  <cp:lastModifiedBy>Sunner, Charanjit (Clean Heat)</cp:lastModifiedBy>
  <dcterms:created xsi:type="dcterms:W3CDTF">2020-01-29T16:00:57Z</dcterms:created>
  <dcterms:modified xsi:type="dcterms:W3CDTF">2020-01-31T10:45:26Z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2020-01-29T16:01:03Z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5cf56461-3a39-46d5-9be8-0000570ea59d</vt:lpwstr>
  </property>
  <property fmtid="{D5CDD505-2E9C-101B-9397-08002B2CF9AE}" pid="8" name="MSIP_Label_ba62f585-b40f-4ab9-bafe-39150f03d124_ContentBits">
    <vt:lpwstr>0</vt:lpwstr>
  </property>
  <property fmtid="{D5CDD505-2E9C-101B-9397-08002B2CF9AE}" pid="9" name="Business Unit">
    <vt:lpwstr>264;#Heat Strategy and Heat Networks|1ada5423-5267-48bb-b003-7e8164f8f428</vt:lpwstr>
  </property>
  <property fmtid="{D5CDD505-2E9C-101B-9397-08002B2CF9AE}" pid="10" name="ContentTypeId">
    <vt:lpwstr>0x0101006C124F8BC4A6A440A0A87443FC9BD6EE</vt:lpwstr>
  </property>
  <property fmtid="{D5CDD505-2E9C-101B-9397-08002B2CF9AE}" pid="11" name="_dlc_DocIdItemGuid">
    <vt:lpwstr>aacff9e0-70ab-486d-8f90-4730b546be97</vt:lpwstr>
  </property>
</Properties>
</file>