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rachel_gibson2_cirrus_beis_gov_uk/Documents/Documents/Publishing/HNDU/"/>
    </mc:Choice>
  </mc:AlternateContent>
  <xr:revisionPtr revIDLastSave="0" documentId="8_{22CEEE50-40EF-47AC-BC12-D77B6EF6E220}" xr6:coauthVersionLast="43" xr6:coauthVersionMax="43" xr10:uidLastSave="{00000000-0000-0000-0000-000000000000}"/>
  <bookViews>
    <workbookView xWindow="-120" yWindow="-120" windowWidth="29040" windowHeight="15840" xr2:uid="{42E1339A-E8D8-4AFB-B9AC-30E20A47C897}"/>
  </bookViews>
  <sheets>
    <sheet name="Cover" sheetId="2" r:id="rId1"/>
    <sheet name="Summary" sheetId="1" r:id="rId2"/>
    <sheet name="Grap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3" l="1"/>
  <c r="D12" i="3"/>
  <c r="D11" i="3"/>
  <c r="D6" i="3"/>
  <c r="D5" i="3"/>
  <c r="D4" i="3"/>
  <c r="D3" i="3"/>
  <c r="D8" i="3" l="1"/>
  <c r="D15" i="3"/>
  <c r="D17" i="3" l="1"/>
</calcChain>
</file>

<file path=xl/sharedStrings.xml><?xml version="1.0" encoding="utf-8"?>
<sst xmlns="http://schemas.openxmlformats.org/spreadsheetml/2006/main" count="422" uniqueCount="191">
  <si>
    <t>Title</t>
  </si>
  <si>
    <t>Sponsor_Name</t>
  </si>
  <si>
    <t>GenCapex</t>
  </si>
  <si>
    <t>DistCapex</t>
  </si>
  <si>
    <t>OthCapex</t>
  </si>
  <si>
    <t>TotCapex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</si>
  <si>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</si>
  <si>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</si>
  <si>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</si>
  <si>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</si>
  <si>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</si>
  <si>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</si>
  <si>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</si>
  <si>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</si>
  <si>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</si>
  <si>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PW</t>
  </si>
  <si>
    <t>FID</t>
  </si>
  <si>
    <t>Construction</t>
  </si>
  <si>
    <t>Town Centre Hub_DPD</t>
  </si>
  <si>
    <t>Allerdale Borough Council</t>
  </si>
  <si>
    <t>CHP – Gas</t>
  </si>
  <si>
    <t>Not Stated</t>
  </si>
  <si>
    <t>Barnsley Civic Quarter_FES</t>
  </si>
  <si>
    <t>Barnsley Metropolitan Borough Council</t>
  </si>
  <si>
    <t>Feasibility</t>
  </si>
  <si>
    <t>The Works_FES</t>
  </si>
  <si>
    <t>Blaenau Gwent County Borough Council</t>
  </si>
  <si>
    <t>Boiler - Biomass</t>
  </si>
  <si>
    <t>Ebbw Vale (Rassau)_FES</t>
  </si>
  <si>
    <t>Bolton Town Centre EfW_FES</t>
  </si>
  <si>
    <t>Bolton Metropolitan Borough Council</t>
  </si>
  <si>
    <t>CHP – EfW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</si>
  <si>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</si>
  <si>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</si>
  <si>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</si>
  <si>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</si>
  <si>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</si>
  <si>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Neill Morrison</t>
  </si>
  <si>
    <t>neill.morrison@bradford.gov.uk</t>
  </si>
  <si>
    <t>Yes</t>
  </si>
  <si>
    <t>City Centre Phase 2_FES</t>
  </si>
  <si>
    <t>Bristol City Council</t>
  </si>
  <si>
    <t xml:space="preserve">Water source heat pumps </t>
  </si>
  <si>
    <t>Temple and Redcliffe heat network_FES</t>
  </si>
  <si>
    <t>Bury Town Cenre_FES</t>
  </si>
  <si>
    <t>Bury Metropolitan Borough Council</t>
  </si>
  <si>
    <t>Halifax Town Centre_FES</t>
  </si>
  <si>
    <t>Calderdale Metropolitan Borough Council</t>
  </si>
  <si>
    <t>Swaffham Prior Energy Centre_FES</t>
  </si>
  <si>
    <t>Cambridgeshire County Council</t>
  </si>
  <si>
    <t>Ground source heat pump</t>
  </si>
  <si>
    <t>No</t>
  </si>
  <si>
    <t>Cardiff Bay Heat Network_DPD</t>
  </si>
  <si>
    <t>Cardiff Council</t>
  </si>
  <si>
    <t>Gareth Harcombe</t>
  </si>
  <si>
    <t>gharcombe@cardiff.gov.uk</t>
  </si>
  <si>
    <t>Aberystwyth_MAP</t>
  </si>
  <si>
    <t>Ceredigion County Council</t>
  </si>
  <si>
    <t>Heat mapping and masterplanning</t>
  </si>
  <si>
    <t>Tregaron_MAP</t>
  </si>
  <si>
    <t>Alderley Park_FES</t>
  </si>
  <si>
    <t>Cheshire East Council</t>
  </si>
  <si>
    <t>Dan  Griffiths</t>
  </si>
  <si>
    <t>Dan.Griffiths@cheshireeast.gov.uk</t>
  </si>
  <si>
    <t>Crewe Town Centre_FES</t>
  </si>
  <si>
    <t>Church Street_COM</t>
  </si>
  <si>
    <t>City of Westminster</t>
  </si>
  <si>
    <t>Whitehaven Westlakes Science Park_FES</t>
  </si>
  <si>
    <t>Copeland Borough Council</t>
  </si>
  <si>
    <t>Whitehaven Minewater Heat Kells Lane_FES</t>
  </si>
  <si>
    <t>Mine Water Heat Recovery</t>
  </si>
  <si>
    <t>Corby Town Centre_MAP</t>
  </si>
  <si>
    <t>Corby Borough Council</t>
  </si>
  <si>
    <t>Town Centre Heat Network_DPD</t>
  </si>
  <si>
    <t>Crawley Borough Council</t>
  </si>
  <si>
    <t>Manor Royal _ Industrial and business area_MAP</t>
  </si>
  <si>
    <t>Manor Royal_Fleming Way and Manor Royal Road_MAP</t>
  </si>
  <si>
    <t>Chesterfield_MAP</t>
  </si>
  <si>
    <t>Derbyshire county</t>
  </si>
  <si>
    <t>Denise Ludlam</t>
  </si>
  <si>
    <t>Denise.Ludlam@derbyshire.gov.uk</t>
  </si>
  <si>
    <t>Clay Cross_MAP</t>
  </si>
  <si>
    <t>Exeter City Centre_DPD</t>
  </si>
  <si>
    <t>Devon County Council</t>
  </si>
  <si>
    <t>Durham Town Centre_FES</t>
  </si>
  <si>
    <t>Durham County Council</t>
  </si>
  <si>
    <t>Stephen McDonald</t>
  </si>
  <si>
    <t>stephen.mcdonald@durham.gov.uk</t>
  </si>
  <si>
    <t>East Runcorn Daresbury Energy Network_FES</t>
  </si>
  <si>
    <t>Halton Borough Council</t>
  </si>
  <si>
    <t>Hereford Link Road_FES</t>
  </si>
  <si>
    <t>Herefordshire Council</t>
  </si>
  <si>
    <t>Hull City Centre_FES</t>
  </si>
  <si>
    <t>Hull City Council</t>
  </si>
  <si>
    <t>Martin Budd</t>
  </si>
  <si>
    <t>martin.budd@hullcc.gov.uk</t>
  </si>
  <si>
    <t>Maidstone Heat Network_DPD</t>
  </si>
  <si>
    <t>Kent County Council</t>
  </si>
  <si>
    <t>Steve Baggs</t>
  </si>
  <si>
    <t>steven.baggs@kent.gov.uk</t>
  </si>
  <si>
    <t>Huddersfield Heat Network</t>
  </si>
  <si>
    <t>Kirklees Council</t>
  </si>
  <si>
    <t>John  Atkinson</t>
  </si>
  <si>
    <t>John.atkinson@kirklees.gov.uk</t>
  </si>
  <si>
    <t>Southall DE_FES</t>
  </si>
  <si>
    <t>London Borough of Ealing</t>
  </si>
  <si>
    <t>North Tottenham_DPD</t>
  </si>
  <si>
    <t>London Borough of Haringey</t>
  </si>
  <si>
    <t>Tim Starley-Grainger</t>
  </si>
  <si>
    <t>Tim.Starley-Grainger@haringey.gov.uk</t>
  </si>
  <si>
    <t>Tottenham Hale_FES</t>
  </si>
  <si>
    <t>Wood Green_FES</t>
  </si>
  <si>
    <t>North Lewisham Heat Network_FES</t>
  </si>
  <si>
    <t>London Borough of Lewisham</t>
  </si>
  <si>
    <t>Civic Quarter District Energy Scheme_FES</t>
  </si>
  <si>
    <t>Newcastle-upon-Tyne City Council</t>
  </si>
  <si>
    <t>Oxford City Centre_FES</t>
  </si>
  <si>
    <t>Oxford City Council</t>
  </si>
  <si>
    <t>Oxford Headington_FES</t>
  </si>
  <si>
    <t>Civic Centre_FES</t>
  </si>
  <si>
    <t>Plymouth City Council</t>
  </si>
  <si>
    <t>Jon Selman</t>
  </si>
  <si>
    <t>jonathan.selman@plymouth.gov.uk</t>
  </si>
  <si>
    <t>Poole - Twin Sails East_FES</t>
  </si>
  <si>
    <t>Poole Borough Council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</si>
  <si>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</si>
  <si>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</si>
  <si>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</si>
  <si>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</si>
  <si>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</si>
  <si>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</si>
  <si>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</si>
  <si>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</si>
  <si>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</si>
  <si>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</si>
  <si>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</si>
  <si>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</si>
  <si>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</si>
  <si>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</si>
  <si>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Alan Weston</t>
  </si>
  <si>
    <t>alan.weston@teesvalley-ca.gov.uk</t>
  </si>
  <si>
    <t>Castleford C6 Development_MAP</t>
  </si>
  <si>
    <t>Wakefield Metropolitan District Council</t>
  </si>
  <si>
    <t>Mark Hooton</t>
  </si>
  <si>
    <t>mhooton@wakefield.gov.uk</t>
  </si>
  <si>
    <t>Lillyhall Hub_FES</t>
  </si>
  <si>
    <t>Langley &amp; Peddimore_FES</t>
  </si>
  <si>
    <t>Birmingham City Council</t>
  </si>
  <si>
    <t>South Halifax</t>
  </si>
  <si>
    <t>Cherwell - Bicester EcoTown_FES</t>
  </si>
  <si>
    <t>Cherwell District Council</t>
  </si>
  <si>
    <t>Sam Thomas</t>
  </si>
  <si>
    <t>sam.thomas@cherwell-dc.gov.uk</t>
  </si>
  <si>
    <t>Macclesfield Town Centre Heat Network_FES</t>
  </si>
  <si>
    <t>Matlock_MAP</t>
  </si>
  <si>
    <t>Waste heat – Industrial (without heat pump)</t>
  </si>
  <si>
    <t>Durham University_FES</t>
  </si>
  <si>
    <t>Flint Town_MAP</t>
  </si>
  <si>
    <t>Flintshire County Council</t>
  </si>
  <si>
    <t>Northop Road_MAP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</si>
  <si>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</si>
  <si>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</si>
  <si>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</si>
  <si>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</si>
  <si>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</si>
  <si>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</si>
  <si>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</si>
  <si>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</si>
  <si>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Greenwich Power Station District Heat Network_FES</t>
  </si>
  <si>
    <t>Royal Borough of Greenwich</t>
  </si>
  <si>
    <t>Charlestown_FES</t>
  </si>
  <si>
    <t>Salford City Council</t>
  </si>
  <si>
    <t>West Bromwich_FES</t>
  </si>
  <si>
    <t>Sandwell Metropolitan Borough Council</t>
  </si>
  <si>
    <t>Waste heat – Other (without heat pump)</t>
  </si>
  <si>
    <t>Central Redcar_FES</t>
  </si>
  <si>
    <t>South Bank_FES</t>
  </si>
  <si>
    <t>CHP – Biogas</t>
  </si>
  <si>
    <t>NOT ACTIVELY PURSUED BY LA</t>
  </si>
  <si>
    <t>UNDER CONSTRUCTION</t>
  </si>
  <si>
    <t>HNDU PIPELINE: 2018 Q4</t>
  </si>
  <si>
    <t>£m</t>
  </si>
  <si>
    <t>Construction (in progress or complete)</t>
  </si>
  <si>
    <t>Commercialisation / DPD</t>
  </si>
  <si>
    <t>Commercialisation (in progress) / DPD (complete)</t>
  </si>
  <si>
    <t>Feasibility (complete)</t>
  </si>
  <si>
    <t>Heat mapping and masterplanning (complete)</t>
  </si>
  <si>
    <t>Total Capex</t>
  </si>
  <si>
    <t>NOT ACTIVELY PURSUED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</si>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</sst>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/>
    <xf numFmtId="0" fontId="1" fillId="2" borderId="0" xfId="0" applyFont="1" applyFill="1"/>
    <xf numFmtId="0" fontId="3" fillId="0" borderId="0" xfId="0" applyFont="1" applyAlignment="1"/>
    <xf numFmtId="0" fontId="0" fillId="0" borderId="0" xfId="0" applyAlignment="1">
      <alignment vertical="center"/>
    </xf>
    <xf numFmtId="0" fontId="3" fillId="0" borderId="1" xfId="0" applyFont="1" applyBorder="1" applyAlignment="1"/>
    <xf numFmtId="0" fontId="0" fillId="0" borderId="1" xfId="0" applyBorder="1" applyAlignment="1"/>
    <xf numFmtId="0" fontId="0" fillId="0" borderId="1" xfId="0" applyBorder="1"/>
    <xf numFmtId="0" fontId="2" fillId="2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HNDU 2019 Q1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0393-466B-B5F0-C44AF469851A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93-466B-B5F0-C44AF46985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93-466B-B5F0-C44AF469851A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93-466B-B5F0-C44AF469851A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393-466B-B5F0-C44AF4698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Graph!$C$3:$C$6</c:f>
              <c:strCache>
                <c:ptCount val="4"/>
                <c:pt idx="0">
                  <c:v>Construction (in progress or complete)</c:v>
                </c:pt>
                <c:pt idx="1">
                  <c:v>Commercialisation (in progress) / DPD (complete)</c:v>
                </c:pt>
                <c:pt idx="2">
                  <c:v>Feasibility (complete)</c:v>
                </c:pt>
                <c:pt idx="3">
                  <c:v>Heat mapping and masterplanning (complete)</c:v>
                </c:pt>
              </c:strCache>
            </c:strRef>
          </c:cat>
          <c:val>
            <c:numRef>
              <c:f>Graph!$D$3:$D$6</c:f>
              <c:numCache>
                <c:formatCode>General</c:formatCode>
                <c:ptCount val="4"/>
                <c:pt idx="0">
                  <c:v>50.93</c:v>
                </c:pt>
                <c:pt idx="1">
                  <c:v>139.19</c:v>
                </c:pt>
                <c:pt idx="2">
                  <c:v>398.73</c:v>
                </c:pt>
                <c:pt idx="3">
                  <c:v>100.07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93-466B-B5F0-C44AF469851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00355617150009"/>
          <c:y val="0.19753864100320792"/>
          <c:w val="0.33199644382849991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51B7C54-CD28-4F23-A89B-821B817140E9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HNDU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297180</xdr:colOff>
      <xdr:row>1</xdr:row>
      <xdr:rowOff>45720</xdr:rowOff>
    </xdr:from>
    <xdr:to>
      <xdr:col>2</xdr:col>
      <xdr:colOff>579250</xdr:colOff>
      <xdr:row>5</xdr:row>
      <xdr:rowOff>129611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167AD4-A382-477A-8082-3A047C1CD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1270" cy="833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214312</xdr:colOff>
      <xdr:row>1</xdr:row>
      <xdr:rowOff>17462</xdr:rowOff>
    </xdr:from>
    <xdr:to>
      <xdr:col>11</xdr:col>
      <xdr:colOff>519112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5EE755-89DE-4B2E-9A78-32C2D5ED8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2875-86B0-42CF-AFE6-2C25825B6905}">
  <dimension ref="A1"/>
  <sheetViews>
    <sheetView showGridLines="0" tabSelected="1" zoomScale="90" zoomScaleNormal="90" workbookViewId="0"/>
  </sheetViews>
  <sheetFormatPr defaultRowHeight="14.25" x14ac:dyDescent="0.4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FBB03-2718-462E-AF53-A43730E41E7C}">
  <dimension ref="A1:R74"/>
  <sheetViews>
    <sheetView zoomScale="80" zoomScaleNormal="80" workbookViewId="0">
      <selection activeCell="B56" sqref="B56"/>
    </sheetView>
  </sheetViews>
  <sheetFormatPr defaultRowHeight="14.25" x14ac:dyDescent="0.45"/>
  <cols>
    <col min="1" max="1" width="46.796875" bestFit="1" customWidth="1"/>
    <col min="2" max="2" width="38.3984375" bestFit="1" customWidth="1"/>
    <col min="13" max="13" width="28.9296875" bestFit="1" customWidth="1"/>
  </cols>
  <sheetData>
    <row r="1" spans="1:18" ht="26.25" x14ac:dyDescent="0.45">
      <c r="A1" s="1" t="s">
        <v>0</v>
      </c>
      <c r="B1" s="1" t="s">
        <v>1</v>
      </c>
      <c r="C1" s="1" t="s">
        <v>2</v>
      </c>
      <c r="D1" s="1" t="s">
        <v>15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17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</row>
    <row r="2" spans="1:18" x14ac:dyDescent="0.45">
      <c r="A2" t="s">
        <v>18</v>
      </c>
      <c r="B2" t="s">
        <v>19</v>
      </c>
      <c r="C2">
        <v>1.08</v>
      </c>
      <c r="D2">
        <v>0.11</v>
      </c>
      <c r="E2">
        <v>2.39</v>
      </c>
      <c r="F2">
        <v>1.1599999999999999</v>
      </c>
      <c r="G2">
        <v>4.75</v>
      </c>
      <c r="H2">
        <v>5.4199999999999998E-2</v>
      </c>
      <c r="I2">
        <v>2019</v>
      </c>
      <c r="J2">
        <v>2020</v>
      </c>
      <c r="K2">
        <v>2021</v>
      </c>
      <c r="M2" s="5" t="s">
        <v>183</v>
      </c>
      <c r="P2" t="s">
        <v>20</v>
      </c>
      <c r="Q2" t="s">
        <v>21</v>
      </c>
    </row>
    <row r="3" spans="1:18" x14ac:dyDescent="0.45">
      <c r="A3" t="s">
        <v>22</v>
      </c>
      <c r="B3" t="s">
        <v>23</v>
      </c>
      <c r="C3">
        <v>2.37</v>
      </c>
      <c r="D3">
        <v>0.28999999999999998</v>
      </c>
      <c r="E3">
        <v>2.75</v>
      </c>
      <c r="F3">
        <v>6</v>
      </c>
      <c r="G3">
        <v>11.41</v>
      </c>
      <c r="H3">
        <v>4.3999999999999997E-2</v>
      </c>
      <c r="J3">
        <v>2018</v>
      </c>
      <c r="K3">
        <v>2019</v>
      </c>
      <c r="L3">
        <v>2022</v>
      </c>
      <c r="M3" t="s">
        <v>24</v>
      </c>
      <c r="P3" t="s">
        <v>20</v>
      </c>
      <c r="Q3" t="s">
        <v>21</v>
      </c>
      <c r="R3">
        <v>2018</v>
      </c>
    </row>
    <row r="4" spans="1:18" x14ac:dyDescent="0.45">
      <c r="A4" t="s">
        <v>25</v>
      </c>
      <c r="B4" t="s">
        <v>26</v>
      </c>
      <c r="C4">
        <v>0</v>
      </c>
      <c r="D4">
        <v>0</v>
      </c>
      <c r="E4">
        <v>0.92</v>
      </c>
      <c r="F4">
        <v>0</v>
      </c>
      <c r="G4">
        <v>0.92</v>
      </c>
      <c r="H4">
        <v>-4.2789600789547001E-2</v>
      </c>
      <c r="L4">
        <v>2019</v>
      </c>
      <c r="M4" t="s">
        <v>24</v>
      </c>
      <c r="P4" t="s">
        <v>27</v>
      </c>
      <c r="Q4" t="s">
        <v>21</v>
      </c>
      <c r="R4">
        <v>2018</v>
      </c>
    </row>
    <row r="5" spans="1:18" x14ac:dyDescent="0.45">
      <c r="A5" t="s">
        <v>28</v>
      </c>
      <c r="B5" t="s">
        <v>26</v>
      </c>
      <c r="C5">
        <v>2.41</v>
      </c>
      <c r="D5">
        <v>0</v>
      </c>
      <c r="E5">
        <v>2.83</v>
      </c>
      <c r="F5">
        <v>1.83</v>
      </c>
      <c r="G5">
        <v>7.07</v>
      </c>
      <c r="H5">
        <v>9.5322519540786705E-3</v>
      </c>
      <c r="L5">
        <v>2019</v>
      </c>
      <c r="M5" t="s">
        <v>24</v>
      </c>
      <c r="P5" t="s">
        <v>20</v>
      </c>
      <c r="Q5" t="s">
        <v>21</v>
      </c>
      <c r="R5">
        <v>2018</v>
      </c>
    </row>
    <row r="6" spans="1:18" x14ac:dyDescent="0.45">
      <c r="A6" t="s">
        <v>29</v>
      </c>
      <c r="B6" t="s">
        <v>30</v>
      </c>
      <c r="C6">
        <v>0</v>
      </c>
      <c r="D6">
        <v>0</v>
      </c>
      <c r="E6">
        <v>9.61</v>
      </c>
      <c r="F6">
        <v>1.92</v>
      </c>
      <c r="G6">
        <v>11.53</v>
      </c>
      <c r="H6">
        <v>8.1000000000000003E-2</v>
      </c>
      <c r="I6">
        <v>2018</v>
      </c>
      <c r="J6">
        <v>2019</v>
      </c>
      <c r="K6">
        <v>2020</v>
      </c>
      <c r="L6">
        <v>2030</v>
      </c>
      <c r="M6" t="s">
        <v>24</v>
      </c>
      <c r="P6" t="s">
        <v>31</v>
      </c>
      <c r="Q6" t="s">
        <v>21</v>
      </c>
    </row>
    <row r="7" spans="1:18" x14ac:dyDescent="0.45">
      <c r="A7" t="s">
        <v>32</v>
      </c>
      <c r="B7" t="s">
        <v>33</v>
      </c>
      <c r="C7">
        <v>0</v>
      </c>
      <c r="D7">
        <v>0</v>
      </c>
      <c r="E7">
        <v>0</v>
      </c>
      <c r="F7">
        <v>9.1</v>
      </c>
      <c r="G7">
        <v>9.1</v>
      </c>
      <c r="H7">
        <v>0.111</v>
      </c>
      <c r="K7">
        <v>2020</v>
      </c>
      <c r="L7">
        <v>2023</v>
      </c>
      <c r="M7" t="s">
        <v>24</v>
      </c>
      <c r="P7" t="s">
        <v>34</v>
      </c>
      <c r="Q7" t="s">
        <v>21</v>
      </c>
      <c r="R7">
        <v>2016</v>
      </c>
    </row>
    <row r="8" spans="1:18" x14ac:dyDescent="0.45">
      <c r="A8" t="s">
        <v>35</v>
      </c>
      <c r="B8" t="s">
        <v>36</v>
      </c>
      <c r="C8">
        <v>3.02</v>
      </c>
      <c r="D8">
        <v>0.31</v>
      </c>
      <c r="E8">
        <v>3.53</v>
      </c>
      <c r="F8">
        <v>1.24</v>
      </c>
      <c r="G8">
        <v>8.09</v>
      </c>
      <c r="M8" t="s">
        <v>24</v>
      </c>
      <c r="N8" t="s">
        <v>37</v>
      </c>
      <c r="O8" t="s">
        <v>38</v>
      </c>
      <c r="P8" t="s">
        <v>20</v>
      </c>
      <c r="Q8" t="s">
        <v>39</v>
      </c>
      <c r="R8">
        <v>2015</v>
      </c>
    </row>
    <row r="9" spans="1:18" x14ac:dyDescent="0.45">
      <c r="A9" t="s">
        <v>40</v>
      </c>
      <c r="B9" t="s">
        <v>41</v>
      </c>
      <c r="C9">
        <v>2.39</v>
      </c>
      <c r="D9">
        <v>0</v>
      </c>
      <c r="E9">
        <v>10.86</v>
      </c>
      <c r="F9">
        <v>1.1200000000000001</v>
      </c>
      <c r="G9">
        <v>14.37</v>
      </c>
      <c r="H9">
        <v>6.5000000000000002E-2</v>
      </c>
      <c r="J9">
        <v>2020</v>
      </c>
      <c r="K9">
        <v>2021</v>
      </c>
      <c r="L9">
        <v>2028</v>
      </c>
      <c r="M9" t="s">
        <v>24</v>
      </c>
      <c r="P9" t="s">
        <v>42</v>
      </c>
      <c r="Q9" t="s">
        <v>39</v>
      </c>
      <c r="R9">
        <v>2018</v>
      </c>
    </row>
    <row r="10" spans="1:18" x14ac:dyDescent="0.45">
      <c r="A10" t="s">
        <v>43</v>
      </c>
      <c r="B10" t="s">
        <v>41</v>
      </c>
      <c r="C10">
        <v>12.75</v>
      </c>
      <c r="D10">
        <v>0.03</v>
      </c>
      <c r="E10">
        <v>23.6</v>
      </c>
      <c r="F10">
        <v>0</v>
      </c>
      <c r="G10">
        <v>36.369999999999997</v>
      </c>
      <c r="H10">
        <v>6.7000000000000004E-2</v>
      </c>
      <c r="J10">
        <v>2019</v>
      </c>
      <c r="K10">
        <v>2020</v>
      </c>
      <c r="L10">
        <v>2028</v>
      </c>
      <c r="M10" t="s">
        <v>24</v>
      </c>
      <c r="P10" t="s">
        <v>42</v>
      </c>
      <c r="Q10" t="s">
        <v>39</v>
      </c>
      <c r="R10">
        <v>2018</v>
      </c>
    </row>
    <row r="11" spans="1:18" x14ac:dyDescent="0.45">
      <c r="A11" t="s">
        <v>44</v>
      </c>
      <c r="B11" t="s">
        <v>45</v>
      </c>
      <c r="C11">
        <v>2.15</v>
      </c>
      <c r="D11">
        <v>1.07</v>
      </c>
      <c r="E11">
        <v>4.0999999999999996</v>
      </c>
      <c r="F11">
        <v>0</v>
      </c>
      <c r="G11">
        <v>7.32</v>
      </c>
      <c r="H11">
        <v>5.3999999999999999E-2</v>
      </c>
      <c r="J11">
        <v>2018</v>
      </c>
      <c r="M11" t="s">
        <v>24</v>
      </c>
      <c r="P11" t="s">
        <v>20</v>
      </c>
      <c r="Q11" t="s">
        <v>21</v>
      </c>
      <c r="R11">
        <v>2017</v>
      </c>
    </row>
    <row r="12" spans="1:18" x14ac:dyDescent="0.45">
      <c r="A12" t="s">
        <v>46</v>
      </c>
      <c r="B12" t="s">
        <v>47</v>
      </c>
      <c r="C12">
        <v>3.65</v>
      </c>
      <c r="D12">
        <v>0.41</v>
      </c>
      <c r="E12">
        <v>5.26</v>
      </c>
      <c r="F12">
        <v>0.23</v>
      </c>
      <c r="G12">
        <v>9.5500000000000007</v>
      </c>
      <c r="H12">
        <v>5.8999999999999997E-2</v>
      </c>
      <c r="I12">
        <v>2019</v>
      </c>
      <c r="J12">
        <v>2020</v>
      </c>
      <c r="K12">
        <v>2021</v>
      </c>
      <c r="M12" t="s">
        <v>24</v>
      </c>
      <c r="P12" t="s">
        <v>20</v>
      </c>
      <c r="Q12" t="s">
        <v>39</v>
      </c>
      <c r="R12">
        <v>2017</v>
      </c>
    </row>
    <row r="13" spans="1:18" x14ac:dyDescent="0.45">
      <c r="A13" t="s">
        <v>48</v>
      </c>
      <c r="B13" t="s">
        <v>49</v>
      </c>
      <c r="C13">
        <v>1.48</v>
      </c>
      <c r="D13">
        <v>0</v>
      </c>
      <c r="E13">
        <v>3.47</v>
      </c>
      <c r="F13">
        <v>1.47</v>
      </c>
      <c r="G13">
        <v>6.42</v>
      </c>
      <c r="H13">
        <v>3.7119570099489102E-2</v>
      </c>
      <c r="I13">
        <v>2020</v>
      </c>
      <c r="J13">
        <v>2020</v>
      </c>
      <c r="K13">
        <v>2020</v>
      </c>
      <c r="L13">
        <v>2020</v>
      </c>
      <c r="M13" t="s">
        <v>24</v>
      </c>
      <c r="P13" t="s">
        <v>50</v>
      </c>
      <c r="Q13" t="s">
        <v>51</v>
      </c>
      <c r="R13">
        <v>2019</v>
      </c>
    </row>
    <row r="14" spans="1:18" x14ac:dyDescent="0.45">
      <c r="A14" t="s">
        <v>52</v>
      </c>
      <c r="B14" t="s">
        <v>53</v>
      </c>
      <c r="C14">
        <v>8.92</v>
      </c>
      <c r="D14">
        <v>0</v>
      </c>
      <c r="E14">
        <v>13.21</v>
      </c>
      <c r="F14">
        <v>4.1100000000000003</v>
      </c>
      <c r="G14">
        <v>26.24</v>
      </c>
      <c r="H14">
        <v>6.5000000000000002E-2</v>
      </c>
      <c r="I14">
        <v>2020</v>
      </c>
      <c r="J14">
        <v>2020</v>
      </c>
      <c r="K14">
        <v>2022</v>
      </c>
      <c r="L14">
        <v>2028</v>
      </c>
      <c r="M14" s="5" t="s">
        <v>183</v>
      </c>
      <c r="N14" t="s">
        <v>54</v>
      </c>
      <c r="O14" t="s">
        <v>55</v>
      </c>
      <c r="P14" t="s">
        <v>31</v>
      </c>
      <c r="Q14" t="s">
        <v>51</v>
      </c>
      <c r="R14">
        <v>2018</v>
      </c>
    </row>
    <row r="15" spans="1:18" x14ac:dyDescent="0.45">
      <c r="A15" t="s">
        <v>56</v>
      </c>
      <c r="B15" t="s">
        <v>57</v>
      </c>
      <c r="C15">
        <v>1.77</v>
      </c>
      <c r="D15">
        <v>0.28999999999999998</v>
      </c>
      <c r="E15">
        <v>1.89</v>
      </c>
      <c r="F15">
        <v>0</v>
      </c>
      <c r="G15">
        <v>3.94</v>
      </c>
      <c r="H15">
        <v>0.11799999999999999</v>
      </c>
      <c r="M15" t="s">
        <v>58</v>
      </c>
      <c r="P15" t="s">
        <v>27</v>
      </c>
      <c r="Q15" t="s">
        <v>21</v>
      </c>
      <c r="R15">
        <v>2018</v>
      </c>
    </row>
    <row r="16" spans="1:18" x14ac:dyDescent="0.45">
      <c r="A16" t="s">
        <v>59</v>
      </c>
      <c r="B16" t="s">
        <v>57</v>
      </c>
      <c r="C16">
        <v>0.23</v>
      </c>
      <c r="D16">
        <v>0</v>
      </c>
      <c r="E16">
        <v>0.16</v>
      </c>
      <c r="F16">
        <v>0</v>
      </c>
      <c r="G16">
        <v>0.4</v>
      </c>
      <c r="H16">
        <v>6.6000000000000003E-2</v>
      </c>
      <c r="M16" t="s">
        <v>58</v>
      </c>
      <c r="P16" t="s">
        <v>27</v>
      </c>
      <c r="Q16" t="s">
        <v>21</v>
      </c>
      <c r="R16">
        <v>2018</v>
      </c>
    </row>
    <row r="17" spans="1:18" x14ac:dyDescent="0.45">
      <c r="A17" t="s">
        <v>60</v>
      </c>
      <c r="B17" t="s">
        <v>61</v>
      </c>
      <c r="C17">
        <v>5.83</v>
      </c>
      <c r="D17">
        <v>0</v>
      </c>
      <c r="E17">
        <v>1.35</v>
      </c>
      <c r="F17">
        <v>0</v>
      </c>
      <c r="G17">
        <v>7.18</v>
      </c>
      <c r="H17">
        <v>3.9E-2</v>
      </c>
      <c r="K17">
        <v>2019</v>
      </c>
      <c r="L17">
        <v>2035</v>
      </c>
      <c r="M17" t="s">
        <v>24</v>
      </c>
      <c r="N17" t="s">
        <v>62</v>
      </c>
      <c r="O17" t="s">
        <v>63</v>
      </c>
      <c r="P17" t="s">
        <v>20</v>
      </c>
      <c r="Q17" t="s">
        <v>39</v>
      </c>
      <c r="R17">
        <v>2018</v>
      </c>
    </row>
    <row r="18" spans="1:18" x14ac:dyDescent="0.45">
      <c r="A18" t="s">
        <v>64</v>
      </c>
      <c r="B18" t="s">
        <v>61</v>
      </c>
      <c r="C18">
        <v>0.98</v>
      </c>
      <c r="D18">
        <v>0.4</v>
      </c>
      <c r="E18">
        <v>0.75</v>
      </c>
      <c r="F18">
        <v>0.17</v>
      </c>
      <c r="G18">
        <v>2.2999999999999998</v>
      </c>
      <c r="H18">
        <v>0.02</v>
      </c>
      <c r="M18" t="s">
        <v>24</v>
      </c>
      <c r="N18" t="s">
        <v>62</v>
      </c>
      <c r="O18" t="s">
        <v>63</v>
      </c>
      <c r="P18" t="s">
        <v>20</v>
      </c>
      <c r="Q18" t="s">
        <v>39</v>
      </c>
      <c r="R18">
        <v>2015</v>
      </c>
    </row>
    <row r="19" spans="1:18" x14ac:dyDescent="0.45">
      <c r="A19" t="s">
        <v>65</v>
      </c>
      <c r="B19" t="s">
        <v>66</v>
      </c>
      <c r="C19">
        <v>8.4700000000000006</v>
      </c>
      <c r="D19">
        <v>0</v>
      </c>
      <c r="E19">
        <v>6.27</v>
      </c>
      <c r="F19">
        <v>1.17</v>
      </c>
      <c r="G19">
        <v>15.91</v>
      </c>
      <c r="H19">
        <v>0.08</v>
      </c>
      <c r="I19">
        <v>2018</v>
      </c>
      <c r="J19">
        <v>2018</v>
      </c>
      <c r="K19">
        <v>2019</v>
      </c>
      <c r="L19">
        <v>2026</v>
      </c>
      <c r="M19" s="5" t="s">
        <v>183</v>
      </c>
      <c r="P19" t="s">
        <v>20</v>
      </c>
      <c r="Q19" t="s">
        <v>21</v>
      </c>
    </row>
    <row r="20" spans="1:18" x14ac:dyDescent="0.45">
      <c r="A20" t="s">
        <v>67</v>
      </c>
      <c r="B20" t="s">
        <v>68</v>
      </c>
      <c r="C20">
        <v>3.67</v>
      </c>
      <c r="D20">
        <v>1.43</v>
      </c>
      <c r="E20">
        <v>2.6</v>
      </c>
      <c r="F20">
        <v>2.72</v>
      </c>
      <c r="G20">
        <v>10.43</v>
      </c>
      <c r="H20">
        <v>3.8800000000000001E-2</v>
      </c>
      <c r="K20">
        <v>2020</v>
      </c>
      <c r="L20">
        <v>2025</v>
      </c>
      <c r="M20" t="s">
        <v>24</v>
      </c>
      <c r="P20" t="s">
        <v>20</v>
      </c>
      <c r="Q20" t="s">
        <v>21</v>
      </c>
      <c r="R20">
        <v>2016</v>
      </c>
    </row>
    <row r="21" spans="1:18" x14ac:dyDescent="0.45">
      <c r="A21" t="s">
        <v>69</v>
      </c>
      <c r="B21" t="s">
        <v>68</v>
      </c>
      <c r="C21">
        <v>3.8</v>
      </c>
      <c r="D21">
        <v>0</v>
      </c>
      <c r="E21">
        <v>2.1800000000000002</v>
      </c>
      <c r="F21">
        <v>2.17</v>
      </c>
      <c r="G21">
        <v>8.15</v>
      </c>
      <c r="H21">
        <v>0.04</v>
      </c>
      <c r="J21">
        <v>2021</v>
      </c>
      <c r="K21">
        <v>2021</v>
      </c>
      <c r="M21" t="s">
        <v>24</v>
      </c>
      <c r="P21" t="s">
        <v>70</v>
      </c>
      <c r="Q21" t="s">
        <v>21</v>
      </c>
      <c r="R21">
        <v>2016</v>
      </c>
    </row>
    <row r="22" spans="1:18" x14ac:dyDescent="0.45">
      <c r="A22" t="s">
        <v>71</v>
      </c>
      <c r="B22" t="s">
        <v>72</v>
      </c>
      <c r="C22">
        <v>0.81</v>
      </c>
      <c r="D22">
        <v>0.12</v>
      </c>
      <c r="E22">
        <v>0.45</v>
      </c>
      <c r="F22">
        <v>0.33</v>
      </c>
      <c r="G22">
        <v>1.71</v>
      </c>
      <c r="H22">
        <v>0.06</v>
      </c>
      <c r="M22" t="s">
        <v>58</v>
      </c>
      <c r="P22" t="s">
        <v>20</v>
      </c>
      <c r="Q22" t="s">
        <v>21</v>
      </c>
      <c r="R22">
        <v>2018</v>
      </c>
    </row>
    <row r="23" spans="1:18" x14ac:dyDescent="0.45">
      <c r="A23" t="s">
        <v>73</v>
      </c>
      <c r="B23" t="s">
        <v>74</v>
      </c>
      <c r="C23">
        <v>2.76</v>
      </c>
      <c r="D23">
        <v>0</v>
      </c>
      <c r="E23">
        <v>3.17</v>
      </c>
      <c r="F23">
        <v>1.55</v>
      </c>
      <c r="G23">
        <v>7.48</v>
      </c>
      <c r="H23">
        <v>6.1100000000000002E-2</v>
      </c>
      <c r="I23">
        <v>2018</v>
      </c>
      <c r="J23">
        <v>2018</v>
      </c>
      <c r="K23">
        <v>2019</v>
      </c>
      <c r="L23">
        <v>2020</v>
      </c>
      <c r="M23" s="5" t="s">
        <v>183</v>
      </c>
      <c r="P23" t="s">
        <v>20</v>
      </c>
      <c r="Q23" t="s">
        <v>51</v>
      </c>
    </row>
    <row r="24" spans="1:18" x14ac:dyDescent="0.45">
      <c r="A24" t="s">
        <v>75</v>
      </c>
      <c r="B24" t="s">
        <v>74</v>
      </c>
      <c r="C24">
        <v>3</v>
      </c>
      <c r="D24">
        <v>0.09</v>
      </c>
      <c r="E24">
        <v>2.29</v>
      </c>
      <c r="F24">
        <v>0.97</v>
      </c>
      <c r="G24">
        <v>6.35</v>
      </c>
      <c r="H24">
        <v>3.9E-2</v>
      </c>
      <c r="J24">
        <v>2020</v>
      </c>
      <c r="K24">
        <v>2021</v>
      </c>
      <c r="L24">
        <v>2021</v>
      </c>
      <c r="M24" t="s">
        <v>58</v>
      </c>
      <c r="P24" t="s">
        <v>20</v>
      </c>
      <c r="Q24" t="s">
        <v>51</v>
      </c>
    </row>
    <row r="25" spans="1:18" x14ac:dyDescent="0.45">
      <c r="A25" t="s">
        <v>76</v>
      </c>
      <c r="B25" t="s">
        <v>74</v>
      </c>
      <c r="C25">
        <v>3.58</v>
      </c>
      <c r="D25">
        <v>0.08</v>
      </c>
      <c r="E25">
        <v>2.44</v>
      </c>
      <c r="F25">
        <v>1.03</v>
      </c>
      <c r="G25">
        <v>7.14</v>
      </c>
      <c r="H25">
        <v>8.1000000000000003E-2</v>
      </c>
      <c r="J25">
        <v>2020</v>
      </c>
      <c r="K25">
        <v>2021</v>
      </c>
      <c r="L25">
        <v>2021</v>
      </c>
      <c r="M25" t="s">
        <v>58</v>
      </c>
      <c r="P25" t="s">
        <v>20</v>
      </c>
      <c r="Q25" t="s">
        <v>51</v>
      </c>
    </row>
    <row r="26" spans="1:18" x14ac:dyDescent="0.45">
      <c r="A26" t="s">
        <v>77</v>
      </c>
      <c r="B26" t="s">
        <v>78</v>
      </c>
      <c r="C26">
        <v>14.09</v>
      </c>
      <c r="D26">
        <v>0.22</v>
      </c>
      <c r="E26">
        <v>15.7</v>
      </c>
      <c r="F26">
        <v>1.85</v>
      </c>
      <c r="G26">
        <v>31.86</v>
      </c>
      <c r="H26">
        <v>0.1028</v>
      </c>
      <c r="L26">
        <v>2020</v>
      </c>
      <c r="M26" t="s">
        <v>58</v>
      </c>
      <c r="N26" t="s">
        <v>79</v>
      </c>
      <c r="O26" t="s">
        <v>80</v>
      </c>
      <c r="P26" t="s">
        <v>20</v>
      </c>
      <c r="Q26" t="s">
        <v>39</v>
      </c>
      <c r="R26">
        <v>2018</v>
      </c>
    </row>
    <row r="27" spans="1:18" x14ac:dyDescent="0.45">
      <c r="A27" t="s">
        <v>81</v>
      </c>
      <c r="B27" t="s">
        <v>78</v>
      </c>
      <c r="C27">
        <v>2.68</v>
      </c>
      <c r="D27">
        <v>0</v>
      </c>
      <c r="E27">
        <v>5.55</v>
      </c>
      <c r="F27">
        <v>0.41</v>
      </c>
      <c r="G27">
        <v>8.65</v>
      </c>
      <c r="H27">
        <v>7.5399999999999995E-2</v>
      </c>
      <c r="L27">
        <v>2020</v>
      </c>
      <c r="M27" t="s">
        <v>58</v>
      </c>
      <c r="N27" t="s">
        <v>79</v>
      </c>
      <c r="O27" t="s">
        <v>80</v>
      </c>
      <c r="P27" t="s">
        <v>31</v>
      </c>
      <c r="Q27" t="s">
        <v>39</v>
      </c>
      <c r="R27">
        <v>2018</v>
      </c>
    </row>
    <row r="28" spans="1:18" x14ac:dyDescent="0.45">
      <c r="A28" t="s">
        <v>82</v>
      </c>
      <c r="B28" t="s">
        <v>83</v>
      </c>
      <c r="C28">
        <v>10.4</v>
      </c>
      <c r="D28">
        <v>0</v>
      </c>
      <c r="E28">
        <v>8.1999999999999993</v>
      </c>
      <c r="F28">
        <v>0</v>
      </c>
      <c r="G28">
        <v>18.600000000000001</v>
      </c>
      <c r="M28" s="5" t="s">
        <v>183</v>
      </c>
      <c r="P28" t="s">
        <v>20</v>
      </c>
      <c r="Q28" t="s">
        <v>21</v>
      </c>
      <c r="R28">
        <v>2018</v>
      </c>
    </row>
    <row r="29" spans="1:18" x14ac:dyDescent="0.45">
      <c r="A29" t="s">
        <v>84</v>
      </c>
      <c r="B29" t="s">
        <v>85</v>
      </c>
      <c r="C29">
        <v>4.93</v>
      </c>
      <c r="D29">
        <v>0.63</v>
      </c>
      <c r="E29">
        <v>3.75</v>
      </c>
      <c r="F29">
        <v>1.84</v>
      </c>
      <c r="G29">
        <v>11.15</v>
      </c>
      <c r="H29">
        <v>0.03</v>
      </c>
      <c r="K29">
        <v>2019</v>
      </c>
      <c r="L29">
        <v>2022</v>
      </c>
      <c r="M29" t="s">
        <v>24</v>
      </c>
      <c r="N29" t="s">
        <v>86</v>
      </c>
      <c r="O29" t="s">
        <v>87</v>
      </c>
      <c r="P29" t="s">
        <v>20</v>
      </c>
      <c r="Q29" t="s">
        <v>39</v>
      </c>
      <c r="R29">
        <v>2018</v>
      </c>
    </row>
    <row r="30" spans="1:18" x14ac:dyDescent="0.45">
      <c r="A30" t="s">
        <v>88</v>
      </c>
      <c r="B30" t="s">
        <v>89</v>
      </c>
      <c r="C30">
        <v>3.45</v>
      </c>
      <c r="D30">
        <v>0</v>
      </c>
      <c r="E30">
        <v>4.7699999999999996</v>
      </c>
      <c r="F30">
        <v>1.9</v>
      </c>
      <c r="G30">
        <v>10.119999999999999</v>
      </c>
      <c r="K30">
        <v>2018</v>
      </c>
      <c r="L30">
        <v>2034</v>
      </c>
      <c r="M30" t="s">
        <v>24</v>
      </c>
      <c r="P30" t="s">
        <v>20</v>
      </c>
      <c r="Q30" t="s">
        <v>21</v>
      </c>
      <c r="R30">
        <v>2016</v>
      </c>
    </row>
    <row r="31" spans="1:18" x14ac:dyDescent="0.45">
      <c r="A31" t="s">
        <v>90</v>
      </c>
      <c r="B31" t="s">
        <v>91</v>
      </c>
      <c r="C31">
        <v>1.87</v>
      </c>
      <c r="D31">
        <v>0.01</v>
      </c>
      <c r="E31">
        <v>3.02</v>
      </c>
      <c r="F31">
        <v>0</v>
      </c>
      <c r="G31">
        <v>4.9000000000000004</v>
      </c>
      <c r="I31">
        <v>2018</v>
      </c>
      <c r="J31">
        <v>2019</v>
      </c>
      <c r="K31">
        <v>2019</v>
      </c>
      <c r="L31">
        <v>2023</v>
      </c>
      <c r="M31" t="s">
        <v>24</v>
      </c>
      <c r="P31" t="s">
        <v>20</v>
      </c>
      <c r="Q31" t="s">
        <v>39</v>
      </c>
      <c r="R31">
        <v>2018</v>
      </c>
    </row>
    <row r="32" spans="1:18" x14ac:dyDescent="0.45">
      <c r="A32" t="s">
        <v>92</v>
      </c>
      <c r="B32" t="s">
        <v>93</v>
      </c>
      <c r="C32">
        <v>2.76</v>
      </c>
      <c r="D32">
        <v>0</v>
      </c>
      <c r="E32">
        <v>12.58</v>
      </c>
      <c r="F32">
        <v>0.99</v>
      </c>
      <c r="G32">
        <v>16.329999999999998</v>
      </c>
      <c r="H32">
        <v>8.3000000000000004E-2</v>
      </c>
      <c r="J32">
        <v>2020</v>
      </c>
      <c r="K32">
        <v>2021</v>
      </c>
      <c r="L32">
        <v>2023</v>
      </c>
      <c r="M32" t="s">
        <v>24</v>
      </c>
      <c r="N32" t="s">
        <v>94</v>
      </c>
      <c r="O32" t="s">
        <v>95</v>
      </c>
      <c r="P32" t="s">
        <v>31</v>
      </c>
      <c r="Q32" t="s">
        <v>39</v>
      </c>
      <c r="R32">
        <v>2018</v>
      </c>
    </row>
    <row r="33" spans="1:18" x14ac:dyDescent="0.45">
      <c r="A33" t="s">
        <v>96</v>
      </c>
      <c r="B33" t="s">
        <v>97</v>
      </c>
      <c r="C33">
        <v>4.7</v>
      </c>
      <c r="D33">
        <v>0</v>
      </c>
      <c r="E33">
        <v>1.3</v>
      </c>
      <c r="F33">
        <v>3.1</v>
      </c>
      <c r="G33">
        <v>9.1</v>
      </c>
      <c r="H33">
        <v>2.5000000000000001E-2</v>
      </c>
      <c r="J33">
        <v>2021</v>
      </c>
      <c r="K33">
        <v>2022</v>
      </c>
      <c r="L33">
        <v>2022</v>
      </c>
      <c r="M33" s="5" t="s">
        <v>183</v>
      </c>
      <c r="N33" t="s">
        <v>98</v>
      </c>
      <c r="O33" t="s">
        <v>99</v>
      </c>
      <c r="P33" t="s">
        <v>42</v>
      </c>
      <c r="Q33" t="s">
        <v>39</v>
      </c>
      <c r="R33">
        <v>2018</v>
      </c>
    </row>
    <row r="34" spans="1:18" x14ac:dyDescent="0.45">
      <c r="A34" t="s">
        <v>100</v>
      </c>
      <c r="B34" t="s">
        <v>101</v>
      </c>
      <c r="C34">
        <v>4.26</v>
      </c>
      <c r="D34">
        <v>2.59</v>
      </c>
      <c r="E34">
        <v>6.31</v>
      </c>
      <c r="F34">
        <v>3.29</v>
      </c>
      <c r="G34">
        <v>16.45</v>
      </c>
      <c r="H34">
        <v>0.11799999999999999</v>
      </c>
      <c r="I34">
        <v>2020</v>
      </c>
      <c r="J34">
        <v>2021</v>
      </c>
      <c r="K34">
        <v>2023</v>
      </c>
      <c r="L34">
        <v>2037</v>
      </c>
      <c r="M34" s="5" t="s">
        <v>183</v>
      </c>
      <c r="N34" t="s">
        <v>102</v>
      </c>
      <c r="O34" t="s">
        <v>103</v>
      </c>
      <c r="P34" t="s">
        <v>31</v>
      </c>
      <c r="Q34" t="s">
        <v>39</v>
      </c>
    </row>
    <row r="35" spans="1:18" x14ac:dyDescent="0.45">
      <c r="A35" t="s">
        <v>104</v>
      </c>
      <c r="B35" t="s">
        <v>105</v>
      </c>
      <c r="C35">
        <v>5.48</v>
      </c>
      <c r="D35">
        <v>0</v>
      </c>
      <c r="E35">
        <v>3.67</v>
      </c>
      <c r="F35">
        <v>0</v>
      </c>
      <c r="G35">
        <v>9.15</v>
      </c>
      <c r="H35">
        <v>0.124</v>
      </c>
      <c r="K35">
        <v>2019</v>
      </c>
      <c r="L35">
        <v>2043</v>
      </c>
      <c r="M35" t="s">
        <v>24</v>
      </c>
      <c r="P35" t="s">
        <v>20</v>
      </c>
      <c r="Q35" t="s">
        <v>21</v>
      </c>
      <c r="R35">
        <v>2015</v>
      </c>
    </row>
    <row r="36" spans="1:18" x14ac:dyDescent="0.45">
      <c r="A36" t="s">
        <v>106</v>
      </c>
      <c r="B36" t="s">
        <v>107</v>
      </c>
      <c r="C36">
        <v>4.6500000000000004</v>
      </c>
      <c r="D36">
        <v>0</v>
      </c>
      <c r="E36">
        <v>3.89</v>
      </c>
      <c r="F36">
        <v>2.13</v>
      </c>
      <c r="G36">
        <v>10.66</v>
      </c>
      <c r="I36">
        <v>2020</v>
      </c>
      <c r="J36">
        <v>2022</v>
      </c>
      <c r="K36">
        <v>2023</v>
      </c>
      <c r="L36">
        <v>2035</v>
      </c>
      <c r="M36" s="5" t="s">
        <v>183</v>
      </c>
      <c r="N36" t="s">
        <v>108</v>
      </c>
      <c r="O36" t="s">
        <v>109</v>
      </c>
      <c r="P36" t="s">
        <v>20</v>
      </c>
      <c r="Q36" t="s">
        <v>39</v>
      </c>
      <c r="R36">
        <v>2016</v>
      </c>
    </row>
    <row r="37" spans="1:18" x14ac:dyDescent="0.45">
      <c r="A37" t="s">
        <v>110</v>
      </c>
      <c r="B37" t="s">
        <v>107</v>
      </c>
      <c r="C37">
        <v>10.24</v>
      </c>
      <c r="D37">
        <v>0</v>
      </c>
      <c r="E37">
        <v>3.64</v>
      </c>
      <c r="F37">
        <v>18.04</v>
      </c>
      <c r="G37">
        <v>31.92</v>
      </c>
      <c r="H37">
        <v>7.0999999999999994E-2</v>
      </c>
      <c r="I37">
        <v>2020</v>
      </c>
      <c r="J37">
        <v>2022</v>
      </c>
      <c r="K37">
        <v>2023</v>
      </c>
      <c r="L37">
        <v>2035</v>
      </c>
      <c r="M37" t="s">
        <v>24</v>
      </c>
      <c r="N37" t="s">
        <v>108</v>
      </c>
      <c r="O37" t="s">
        <v>109</v>
      </c>
      <c r="P37" t="s">
        <v>20</v>
      </c>
      <c r="Q37" t="s">
        <v>39</v>
      </c>
      <c r="R37">
        <v>2017</v>
      </c>
    </row>
    <row r="38" spans="1:18" x14ac:dyDescent="0.45">
      <c r="A38" t="s">
        <v>111</v>
      </c>
      <c r="B38" t="s">
        <v>107</v>
      </c>
      <c r="C38">
        <v>22.1</v>
      </c>
      <c r="D38">
        <v>0</v>
      </c>
      <c r="E38">
        <v>6.8</v>
      </c>
      <c r="F38">
        <v>2</v>
      </c>
      <c r="G38">
        <v>30.9</v>
      </c>
      <c r="H38">
        <v>2.5999999999999999E-2</v>
      </c>
      <c r="K38">
        <v>2023</v>
      </c>
      <c r="L38">
        <v>2038</v>
      </c>
      <c r="M38" t="s">
        <v>24</v>
      </c>
      <c r="N38" t="s">
        <v>108</v>
      </c>
      <c r="O38" t="s">
        <v>109</v>
      </c>
      <c r="P38" t="s">
        <v>20</v>
      </c>
      <c r="Q38" t="s">
        <v>39</v>
      </c>
      <c r="R38">
        <v>2016</v>
      </c>
    </row>
    <row r="39" spans="1:18" x14ac:dyDescent="0.45">
      <c r="A39" t="s">
        <v>112</v>
      </c>
      <c r="B39" t="s">
        <v>113</v>
      </c>
      <c r="C39">
        <v>0</v>
      </c>
      <c r="D39">
        <v>0</v>
      </c>
      <c r="E39">
        <v>7.68</v>
      </c>
      <c r="F39">
        <v>0</v>
      </c>
      <c r="G39">
        <v>7.68</v>
      </c>
      <c r="H39">
        <v>0.15302723003278401</v>
      </c>
      <c r="L39">
        <v>2025</v>
      </c>
      <c r="M39" t="s">
        <v>24</v>
      </c>
      <c r="P39" t="s">
        <v>34</v>
      </c>
      <c r="Q39" t="s">
        <v>39</v>
      </c>
    </row>
    <row r="40" spans="1:18" x14ac:dyDescent="0.45">
      <c r="A40" t="s">
        <v>114</v>
      </c>
      <c r="B40" t="s">
        <v>115</v>
      </c>
      <c r="C40">
        <v>6.09</v>
      </c>
      <c r="D40">
        <v>0</v>
      </c>
      <c r="E40">
        <v>0</v>
      </c>
      <c r="F40">
        <v>0</v>
      </c>
      <c r="G40">
        <v>6.09</v>
      </c>
      <c r="H40">
        <v>0.107</v>
      </c>
      <c r="K40">
        <v>2018</v>
      </c>
      <c r="M40" t="s">
        <v>24</v>
      </c>
      <c r="P40" t="s">
        <v>20</v>
      </c>
      <c r="Q40" t="s">
        <v>21</v>
      </c>
      <c r="R40">
        <v>2015</v>
      </c>
    </row>
    <row r="41" spans="1:18" x14ac:dyDescent="0.45">
      <c r="A41" t="s">
        <v>116</v>
      </c>
      <c r="B41" t="s">
        <v>117</v>
      </c>
      <c r="C41">
        <v>25.79</v>
      </c>
      <c r="D41">
        <v>0</v>
      </c>
      <c r="E41">
        <v>13.16</v>
      </c>
      <c r="F41">
        <v>0</v>
      </c>
      <c r="G41">
        <v>38.950000000000003</v>
      </c>
      <c r="H41">
        <v>0.14000000000000001</v>
      </c>
      <c r="J41">
        <v>2018</v>
      </c>
      <c r="K41">
        <v>2019</v>
      </c>
      <c r="M41" t="s">
        <v>24</v>
      </c>
      <c r="P41" t="s">
        <v>20</v>
      </c>
      <c r="Q41" t="s">
        <v>21</v>
      </c>
      <c r="R41">
        <v>2016</v>
      </c>
    </row>
    <row r="42" spans="1:18" x14ac:dyDescent="0.45">
      <c r="A42" t="s">
        <v>118</v>
      </c>
      <c r="B42" t="s">
        <v>117</v>
      </c>
      <c r="C42">
        <v>7.11</v>
      </c>
      <c r="D42">
        <v>0</v>
      </c>
      <c r="E42">
        <v>2.63</v>
      </c>
      <c r="F42">
        <v>0</v>
      </c>
      <c r="G42">
        <v>9.74</v>
      </c>
      <c r="H42">
        <v>0.05</v>
      </c>
      <c r="M42" t="s">
        <v>24</v>
      </c>
      <c r="P42" t="s">
        <v>20</v>
      </c>
      <c r="Q42" t="s">
        <v>21</v>
      </c>
      <c r="R42">
        <v>2016</v>
      </c>
    </row>
    <row r="43" spans="1:18" x14ac:dyDescent="0.45">
      <c r="A43" t="s">
        <v>119</v>
      </c>
      <c r="B43" t="s">
        <v>120</v>
      </c>
      <c r="C43">
        <v>1.1000000000000001</v>
      </c>
      <c r="D43">
        <v>0</v>
      </c>
      <c r="E43">
        <v>1.66</v>
      </c>
      <c r="F43">
        <v>0.79</v>
      </c>
      <c r="G43">
        <v>3.55</v>
      </c>
      <c r="J43">
        <v>2020</v>
      </c>
      <c r="K43">
        <v>2021</v>
      </c>
      <c r="L43">
        <v>2028</v>
      </c>
      <c r="M43" t="s">
        <v>24</v>
      </c>
      <c r="N43" t="s">
        <v>121</v>
      </c>
      <c r="O43" t="s">
        <v>122</v>
      </c>
      <c r="P43" t="s">
        <v>42</v>
      </c>
      <c r="Q43" t="s">
        <v>39</v>
      </c>
      <c r="R43">
        <v>2018</v>
      </c>
    </row>
    <row r="44" spans="1:18" x14ac:dyDescent="0.45">
      <c r="A44" t="s">
        <v>123</v>
      </c>
      <c r="B44" t="s">
        <v>124</v>
      </c>
      <c r="C44">
        <v>4.92</v>
      </c>
      <c r="D44">
        <v>0</v>
      </c>
      <c r="E44">
        <v>6.84</v>
      </c>
      <c r="F44">
        <v>11.75</v>
      </c>
      <c r="G44">
        <v>23.51</v>
      </c>
      <c r="H44">
        <v>4.2000000000000003E-2</v>
      </c>
      <c r="K44">
        <v>2019</v>
      </c>
      <c r="L44">
        <v>2026</v>
      </c>
      <c r="M44" t="s">
        <v>24</v>
      </c>
      <c r="P44" t="s">
        <v>20</v>
      </c>
      <c r="Q44" t="s">
        <v>21</v>
      </c>
      <c r="R44">
        <v>2018</v>
      </c>
    </row>
    <row r="45" spans="1:18" x14ac:dyDescent="0.45">
      <c r="A45" t="s">
        <v>125</v>
      </c>
      <c r="B45" t="s">
        <v>126</v>
      </c>
      <c r="C45">
        <v>4.5999999999999996</v>
      </c>
      <c r="D45">
        <v>0.39</v>
      </c>
      <c r="E45">
        <v>14.88</v>
      </c>
      <c r="F45">
        <v>0</v>
      </c>
      <c r="G45">
        <v>19.48</v>
      </c>
      <c r="H45">
        <v>3.7181028723716703E-2</v>
      </c>
      <c r="K45">
        <v>2021</v>
      </c>
      <c r="L45">
        <v>2027</v>
      </c>
      <c r="M45" t="s">
        <v>24</v>
      </c>
      <c r="P45" t="s">
        <v>20</v>
      </c>
      <c r="Q45" t="s">
        <v>21</v>
      </c>
      <c r="R45">
        <v>2018</v>
      </c>
    </row>
    <row r="46" spans="1:18" x14ac:dyDescent="0.45">
      <c r="A46" t="s">
        <v>127</v>
      </c>
      <c r="B46" t="s">
        <v>128</v>
      </c>
      <c r="C46">
        <v>3.05</v>
      </c>
      <c r="D46">
        <v>0</v>
      </c>
      <c r="E46">
        <v>27.83</v>
      </c>
      <c r="F46">
        <v>3.03</v>
      </c>
      <c r="G46">
        <v>33.909999999999997</v>
      </c>
      <c r="M46" t="s">
        <v>58</v>
      </c>
      <c r="P46" t="s">
        <v>31</v>
      </c>
      <c r="Q46" t="s">
        <v>21</v>
      </c>
      <c r="R46">
        <v>2015</v>
      </c>
    </row>
    <row r="47" spans="1:18" x14ac:dyDescent="0.45">
      <c r="A47" t="s">
        <v>129</v>
      </c>
      <c r="B47" t="s">
        <v>130</v>
      </c>
      <c r="C47">
        <v>0</v>
      </c>
      <c r="D47">
        <v>0</v>
      </c>
      <c r="E47">
        <v>0</v>
      </c>
      <c r="F47">
        <v>0</v>
      </c>
      <c r="G47">
        <v>4.7699999999999996</v>
      </c>
      <c r="M47" t="s">
        <v>24</v>
      </c>
      <c r="P47" t="s">
        <v>31</v>
      </c>
      <c r="Q47" t="s">
        <v>21</v>
      </c>
      <c r="R47">
        <v>2015</v>
      </c>
    </row>
    <row r="48" spans="1:18" x14ac:dyDescent="0.45">
      <c r="A48" t="s">
        <v>135</v>
      </c>
      <c r="B48" t="s">
        <v>136</v>
      </c>
      <c r="C48">
        <v>8.4600000000000009</v>
      </c>
      <c r="D48">
        <v>0</v>
      </c>
      <c r="E48">
        <v>7.14</v>
      </c>
      <c r="F48">
        <v>4.68</v>
      </c>
      <c r="G48">
        <v>20.28</v>
      </c>
      <c r="H48">
        <v>0.08</v>
      </c>
      <c r="J48">
        <v>2019</v>
      </c>
      <c r="L48">
        <v>2027</v>
      </c>
      <c r="M48" t="s">
        <v>24</v>
      </c>
      <c r="P48" t="s">
        <v>20</v>
      </c>
      <c r="Q48" t="s">
        <v>21</v>
      </c>
      <c r="R48">
        <v>2016</v>
      </c>
    </row>
    <row r="49" spans="1:18" x14ac:dyDescent="0.45">
      <c r="A49" t="s">
        <v>137</v>
      </c>
      <c r="B49" t="s">
        <v>138</v>
      </c>
      <c r="C49">
        <v>0</v>
      </c>
      <c r="D49">
        <v>0</v>
      </c>
      <c r="E49">
        <v>0</v>
      </c>
      <c r="F49">
        <v>0</v>
      </c>
      <c r="G49">
        <v>30</v>
      </c>
      <c r="M49" s="5" t="s">
        <v>183</v>
      </c>
      <c r="N49" t="s">
        <v>139</v>
      </c>
      <c r="O49" t="s">
        <v>140</v>
      </c>
      <c r="P49" t="s">
        <v>20</v>
      </c>
      <c r="Q49" t="s">
        <v>39</v>
      </c>
      <c r="R49">
        <v>2017</v>
      </c>
    </row>
    <row r="50" spans="1:18" x14ac:dyDescent="0.45">
      <c r="A50" t="s">
        <v>141</v>
      </c>
      <c r="B50" t="s">
        <v>142</v>
      </c>
      <c r="C50">
        <v>1.28</v>
      </c>
      <c r="D50">
        <v>0</v>
      </c>
      <c r="E50">
        <v>4.53</v>
      </c>
      <c r="F50">
        <v>0.3</v>
      </c>
      <c r="G50">
        <v>6.11</v>
      </c>
      <c r="H50">
        <v>0.1</v>
      </c>
      <c r="K50">
        <v>2018</v>
      </c>
      <c r="L50">
        <v>2020</v>
      </c>
      <c r="M50" t="s">
        <v>58</v>
      </c>
      <c r="N50" t="s">
        <v>143</v>
      </c>
      <c r="O50" t="s">
        <v>144</v>
      </c>
      <c r="P50" t="s">
        <v>42</v>
      </c>
      <c r="Q50" t="s">
        <v>21</v>
      </c>
      <c r="R50">
        <v>2016</v>
      </c>
    </row>
    <row r="52" spans="1:18" x14ac:dyDescent="0.45">
      <c r="A52" s="2" t="s">
        <v>179</v>
      </c>
    </row>
    <row r="53" spans="1:18" x14ac:dyDescent="0.45">
      <c r="A53" t="s">
        <v>131</v>
      </c>
      <c r="B53" t="s">
        <v>132</v>
      </c>
      <c r="C53">
        <v>32.450000000000003</v>
      </c>
      <c r="D53">
        <v>0</v>
      </c>
      <c r="E53">
        <v>17.41</v>
      </c>
      <c r="F53">
        <v>1.07</v>
      </c>
      <c r="G53">
        <v>50.93</v>
      </c>
      <c r="H53">
        <v>6.8250000000000005E-2</v>
      </c>
      <c r="K53">
        <v>2018</v>
      </c>
      <c r="L53">
        <v>2020</v>
      </c>
      <c r="M53" t="s">
        <v>133</v>
      </c>
      <c r="P53" t="s">
        <v>134</v>
      </c>
      <c r="Q53" t="s">
        <v>21</v>
      </c>
    </row>
    <row r="55" spans="1:18" x14ac:dyDescent="0.45">
      <c r="A55" s="2" t="s">
        <v>178</v>
      </c>
    </row>
    <row r="56" spans="1:18" x14ac:dyDescent="0.45">
      <c r="A56" t="s">
        <v>145</v>
      </c>
      <c r="B56" t="s">
        <v>19</v>
      </c>
      <c r="C56">
        <v>0</v>
      </c>
      <c r="D56">
        <v>0</v>
      </c>
      <c r="E56">
        <v>0</v>
      </c>
      <c r="F56">
        <v>2.44</v>
      </c>
      <c r="G56">
        <v>2.44</v>
      </c>
      <c r="H56">
        <v>8.0000000000000002E-3</v>
      </c>
      <c r="J56">
        <v>2018</v>
      </c>
      <c r="M56" t="s">
        <v>24</v>
      </c>
      <c r="P56" t="s">
        <v>27</v>
      </c>
      <c r="Q56" t="s">
        <v>21</v>
      </c>
    </row>
    <row r="57" spans="1:18" x14ac:dyDescent="0.45">
      <c r="A57" t="s">
        <v>146</v>
      </c>
      <c r="B57" t="s">
        <v>147</v>
      </c>
      <c r="C57">
        <v>11.69</v>
      </c>
      <c r="D57">
        <v>0.22</v>
      </c>
      <c r="E57">
        <v>5.07</v>
      </c>
      <c r="F57">
        <v>0</v>
      </c>
      <c r="G57">
        <v>16.98</v>
      </c>
      <c r="H57">
        <v>6.6000000000000003E-2</v>
      </c>
      <c r="M57" t="s">
        <v>24</v>
      </c>
      <c r="P57" t="s">
        <v>20</v>
      </c>
      <c r="Q57" t="s">
        <v>51</v>
      </c>
      <c r="R57">
        <v>2018</v>
      </c>
    </row>
    <row r="58" spans="1:18" x14ac:dyDescent="0.45">
      <c r="A58" t="s">
        <v>148</v>
      </c>
      <c r="B58" t="s">
        <v>47</v>
      </c>
      <c r="C58">
        <v>1.65</v>
      </c>
      <c r="D58">
        <v>7.0000000000000007E-2</v>
      </c>
      <c r="E58">
        <v>2.85</v>
      </c>
      <c r="F58">
        <v>0.27</v>
      </c>
      <c r="G58">
        <v>4.8499999999999996</v>
      </c>
      <c r="H58">
        <v>0.16900000000000001</v>
      </c>
      <c r="M58" t="s">
        <v>58</v>
      </c>
      <c r="P58" t="s">
        <v>20</v>
      </c>
      <c r="Q58" t="s">
        <v>21</v>
      </c>
    </row>
    <row r="59" spans="1:18" x14ac:dyDescent="0.45">
      <c r="A59" t="s">
        <v>149</v>
      </c>
      <c r="B59" t="s">
        <v>150</v>
      </c>
      <c r="C59">
        <v>0</v>
      </c>
      <c r="D59">
        <v>0</v>
      </c>
      <c r="E59">
        <v>9.74</v>
      </c>
      <c r="F59">
        <v>0</v>
      </c>
      <c r="G59">
        <v>9.74</v>
      </c>
      <c r="H59">
        <v>5.2699999999999997E-2</v>
      </c>
      <c r="K59">
        <v>2023</v>
      </c>
      <c r="M59" t="s">
        <v>24</v>
      </c>
      <c r="N59" t="s">
        <v>151</v>
      </c>
      <c r="O59" t="s">
        <v>152</v>
      </c>
      <c r="P59" t="s">
        <v>31</v>
      </c>
      <c r="Q59" t="s">
        <v>39</v>
      </c>
      <c r="R59">
        <v>2018</v>
      </c>
    </row>
    <row r="60" spans="1:18" x14ac:dyDescent="0.45">
      <c r="A60" t="s">
        <v>153</v>
      </c>
      <c r="B60" t="s">
        <v>61</v>
      </c>
      <c r="C60">
        <v>0.48</v>
      </c>
      <c r="D60">
        <v>0.05</v>
      </c>
      <c r="E60">
        <v>0.46</v>
      </c>
      <c r="F60">
        <v>0.02</v>
      </c>
      <c r="G60">
        <v>1.02</v>
      </c>
      <c r="H60">
        <v>4.8000000000000001E-2</v>
      </c>
      <c r="I60">
        <v>2018</v>
      </c>
      <c r="J60">
        <v>2019</v>
      </c>
      <c r="K60">
        <v>2020</v>
      </c>
      <c r="L60">
        <v>2020</v>
      </c>
      <c r="M60" t="s">
        <v>24</v>
      </c>
      <c r="N60" t="s">
        <v>62</v>
      </c>
      <c r="O60" t="s">
        <v>63</v>
      </c>
      <c r="P60" t="s">
        <v>20</v>
      </c>
      <c r="Q60" t="s">
        <v>21</v>
      </c>
      <c r="R60">
        <v>2017</v>
      </c>
    </row>
    <row r="61" spans="1:18" x14ac:dyDescent="0.45">
      <c r="A61" t="s">
        <v>154</v>
      </c>
      <c r="B61" t="s">
        <v>78</v>
      </c>
      <c r="C61">
        <v>4.01</v>
      </c>
      <c r="D61">
        <v>0</v>
      </c>
      <c r="E61">
        <v>14.73</v>
      </c>
      <c r="F61">
        <v>1.34</v>
      </c>
      <c r="G61">
        <v>20.079999999999998</v>
      </c>
      <c r="H61">
        <v>1.7000000000000001E-2</v>
      </c>
      <c r="L61">
        <v>2020</v>
      </c>
      <c r="M61" t="s">
        <v>58</v>
      </c>
      <c r="P61" t="s">
        <v>155</v>
      </c>
      <c r="Q61" t="s">
        <v>21</v>
      </c>
      <c r="R61">
        <v>2018</v>
      </c>
    </row>
    <row r="62" spans="1:18" x14ac:dyDescent="0.45">
      <c r="A62" t="s">
        <v>156</v>
      </c>
      <c r="B62" t="s">
        <v>85</v>
      </c>
      <c r="C62">
        <v>8.32</v>
      </c>
      <c r="D62">
        <v>2.37</v>
      </c>
      <c r="E62">
        <v>10.18</v>
      </c>
      <c r="F62">
        <v>1.23</v>
      </c>
      <c r="G62">
        <v>22.11</v>
      </c>
      <c r="H62">
        <v>7.3999999999999996E-2</v>
      </c>
      <c r="J62">
        <v>2019</v>
      </c>
      <c r="K62">
        <v>2020</v>
      </c>
      <c r="L62">
        <v>2023</v>
      </c>
      <c r="M62" t="s">
        <v>24</v>
      </c>
      <c r="P62" t="s">
        <v>20</v>
      </c>
      <c r="Q62" t="s">
        <v>21</v>
      </c>
    </row>
    <row r="63" spans="1:18" x14ac:dyDescent="0.45">
      <c r="A63" t="s">
        <v>157</v>
      </c>
      <c r="B63" t="s">
        <v>158</v>
      </c>
      <c r="C63">
        <v>0</v>
      </c>
      <c r="D63">
        <v>0</v>
      </c>
      <c r="E63">
        <v>0</v>
      </c>
      <c r="F63">
        <v>0</v>
      </c>
      <c r="G63">
        <v>2.0699999999999998</v>
      </c>
      <c r="H63">
        <v>8.5000000000000006E-2</v>
      </c>
      <c r="M63" t="s">
        <v>58</v>
      </c>
      <c r="P63" t="s">
        <v>27</v>
      </c>
      <c r="Q63" t="s">
        <v>21</v>
      </c>
    </row>
    <row r="64" spans="1:18" x14ac:dyDescent="0.45">
      <c r="A64" t="s">
        <v>159</v>
      </c>
      <c r="B64" t="s">
        <v>158</v>
      </c>
      <c r="C64">
        <v>0</v>
      </c>
      <c r="D64">
        <v>0</v>
      </c>
      <c r="E64">
        <v>0</v>
      </c>
      <c r="F64">
        <v>0</v>
      </c>
      <c r="G64">
        <v>0.95</v>
      </c>
      <c r="H64">
        <v>7.5999999999999998E-2</v>
      </c>
      <c r="M64" t="s">
        <v>58</v>
      </c>
      <c r="P64" t="s">
        <v>27</v>
      </c>
      <c r="Q64" t="s">
        <v>21</v>
      </c>
    </row>
    <row r="65" spans="1:18" x14ac:dyDescent="0.45">
      <c r="A65" t="s">
        <v>160</v>
      </c>
      <c r="B65" t="s">
        <v>161</v>
      </c>
      <c r="C65">
        <v>0</v>
      </c>
      <c r="D65">
        <v>0</v>
      </c>
      <c r="E65">
        <v>3.89</v>
      </c>
      <c r="F65">
        <v>0</v>
      </c>
      <c r="G65">
        <v>3.89</v>
      </c>
      <c r="H65">
        <v>-4.8000000000000001E-2</v>
      </c>
      <c r="J65">
        <v>2019</v>
      </c>
      <c r="K65">
        <v>2020</v>
      </c>
      <c r="L65">
        <v>2023</v>
      </c>
      <c r="M65" t="s">
        <v>24</v>
      </c>
      <c r="P65" t="s">
        <v>20</v>
      </c>
      <c r="Q65" t="s">
        <v>21</v>
      </c>
      <c r="R65">
        <v>2018</v>
      </c>
    </row>
    <row r="66" spans="1:18" x14ac:dyDescent="0.45">
      <c r="A66" t="s">
        <v>162</v>
      </c>
      <c r="B66" t="s">
        <v>161</v>
      </c>
      <c r="C66">
        <v>6.12</v>
      </c>
      <c r="D66">
        <v>0</v>
      </c>
      <c r="E66">
        <v>5.17</v>
      </c>
      <c r="F66">
        <v>0</v>
      </c>
      <c r="G66">
        <v>11.29</v>
      </c>
      <c r="H66">
        <v>6.4000000000000001E-2</v>
      </c>
      <c r="L66">
        <v>2020</v>
      </c>
      <c r="M66" t="s">
        <v>24</v>
      </c>
      <c r="P66" t="s">
        <v>20</v>
      </c>
      <c r="Q66" t="s">
        <v>21</v>
      </c>
    </row>
    <row r="67" spans="1:18" x14ac:dyDescent="0.45">
      <c r="A67" t="s">
        <v>163</v>
      </c>
      <c r="B67" t="s">
        <v>164</v>
      </c>
      <c r="C67">
        <v>5.17</v>
      </c>
      <c r="D67">
        <v>0.21</v>
      </c>
      <c r="E67">
        <v>3.4</v>
      </c>
      <c r="F67">
        <v>0.1</v>
      </c>
      <c r="G67">
        <v>8.94</v>
      </c>
      <c r="H67">
        <v>4.8300000000000003E-2</v>
      </c>
      <c r="K67">
        <v>2021</v>
      </c>
      <c r="L67">
        <v>2030</v>
      </c>
      <c r="M67" t="s">
        <v>24</v>
      </c>
      <c r="P67" t="s">
        <v>20</v>
      </c>
      <c r="Q67" t="s">
        <v>21</v>
      </c>
      <c r="R67">
        <v>2017</v>
      </c>
    </row>
    <row r="68" spans="1:18" x14ac:dyDescent="0.45">
      <c r="A68" t="s">
        <v>165</v>
      </c>
      <c r="B68" t="s">
        <v>113</v>
      </c>
      <c r="C68">
        <v>0</v>
      </c>
      <c r="D68">
        <v>0</v>
      </c>
      <c r="E68">
        <v>4.68</v>
      </c>
      <c r="F68">
        <v>0</v>
      </c>
      <c r="G68">
        <v>4.68</v>
      </c>
      <c r="M68" t="s">
        <v>24</v>
      </c>
      <c r="P68" t="s">
        <v>31</v>
      </c>
      <c r="Q68" t="s">
        <v>21</v>
      </c>
      <c r="R68">
        <v>2015</v>
      </c>
    </row>
    <row r="69" spans="1:18" x14ac:dyDescent="0.45">
      <c r="A69" t="s">
        <v>166</v>
      </c>
      <c r="B69" t="s">
        <v>167</v>
      </c>
      <c r="C69">
        <v>0.77</v>
      </c>
      <c r="D69">
        <v>0</v>
      </c>
      <c r="E69">
        <v>0.66</v>
      </c>
      <c r="F69">
        <v>0</v>
      </c>
      <c r="G69">
        <v>1.43</v>
      </c>
      <c r="H69">
        <v>0.13300000000000001</v>
      </c>
      <c r="M69" t="s">
        <v>58</v>
      </c>
      <c r="P69" t="s">
        <v>20</v>
      </c>
      <c r="Q69" t="s">
        <v>21</v>
      </c>
    </row>
    <row r="70" spans="1:18" x14ac:dyDescent="0.45">
      <c r="A70" t="s">
        <v>168</v>
      </c>
      <c r="B70" t="s">
        <v>169</v>
      </c>
      <c r="C70">
        <v>0.98</v>
      </c>
      <c r="D70">
        <v>0</v>
      </c>
      <c r="E70">
        <v>5.48</v>
      </c>
      <c r="F70">
        <v>0.2</v>
      </c>
      <c r="G70">
        <v>6.66</v>
      </c>
      <c r="H70">
        <v>0.114</v>
      </c>
      <c r="M70" t="s">
        <v>24</v>
      </c>
      <c r="P70" t="s">
        <v>20</v>
      </c>
      <c r="Q70" t="s">
        <v>21</v>
      </c>
      <c r="R70">
        <v>2016</v>
      </c>
    </row>
    <row r="71" spans="1:18" x14ac:dyDescent="0.45">
      <c r="A71" t="s">
        <v>170</v>
      </c>
      <c r="B71" t="s">
        <v>171</v>
      </c>
      <c r="C71">
        <v>1.95</v>
      </c>
      <c r="D71">
        <v>0</v>
      </c>
      <c r="E71">
        <v>4.0999999999999996</v>
      </c>
      <c r="F71">
        <v>0</v>
      </c>
      <c r="G71">
        <v>6.04</v>
      </c>
      <c r="H71">
        <v>6.7000000000000004E-2</v>
      </c>
      <c r="M71" t="s">
        <v>24</v>
      </c>
      <c r="P71" t="s">
        <v>20</v>
      </c>
      <c r="Q71" t="s">
        <v>21</v>
      </c>
      <c r="R71">
        <v>2018</v>
      </c>
    </row>
    <row r="72" spans="1:18" x14ac:dyDescent="0.45">
      <c r="A72" t="s">
        <v>172</v>
      </c>
      <c r="B72" t="s">
        <v>173</v>
      </c>
      <c r="C72">
        <v>4.8099999999999996</v>
      </c>
      <c r="D72">
        <v>0</v>
      </c>
      <c r="E72">
        <v>14.58</v>
      </c>
      <c r="F72">
        <v>0.83</v>
      </c>
      <c r="G72">
        <v>20.22</v>
      </c>
      <c r="H72">
        <v>6.08949877748464E-2</v>
      </c>
      <c r="I72">
        <v>2019</v>
      </c>
      <c r="J72">
        <v>2020</v>
      </c>
      <c r="K72">
        <v>2021</v>
      </c>
      <c r="L72">
        <v>2026</v>
      </c>
      <c r="M72" t="s">
        <v>24</v>
      </c>
      <c r="P72" t="s">
        <v>174</v>
      </c>
      <c r="Q72" t="s">
        <v>21</v>
      </c>
      <c r="R72">
        <v>2018</v>
      </c>
    </row>
    <row r="73" spans="1:18" x14ac:dyDescent="0.45">
      <c r="A73" t="s">
        <v>175</v>
      </c>
      <c r="B73" t="s">
        <v>138</v>
      </c>
      <c r="C73">
        <v>0</v>
      </c>
      <c r="D73">
        <v>0</v>
      </c>
      <c r="E73">
        <v>0</v>
      </c>
      <c r="F73">
        <v>1.08</v>
      </c>
      <c r="G73">
        <v>1.08</v>
      </c>
      <c r="M73" t="s">
        <v>24</v>
      </c>
      <c r="P73" t="s">
        <v>20</v>
      </c>
      <c r="Q73" t="s">
        <v>21</v>
      </c>
    </row>
    <row r="74" spans="1:18" x14ac:dyDescent="0.45">
      <c r="A74" t="s">
        <v>176</v>
      </c>
      <c r="B74" t="s">
        <v>138</v>
      </c>
      <c r="C74">
        <v>0.11</v>
      </c>
      <c r="D74">
        <v>0.47</v>
      </c>
      <c r="E74">
        <v>0</v>
      </c>
      <c r="F74">
        <v>10.27</v>
      </c>
      <c r="G74">
        <v>10.85</v>
      </c>
      <c r="H74">
        <v>7.1999999999999995E-2</v>
      </c>
      <c r="M74" t="s">
        <v>24</v>
      </c>
      <c r="P74" t="s">
        <v>177</v>
      </c>
      <c r="Q74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5A1FF-5039-47CE-8780-4F2D7E75A0AC}">
  <dimension ref="B2:D17"/>
  <sheetViews>
    <sheetView showGridLines="0" workbookViewId="0">
      <selection activeCell="C2" sqref="C2"/>
    </sheetView>
  </sheetViews>
  <sheetFormatPr defaultRowHeight="14.25" x14ac:dyDescent="0.45"/>
  <cols>
    <col min="1" max="1" width="3" customWidth="1"/>
    <col min="2" max="2" width="28.1328125" style="12" bestFit="1" customWidth="1"/>
    <col min="3" max="3" width="41.1328125" style="12" bestFit="1" customWidth="1"/>
  </cols>
  <sheetData>
    <row r="2" spans="2:4" x14ac:dyDescent="0.45">
      <c r="B2" s="3" t="s">
        <v>180</v>
      </c>
      <c r="C2" s="3"/>
      <c r="D2" s="4" t="s">
        <v>181</v>
      </c>
    </row>
    <row r="3" spans="2:4" x14ac:dyDescent="0.45">
      <c r="B3" s="5" t="s">
        <v>133</v>
      </c>
      <c r="C3" s="6" t="s">
        <v>182</v>
      </c>
      <c r="D3">
        <f>SUMIF(Summary!$M$2:$M$54,Graph!$B3,Summary!$G$2:$G$54)</f>
        <v>50.93</v>
      </c>
    </row>
    <row r="4" spans="2:4" x14ac:dyDescent="0.45">
      <c r="B4" s="5" t="s">
        <v>183</v>
      </c>
      <c r="C4" s="6" t="s">
        <v>184</v>
      </c>
      <c r="D4">
        <f>SUMIF(Summary!$M$2:$M$54,Graph!$B4,Summary!$G$2:$G$54)</f>
        <v>139.19</v>
      </c>
    </row>
    <row r="5" spans="2:4" x14ac:dyDescent="0.45">
      <c r="B5" s="5" t="s">
        <v>24</v>
      </c>
      <c r="C5" s="6" t="s">
        <v>185</v>
      </c>
      <c r="D5">
        <f>SUMIF(Summary!$M$2:$M$54,Graph!$B5,Summary!$G$2:$G$54)</f>
        <v>398.73</v>
      </c>
    </row>
    <row r="6" spans="2:4" x14ac:dyDescent="0.45">
      <c r="B6" s="5" t="s">
        <v>58</v>
      </c>
      <c r="C6" s="6" t="s">
        <v>186</v>
      </c>
      <c r="D6">
        <f>SUMIF(Summary!$M$2:$M$54,Graph!$B6,Summary!$G$2:$G$54)</f>
        <v>100.07</v>
      </c>
    </row>
    <row r="8" spans="2:4" x14ac:dyDescent="0.45">
      <c r="B8" s="7" t="s">
        <v>187</v>
      </c>
      <c r="C8" s="8"/>
      <c r="D8" s="9">
        <f>SUM(D3:D7)</f>
        <v>688.92000000000007</v>
      </c>
    </row>
    <row r="10" spans="2:4" x14ac:dyDescent="0.45">
      <c r="B10" s="10" t="s">
        <v>188</v>
      </c>
      <c r="C10" s="3"/>
      <c r="D10" s="4" t="s">
        <v>181</v>
      </c>
    </row>
    <row r="11" spans="2:4" x14ac:dyDescent="0.45">
      <c r="B11" s="5" t="s">
        <v>183</v>
      </c>
      <c r="C11" s="6" t="s">
        <v>184</v>
      </c>
      <c r="D11">
        <f>SUMIF(Summary!$M$56:$M$74,B11,Summary!$G$56:$G$74)</f>
        <v>0</v>
      </c>
    </row>
    <row r="12" spans="2:4" x14ac:dyDescent="0.45">
      <c r="B12" s="5" t="s">
        <v>24</v>
      </c>
      <c r="C12" s="6" t="s">
        <v>185</v>
      </c>
      <c r="D12">
        <f>SUMIF(Summary!$M$56:$M$74,B12,Summary!$G$56:$G$74)</f>
        <v>125.94</v>
      </c>
    </row>
    <row r="13" spans="2:4" x14ac:dyDescent="0.45">
      <c r="B13" s="5" t="s">
        <v>58</v>
      </c>
      <c r="C13" s="6" t="s">
        <v>186</v>
      </c>
      <c r="D13">
        <f>SUMIF(Summary!$M$56:$M$74,B13,Summary!$G$56:$G$74)</f>
        <v>29.38</v>
      </c>
    </row>
    <row r="15" spans="2:4" x14ac:dyDescent="0.45">
      <c r="B15" s="7" t="s">
        <v>189</v>
      </c>
      <c r="C15" s="8"/>
      <c r="D15" s="9">
        <f>SUM(D11:D14)</f>
        <v>155.32</v>
      </c>
    </row>
    <row r="17" spans="2:4" x14ac:dyDescent="0.45">
      <c r="B17" s="11" t="s">
        <v>190</v>
      </c>
      <c r="D17">
        <f>D8+D15</f>
        <v>844.24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2019-04-29T16:06:43+00:00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CQ7C7EK6CYH2-379359607-51503</_dlc_DocId>
    <_dlc_DocIdUrl xmlns="f5306899-96aa-46e9-8b25-112cc89a50d9">
      <Url>https://beisgov.sharepoint.com/sites/beis2/224/_layouts/15/DocIdRedir.aspx?ID=CQ7C7EK6CYH2-379359607-51503</Url>
      <Description>CQ7C7EK6CYH2-379359607-51503</Description>
    </_dlc_DocIdUrl>
    <TaxCatchAll xmlns="f5306899-96aa-46e9-8b25-112cc89a50d9">
      <Value>209</Value>
    </TaxCatchAll>
    <Descriptor xmlns="f5306899-96aa-46e9-8b25-112cc89a50d9" xsi:nil="true"/>
    <Security_x0020_Classification xmlns="f5306899-96aa-46e9-8b25-112cc89a50d9">OFFICIAL</Security_x0020_Classification>
    <National_x0020_Caveat xmlns="f5306899-96aa-46e9-8b25-112cc89a50d9" xsi:nil="true"/>
    <CIRRUSPreviousRetentionPolicy xmlns="b413c3fd-5a3b-4239-b985-69032e371c04" xsi:nil="true"/>
    <LegacyCaseReferenceNumber xmlns="c0e5669f-1bcb-499c-94e0-3ccb733d3d1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A3B34E-D556-42DB-9337-D963CE17906D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963a4c1-1bb4-49f2-a011-9c776a7eed2a"/>
    <ds:schemaRef ds:uri="a48c1141-63c2-43a5-adf8-408f8675018b"/>
    <ds:schemaRef ds:uri="http://purl.org/dc/terms/"/>
    <ds:schemaRef ds:uri="http://purl.org/dc/elements/1.1/"/>
    <ds:schemaRef ds:uri="a172083e-e40c-4314-b43a-827352a1ed2c"/>
    <ds:schemaRef ds:uri="http://purl.org/dc/dcmitype/"/>
    <ds:schemaRef ds:uri="a8f60570-4bd3-4f2b-950b-a996de8ab151"/>
    <ds:schemaRef ds:uri="http://schemas.microsoft.com/office/2006/documentManagement/types"/>
    <ds:schemaRef ds:uri="0063f72e-ace3-48fb-9c1f-5b513408b31f"/>
    <ds:schemaRef ds:uri="b413c3fd-5a3b-4239-b985-69032e371c04"/>
    <ds:schemaRef ds:uri="b67a7830-db79-4a49-bf27-2aff92a2201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DD34BB-879B-4ADB-A62D-DAF9A75801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58718F-6007-4C36-84E5-0090D687C62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1386393-B32A-4FF9-BD29-1E2712C30D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Summary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Sunner, Charanjit (BEIS)</dc:creator>
  <cp:lastModifiedBy>Gibson, Rachel (BEIS)</cp:lastModifiedBy>
  <dcterms:created xsi:type="dcterms:W3CDTF">2019-04-29T14:42:23Z</dcterms:created>
  <dcterms:modified xsi:type="dcterms:W3CDTF">2019-04-30T16:17:31Z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c42e2b8c-501f-4ef3-8ca0-bdb529eab1db</vt:lpwstr>
  </property>
</Properties>
</file>