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charanjit_sunner_beis_gov_uk/Documents/Desktop/"/>
    </mc:Choice>
  </mc:AlternateContent>
  <xr:revisionPtr revIDLastSave="0" documentId="8_{484B57B7-0CDB-414B-BC75-12FFAB1F81CC}" xr6:coauthVersionLast="47" xr6:coauthVersionMax="47" xr10:uidLastSave="{00000000-0000-0000-0000-000000000000}"/>
  <bookViews>
    <workbookView xWindow="-110" yWindow="-110" windowWidth="19420" windowHeight="10420" xr2:uid="{EF03DD94-AC96-47A3-93C8-56BF0814AED5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7" i="3"/>
  <c r="D6" i="3"/>
  <c r="D15" i="3"/>
  <c r="D14" i="3"/>
  <c r="D13" i="3"/>
  <c r="D10" i="3" l="1"/>
  <c r="D17" i="3"/>
  <c r="D19" i="3" l="1"/>
</calcChain>
</file>

<file path=xl/sharedStrings.xml><?xml version="1.0" encoding="utf-8"?>
<sst xmlns="http://schemas.openxmlformats.org/spreadsheetml/2006/main" count="707" uniqueCount="311">
  <si>
    <t>Opportunity Name</t>
  </si>
  <si>
    <t>Applicant Organisation</t>
  </si>
  <si>
    <t>Gen capex (£m)</t>
  </si>
  <si>
    <t>Retail capex (£m)</t>
  </si>
  <si>
    <t>Dist capex (£m)</t>
  </si>
  <si>
    <t>Other capex (£m)</t>
  </si>
  <si>
    <t>Total capex (£m)</t>
  </si>
  <si>
    <t>Average annual demand (GWh/Y)</t>
  </si>
  <si>
    <t>PIRR after grant</t>
  </si>
  <si>
    <t>FID</t>
  </si>
  <si>
    <t>Construction start</t>
  </si>
  <si>
    <t>Heat on</t>
  </si>
  <si>
    <t>All connected</t>
  </si>
  <si>
    <t>Stage</t>
  </si>
  <si>
    <t>Primary applicant contact</t>
  </si>
  <si>
    <t>LZC Primary heat technology</t>
  </si>
  <si>
    <t>Pursuing third party finance?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</si>
  <si>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</si>
  <si>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</si>
  <si>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</si>
  <si>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</si>
  <si>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</si>
  <si>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- gas</t>
  </si>
  <si>
    <t>Redcliffe Heat Network</t>
  </si>
  <si>
    <t>Bristol City Council</t>
  </si>
  <si>
    <t>&gt;10%</t>
  </si>
  <si>
    <t>Old Market Network</t>
  </si>
  <si>
    <t>Heat pump: marine source</t>
  </si>
  <si>
    <t>Swaffham Prior Community Heat Network</t>
  </si>
  <si>
    <t>Cambridgeshire County Council</t>
  </si>
  <si>
    <t>Heat pump: ground source</t>
  </si>
  <si>
    <t>Cardiff</t>
  </si>
  <si>
    <t>County Council of the City and County of Cardiff</t>
  </si>
  <si>
    <t>Construction</t>
  </si>
  <si>
    <t>Industrial heat - EFW</t>
  </si>
  <si>
    <t>Town Centre Heat Network_COM_CST</t>
  </si>
  <si>
    <t>Crawley Borough Council</t>
  </si>
  <si>
    <t>Under Construction</t>
  </si>
  <si>
    <t>No</t>
  </si>
  <si>
    <t>South Seaham Garden Village Heat Network</t>
  </si>
  <si>
    <t>Durham County Council</t>
  </si>
  <si>
    <t>Heat pump: mine water</t>
  </si>
  <si>
    <t>Gateshead District Energy Scheme - East Extension</t>
  </si>
  <si>
    <t>Gateshead Council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</si>
  <si>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</si>
  <si>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</si>
  <si>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</si>
  <si>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</si>
  <si>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</si>
  <si>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</si>
  <si>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>North and west strategic extensions to Meridian Water Heat Network</t>
  </si>
  <si>
    <t>London Borough of Enfield (C/O Energetik)</t>
  </si>
  <si>
    <t xml:space="preserve">Manchester OPEN </t>
  </si>
  <si>
    <t>MEPL</t>
  </si>
  <si>
    <t>Newcastle University Merz Court Energy Centre</t>
  </si>
  <si>
    <t>Newcastle University</t>
  </si>
  <si>
    <t>Boiler - biomethane</t>
  </si>
  <si>
    <t>Liverpool Waters District Heat Network - Phase 1B Road Crossings</t>
  </si>
  <si>
    <t>Peel NRE Developments Ltd</t>
  </si>
  <si>
    <t>Boiler - gas</t>
  </si>
  <si>
    <t>Solihull Town Centre</t>
  </si>
  <si>
    <t>Solihull Metropolitan County Council</t>
  </si>
  <si>
    <t>CHP - biomass</t>
  </si>
  <si>
    <t>Deep Geothermal_COM_CST</t>
  </si>
  <si>
    <t>Stoke-on-Trent City Council (SoTCC)</t>
  </si>
  <si>
    <t>Deep geothermal</t>
  </si>
  <si>
    <t>Not Stated</t>
  </si>
  <si>
    <t>SELCHP Phase 2</t>
  </si>
  <si>
    <t>Veolia ES (UK) Limited</t>
  </si>
  <si>
    <t>HNIP</t>
  </si>
  <si>
    <t>Silvertown Quays</t>
  </si>
  <si>
    <t>E.ON Energy Infrastrucutre Services Ltd</t>
  </si>
  <si>
    <t>Anthony Poole</t>
  </si>
  <si>
    <t>Anthony.poole@eonenergy.com</t>
  </si>
  <si>
    <t>Heat pump: water source - decentralised (ambient loop)</t>
  </si>
  <si>
    <t>Cranbrook Expansion</t>
  </si>
  <si>
    <t>East Devon District Council</t>
  </si>
  <si>
    <t>This is Gravity</t>
  </si>
  <si>
    <t>Eon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</si>
  <si>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</si>
  <si>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</si>
  <si>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</si>
  <si>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</si>
  <si>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Portsmouth Naval Base Low Carbon Heat Network</t>
  </si>
  <si>
    <t>Ministry of Defence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</si>
  <si>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</si>
  <si>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</si>
  <si>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</si>
  <si>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</si>
  <si>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</si>
  <si>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</si>
  <si>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</si>
  <si>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</si>
  <si>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</si>
  <si>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</si>
  <si>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</si>
  <si>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</si>
  <si>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</si>
  <si>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</si>
  <si>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Simon  Leonard</t>
  </si>
  <si>
    <t>simon.leonard@vitalenergi.co.uk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</si>
  <si>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</si>
  <si>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</si>
  <si>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</si>
  <si>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</si>
  <si>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</si>
  <si>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GHNF</t>
  </si>
  <si>
    <t>Chamberlains Barn</t>
  </si>
  <si>
    <t>AW Geothermal Limited</t>
  </si>
  <si>
    <t>Bradford Energy Network</t>
  </si>
  <si>
    <t>Bradford Energy Limited</t>
  </si>
  <si>
    <t>Langarth Deep Geothermal Heat Network</t>
  </si>
  <si>
    <t>Cornwall Council</t>
  </si>
  <si>
    <t xml:space="preserve">Cranbrook Town Centre </t>
  </si>
  <si>
    <t>E.ON UK PLC</t>
  </si>
  <si>
    <t xml:space="preserve">Goole District Energy Network </t>
  </si>
  <si>
    <t>East Riding of Yorkshire Council</t>
  </si>
  <si>
    <t>Waste heat recovered (no heat pump)</t>
  </si>
  <si>
    <t>Hull District Heat Network</t>
  </si>
  <si>
    <t>Hull City Council</t>
  </si>
  <si>
    <t>Islington Council Bevin Court</t>
  </si>
  <si>
    <t>London Borough of Islington</t>
  </si>
  <si>
    <t>GreenSCIES - New River Scheme</t>
  </si>
  <si>
    <t>Sutton DEN</t>
  </si>
  <si>
    <t>London Borough of Sutton</t>
  </si>
  <si>
    <t>Wirral Waters</t>
  </si>
  <si>
    <t>PIRI (Peterborough Integrated Renewables Infrastructure)</t>
  </si>
  <si>
    <t>Peterborough City Council</t>
  </si>
  <si>
    <t>Bloomsbury Heat and Power Consortium II</t>
  </si>
  <si>
    <t>SOAS University of London</t>
  </si>
  <si>
    <t>Sunderland Heat Network</t>
  </si>
  <si>
    <t>Sunderland City Council</t>
  </si>
  <si>
    <t>Energy Centre Phase 1 Decarbonisation</t>
  </si>
  <si>
    <t>University of Reading</t>
  </si>
  <si>
    <t>LBS2.0 DHN Expansion Scheme</t>
  </si>
  <si>
    <t>HNDU ACTIVE</t>
  </si>
  <si>
    <t>Ebbw Vale (Rassau)_FES</t>
  </si>
  <si>
    <t>Blaenau Gwent County Borough Council</t>
  </si>
  <si>
    <t>Feasibility</t>
  </si>
  <si>
    <t>The Works_FES</t>
  </si>
  <si>
    <t>Boiler - biomass</t>
  </si>
  <si>
    <t>Bolton Town Centre Heat network</t>
  </si>
  <si>
    <t>Bolton Metropolitan Borough Council</t>
  </si>
  <si>
    <t>Commercialisation / DPD</t>
  </si>
  <si>
    <t>Yes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</si>
  <si>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</si>
  <si>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</si>
  <si>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</si>
  <si>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</si>
  <si>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</si>
  <si>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</si>
  <si>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</si>
  <si>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</si>
  <si>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</si>
  <si>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</si>
  <si>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</si>
  <si>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</si>
  <si>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</si>
  <si>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</si>
  <si>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</si>
  <si>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</si>
  <si>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</si>
  <si>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</si>
  <si>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</si>
  <si>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</si>
  <si>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</si>
  <si>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</si>
  <si>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</si>
  <si>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</si>
  <si>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Wood Green_FES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</si>
  <si>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</si>
  <si>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</si>
  <si>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</si>
  <si>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</si>
  <si>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</si>
  <si>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</si>
  <si>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North East Lincolnshire Council</t>
  </si>
  <si>
    <t>Corby Town Centre_MAP</t>
  </si>
  <si>
    <t>North Northamptonshire Council</t>
  </si>
  <si>
    <t>Oldham_MWSHP Town Centre_Scenariro 1A_FES</t>
  </si>
  <si>
    <t>Oldham Metropolitan Borough Council</t>
  </si>
  <si>
    <t>Andrew Hunt</t>
  </si>
  <si>
    <t>andrew.hunt@oldham.gov.uk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</si>
  <si>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</si>
  <si>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</si>
  <si>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</si>
  <si>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</si>
  <si>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</si>
  <si>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</si>
  <si>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</si>
  <si>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</si>
  <si>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</si>
  <si>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West Bromwich_FES</t>
  </si>
  <si>
    <t>Sandwell Metropolitan Borough Council</t>
  </si>
  <si>
    <t>Mark Taylor</t>
  </si>
  <si>
    <t>mark_taylor@sandwell.gov.uk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</si>
  <si>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</si>
  <si>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</si>
  <si>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</si>
  <si>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</si>
  <si>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</si>
  <si>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</si>
  <si>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</si>
  <si>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</si>
  <si>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</si>
  <si>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</si>
  <si>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</si>
  <si>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</si>
  <si>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Wigan Town Centre_FES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</si>
  <si>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</si>
  <si>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</si>
  <si>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</si>
  <si>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</si>
  <si>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</si>
  <si>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</si>
  <si>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</si>
  <si>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</si>
  <si>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</si>
  <si>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</si>
  <si>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</si>
  <si>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</si>
  <si>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</si>
  <si>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</si>
  <si>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BCP Council</t>
  </si>
  <si>
    <t>Rookery South - Scenario 3_FES</t>
  </si>
  <si>
    <t xml:space="preserve">Bedford Council 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</si>
  <si>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</si>
  <si>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</si>
  <si>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</si>
  <si>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</si>
  <si>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</si>
  <si>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</si>
  <si>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</si>
  <si>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</si>
  <si>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</si>
  <si>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</si>
  <si>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</si>
  <si>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</si>
  <si>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</si>
  <si>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</si>
  <si>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</si>
  <si>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</si>
  <si>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</si>
  <si>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</si>
  <si>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</si>
  <si>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</si>
  <si>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</si>
  <si>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</si>
  <si>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</si>
  <si>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</si>
  <si>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</si>
  <si>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</si>
  <si>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</si>
  <si>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</si>
  <si>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</si>
  <si>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</si>
  <si>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</si>
  <si>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</si>
  <si>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</si>
  <si>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Steve Baggs</t>
  </si>
  <si>
    <t>steven.baggs@kent.gov.uk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</si>
  <si>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</si>
  <si>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</si>
  <si>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</si>
  <si>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</si>
  <si>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</si>
  <si>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</si>
  <si>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</si>
  <si>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</si>
  <si>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</si>
  <si>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</si>
  <si>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</si>
  <si>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</si>
  <si>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</si>
  <si>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</si>
  <si>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</si>
  <si>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</si>
  <si>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</si>
  <si>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</si>
  <si>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</si>
  <si>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</si>
  <si>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</si>
  <si>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</si>
  <si>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</si>
  <si>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</si>
  <si>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South Bank_FES</t>
  </si>
  <si>
    <t>CHP - other LZC</t>
  </si>
  <si>
    <t>Central Redcar_FES</t>
  </si>
  <si>
    <t>Castleford C6 Development_MAP</t>
  </si>
  <si>
    <t>Wakefield Metropolitan District Council</t>
  </si>
  <si>
    <t>Manor Royal R8 Funding</t>
  </si>
  <si>
    <t>West Sussex</t>
  </si>
  <si>
    <t>£m</t>
  </si>
  <si>
    <t>HNIP + HNDU under construction</t>
  </si>
  <si>
    <t>HNIP forecast capex where commercialisation &amp; construction funding applied for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</si>
  <si>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</si>
  <si>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</si>
  <si>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</si>
  <si>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</si>
  <si>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</si>
  <si>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</si>
  <si>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</si>
  <si>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</si>
  <si>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</si>
  <si>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</si>
  <si>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</si>
  <si>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>Carolina  Borgstrom</t>
  </si>
  <si>
    <t>Carolina.Borgstrom@nelincs.gov.uk</t>
  </si>
  <si>
    <t>Jon  Selman</t>
  </si>
  <si>
    <t>jonathan.selman@plymouth.gov.uk</t>
  </si>
  <si>
    <t>HEAT NETWORKS PIPELINE: 2022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</si>
</sst>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&quot;£&quot;#,##0.00_);\(&quot;£&quot;#,##0.00\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00"/>
        <bgColor rgb="FF0000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7" fontId="0" fillId="0" borderId="0" xfId="0" applyNumberFormat="1"/>
    <xf numFmtId="164" fontId="0" fillId="0" borderId="0" xfId="0" applyNumberFormat="1"/>
    <xf numFmtId="10" fontId="0" fillId="0" borderId="0" xfId="1" applyNumberFormat="1" applyFont="1"/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/>
    <xf numFmtId="0" fontId="0" fillId="0" borderId="0" xfId="0" applyAlignment="1">
      <alignment vertical="center"/>
    </xf>
    <xf numFmtId="2" fontId="0" fillId="3" borderId="1" xfId="0" applyNumberFormat="1" applyFill="1" applyBorder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10" fontId="2" fillId="4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6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7" fillId="0" borderId="0" xfId="0" applyFont="1"/>
    <xf numFmtId="10" fontId="0" fillId="0" borderId="0" xfId="1" applyNumberFormat="1" applyFont="1" applyAlignment="1">
      <alignment horizontal="right"/>
    </xf>
    <xf numFmtId="165" fontId="0" fillId="0" borderId="0" xfId="0" applyNumberFormat="1"/>
    <xf numFmtId="165" fontId="2" fillId="4" borderId="0" xfId="0" applyNumberFormat="1" applyFont="1" applyFill="1"/>
    <xf numFmtId="0" fontId="2" fillId="0" borderId="0" xfId="0" applyFont="1"/>
    <xf numFmtId="10" fontId="2" fillId="0" borderId="0" xfId="1" applyNumberFormat="1" applyFont="1" applyFill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15A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2022 Q4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42-4D38-8B73-B1E6EE135D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42-4D38-8B73-B1E6EE135D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315.18208299999998</c:v>
                </c:pt>
                <c:pt idx="1">
                  <c:v>443.69</c:v>
                </c:pt>
                <c:pt idx="2">
                  <c:v>828.9</c:v>
                </c:pt>
                <c:pt idx="3">
                  <c:v>129.05000000000001</c:v>
                </c:pt>
                <c:pt idx="4">
                  <c:v>521.86000000000013</c:v>
                </c:pt>
                <c:pt idx="5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HN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Head of Commercial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307242</xdr:colOff>
      <xdr:row>1</xdr:row>
      <xdr:rowOff>95166</xdr:rowOff>
    </xdr:from>
    <xdr:to>
      <xdr:col>2</xdr:col>
      <xdr:colOff>569058</xdr:colOff>
      <xdr:row>6</xdr:row>
      <xdr:rowOff>32319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5ED3CE-3D05-7998-DD61-2766B4E85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42" y="283224"/>
          <a:ext cx="1482970" cy="877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dimension ref="A1"/>
  <sheetViews>
    <sheetView showGridLines="0" tabSelected="1" zoomScale="80" zoomScaleNormal="80" workbookViewId="0"/>
  </sheetViews>
  <sheetFormatPr defaultRowHeight="14.5" x14ac:dyDescent="0.3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dimension ref="A1:S152"/>
  <sheetViews>
    <sheetView showGridLines="0" workbookViewId="0">
      <pane ySplit="1" topLeftCell="A2" activePane="bottomLeft" state="frozen"/>
      <selection pane="bottomLeft" activeCell="B21" sqref="B21"/>
    </sheetView>
  </sheetViews>
  <sheetFormatPr defaultRowHeight="14.5" x14ac:dyDescent="0.35"/>
  <cols>
    <col min="1" max="1" width="51" bestFit="1" customWidth="1"/>
    <col min="2" max="2" width="27.7265625" bestFit="1" customWidth="1"/>
    <col min="13" max="13" width="12.54296875" bestFit="1" customWidth="1"/>
    <col min="14" max="14" width="30.36328125" bestFit="1" customWidth="1"/>
  </cols>
  <sheetData>
    <row r="1" spans="1:19" s="22" customFormat="1" ht="72.5" x14ac:dyDescent="0.3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14</v>
      </c>
      <c r="Q1" s="19" t="s">
        <v>15</v>
      </c>
      <c r="R1" s="21" t="s">
        <v>16</v>
      </c>
      <c r="S1" s="19" t="s">
        <v>17</v>
      </c>
    </row>
    <row r="3" spans="1:19" x14ac:dyDescent="0.35">
      <c r="A3" s="17" t="s">
        <v>18</v>
      </c>
      <c r="B3" s="17"/>
      <c r="C3" s="17"/>
      <c r="D3" s="17"/>
      <c r="E3" s="17"/>
      <c r="F3" s="17"/>
      <c r="G3" s="17"/>
      <c r="H3" s="1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35">
      <c r="H4" s="3"/>
    </row>
    <row r="5" spans="1:19" x14ac:dyDescent="0.35">
      <c r="A5" s="23" t="s">
        <v>19</v>
      </c>
      <c r="B5" t="s">
        <v>20</v>
      </c>
      <c r="G5" s="2">
        <v>4.2</v>
      </c>
      <c r="H5">
        <v>2.9893999999999998</v>
      </c>
      <c r="I5" s="3">
        <v>5.1499999999999997E-2</v>
      </c>
      <c r="J5">
        <v>2020</v>
      </c>
      <c r="K5">
        <v>2020</v>
      </c>
      <c r="L5">
        <v>2020</v>
      </c>
      <c r="M5">
        <v>0</v>
      </c>
      <c r="N5" t="s">
        <v>37</v>
      </c>
      <c r="Q5" t="s">
        <v>22</v>
      </c>
      <c r="S5">
        <v>2019</v>
      </c>
    </row>
    <row r="6" spans="1:19" x14ac:dyDescent="0.35">
      <c r="A6" s="24" t="s">
        <v>23</v>
      </c>
      <c r="B6" t="s">
        <v>24</v>
      </c>
      <c r="G6" s="2">
        <v>8.06</v>
      </c>
      <c r="H6">
        <v>13.888</v>
      </c>
      <c r="I6" s="25" t="s">
        <v>25</v>
      </c>
      <c r="J6">
        <v>2020</v>
      </c>
      <c r="K6">
        <v>2020</v>
      </c>
      <c r="L6">
        <v>2020</v>
      </c>
      <c r="M6">
        <v>0</v>
      </c>
      <c r="N6" t="s">
        <v>37</v>
      </c>
      <c r="Q6" t="s">
        <v>22</v>
      </c>
      <c r="S6">
        <v>2019</v>
      </c>
    </row>
    <row r="7" spans="1:19" x14ac:dyDescent="0.35">
      <c r="A7" s="23" t="s">
        <v>26</v>
      </c>
      <c r="B7" t="s">
        <v>24</v>
      </c>
      <c r="G7" s="2">
        <v>18.149999999999999</v>
      </c>
      <c r="H7">
        <v>14.36</v>
      </c>
      <c r="I7" s="3">
        <v>5.8999999999999997E-2</v>
      </c>
      <c r="J7">
        <v>2020</v>
      </c>
      <c r="K7">
        <v>2020</v>
      </c>
      <c r="L7">
        <v>2020</v>
      </c>
      <c r="M7">
        <v>0</v>
      </c>
      <c r="N7" t="s">
        <v>37</v>
      </c>
      <c r="Q7" t="s">
        <v>27</v>
      </c>
      <c r="S7">
        <v>2019</v>
      </c>
    </row>
    <row r="8" spans="1:19" x14ac:dyDescent="0.35">
      <c r="A8" s="23" t="s">
        <v>28</v>
      </c>
      <c r="B8" t="s">
        <v>29</v>
      </c>
      <c r="G8" s="2">
        <v>12.17</v>
      </c>
      <c r="H8">
        <v>4.6119000000000003</v>
      </c>
      <c r="I8" s="3">
        <v>5.6899999999999999E-2</v>
      </c>
      <c r="J8">
        <v>2020</v>
      </c>
      <c r="K8">
        <v>2021</v>
      </c>
      <c r="L8">
        <v>2022</v>
      </c>
      <c r="M8">
        <v>0</v>
      </c>
      <c r="N8" t="s">
        <v>37</v>
      </c>
      <c r="Q8" t="s">
        <v>30</v>
      </c>
      <c r="S8">
        <v>2019</v>
      </c>
    </row>
    <row r="9" spans="1:19" x14ac:dyDescent="0.35">
      <c r="A9" s="23" t="s">
        <v>31</v>
      </c>
      <c r="B9" t="s">
        <v>32</v>
      </c>
      <c r="G9" s="2">
        <v>15.63</v>
      </c>
      <c r="H9">
        <v>34.5</v>
      </c>
      <c r="I9" s="3">
        <v>0.04</v>
      </c>
      <c r="J9">
        <v>2022</v>
      </c>
      <c r="K9">
        <v>2024</v>
      </c>
      <c r="L9">
        <v>2024</v>
      </c>
      <c r="M9">
        <v>0</v>
      </c>
      <c r="N9" t="s">
        <v>37</v>
      </c>
      <c r="Q9" t="s">
        <v>34</v>
      </c>
      <c r="S9">
        <v>2019</v>
      </c>
    </row>
    <row r="10" spans="1:19" x14ac:dyDescent="0.35">
      <c r="A10" t="s">
        <v>35</v>
      </c>
      <c r="B10" t="s">
        <v>36</v>
      </c>
      <c r="C10" s="2">
        <v>5.27</v>
      </c>
      <c r="D10" s="2">
        <v>0</v>
      </c>
      <c r="E10" s="2">
        <v>0</v>
      </c>
      <c r="F10" s="2">
        <v>0</v>
      </c>
      <c r="G10" s="2">
        <v>5.27</v>
      </c>
      <c r="H10" s="10"/>
      <c r="I10" s="3">
        <v>0.03</v>
      </c>
      <c r="J10">
        <v>2019</v>
      </c>
      <c r="K10">
        <v>2020</v>
      </c>
      <c r="L10">
        <v>2022</v>
      </c>
      <c r="M10">
        <v>2024</v>
      </c>
      <c r="N10" t="s">
        <v>37</v>
      </c>
      <c r="Q10" t="s">
        <v>22</v>
      </c>
      <c r="R10" t="s">
        <v>38</v>
      </c>
      <c r="S10">
        <v>2022</v>
      </c>
    </row>
    <row r="11" spans="1:19" x14ac:dyDescent="0.35">
      <c r="A11" s="23" t="s">
        <v>39</v>
      </c>
      <c r="B11" t="s">
        <v>40</v>
      </c>
      <c r="G11" s="2">
        <v>16.57</v>
      </c>
      <c r="H11">
        <v>7.2329999999999997</v>
      </c>
      <c r="I11" s="3">
        <v>5.7000000000000002E-2</v>
      </c>
      <c r="J11">
        <v>2020</v>
      </c>
      <c r="K11">
        <v>2022</v>
      </c>
      <c r="L11">
        <v>2023</v>
      </c>
      <c r="M11">
        <v>0</v>
      </c>
      <c r="N11" t="s">
        <v>37</v>
      </c>
      <c r="Q11" t="s">
        <v>41</v>
      </c>
      <c r="S11">
        <v>2020</v>
      </c>
    </row>
    <row r="12" spans="1:19" x14ac:dyDescent="0.35">
      <c r="A12" s="23" t="s">
        <v>42</v>
      </c>
      <c r="B12" t="s">
        <v>43</v>
      </c>
      <c r="G12" s="2">
        <v>15.6</v>
      </c>
      <c r="H12">
        <v>12.4</v>
      </c>
      <c r="I12" s="3">
        <v>1.5100000000000001E-2</v>
      </c>
      <c r="J12">
        <v>2020</v>
      </c>
      <c r="K12">
        <v>2021</v>
      </c>
      <c r="L12">
        <v>2022</v>
      </c>
      <c r="M12">
        <v>0</v>
      </c>
      <c r="N12" t="s">
        <v>37</v>
      </c>
      <c r="Q12" t="s">
        <v>41</v>
      </c>
      <c r="S12">
        <v>2019</v>
      </c>
    </row>
    <row r="13" spans="1:19" x14ac:dyDescent="0.35">
      <c r="A13" s="24" t="s">
        <v>44</v>
      </c>
      <c r="B13" t="s">
        <v>45</v>
      </c>
      <c r="G13" s="2">
        <v>5.3</v>
      </c>
      <c r="H13">
        <v>27.1</v>
      </c>
      <c r="I13" s="25" t="s">
        <v>25</v>
      </c>
      <c r="J13">
        <v>2019</v>
      </c>
      <c r="K13">
        <v>2019</v>
      </c>
      <c r="L13">
        <v>2021</v>
      </c>
      <c r="M13">
        <v>0</v>
      </c>
      <c r="N13" t="s">
        <v>37</v>
      </c>
      <c r="Q13" t="s">
        <v>34</v>
      </c>
      <c r="S13">
        <v>2019</v>
      </c>
    </row>
    <row r="14" spans="1:19" x14ac:dyDescent="0.35">
      <c r="A14" s="24" t="s">
        <v>46</v>
      </c>
      <c r="B14" t="s">
        <v>47</v>
      </c>
      <c r="G14" s="2"/>
      <c r="H14">
        <v>32.4</v>
      </c>
      <c r="I14" s="3">
        <v>5.8599999999999999E-2</v>
      </c>
      <c r="J14">
        <v>2020</v>
      </c>
      <c r="K14">
        <v>2020</v>
      </c>
      <c r="L14">
        <v>2020</v>
      </c>
      <c r="M14">
        <v>0</v>
      </c>
      <c r="N14" t="s">
        <v>37</v>
      </c>
      <c r="Q14" t="s">
        <v>22</v>
      </c>
      <c r="S14">
        <v>2019</v>
      </c>
    </row>
    <row r="15" spans="1:19" x14ac:dyDescent="0.35">
      <c r="A15" s="23" t="s">
        <v>48</v>
      </c>
      <c r="B15" t="s">
        <v>49</v>
      </c>
      <c r="C15" s="26"/>
      <c r="D15" s="26"/>
      <c r="E15" s="26"/>
      <c r="F15" s="26"/>
      <c r="G15" s="2">
        <v>34.4</v>
      </c>
      <c r="H15">
        <v>44</v>
      </c>
      <c r="I15" s="3">
        <v>9.0899999999999995E-2</v>
      </c>
      <c r="J15">
        <v>2020</v>
      </c>
      <c r="K15">
        <v>2020</v>
      </c>
      <c r="L15">
        <v>2022</v>
      </c>
      <c r="M15">
        <v>0</v>
      </c>
      <c r="N15" t="s">
        <v>37</v>
      </c>
      <c r="Q15" t="s">
        <v>34</v>
      </c>
      <c r="S15">
        <v>2020</v>
      </c>
    </row>
    <row r="16" spans="1:19" x14ac:dyDescent="0.35">
      <c r="A16" s="23" t="s">
        <v>50</v>
      </c>
      <c r="B16" t="s">
        <v>51</v>
      </c>
      <c r="G16" s="2">
        <v>48.65</v>
      </c>
      <c r="H16">
        <v>42.777500000000003</v>
      </c>
      <c r="I16" s="3">
        <v>8.14E-2</v>
      </c>
      <c r="J16">
        <v>0</v>
      </c>
      <c r="K16">
        <v>2023</v>
      </c>
      <c r="L16">
        <v>2024</v>
      </c>
      <c r="M16">
        <v>0</v>
      </c>
      <c r="N16" t="s">
        <v>37</v>
      </c>
      <c r="Q16" t="s">
        <v>34</v>
      </c>
      <c r="S16">
        <v>2020</v>
      </c>
    </row>
    <row r="17" spans="1:19" x14ac:dyDescent="0.35">
      <c r="A17" s="23" t="s">
        <v>52</v>
      </c>
      <c r="B17" t="s">
        <v>53</v>
      </c>
      <c r="G17" s="2">
        <v>0</v>
      </c>
      <c r="H17">
        <v>69.547799999999995</v>
      </c>
      <c r="I17" s="3">
        <v>0</v>
      </c>
      <c r="J17">
        <v>2022</v>
      </c>
      <c r="K17">
        <v>2020</v>
      </c>
      <c r="L17">
        <v>2021</v>
      </c>
      <c r="M17">
        <v>0</v>
      </c>
      <c r="N17" t="s">
        <v>37</v>
      </c>
      <c r="Q17" t="s">
        <v>22</v>
      </c>
      <c r="S17">
        <v>2020</v>
      </c>
    </row>
    <row r="18" spans="1:19" x14ac:dyDescent="0.35">
      <c r="A18" s="23" t="s">
        <v>54</v>
      </c>
      <c r="B18" t="s">
        <v>55</v>
      </c>
      <c r="G18" s="2">
        <v>6</v>
      </c>
      <c r="H18">
        <v>10.8597</v>
      </c>
      <c r="I18" s="3">
        <v>4.8000000000000001E-2</v>
      </c>
      <c r="J18">
        <v>2020</v>
      </c>
      <c r="K18">
        <v>2021</v>
      </c>
      <c r="L18">
        <v>2021</v>
      </c>
      <c r="M18">
        <v>0</v>
      </c>
      <c r="N18" t="s">
        <v>37</v>
      </c>
      <c r="Q18" t="s">
        <v>56</v>
      </c>
      <c r="S18">
        <v>2020</v>
      </c>
    </row>
    <row r="19" spans="1:19" x14ac:dyDescent="0.35">
      <c r="A19" s="23" t="s">
        <v>57</v>
      </c>
      <c r="B19" t="s">
        <v>58</v>
      </c>
      <c r="G19" s="2">
        <v>0</v>
      </c>
      <c r="H19">
        <v>7.3</v>
      </c>
      <c r="I19" s="3">
        <v>0</v>
      </c>
      <c r="J19">
        <v>2020</v>
      </c>
      <c r="K19">
        <v>2019</v>
      </c>
      <c r="L19">
        <v>2020</v>
      </c>
      <c r="M19">
        <v>0</v>
      </c>
      <c r="N19" t="s">
        <v>37</v>
      </c>
      <c r="Q19" t="s">
        <v>59</v>
      </c>
      <c r="S19">
        <v>2020</v>
      </c>
    </row>
    <row r="20" spans="1:19" x14ac:dyDescent="0.35">
      <c r="A20" s="23" t="s">
        <v>60</v>
      </c>
      <c r="B20" t="s">
        <v>61</v>
      </c>
      <c r="G20" s="2">
        <v>14.93</v>
      </c>
      <c r="H20">
        <v>12.914899999999999</v>
      </c>
      <c r="I20" s="3">
        <v>6.3899999999999998E-2</v>
      </c>
      <c r="J20">
        <v>2020</v>
      </c>
      <c r="K20">
        <v>2021</v>
      </c>
      <c r="L20">
        <v>2024</v>
      </c>
      <c r="M20">
        <v>0</v>
      </c>
      <c r="N20" t="s">
        <v>37</v>
      </c>
      <c r="Q20" t="s">
        <v>62</v>
      </c>
      <c r="S20">
        <v>2019</v>
      </c>
    </row>
    <row r="21" spans="1:19" x14ac:dyDescent="0.35">
      <c r="A21" t="s">
        <v>63</v>
      </c>
      <c r="B21" t="s">
        <v>64</v>
      </c>
      <c r="C21" s="2">
        <v>32.450000000000003</v>
      </c>
      <c r="D21" s="2">
        <v>0</v>
      </c>
      <c r="E21" s="2">
        <v>17.41</v>
      </c>
      <c r="F21" s="2">
        <v>1.07</v>
      </c>
      <c r="G21" s="2">
        <v>50.93</v>
      </c>
      <c r="H21" s="10">
        <v>46.133749999999999</v>
      </c>
      <c r="I21" s="3">
        <v>6.8250000000000005E-2</v>
      </c>
      <c r="J21">
        <v>2018</v>
      </c>
      <c r="K21">
        <v>2019</v>
      </c>
      <c r="L21">
        <v>2021</v>
      </c>
      <c r="M21">
        <v>2025</v>
      </c>
      <c r="N21" t="s">
        <v>37</v>
      </c>
      <c r="Q21" t="s">
        <v>65</v>
      </c>
      <c r="R21" t="s">
        <v>66</v>
      </c>
      <c r="S21">
        <v>2021</v>
      </c>
    </row>
    <row r="22" spans="1:19" x14ac:dyDescent="0.35">
      <c r="A22" s="24" t="s">
        <v>67</v>
      </c>
      <c r="B22" t="s">
        <v>68</v>
      </c>
      <c r="G22" s="2">
        <v>0</v>
      </c>
      <c r="H22">
        <v>30</v>
      </c>
      <c r="I22" s="3">
        <v>5.9200000000000003E-2</v>
      </c>
      <c r="J22">
        <v>2020</v>
      </c>
      <c r="K22">
        <v>2021</v>
      </c>
      <c r="L22">
        <v>2022</v>
      </c>
      <c r="M22">
        <v>0</v>
      </c>
      <c r="N22" t="s">
        <v>37</v>
      </c>
      <c r="Q22" t="s">
        <v>34</v>
      </c>
      <c r="S22">
        <v>2020</v>
      </c>
    </row>
    <row r="23" spans="1:19" x14ac:dyDescent="0.35">
      <c r="G23" s="2"/>
      <c r="H23" s="3"/>
    </row>
    <row r="24" spans="1:19" x14ac:dyDescent="0.35">
      <c r="A24" s="17" t="s">
        <v>69</v>
      </c>
      <c r="B24" s="17"/>
      <c r="C24" s="17"/>
      <c r="D24" s="17"/>
      <c r="E24" s="17"/>
      <c r="F24" s="17"/>
      <c r="G24" s="17"/>
      <c r="H24" s="18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35">
      <c r="H25" s="3"/>
    </row>
    <row r="26" spans="1:19" x14ac:dyDescent="0.35">
      <c r="A26" t="s">
        <v>70</v>
      </c>
      <c r="B26" t="s">
        <v>71</v>
      </c>
      <c r="C26" s="2"/>
      <c r="D26" s="2"/>
      <c r="E26" s="2"/>
      <c r="F26" s="2"/>
      <c r="G26" s="2">
        <v>20.89</v>
      </c>
      <c r="H26" s="10">
        <v>26.623999999999999</v>
      </c>
      <c r="I26" s="3">
        <v>7.2900000000000006E-2</v>
      </c>
      <c r="J26">
        <v>2022</v>
      </c>
      <c r="K26">
        <v>2023</v>
      </c>
      <c r="L26">
        <v>2023</v>
      </c>
      <c r="N26" t="s">
        <v>21</v>
      </c>
      <c r="O26" t="s">
        <v>72</v>
      </c>
      <c r="P26" t="s">
        <v>73</v>
      </c>
      <c r="Q26" t="s">
        <v>74</v>
      </c>
      <c r="S26">
        <v>2022</v>
      </c>
    </row>
    <row r="27" spans="1:19" x14ac:dyDescent="0.35">
      <c r="A27" t="s">
        <v>75</v>
      </c>
      <c r="B27" t="s">
        <v>76</v>
      </c>
      <c r="C27" s="2"/>
      <c r="D27" s="2"/>
      <c r="E27" s="2"/>
      <c r="F27" s="2"/>
      <c r="G27" s="2">
        <v>20.79</v>
      </c>
      <c r="H27" s="10">
        <v>64.180999999999997</v>
      </c>
      <c r="I27" s="3">
        <v>7.9500000000000001E-2</v>
      </c>
      <c r="L27">
        <v>2023</v>
      </c>
      <c r="N27" t="s">
        <v>21</v>
      </c>
      <c r="Q27" t="s">
        <v>34</v>
      </c>
      <c r="S27">
        <v>2019</v>
      </c>
    </row>
    <row r="28" spans="1:19" x14ac:dyDescent="0.35">
      <c r="A28" t="s">
        <v>77</v>
      </c>
      <c r="B28" t="s">
        <v>78</v>
      </c>
      <c r="C28" s="2"/>
      <c r="D28" s="2"/>
      <c r="E28" s="2"/>
      <c r="F28" s="2"/>
      <c r="G28" s="2">
        <v>47.14</v>
      </c>
      <c r="H28" s="10">
        <v>14.359</v>
      </c>
      <c r="I28" s="3"/>
      <c r="J28">
        <v>2022</v>
      </c>
      <c r="K28">
        <v>2022</v>
      </c>
      <c r="L28">
        <v>2023</v>
      </c>
      <c r="N28" t="s">
        <v>21</v>
      </c>
      <c r="Q28" t="s">
        <v>74</v>
      </c>
      <c r="S28">
        <v>2020</v>
      </c>
    </row>
    <row r="29" spans="1:19" x14ac:dyDescent="0.35">
      <c r="A29" t="s">
        <v>79</v>
      </c>
      <c r="B29" t="s">
        <v>43</v>
      </c>
      <c r="C29" s="2"/>
      <c r="D29" s="2"/>
      <c r="E29" s="2"/>
      <c r="F29" s="2"/>
      <c r="G29" s="2"/>
      <c r="H29" s="10">
        <v>5.9150999999999998</v>
      </c>
      <c r="I29" s="3"/>
      <c r="J29">
        <v>2022</v>
      </c>
      <c r="K29">
        <v>2022</v>
      </c>
      <c r="L29">
        <v>2023</v>
      </c>
      <c r="N29" t="s">
        <v>33</v>
      </c>
      <c r="Q29" t="s">
        <v>41</v>
      </c>
      <c r="S29">
        <v>2021</v>
      </c>
    </row>
    <row r="30" spans="1:19" x14ac:dyDescent="0.35">
      <c r="A30" t="s">
        <v>80</v>
      </c>
      <c r="B30" t="s">
        <v>81</v>
      </c>
      <c r="C30" s="2"/>
      <c r="D30" s="2"/>
      <c r="E30" s="2"/>
      <c r="F30" s="2"/>
      <c r="G30" s="2">
        <v>32.47</v>
      </c>
      <c r="H30" s="10">
        <v>43.973999999999997</v>
      </c>
      <c r="I30" s="3">
        <v>5.62E-2</v>
      </c>
      <c r="J30">
        <v>2022</v>
      </c>
      <c r="K30">
        <v>2023</v>
      </c>
      <c r="L30">
        <v>2024</v>
      </c>
      <c r="N30" t="s">
        <v>21</v>
      </c>
      <c r="Q30" t="s">
        <v>34</v>
      </c>
      <c r="S30">
        <v>2019</v>
      </c>
    </row>
    <row r="31" spans="1:19" x14ac:dyDescent="0.35">
      <c r="A31" t="s">
        <v>82</v>
      </c>
      <c r="B31" t="s">
        <v>81</v>
      </c>
      <c r="C31" s="2"/>
      <c r="D31" s="2"/>
      <c r="E31" s="2"/>
      <c r="F31" s="2"/>
      <c r="G31" s="2">
        <v>33.89</v>
      </c>
      <c r="H31" s="10">
        <v>36.238999999999997</v>
      </c>
      <c r="I31" s="3">
        <v>5.5399999999999998E-2</v>
      </c>
      <c r="J31">
        <v>2022</v>
      </c>
      <c r="K31">
        <v>2023</v>
      </c>
      <c r="L31">
        <v>2025</v>
      </c>
      <c r="N31" t="s">
        <v>21</v>
      </c>
      <c r="Q31" t="s">
        <v>34</v>
      </c>
      <c r="S31">
        <v>2021</v>
      </c>
    </row>
    <row r="32" spans="1:19" x14ac:dyDescent="0.35">
      <c r="A32" t="s">
        <v>83</v>
      </c>
      <c r="B32" t="s">
        <v>84</v>
      </c>
      <c r="C32" s="2"/>
      <c r="D32" s="2"/>
      <c r="E32" s="2"/>
      <c r="F32" s="2"/>
      <c r="G32" s="2"/>
      <c r="H32" s="10">
        <v>56</v>
      </c>
      <c r="I32" s="3"/>
      <c r="J32">
        <v>2022</v>
      </c>
      <c r="K32">
        <v>2023</v>
      </c>
      <c r="L32">
        <v>2024</v>
      </c>
      <c r="N32" t="s">
        <v>21</v>
      </c>
      <c r="Q32" t="s">
        <v>85</v>
      </c>
      <c r="S32">
        <v>2022</v>
      </c>
    </row>
    <row r="33" spans="1:19" x14ac:dyDescent="0.35">
      <c r="A33" t="s">
        <v>86</v>
      </c>
      <c r="B33" t="s">
        <v>58</v>
      </c>
      <c r="C33" s="2"/>
      <c r="D33" s="2"/>
      <c r="E33" s="2"/>
      <c r="F33" s="2"/>
      <c r="G33" s="2"/>
      <c r="H33" s="10">
        <v>16.079999999999998</v>
      </c>
      <c r="I33" s="3"/>
      <c r="J33">
        <v>2022</v>
      </c>
      <c r="K33">
        <v>2022</v>
      </c>
      <c r="L33">
        <v>2023</v>
      </c>
      <c r="N33" t="s">
        <v>21</v>
      </c>
      <c r="Q33" t="s">
        <v>87</v>
      </c>
      <c r="S33">
        <v>2021</v>
      </c>
    </row>
    <row r="34" spans="1:19" x14ac:dyDescent="0.35">
      <c r="A34" t="s">
        <v>88</v>
      </c>
      <c r="B34" t="s">
        <v>89</v>
      </c>
      <c r="C34" s="2"/>
      <c r="D34" s="2"/>
      <c r="E34" s="2"/>
      <c r="F34" s="2"/>
      <c r="G34" s="2"/>
      <c r="H34" s="10">
        <v>43.915999999999997</v>
      </c>
      <c r="I34" s="3"/>
      <c r="J34">
        <v>2020</v>
      </c>
      <c r="K34">
        <v>2022</v>
      </c>
      <c r="L34">
        <v>2024</v>
      </c>
      <c r="N34" t="s">
        <v>21</v>
      </c>
      <c r="Q34" t="s">
        <v>34</v>
      </c>
      <c r="S34">
        <v>2019</v>
      </c>
    </row>
    <row r="35" spans="1:19" x14ac:dyDescent="0.35">
      <c r="A35" t="s">
        <v>90</v>
      </c>
      <c r="B35" t="s">
        <v>91</v>
      </c>
      <c r="C35" s="2"/>
      <c r="D35" s="2"/>
      <c r="E35" s="2"/>
      <c r="F35" s="2"/>
      <c r="G35" s="2"/>
      <c r="H35" s="10">
        <v>6.944</v>
      </c>
      <c r="I35" s="3"/>
      <c r="J35">
        <v>2021</v>
      </c>
      <c r="K35">
        <v>2022</v>
      </c>
      <c r="L35">
        <v>2023</v>
      </c>
      <c r="N35" t="s">
        <v>33</v>
      </c>
      <c r="Q35" t="s">
        <v>92</v>
      </c>
      <c r="S35">
        <v>2021</v>
      </c>
    </row>
    <row r="36" spans="1:19" x14ac:dyDescent="0.35">
      <c r="A36" t="s">
        <v>93</v>
      </c>
      <c r="B36" t="s">
        <v>94</v>
      </c>
      <c r="C36" s="2"/>
      <c r="D36" s="2"/>
      <c r="E36" s="2"/>
      <c r="F36" s="2"/>
      <c r="G36" s="2">
        <v>19.21</v>
      </c>
      <c r="H36" s="10">
        <v>27.678000000000001</v>
      </c>
      <c r="I36" s="3">
        <v>5.96E-2</v>
      </c>
      <c r="J36">
        <v>2021</v>
      </c>
      <c r="K36">
        <v>2022</v>
      </c>
      <c r="L36">
        <v>2024</v>
      </c>
      <c r="N36" t="s">
        <v>33</v>
      </c>
      <c r="Q36" t="s">
        <v>22</v>
      </c>
      <c r="S36">
        <v>2021</v>
      </c>
    </row>
    <row r="37" spans="1:19" x14ac:dyDescent="0.35">
      <c r="A37" t="s">
        <v>95</v>
      </c>
      <c r="B37" t="s">
        <v>96</v>
      </c>
      <c r="C37" s="2"/>
      <c r="D37" s="2"/>
      <c r="E37" s="2"/>
      <c r="F37" s="2"/>
      <c r="G37" s="2">
        <v>28.86</v>
      </c>
      <c r="H37" s="10">
        <v>64.128</v>
      </c>
      <c r="I37" s="25" t="s">
        <v>25</v>
      </c>
      <c r="J37">
        <v>2022</v>
      </c>
      <c r="K37">
        <v>2022</v>
      </c>
      <c r="L37">
        <v>2023</v>
      </c>
      <c r="N37" t="s">
        <v>21</v>
      </c>
      <c r="Q37" t="s">
        <v>34</v>
      </c>
      <c r="S37">
        <v>2021</v>
      </c>
    </row>
    <row r="38" spans="1:19" x14ac:dyDescent="0.35">
      <c r="A38" t="s">
        <v>97</v>
      </c>
      <c r="B38" t="s">
        <v>98</v>
      </c>
      <c r="C38" s="2"/>
      <c r="D38" s="2"/>
      <c r="E38" s="2"/>
      <c r="F38" s="2"/>
      <c r="G38" s="2">
        <v>71.5</v>
      </c>
      <c r="H38" s="10">
        <v>40.134999999999998</v>
      </c>
      <c r="I38" s="3">
        <v>9.4299999999999995E-2</v>
      </c>
      <c r="J38">
        <v>2022</v>
      </c>
      <c r="K38">
        <v>2023</v>
      </c>
      <c r="L38">
        <v>2023</v>
      </c>
      <c r="N38" t="s">
        <v>21</v>
      </c>
      <c r="O38" t="s">
        <v>99</v>
      </c>
      <c r="P38" t="s">
        <v>100</v>
      </c>
      <c r="Q38" t="s">
        <v>34</v>
      </c>
      <c r="S38">
        <v>2022</v>
      </c>
    </row>
    <row r="39" spans="1:19" x14ac:dyDescent="0.35">
      <c r="A39" t="s">
        <v>101</v>
      </c>
      <c r="B39" t="s">
        <v>102</v>
      </c>
      <c r="C39" s="2"/>
      <c r="D39" s="2"/>
      <c r="E39" s="2"/>
      <c r="F39" s="2"/>
      <c r="G39" s="2"/>
      <c r="H39" s="10">
        <v>8.5983000000000001</v>
      </c>
      <c r="I39" s="3"/>
      <c r="J39">
        <v>2023</v>
      </c>
      <c r="K39">
        <v>2023</v>
      </c>
      <c r="L39">
        <v>2023</v>
      </c>
      <c r="N39" t="s">
        <v>21</v>
      </c>
      <c r="Q39" t="s">
        <v>30</v>
      </c>
      <c r="S39">
        <v>2022</v>
      </c>
    </row>
    <row r="40" spans="1:19" x14ac:dyDescent="0.35">
      <c r="A40" t="s">
        <v>103</v>
      </c>
      <c r="B40" t="s">
        <v>104</v>
      </c>
      <c r="C40" s="2"/>
      <c r="D40" s="2"/>
      <c r="E40" s="2"/>
      <c r="F40" s="2"/>
      <c r="G40" s="2">
        <v>11.38</v>
      </c>
      <c r="H40" s="10">
        <v>16.5</v>
      </c>
      <c r="I40" s="25" t="s">
        <v>25</v>
      </c>
      <c r="J40">
        <v>2020</v>
      </c>
      <c r="K40">
        <v>2021</v>
      </c>
      <c r="L40">
        <v>2024</v>
      </c>
      <c r="N40" t="s">
        <v>21</v>
      </c>
      <c r="Q40" t="s">
        <v>105</v>
      </c>
      <c r="S40">
        <v>2020</v>
      </c>
    </row>
    <row r="42" spans="1:19" x14ac:dyDescent="0.35">
      <c r="A42" s="17" t="s">
        <v>106</v>
      </c>
      <c r="B42" s="17"/>
      <c r="C42" s="17"/>
      <c r="D42" s="17"/>
      <c r="E42" s="17"/>
      <c r="F42" s="17"/>
      <c r="G42" s="17"/>
      <c r="H42" s="18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4" spans="1:19" x14ac:dyDescent="0.35">
      <c r="A44" t="s">
        <v>107</v>
      </c>
      <c r="B44" t="s">
        <v>108</v>
      </c>
      <c r="C44" s="1">
        <v>2.98</v>
      </c>
      <c r="D44" s="1">
        <v>0.02</v>
      </c>
      <c r="E44" s="1">
        <v>0.33</v>
      </c>
      <c r="F44" s="1">
        <v>0</v>
      </c>
      <c r="G44" s="1">
        <v>3.33</v>
      </c>
      <c r="H44" s="10">
        <v>1.22</v>
      </c>
      <c r="I44" s="4">
        <v>8.8918934466448302E-2</v>
      </c>
      <c r="J44">
        <v>2022</v>
      </c>
      <c r="K44">
        <v>2022</v>
      </c>
      <c r="L44">
        <v>2025</v>
      </c>
      <c r="M44">
        <v>2027</v>
      </c>
      <c r="Q44" t="s">
        <v>30</v>
      </c>
      <c r="R44" t="s">
        <v>66</v>
      </c>
      <c r="S44">
        <v>2022</v>
      </c>
    </row>
    <row r="45" spans="1:19" x14ac:dyDescent="0.35">
      <c r="A45" t="s">
        <v>109</v>
      </c>
      <c r="B45" t="s">
        <v>110</v>
      </c>
      <c r="H45" s="10"/>
      <c r="I45" s="4"/>
      <c r="J45">
        <v>2022</v>
      </c>
      <c r="K45">
        <v>2023</v>
      </c>
      <c r="L45">
        <v>2024</v>
      </c>
      <c r="M45">
        <v>2027</v>
      </c>
      <c r="Q45" t="s">
        <v>92</v>
      </c>
      <c r="R45" t="s">
        <v>66</v>
      </c>
      <c r="S45">
        <v>2021</v>
      </c>
    </row>
    <row r="46" spans="1:19" x14ac:dyDescent="0.35">
      <c r="A46" t="s">
        <v>111</v>
      </c>
      <c r="B46" t="s">
        <v>112</v>
      </c>
      <c r="C46" s="1">
        <v>14.09</v>
      </c>
      <c r="D46" s="1">
        <v>8.2799999999999994</v>
      </c>
      <c r="E46" s="1">
        <v>67.58</v>
      </c>
      <c r="F46" s="1">
        <v>0</v>
      </c>
      <c r="G46" s="1">
        <v>89.95</v>
      </c>
      <c r="H46" s="10">
        <v>33.21</v>
      </c>
      <c r="I46" s="4">
        <v>9.8533911710406E-2</v>
      </c>
      <c r="J46">
        <v>2023</v>
      </c>
      <c r="K46">
        <v>2023</v>
      </c>
      <c r="L46">
        <v>2024</v>
      </c>
      <c r="M46">
        <v>2041</v>
      </c>
      <c r="Q46" t="s">
        <v>65</v>
      </c>
      <c r="R46" t="s">
        <v>66</v>
      </c>
      <c r="S46">
        <v>2022</v>
      </c>
    </row>
    <row r="47" spans="1:19" x14ac:dyDescent="0.35">
      <c r="A47" t="s">
        <v>113</v>
      </c>
      <c r="B47" t="s">
        <v>114</v>
      </c>
      <c r="C47" s="1">
        <v>0.79</v>
      </c>
      <c r="D47" s="1">
        <v>0.37</v>
      </c>
      <c r="E47" s="1">
        <v>1.0900000000000001</v>
      </c>
      <c r="F47" s="1">
        <v>0</v>
      </c>
      <c r="G47" s="1">
        <v>2.25</v>
      </c>
      <c r="H47" s="10">
        <v>1.1399999999999999</v>
      </c>
      <c r="I47" s="5" t="s">
        <v>25</v>
      </c>
      <c r="J47">
        <v>2022</v>
      </c>
      <c r="K47">
        <v>2022</v>
      </c>
      <c r="L47">
        <v>2023</v>
      </c>
      <c r="M47">
        <v>2025</v>
      </c>
      <c r="Q47" t="s">
        <v>34</v>
      </c>
      <c r="R47" t="s">
        <v>66</v>
      </c>
      <c r="S47">
        <v>2022</v>
      </c>
    </row>
    <row r="48" spans="1:19" x14ac:dyDescent="0.35">
      <c r="A48" t="s">
        <v>115</v>
      </c>
      <c r="B48" t="s">
        <v>116</v>
      </c>
      <c r="C48" s="1">
        <v>4.8499999999999996</v>
      </c>
      <c r="D48" s="1">
        <v>0</v>
      </c>
      <c r="E48" s="1">
        <v>22.28</v>
      </c>
      <c r="F48" s="1">
        <v>0</v>
      </c>
      <c r="G48" s="1">
        <v>27.13</v>
      </c>
      <c r="H48" s="10">
        <v>34.72</v>
      </c>
      <c r="I48" s="4">
        <v>8.1779146687292095E-2</v>
      </c>
      <c r="J48">
        <v>2023</v>
      </c>
      <c r="K48">
        <v>2023</v>
      </c>
      <c r="L48">
        <v>2024</v>
      </c>
      <c r="M48">
        <v>2035</v>
      </c>
      <c r="Q48" t="s">
        <v>117</v>
      </c>
      <c r="R48" t="s">
        <v>66</v>
      </c>
      <c r="S48">
        <v>2022</v>
      </c>
    </row>
    <row r="49" spans="1:19" x14ac:dyDescent="0.35">
      <c r="A49" t="s">
        <v>118</v>
      </c>
      <c r="B49" t="s">
        <v>119</v>
      </c>
      <c r="C49" s="1">
        <v>5.96</v>
      </c>
      <c r="D49" s="1">
        <v>0</v>
      </c>
      <c r="E49" s="1">
        <v>18.96</v>
      </c>
      <c r="F49" s="1">
        <v>0</v>
      </c>
      <c r="G49" s="1">
        <v>24.92</v>
      </c>
      <c r="H49" s="10">
        <v>20.96</v>
      </c>
      <c r="I49" s="4">
        <v>0.101809574300677</v>
      </c>
      <c r="J49">
        <v>2023</v>
      </c>
      <c r="K49">
        <v>2024</v>
      </c>
      <c r="L49">
        <v>2025</v>
      </c>
      <c r="M49">
        <v>2025</v>
      </c>
      <c r="Q49" t="s">
        <v>117</v>
      </c>
      <c r="R49" t="s">
        <v>66</v>
      </c>
      <c r="S49">
        <v>2022</v>
      </c>
    </row>
    <row r="50" spans="1:19" x14ac:dyDescent="0.35">
      <c r="A50" t="s">
        <v>120</v>
      </c>
      <c r="B50" t="s">
        <v>121</v>
      </c>
      <c r="C50" s="2">
        <v>2.86</v>
      </c>
      <c r="D50" s="2">
        <v>0</v>
      </c>
      <c r="E50" s="2">
        <v>0</v>
      </c>
      <c r="F50" s="2">
        <v>0</v>
      </c>
      <c r="G50" s="2">
        <v>2.86</v>
      </c>
      <c r="H50" s="10">
        <v>2.41</v>
      </c>
      <c r="I50" s="5"/>
      <c r="J50">
        <v>2022</v>
      </c>
      <c r="K50">
        <v>2023</v>
      </c>
      <c r="L50">
        <v>2024</v>
      </c>
      <c r="M50">
        <v>2024</v>
      </c>
      <c r="Q50" t="s">
        <v>92</v>
      </c>
      <c r="R50" t="s">
        <v>66</v>
      </c>
      <c r="S50">
        <v>2022</v>
      </c>
    </row>
    <row r="51" spans="1:19" x14ac:dyDescent="0.35">
      <c r="A51" t="s">
        <v>122</v>
      </c>
      <c r="B51" t="s">
        <v>121</v>
      </c>
      <c r="H51" s="10"/>
      <c r="I51" s="5"/>
      <c r="J51">
        <v>2022</v>
      </c>
      <c r="K51">
        <v>2022</v>
      </c>
      <c r="L51">
        <v>2025</v>
      </c>
      <c r="M51">
        <v>2026</v>
      </c>
      <c r="Q51" t="s">
        <v>87</v>
      </c>
      <c r="R51" t="s">
        <v>66</v>
      </c>
      <c r="S51">
        <v>2021</v>
      </c>
    </row>
    <row r="52" spans="1:19" x14ac:dyDescent="0.35">
      <c r="A52" t="s">
        <v>123</v>
      </c>
      <c r="B52" t="s">
        <v>124</v>
      </c>
      <c r="H52" s="10"/>
      <c r="I52" s="5"/>
      <c r="J52">
        <v>2022</v>
      </c>
      <c r="K52">
        <v>2023</v>
      </c>
      <c r="L52">
        <v>2025</v>
      </c>
      <c r="M52">
        <v>2025</v>
      </c>
      <c r="Q52" t="s">
        <v>34</v>
      </c>
      <c r="R52" t="s">
        <v>66</v>
      </c>
      <c r="S52">
        <v>2021</v>
      </c>
    </row>
    <row r="53" spans="1:19" x14ac:dyDescent="0.35">
      <c r="A53" t="s">
        <v>125</v>
      </c>
      <c r="B53" t="s">
        <v>58</v>
      </c>
      <c r="H53" s="10"/>
      <c r="I53" s="5"/>
      <c r="J53">
        <v>2021</v>
      </c>
      <c r="K53">
        <v>2022</v>
      </c>
      <c r="L53">
        <v>2023</v>
      </c>
      <c r="M53">
        <v>2035</v>
      </c>
      <c r="Q53" t="s">
        <v>87</v>
      </c>
      <c r="R53" t="s">
        <v>66</v>
      </c>
      <c r="S53">
        <v>2021</v>
      </c>
    </row>
    <row r="54" spans="1:19" x14ac:dyDescent="0.35">
      <c r="A54" t="s">
        <v>126</v>
      </c>
      <c r="B54" t="s">
        <v>127</v>
      </c>
      <c r="C54" s="2">
        <v>22.11</v>
      </c>
      <c r="D54" s="2">
        <v>0</v>
      </c>
      <c r="E54" s="2">
        <v>31.02</v>
      </c>
      <c r="F54" s="2">
        <v>9.8699999999999992</v>
      </c>
      <c r="G54" s="2">
        <v>63</v>
      </c>
      <c r="H54" s="10">
        <v>22.98</v>
      </c>
      <c r="I54" s="5" t="s">
        <v>25</v>
      </c>
      <c r="J54">
        <v>2023</v>
      </c>
      <c r="K54">
        <v>2024</v>
      </c>
      <c r="L54">
        <v>2025</v>
      </c>
      <c r="M54">
        <v>2027</v>
      </c>
      <c r="Q54" t="s">
        <v>34</v>
      </c>
      <c r="R54" t="s">
        <v>66</v>
      </c>
      <c r="S54">
        <v>2022</v>
      </c>
    </row>
    <row r="55" spans="1:19" x14ac:dyDescent="0.35">
      <c r="A55" t="s">
        <v>128</v>
      </c>
      <c r="B55" t="s">
        <v>129</v>
      </c>
      <c r="I55" s="6"/>
      <c r="J55">
        <v>2022</v>
      </c>
      <c r="K55">
        <v>2022</v>
      </c>
      <c r="L55">
        <v>2023</v>
      </c>
      <c r="M55">
        <v>2029</v>
      </c>
      <c r="Q55" t="s">
        <v>105</v>
      </c>
      <c r="R55" t="s">
        <v>66</v>
      </c>
      <c r="S55">
        <v>2021</v>
      </c>
    </row>
    <row r="56" spans="1:19" x14ac:dyDescent="0.35">
      <c r="A56" t="s">
        <v>130</v>
      </c>
      <c r="B56" t="s">
        <v>131</v>
      </c>
      <c r="I56" s="6"/>
      <c r="J56">
        <v>2023</v>
      </c>
      <c r="K56">
        <v>2023</v>
      </c>
      <c r="L56">
        <v>2024</v>
      </c>
      <c r="M56">
        <v>2028</v>
      </c>
      <c r="Q56" t="s">
        <v>41</v>
      </c>
      <c r="R56" t="s">
        <v>66</v>
      </c>
      <c r="S56">
        <v>2021</v>
      </c>
    </row>
    <row r="57" spans="1:19" x14ac:dyDescent="0.35">
      <c r="A57" t="s">
        <v>132</v>
      </c>
      <c r="B57" t="s">
        <v>133</v>
      </c>
      <c r="I57" s="6"/>
      <c r="J57">
        <v>2022</v>
      </c>
      <c r="K57">
        <v>2023</v>
      </c>
      <c r="L57">
        <v>2023</v>
      </c>
      <c r="M57">
        <v>2023</v>
      </c>
      <c r="Q57" t="s">
        <v>30</v>
      </c>
      <c r="R57" t="s">
        <v>66</v>
      </c>
      <c r="S57">
        <v>2021</v>
      </c>
    </row>
    <row r="58" spans="1:19" x14ac:dyDescent="0.35">
      <c r="A58" t="s">
        <v>134</v>
      </c>
      <c r="B58" t="s">
        <v>96</v>
      </c>
      <c r="I58" s="6"/>
      <c r="J58">
        <v>2022</v>
      </c>
      <c r="K58">
        <v>2022</v>
      </c>
      <c r="L58">
        <v>2023</v>
      </c>
      <c r="M58">
        <v>2024</v>
      </c>
      <c r="Q58" t="s">
        <v>34</v>
      </c>
      <c r="R58" t="s">
        <v>66</v>
      </c>
      <c r="S58">
        <v>2021</v>
      </c>
    </row>
    <row r="59" spans="1:19" x14ac:dyDescent="0.35">
      <c r="I59" s="6"/>
    </row>
    <row r="60" spans="1:19" x14ac:dyDescent="0.35">
      <c r="A60" s="17" t="s">
        <v>135</v>
      </c>
      <c r="B60" s="17"/>
      <c r="C60" s="17"/>
      <c r="D60" s="17"/>
      <c r="E60" s="17"/>
      <c r="F60" s="17"/>
      <c r="G60" s="17"/>
      <c r="H60" s="18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</row>
    <row r="61" spans="1:19" x14ac:dyDescent="0.35">
      <c r="A61" s="28"/>
      <c r="B61" s="28"/>
      <c r="C61" s="28"/>
      <c r="D61" s="28"/>
      <c r="E61" s="28"/>
      <c r="F61" s="28"/>
      <c r="G61" s="28"/>
      <c r="H61" s="29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 x14ac:dyDescent="0.35">
      <c r="A62" t="s">
        <v>136</v>
      </c>
      <c r="B62" t="s">
        <v>137</v>
      </c>
      <c r="C62">
        <v>2.41</v>
      </c>
      <c r="D62">
        <v>0</v>
      </c>
      <c r="E62">
        <v>2.83</v>
      </c>
      <c r="F62">
        <v>1.83</v>
      </c>
      <c r="G62">
        <v>7.07</v>
      </c>
      <c r="H62">
        <v>5.8339999999999998E-3</v>
      </c>
      <c r="I62">
        <v>9.5322519540786705E-3</v>
      </c>
      <c r="M62">
        <v>2019</v>
      </c>
      <c r="N62" t="s">
        <v>138</v>
      </c>
      <c r="Q62" t="s">
        <v>22</v>
      </c>
      <c r="R62" t="s">
        <v>66</v>
      </c>
    </row>
    <row r="63" spans="1:19" x14ac:dyDescent="0.35">
      <c r="A63" t="s">
        <v>139</v>
      </c>
      <c r="B63" t="s">
        <v>137</v>
      </c>
      <c r="C63">
        <v>0</v>
      </c>
      <c r="D63">
        <v>0</v>
      </c>
      <c r="E63">
        <v>0.92</v>
      </c>
      <c r="F63">
        <v>0</v>
      </c>
      <c r="G63">
        <v>0.92</v>
      </c>
      <c r="H63">
        <v>1.8981597890000002</v>
      </c>
      <c r="I63">
        <v>-4.2789600789547001E-2</v>
      </c>
      <c r="M63">
        <v>2019</v>
      </c>
      <c r="N63" t="s">
        <v>138</v>
      </c>
      <c r="Q63" t="s">
        <v>140</v>
      </c>
      <c r="R63" t="s">
        <v>66</v>
      </c>
    </row>
    <row r="64" spans="1:19" x14ac:dyDescent="0.35">
      <c r="A64" t="s">
        <v>141</v>
      </c>
      <c r="B64" t="s">
        <v>142</v>
      </c>
      <c r="C64">
        <v>13.8</v>
      </c>
      <c r="D64">
        <v>0</v>
      </c>
      <c r="E64">
        <v>8.6</v>
      </c>
      <c r="F64">
        <v>0</v>
      </c>
      <c r="G64">
        <v>22.4</v>
      </c>
      <c r="H64">
        <v>32.802999999999997</v>
      </c>
      <c r="I64">
        <v>1.4E-2</v>
      </c>
      <c r="J64">
        <v>2021</v>
      </c>
      <c r="K64">
        <v>2021</v>
      </c>
      <c r="L64">
        <v>2023</v>
      </c>
      <c r="M64">
        <v>2027</v>
      </c>
      <c r="N64" t="s">
        <v>143</v>
      </c>
      <c r="Q64" t="s">
        <v>22</v>
      </c>
      <c r="R64" t="s">
        <v>144</v>
      </c>
      <c r="S64">
        <v>2021</v>
      </c>
    </row>
    <row r="65" spans="1:19" x14ac:dyDescent="0.35">
      <c r="A65" t="s">
        <v>145</v>
      </c>
      <c r="B65" t="s">
        <v>24</v>
      </c>
      <c r="C65">
        <v>2.39</v>
      </c>
      <c r="D65">
        <v>0</v>
      </c>
      <c r="E65">
        <v>10.86</v>
      </c>
      <c r="F65">
        <v>1.1200000000000001</v>
      </c>
      <c r="G65">
        <v>14.37</v>
      </c>
      <c r="H65">
        <v>39.268735</v>
      </c>
      <c r="I65">
        <v>6.5000000000000002E-2</v>
      </c>
      <c r="K65">
        <v>2020</v>
      </c>
      <c r="L65">
        <v>2021</v>
      </c>
      <c r="M65">
        <v>2028</v>
      </c>
      <c r="N65" t="s">
        <v>138</v>
      </c>
      <c r="Q65" t="s">
        <v>87</v>
      </c>
      <c r="R65" t="s">
        <v>38</v>
      </c>
    </row>
    <row r="66" spans="1:19" x14ac:dyDescent="0.35">
      <c r="A66" t="s">
        <v>146</v>
      </c>
      <c r="B66" t="s">
        <v>147</v>
      </c>
      <c r="C66">
        <v>3.65</v>
      </c>
      <c r="D66">
        <v>0.41</v>
      </c>
      <c r="E66">
        <v>5.26</v>
      </c>
      <c r="F66">
        <v>0.23</v>
      </c>
      <c r="G66">
        <v>9.5500000000000007</v>
      </c>
      <c r="H66">
        <v>4.5011380000000001</v>
      </c>
      <c r="I66">
        <v>5.8999999999999997E-2</v>
      </c>
      <c r="J66">
        <v>2019</v>
      </c>
      <c r="K66">
        <v>2020</v>
      </c>
      <c r="L66">
        <v>2021</v>
      </c>
      <c r="N66" t="s">
        <v>138</v>
      </c>
      <c r="Q66" t="s">
        <v>22</v>
      </c>
      <c r="R66" t="s">
        <v>144</v>
      </c>
    </row>
    <row r="67" spans="1:19" x14ac:dyDescent="0.35">
      <c r="A67" t="s">
        <v>148</v>
      </c>
      <c r="B67" t="s">
        <v>149</v>
      </c>
      <c r="C67">
        <v>1.77</v>
      </c>
      <c r="D67">
        <v>0.28999999999999998</v>
      </c>
      <c r="E67">
        <v>1.89</v>
      </c>
      <c r="F67">
        <v>0</v>
      </c>
      <c r="G67">
        <v>3.94</v>
      </c>
      <c r="H67">
        <v>19.279893999999999</v>
      </c>
      <c r="I67">
        <v>0.11799999999999999</v>
      </c>
      <c r="N67" t="s">
        <v>150</v>
      </c>
      <c r="Q67" t="s">
        <v>140</v>
      </c>
      <c r="R67" t="s">
        <v>66</v>
      </c>
    </row>
    <row r="68" spans="1:19" x14ac:dyDescent="0.35">
      <c r="A68" t="s">
        <v>151</v>
      </c>
      <c r="B68" t="s">
        <v>149</v>
      </c>
      <c r="C68">
        <v>0.23</v>
      </c>
      <c r="D68">
        <v>0</v>
      </c>
      <c r="E68">
        <v>0.16</v>
      </c>
      <c r="F68">
        <v>0</v>
      </c>
      <c r="G68">
        <v>0.4</v>
      </c>
      <c r="H68">
        <v>1.046076</v>
      </c>
      <c r="I68">
        <v>6.6000000000000003E-2</v>
      </c>
      <c r="N68" t="s">
        <v>150</v>
      </c>
      <c r="Q68" t="s">
        <v>140</v>
      </c>
      <c r="R68" t="s">
        <v>66</v>
      </c>
    </row>
    <row r="69" spans="1:19" x14ac:dyDescent="0.35">
      <c r="A69" t="s">
        <v>152</v>
      </c>
      <c r="B69" t="s">
        <v>153</v>
      </c>
      <c r="C69">
        <v>0.5</v>
      </c>
      <c r="D69">
        <v>0.32</v>
      </c>
      <c r="E69">
        <v>0.76</v>
      </c>
      <c r="F69">
        <v>1.39</v>
      </c>
      <c r="G69">
        <v>2.97</v>
      </c>
      <c r="H69">
        <v>11</v>
      </c>
      <c r="I69">
        <v>0.02</v>
      </c>
      <c r="N69" t="s">
        <v>143</v>
      </c>
      <c r="Q69" t="s">
        <v>22</v>
      </c>
      <c r="R69" t="s">
        <v>144</v>
      </c>
      <c r="S69">
        <v>2019</v>
      </c>
    </row>
    <row r="70" spans="1:19" x14ac:dyDescent="0.35">
      <c r="A70" t="s">
        <v>154</v>
      </c>
      <c r="B70" t="s">
        <v>153</v>
      </c>
      <c r="C70">
        <v>0.68</v>
      </c>
      <c r="D70">
        <v>0</v>
      </c>
      <c r="E70">
        <v>0.44</v>
      </c>
      <c r="F70">
        <v>0</v>
      </c>
      <c r="G70">
        <v>1.1200000000000001</v>
      </c>
      <c r="H70">
        <v>2.5781000000000001</v>
      </c>
      <c r="I70">
        <v>2.9000000000000001E-2</v>
      </c>
      <c r="L70">
        <v>2023</v>
      </c>
      <c r="M70">
        <v>2025</v>
      </c>
      <c r="N70" t="s">
        <v>143</v>
      </c>
      <c r="Q70" t="s">
        <v>30</v>
      </c>
      <c r="R70" t="s">
        <v>66</v>
      </c>
    </row>
    <row r="71" spans="1:19" x14ac:dyDescent="0.35">
      <c r="A71" t="s">
        <v>155</v>
      </c>
      <c r="B71" t="s">
        <v>153</v>
      </c>
      <c r="C71">
        <v>3.18</v>
      </c>
      <c r="D71">
        <v>0</v>
      </c>
      <c r="E71">
        <v>4.83</v>
      </c>
      <c r="F71">
        <v>0.52</v>
      </c>
      <c r="G71">
        <v>8.5299999999999994</v>
      </c>
      <c r="H71">
        <v>7.3861412582015094</v>
      </c>
      <c r="I71">
        <v>2.3158858619431999E-4</v>
      </c>
      <c r="K71">
        <v>1905</v>
      </c>
      <c r="L71">
        <v>1905</v>
      </c>
      <c r="M71">
        <v>1905</v>
      </c>
      <c r="N71" t="s">
        <v>138</v>
      </c>
      <c r="Q71" t="s">
        <v>30</v>
      </c>
      <c r="R71" t="s">
        <v>144</v>
      </c>
      <c r="S71">
        <v>2020</v>
      </c>
    </row>
    <row r="72" spans="1:19" x14ac:dyDescent="0.35">
      <c r="A72" t="s">
        <v>156</v>
      </c>
      <c r="B72" t="s">
        <v>157</v>
      </c>
      <c r="C72">
        <v>3.67</v>
      </c>
      <c r="D72">
        <v>1.43</v>
      </c>
      <c r="E72">
        <v>2.6</v>
      </c>
      <c r="F72">
        <v>2.72</v>
      </c>
      <c r="G72">
        <v>10.43</v>
      </c>
      <c r="H72">
        <v>7.2722220000000002</v>
      </c>
      <c r="I72">
        <v>3.8800000000000001E-2</v>
      </c>
      <c r="L72">
        <v>2020</v>
      </c>
      <c r="M72">
        <v>2025</v>
      </c>
      <c r="N72" t="s">
        <v>138</v>
      </c>
      <c r="Q72" t="s">
        <v>22</v>
      </c>
      <c r="R72" t="s">
        <v>66</v>
      </c>
    </row>
    <row r="73" spans="1:19" x14ac:dyDescent="0.35">
      <c r="A73" t="s">
        <v>158</v>
      </c>
      <c r="B73" t="s">
        <v>157</v>
      </c>
      <c r="C73">
        <v>3.8</v>
      </c>
      <c r="D73">
        <v>0</v>
      </c>
      <c r="E73">
        <v>2.1800000000000002</v>
      </c>
      <c r="F73">
        <v>2.17</v>
      </c>
      <c r="G73">
        <v>8.15</v>
      </c>
      <c r="H73">
        <v>6.0255609999999997</v>
      </c>
      <c r="I73">
        <v>0.04</v>
      </c>
      <c r="K73">
        <v>2021</v>
      </c>
      <c r="L73">
        <v>2021</v>
      </c>
      <c r="N73" t="s">
        <v>138</v>
      </c>
      <c r="Q73" t="s">
        <v>41</v>
      </c>
      <c r="R73" t="s">
        <v>66</v>
      </c>
    </row>
    <row r="74" spans="1:19" x14ac:dyDescent="0.35">
      <c r="A74" t="s">
        <v>159</v>
      </c>
      <c r="B74" t="s">
        <v>40</v>
      </c>
      <c r="C74">
        <v>8.32</v>
      </c>
      <c r="D74">
        <v>2.37</v>
      </c>
      <c r="E74">
        <v>10.18</v>
      </c>
      <c r="F74">
        <v>1.23</v>
      </c>
      <c r="G74">
        <v>22.11</v>
      </c>
      <c r="H74">
        <v>30.99</v>
      </c>
      <c r="I74">
        <v>7.3999999999999996E-2</v>
      </c>
      <c r="K74">
        <v>2019</v>
      </c>
      <c r="L74">
        <v>2020</v>
      </c>
      <c r="M74">
        <v>2023</v>
      </c>
      <c r="N74" t="s">
        <v>138</v>
      </c>
      <c r="Q74" t="s">
        <v>22</v>
      </c>
      <c r="R74" t="s">
        <v>66</v>
      </c>
    </row>
    <row r="75" spans="1:19" x14ac:dyDescent="0.35">
      <c r="A75" t="s">
        <v>160</v>
      </c>
      <c r="B75" t="s">
        <v>40</v>
      </c>
      <c r="C75">
        <v>4.93</v>
      </c>
      <c r="D75">
        <v>0.63</v>
      </c>
      <c r="E75">
        <v>3.75</v>
      </c>
      <c r="F75">
        <v>1.84</v>
      </c>
      <c r="G75">
        <v>11.15</v>
      </c>
      <c r="H75">
        <v>14.769</v>
      </c>
      <c r="I75">
        <v>0.03</v>
      </c>
      <c r="L75">
        <v>2019</v>
      </c>
      <c r="M75">
        <v>2022</v>
      </c>
      <c r="N75" t="s">
        <v>138</v>
      </c>
      <c r="Q75" t="s">
        <v>87</v>
      </c>
      <c r="R75" t="s">
        <v>144</v>
      </c>
      <c r="S75">
        <v>2020</v>
      </c>
    </row>
    <row r="76" spans="1:19" x14ac:dyDescent="0.35">
      <c r="A76" t="s">
        <v>161</v>
      </c>
      <c r="B76" t="s">
        <v>116</v>
      </c>
      <c r="C76">
        <v>3.03</v>
      </c>
      <c r="D76">
        <v>0</v>
      </c>
      <c r="E76">
        <v>18.23</v>
      </c>
      <c r="F76">
        <v>4.29</v>
      </c>
      <c r="G76">
        <v>25.56</v>
      </c>
      <c r="H76">
        <v>30.760268</v>
      </c>
      <c r="K76">
        <v>2023</v>
      </c>
      <c r="L76">
        <v>2024</v>
      </c>
      <c r="M76">
        <v>2035</v>
      </c>
      <c r="N76" t="s">
        <v>143</v>
      </c>
      <c r="Q76" t="s">
        <v>117</v>
      </c>
      <c r="R76" t="s">
        <v>66</v>
      </c>
    </row>
    <row r="77" spans="1:19" x14ac:dyDescent="0.35">
      <c r="A77" t="s">
        <v>162</v>
      </c>
      <c r="B77" t="s">
        <v>163</v>
      </c>
      <c r="C77">
        <v>3.45</v>
      </c>
      <c r="D77">
        <v>0</v>
      </c>
      <c r="E77">
        <v>4.7699999999999996</v>
      </c>
      <c r="F77">
        <v>1.9</v>
      </c>
      <c r="G77">
        <v>10.119999999999999</v>
      </c>
      <c r="L77">
        <v>2018</v>
      </c>
      <c r="M77">
        <v>2034</v>
      </c>
      <c r="N77" t="s">
        <v>138</v>
      </c>
      <c r="Q77" t="s">
        <v>22</v>
      </c>
      <c r="R77" t="s">
        <v>66</v>
      </c>
    </row>
    <row r="78" spans="1:19" x14ac:dyDescent="0.35">
      <c r="A78" t="s">
        <v>164</v>
      </c>
      <c r="B78" t="s">
        <v>165</v>
      </c>
      <c r="C78">
        <v>4.26</v>
      </c>
      <c r="D78">
        <v>2.59</v>
      </c>
      <c r="E78">
        <v>6.31</v>
      </c>
      <c r="F78">
        <v>3.29</v>
      </c>
      <c r="G78">
        <v>16.45</v>
      </c>
      <c r="H78">
        <v>25.103010897466</v>
      </c>
      <c r="I78">
        <v>0.11799999999999999</v>
      </c>
      <c r="J78">
        <v>2022</v>
      </c>
      <c r="K78">
        <v>2024</v>
      </c>
      <c r="L78">
        <v>2025</v>
      </c>
      <c r="M78">
        <v>2039</v>
      </c>
      <c r="N78" t="s">
        <v>143</v>
      </c>
      <c r="Q78" t="s">
        <v>34</v>
      </c>
      <c r="R78" t="s">
        <v>144</v>
      </c>
      <c r="S78">
        <v>2020</v>
      </c>
    </row>
    <row r="79" spans="1:19" x14ac:dyDescent="0.35">
      <c r="A79" t="s">
        <v>166</v>
      </c>
      <c r="B79" t="s">
        <v>167</v>
      </c>
      <c r="C79">
        <v>5.48</v>
      </c>
      <c r="D79">
        <v>0</v>
      </c>
      <c r="E79">
        <v>3.67</v>
      </c>
      <c r="F79">
        <v>0</v>
      </c>
      <c r="G79">
        <v>9.15</v>
      </c>
      <c r="I79">
        <v>0.124</v>
      </c>
      <c r="L79">
        <v>2019</v>
      </c>
      <c r="M79">
        <v>2043</v>
      </c>
      <c r="N79" t="s">
        <v>138</v>
      </c>
      <c r="Q79" t="s">
        <v>22</v>
      </c>
      <c r="R79" t="s">
        <v>66</v>
      </c>
    </row>
    <row r="80" spans="1:19" x14ac:dyDescent="0.35">
      <c r="A80" t="s">
        <v>168</v>
      </c>
      <c r="B80" t="s">
        <v>81</v>
      </c>
      <c r="C80">
        <v>4.6500000000000004</v>
      </c>
      <c r="D80">
        <v>0</v>
      </c>
      <c r="E80">
        <v>3.89</v>
      </c>
      <c r="F80">
        <v>2.13</v>
      </c>
      <c r="G80">
        <v>10.66</v>
      </c>
      <c r="J80">
        <v>2020</v>
      </c>
      <c r="K80">
        <v>2022</v>
      </c>
      <c r="L80">
        <v>2024</v>
      </c>
      <c r="M80">
        <v>2035</v>
      </c>
      <c r="N80" t="s">
        <v>143</v>
      </c>
      <c r="Q80" t="s">
        <v>22</v>
      </c>
      <c r="R80" t="s">
        <v>38</v>
      </c>
      <c r="S80">
        <v>2019</v>
      </c>
    </row>
    <row r="81" spans="1:19" x14ac:dyDescent="0.35">
      <c r="A81" t="s">
        <v>169</v>
      </c>
      <c r="B81" t="s">
        <v>81</v>
      </c>
      <c r="C81">
        <v>22.1</v>
      </c>
      <c r="D81">
        <v>0</v>
      </c>
      <c r="E81">
        <v>6.8</v>
      </c>
      <c r="F81">
        <v>2</v>
      </c>
      <c r="G81">
        <v>30.9</v>
      </c>
      <c r="H81">
        <v>28.204999999999998</v>
      </c>
      <c r="I81">
        <v>2.5999999999999999E-2</v>
      </c>
      <c r="L81">
        <v>2023</v>
      </c>
      <c r="M81">
        <v>2038</v>
      </c>
      <c r="N81" t="s">
        <v>138</v>
      </c>
      <c r="Q81" t="s">
        <v>22</v>
      </c>
      <c r="R81" t="s">
        <v>38</v>
      </c>
      <c r="S81">
        <v>2019</v>
      </c>
    </row>
    <row r="82" spans="1:19" x14ac:dyDescent="0.35">
      <c r="A82" t="s">
        <v>170</v>
      </c>
      <c r="B82" t="s">
        <v>171</v>
      </c>
      <c r="C82">
        <v>0</v>
      </c>
      <c r="D82">
        <v>0</v>
      </c>
      <c r="E82">
        <v>7.68</v>
      </c>
      <c r="F82">
        <v>0</v>
      </c>
      <c r="G82">
        <v>7.68</v>
      </c>
      <c r="H82">
        <v>47.11</v>
      </c>
      <c r="I82">
        <v>0.15302723003278401</v>
      </c>
      <c r="M82">
        <v>2025</v>
      </c>
      <c r="N82" t="s">
        <v>138</v>
      </c>
      <c r="Q82" t="s">
        <v>172</v>
      </c>
      <c r="R82" t="s">
        <v>144</v>
      </c>
    </row>
    <row r="83" spans="1:19" x14ac:dyDescent="0.35">
      <c r="A83" t="s">
        <v>173</v>
      </c>
      <c r="B83" t="s">
        <v>174</v>
      </c>
      <c r="C83">
        <v>20.72</v>
      </c>
      <c r="D83">
        <v>0</v>
      </c>
      <c r="E83">
        <v>16.760000000000002</v>
      </c>
      <c r="F83">
        <v>9.2100000000000009</v>
      </c>
      <c r="G83">
        <v>46.69</v>
      </c>
      <c r="H83">
        <v>6.6662748982931508E-2</v>
      </c>
      <c r="I83">
        <v>1.9E-2</v>
      </c>
      <c r="K83">
        <v>2023</v>
      </c>
      <c r="L83">
        <v>2025</v>
      </c>
      <c r="N83" t="s">
        <v>138</v>
      </c>
      <c r="Q83" t="s">
        <v>87</v>
      </c>
      <c r="R83" t="s">
        <v>144</v>
      </c>
    </row>
    <row r="84" spans="1:19" x14ac:dyDescent="0.35">
      <c r="A84" t="s">
        <v>175</v>
      </c>
      <c r="B84" t="s">
        <v>176</v>
      </c>
      <c r="C84">
        <v>5.64</v>
      </c>
      <c r="D84">
        <v>1.21</v>
      </c>
      <c r="E84">
        <v>9.33</v>
      </c>
      <c r="F84">
        <v>3.25</v>
      </c>
      <c r="G84">
        <v>19.43</v>
      </c>
      <c r="H84">
        <v>9.1611185272447209</v>
      </c>
      <c r="I84">
        <v>2.5000000000000001E-2</v>
      </c>
      <c r="L84">
        <v>2022</v>
      </c>
      <c r="N84" t="s">
        <v>138</v>
      </c>
      <c r="O84" t="s">
        <v>306</v>
      </c>
      <c r="P84" t="s">
        <v>307</v>
      </c>
      <c r="Q84" t="s">
        <v>22</v>
      </c>
      <c r="R84" t="s">
        <v>144</v>
      </c>
      <c r="S84">
        <v>2020</v>
      </c>
    </row>
    <row r="85" spans="1:19" x14ac:dyDescent="0.35">
      <c r="A85" t="s">
        <v>177</v>
      </c>
      <c r="B85" t="s">
        <v>178</v>
      </c>
      <c r="C85">
        <v>0.81</v>
      </c>
      <c r="D85">
        <v>0.12</v>
      </c>
      <c r="E85">
        <v>0.45</v>
      </c>
      <c r="F85">
        <v>0.33</v>
      </c>
      <c r="G85">
        <v>1.71</v>
      </c>
      <c r="H85">
        <v>4.9469952857499999</v>
      </c>
      <c r="I85">
        <v>0.06</v>
      </c>
      <c r="N85" t="s">
        <v>150</v>
      </c>
      <c r="Q85" t="s">
        <v>22</v>
      </c>
      <c r="R85" t="s">
        <v>144</v>
      </c>
      <c r="S85">
        <v>2019</v>
      </c>
    </row>
    <row r="86" spans="1:19" x14ac:dyDescent="0.35">
      <c r="A86" t="s">
        <v>179</v>
      </c>
      <c r="B86" t="s">
        <v>180</v>
      </c>
      <c r="C86">
        <v>6.68</v>
      </c>
      <c r="D86">
        <v>0</v>
      </c>
      <c r="E86">
        <v>4.92</v>
      </c>
      <c r="F86">
        <v>4.26</v>
      </c>
      <c r="G86">
        <v>15.86</v>
      </c>
      <c r="H86">
        <v>6.6470000000000002</v>
      </c>
      <c r="J86">
        <v>2022</v>
      </c>
      <c r="K86">
        <v>2023</v>
      </c>
      <c r="L86">
        <v>2024</v>
      </c>
      <c r="M86">
        <v>2028</v>
      </c>
      <c r="N86" t="s">
        <v>138</v>
      </c>
      <c r="O86" t="s">
        <v>181</v>
      </c>
      <c r="P86" t="s">
        <v>182</v>
      </c>
      <c r="Q86" t="s">
        <v>41</v>
      </c>
      <c r="R86" t="s">
        <v>144</v>
      </c>
    </row>
    <row r="87" spans="1:19" x14ac:dyDescent="0.35">
      <c r="A87" t="s">
        <v>183</v>
      </c>
      <c r="B87" t="s">
        <v>184</v>
      </c>
      <c r="C87">
        <v>1.1000000000000001</v>
      </c>
      <c r="D87">
        <v>0</v>
      </c>
      <c r="E87">
        <v>1.66</v>
      </c>
      <c r="F87">
        <v>0.79</v>
      </c>
      <c r="G87">
        <v>3.55</v>
      </c>
      <c r="H87">
        <v>7.3220000000000001</v>
      </c>
      <c r="K87">
        <v>2020</v>
      </c>
      <c r="L87">
        <v>2021</v>
      </c>
      <c r="M87">
        <v>2028</v>
      </c>
      <c r="N87" t="s">
        <v>138</v>
      </c>
      <c r="O87" t="s">
        <v>308</v>
      </c>
      <c r="P87" t="s">
        <v>309</v>
      </c>
      <c r="Q87" t="s">
        <v>92</v>
      </c>
      <c r="R87" t="s">
        <v>144</v>
      </c>
      <c r="S87">
        <v>2020</v>
      </c>
    </row>
    <row r="88" spans="1:19" x14ac:dyDescent="0.35">
      <c r="A88" t="s">
        <v>185</v>
      </c>
      <c r="B88" t="s">
        <v>186</v>
      </c>
      <c r="C88">
        <v>9.94</v>
      </c>
      <c r="D88">
        <v>0</v>
      </c>
      <c r="E88">
        <v>29.06</v>
      </c>
      <c r="F88">
        <v>0</v>
      </c>
      <c r="G88">
        <v>39.01</v>
      </c>
      <c r="H88">
        <v>19.437803767160698</v>
      </c>
      <c r="I88">
        <v>4.7558983321727101E-3</v>
      </c>
      <c r="K88">
        <v>2023</v>
      </c>
      <c r="L88">
        <v>2024</v>
      </c>
      <c r="M88">
        <v>2034</v>
      </c>
      <c r="N88" t="s">
        <v>138</v>
      </c>
      <c r="Q88" t="s">
        <v>87</v>
      </c>
      <c r="R88" t="s">
        <v>144</v>
      </c>
    </row>
    <row r="89" spans="1:19" x14ac:dyDescent="0.35">
      <c r="A89" t="s">
        <v>187</v>
      </c>
      <c r="B89" t="s">
        <v>186</v>
      </c>
      <c r="C89">
        <v>1.76</v>
      </c>
      <c r="D89">
        <v>0</v>
      </c>
      <c r="E89">
        <v>3.62</v>
      </c>
      <c r="F89">
        <v>0.31</v>
      </c>
      <c r="G89">
        <v>5.7</v>
      </c>
      <c r="H89">
        <v>6.0505871707004406</v>
      </c>
      <c r="I89">
        <v>3.2125167144617203E-2</v>
      </c>
      <c r="K89">
        <v>2023</v>
      </c>
      <c r="L89">
        <v>2024</v>
      </c>
      <c r="M89">
        <v>2029</v>
      </c>
      <c r="N89" t="s">
        <v>138</v>
      </c>
      <c r="Q89" t="s">
        <v>34</v>
      </c>
      <c r="R89" t="s">
        <v>144</v>
      </c>
    </row>
    <row r="90" spans="1:19" x14ac:dyDescent="0.35">
      <c r="A90" t="s">
        <v>188</v>
      </c>
      <c r="B90" t="s">
        <v>186</v>
      </c>
      <c r="C90">
        <v>3.47</v>
      </c>
      <c r="D90">
        <v>0</v>
      </c>
      <c r="E90">
        <v>51.41</v>
      </c>
      <c r="F90">
        <v>2.64</v>
      </c>
      <c r="G90">
        <v>57.51</v>
      </c>
      <c r="H90">
        <v>22.170165202461398</v>
      </c>
      <c r="I90">
        <v>0.14744492415411001</v>
      </c>
      <c r="K90">
        <v>2023</v>
      </c>
      <c r="L90">
        <v>2024</v>
      </c>
      <c r="M90">
        <v>2032</v>
      </c>
      <c r="N90" t="s">
        <v>138</v>
      </c>
      <c r="Q90" t="s">
        <v>34</v>
      </c>
      <c r="R90" t="s">
        <v>144</v>
      </c>
    </row>
    <row r="91" spans="1:19" x14ac:dyDescent="0.35">
      <c r="A91" t="s">
        <v>189</v>
      </c>
      <c r="B91" t="s">
        <v>186</v>
      </c>
      <c r="C91">
        <v>9.3800000000000008</v>
      </c>
      <c r="D91">
        <v>0</v>
      </c>
      <c r="E91">
        <v>74.569999999999993</v>
      </c>
      <c r="F91">
        <v>3.25</v>
      </c>
      <c r="G91">
        <v>87.2</v>
      </c>
      <c r="H91">
        <v>29.267372238994199</v>
      </c>
      <c r="I91">
        <v>2.13591264012742E-2</v>
      </c>
      <c r="K91">
        <v>2023</v>
      </c>
      <c r="L91">
        <v>2024</v>
      </c>
      <c r="M91">
        <v>2034</v>
      </c>
      <c r="N91" t="s">
        <v>138</v>
      </c>
      <c r="Q91" t="s">
        <v>87</v>
      </c>
      <c r="R91" t="s">
        <v>144</v>
      </c>
    </row>
    <row r="92" spans="1:19" x14ac:dyDescent="0.35">
      <c r="A92" t="s">
        <v>190</v>
      </c>
      <c r="B92" t="s">
        <v>186</v>
      </c>
      <c r="C92">
        <v>7.65</v>
      </c>
      <c r="D92">
        <v>0</v>
      </c>
      <c r="E92">
        <v>4.7</v>
      </c>
      <c r="F92">
        <v>1.08</v>
      </c>
      <c r="G92">
        <v>13.44</v>
      </c>
      <c r="H92">
        <v>16.762912795875401</v>
      </c>
      <c r="I92">
        <v>4.52908226171711E-2</v>
      </c>
      <c r="K92">
        <v>2023</v>
      </c>
      <c r="L92">
        <v>2024</v>
      </c>
      <c r="M92">
        <v>2030</v>
      </c>
      <c r="N92" t="s">
        <v>138</v>
      </c>
      <c r="Q92" t="s">
        <v>34</v>
      </c>
      <c r="R92" t="s">
        <v>144</v>
      </c>
    </row>
    <row r="93" spans="1:19" x14ac:dyDescent="0.35">
      <c r="A93" t="s">
        <v>191</v>
      </c>
      <c r="B93" t="s">
        <v>91</v>
      </c>
      <c r="C93">
        <v>0</v>
      </c>
      <c r="D93">
        <v>0</v>
      </c>
      <c r="E93">
        <v>0</v>
      </c>
      <c r="F93">
        <v>0</v>
      </c>
      <c r="G93">
        <v>19.89</v>
      </c>
      <c r="H93">
        <v>4.4110639999999997</v>
      </c>
      <c r="K93">
        <v>2023</v>
      </c>
      <c r="L93">
        <v>2024</v>
      </c>
      <c r="M93">
        <v>2029</v>
      </c>
      <c r="N93" t="s">
        <v>143</v>
      </c>
      <c r="Q93" t="s">
        <v>92</v>
      </c>
      <c r="R93" t="s">
        <v>38</v>
      </c>
      <c r="S93">
        <v>2022</v>
      </c>
    </row>
    <row r="94" spans="1:19" x14ac:dyDescent="0.35">
      <c r="A94" t="s">
        <v>192</v>
      </c>
      <c r="B94" t="s">
        <v>193</v>
      </c>
      <c r="C94">
        <v>6.9</v>
      </c>
      <c r="D94">
        <v>0</v>
      </c>
      <c r="E94">
        <v>20.2</v>
      </c>
      <c r="F94">
        <v>4.7</v>
      </c>
      <c r="G94">
        <v>31.7</v>
      </c>
      <c r="H94">
        <v>4.4756444999999999E-2</v>
      </c>
      <c r="I94">
        <v>9.1999999999999998E-2</v>
      </c>
      <c r="J94">
        <v>2019</v>
      </c>
      <c r="K94">
        <v>2023</v>
      </c>
      <c r="L94">
        <v>2026</v>
      </c>
      <c r="M94">
        <v>2038</v>
      </c>
      <c r="N94" t="s">
        <v>138</v>
      </c>
      <c r="O94" t="s">
        <v>194</v>
      </c>
      <c r="P94" t="s">
        <v>195</v>
      </c>
      <c r="Q94" t="s">
        <v>172</v>
      </c>
      <c r="R94" t="s">
        <v>144</v>
      </c>
      <c r="S94">
        <v>2022</v>
      </c>
    </row>
    <row r="95" spans="1:19" x14ac:dyDescent="0.35">
      <c r="A95" t="s">
        <v>196</v>
      </c>
      <c r="B95" t="s">
        <v>197</v>
      </c>
      <c r="C95">
        <v>4.5999999999999996</v>
      </c>
      <c r="D95">
        <v>0.39</v>
      </c>
      <c r="E95">
        <v>14.88</v>
      </c>
      <c r="F95">
        <v>0</v>
      </c>
      <c r="G95">
        <v>19.48</v>
      </c>
      <c r="H95">
        <v>49.528337969554798</v>
      </c>
      <c r="I95">
        <v>3.7181028723716703E-2</v>
      </c>
      <c r="L95">
        <v>2023</v>
      </c>
      <c r="M95">
        <v>2027</v>
      </c>
      <c r="N95" t="s">
        <v>138</v>
      </c>
      <c r="Q95" t="s">
        <v>22</v>
      </c>
      <c r="R95" t="s">
        <v>66</v>
      </c>
      <c r="S95">
        <v>2022</v>
      </c>
    </row>
    <row r="96" spans="1:19" x14ac:dyDescent="0.35">
      <c r="A96" t="s">
        <v>198</v>
      </c>
      <c r="B96" t="s">
        <v>199</v>
      </c>
      <c r="C96">
        <v>3.05</v>
      </c>
      <c r="D96">
        <v>0</v>
      </c>
      <c r="E96">
        <v>27.83</v>
      </c>
      <c r="F96">
        <v>3.03</v>
      </c>
      <c r="G96">
        <v>33.909999999999997</v>
      </c>
      <c r="N96" t="s">
        <v>150</v>
      </c>
      <c r="Q96" t="s">
        <v>34</v>
      </c>
      <c r="R96" t="s">
        <v>66</v>
      </c>
    </row>
    <row r="97" spans="1:19" x14ac:dyDescent="0.35">
      <c r="A97" t="s">
        <v>200</v>
      </c>
      <c r="B97" t="s">
        <v>201</v>
      </c>
      <c r="C97">
        <v>0</v>
      </c>
      <c r="D97">
        <v>0</v>
      </c>
      <c r="E97">
        <v>0</v>
      </c>
      <c r="F97">
        <v>0</v>
      </c>
      <c r="G97">
        <v>0</v>
      </c>
      <c r="N97" t="s">
        <v>138</v>
      </c>
      <c r="Q97" t="s">
        <v>34</v>
      </c>
      <c r="R97" t="s">
        <v>66</v>
      </c>
    </row>
    <row r="98" spans="1:19" x14ac:dyDescent="0.35">
      <c r="A98" t="s">
        <v>202</v>
      </c>
      <c r="B98" t="s">
        <v>203</v>
      </c>
      <c r="C98">
        <v>8.4600000000000009</v>
      </c>
      <c r="D98">
        <v>0</v>
      </c>
      <c r="E98">
        <v>7.14</v>
      </c>
      <c r="F98">
        <v>4.68</v>
      </c>
      <c r="G98">
        <v>20.28</v>
      </c>
      <c r="I98">
        <v>0.08</v>
      </c>
      <c r="K98">
        <v>2019</v>
      </c>
      <c r="M98">
        <v>2027</v>
      </c>
      <c r="N98" t="s">
        <v>138</v>
      </c>
      <c r="Q98" t="s">
        <v>22</v>
      </c>
      <c r="R98" t="s">
        <v>66</v>
      </c>
    </row>
    <row r="99" spans="1:19" x14ac:dyDescent="0.35">
      <c r="A99" t="s">
        <v>204</v>
      </c>
      <c r="B99" t="s">
        <v>205</v>
      </c>
      <c r="C99">
        <v>0</v>
      </c>
      <c r="D99">
        <v>0</v>
      </c>
      <c r="E99">
        <v>0</v>
      </c>
      <c r="F99">
        <v>0</v>
      </c>
      <c r="G99">
        <v>30</v>
      </c>
      <c r="N99" t="s">
        <v>143</v>
      </c>
      <c r="Q99" t="s">
        <v>22</v>
      </c>
      <c r="R99" t="s">
        <v>144</v>
      </c>
    </row>
    <row r="100" spans="1:19" x14ac:dyDescent="0.35">
      <c r="A100" t="s">
        <v>206</v>
      </c>
      <c r="B100" t="s">
        <v>207</v>
      </c>
      <c r="C100">
        <v>3.29</v>
      </c>
      <c r="D100">
        <v>0.38</v>
      </c>
      <c r="E100">
        <v>1.28</v>
      </c>
      <c r="F100">
        <v>1.24</v>
      </c>
      <c r="G100">
        <v>6.19</v>
      </c>
      <c r="H100">
        <v>8.0370000000000008</v>
      </c>
      <c r="I100">
        <v>3.2000000000000001E-2</v>
      </c>
      <c r="J100">
        <v>2021</v>
      </c>
      <c r="K100">
        <v>2022</v>
      </c>
      <c r="L100">
        <v>2024</v>
      </c>
      <c r="M100">
        <v>2024</v>
      </c>
      <c r="N100" t="s">
        <v>138</v>
      </c>
      <c r="Q100" t="s">
        <v>22</v>
      </c>
      <c r="R100" t="s">
        <v>38</v>
      </c>
      <c r="S100">
        <v>2020</v>
      </c>
    </row>
    <row r="101" spans="1:19" x14ac:dyDescent="0.35">
      <c r="A101" t="s">
        <v>208</v>
      </c>
      <c r="B101" t="s">
        <v>102</v>
      </c>
      <c r="C101">
        <v>3.35</v>
      </c>
      <c r="D101">
        <v>0</v>
      </c>
      <c r="E101">
        <v>2.34</v>
      </c>
      <c r="F101">
        <v>0</v>
      </c>
      <c r="G101">
        <v>5.69</v>
      </c>
      <c r="H101">
        <v>6.1130000000000004</v>
      </c>
      <c r="I101">
        <v>5.2</v>
      </c>
      <c r="N101" t="s">
        <v>138</v>
      </c>
      <c r="Q101" t="s">
        <v>30</v>
      </c>
      <c r="R101" t="s">
        <v>66</v>
      </c>
    </row>
    <row r="103" spans="1:19" x14ac:dyDescent="0.35">
      <c r="A103" s="17" t="s">
        <v>209</v>
      </c>
      <c r="B103" s="17"/>
      <c r="C103" s="27"/>
      <c r="D103" s="27"/>
      <c r="E103" s="27"/>
      <c r="F103" s="27"/>
      <c r="G103" s="27"/>
      <c r="H103" s="18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</row>
    <row r="105" spans="1:19" x14ac:dyDescent="0.35">
      <c r="A105" t="s">
        <v>210</v>
      </c>
      <c r="B105" t="s">
        <v>211</v>
      </c>
      <c r="C105">
        <v>5.98</v>
      </c>
      <c r="D105">
        <v>0</v>
      </c>
      <c r="E105">
        <v>3.41</v>
      </c>
      <c r="F105">
        <v>2.4500000000000002</v>
      </c>
      <c r="G105">
        <v>11.84</v>
      </c>
      <c r="H105">
        <v>10.641999999999999</v>
      </c>
      <c r="I105">
        <v>7.6999999999999999E-2</v>
      </c>
      <c r="N105" t="s">
        <v>143</v>
      </c>
      <c r="O105" t="s">
        <v>212</v>
      </c>
      <c r="P105" t="s">
        <v>213</v>
      </c>
      <c r="Q105" t="s">
        <v>92</v>
      </c>
      <c r="R105" t="s">
        <v>66</v>
      </c>
    </row>
    <row r="106" spans="1:19" x14ac:dyDescent="0.35">
      <c r="A106" t="s">
        <v>214</v>
      </c>
      <c r="B106" t="s">
        <v>215</v>
      </c>
      <c r="C106">
        <v>1.08</v>
      </c>
      <c r="D106">
        <v>0.11</v>
      </c>
      <c r="E106">
        <v>2.39</v>
      </c>
      <c r="F106">
        <v>1.1599999999999999</v>
      </c>
      <c r="G106">
        <v>4.75</v>
      </c>
      <c r="I106">
        <v>5.4199999999999998E-2</v>
      </c>
      <c r="J106">
        <v>2019</v>
      </c>
      <c r="K106">
        <v>2020</v>
      </c>
      <c r="L106">
        <v>2021</v>
      </c>
      <c r="N106" t="s">
        <v>143</v>
      </c>
      <c r="Q106" t="s">
        <v>22</v>
      </c>
      <c r="R106" t="s">
        <v>66</v>
      </c>
      <c r="S106">
        <v>2019</v>
      </c>
    </row>
    <row r="107" spans="1:19" x14ac:dyDescent="0.35">
      <c r="A107" t="s">
        <v>216</v>
      </c>
      <c r="B107" t="s">
        <v>215</v>
      </c>
      <c r="C107">
        <v>0</v>
      </c>
      <c r="D107">
        <v>0</v>
      </c>
      <c r="E107">
        <v>0</v>
      </c>
      <c r="F107">
        <v>2.44</v>
      </c>
      <c r="G107">
        <v>2.44</v>
      </c>
      <c r="H107">
        <v>0.87</v>
      </c>
      <c r="I107">
        <v>8.0000000000000002E-3</v>
      </c>
      <c r="K107">
        <v>2018</v>
      </c>
      <c r="N107" t="s">
        <v>138</v>
      </c>
      <c r="Q107" t="s">
        <v>140</v>
      </c>
      <c r="R107" t="s">
        <v>66</v>
      </c>
    </row>
    <row r="108" spans="1:19" x14ac:dyDescent="0.35">
      <c r="A108" t="s">
        <v>217</v>
      </c>
      <c r="B108" t="s">
        <v>218</v>
      </c>
      <c r="C108">
        <v>4.9400000000000004</v>
      </c>
      <c r="D108">
        <v>0</v>
      </c>
      <c r="E108">
        <v>2.85</v>
      </c>
      <c r="F108">
        <v>3.15</v>
      </c>
      <c r="G108">
        <v>10.95</v>
      </c>
      <c r="H108">
        <v>1.045474</v>
      </c>
      <c r="I108">
        <v>1.4E-2</v>
      </c>
      <c r="J108">
        <v>2021</v>
      </c>
      <c r="K108">
        <v>2021</v>
      </c>
      <c r="L108">
        <v>2022</v>
      </c>
      <c r="M108">
        <v>2022</v>
      </c>
      <c r="N108" t="s">
        <v>143</v>
      </c>
      <c r="Q108" t="s">
        <v>30</v>
      </c>
      <c r="R108" t="s">
        <v>144</v>
      </c>
    </row>
    <row r="109" spans="1:19" x14ac:dyDescent="0.35">
      <c r="A109" t="s">
        <v>219</v>
      </c>
      <c r="B109" t="s">
        <v>218</v>
      </c>
      <c r="C109">
        <v>2.37</v>
      </c>
      <c r="D109">
        <v>0.28999999999999998</v>
      </c>
      <c r="E109">
        <v>2.75</v>
      </c>
      <c r="F109">
        <v>6</v>
      </c>
      <c r="G109">
        <v>11.41</v>
      </c>
      <c r="H109">
        <v>7.2539999999999996</v>
      </c>
      <c r="I109">
        <v>4.3999999999999997E-2</v>
      </c>
      <c r="K109">
        <v>2018</v>
      </c>
      <c r="L109">
        <v>2019</v>
      </c>
      <c r="M109">
        <v>2022</v>
      </c>
      <c r="N109" t="s">
        <v>138</v>
      </c>
      <c r="Q109" t="s">
        <v>22</v>
      </c>
      <c r="R109" t="s">
        <v>144</v>
      </c>
    </row>
    <row r="110" spans="1:19" x14ac:dyDescent="0.35">
      <c r="A110" t="s">
        <v>220</v>
      </c>
      <c r="B110" t="s">
        <v>221</v>
      </c>
      <c r="C110">
        <v>2.1</v>
      </c>
      <c r="D110">
        <v>0</v>
      </c>
      <c r="E110">
        <v>3.07</v>
      </c>
      <c r="F110">
        <v>3.06</v>
      </c>
      <c r="G110">
        <v>8.36</v>
      </c>
      <c r="H110">
        <v>13.7735795468771</v>
      </c>
      <c r="I110">
        <v>6.8000000000000005E-2</v>
      </c>
      <c r="J110">
        <v>2020</v>
      </c>
      <c r="K110">
        <v>2021</v>
      </c>
      <c r="L110">
        <v>2021</v>
      </c>
      <c r="M110">
        <v>2025</v>
      </c>
      <c r="N110" t="s">
        <v>138</v>
      </c>
      <c r="Q110" t="s">
        <v>22</v>
      </c>
      <c r="R110" t="s">
        <v>144</v>
      </c>
      <c r="S110">
        <v>2019</v>
      </c>
    </row>
    <row r="111" spans="1:19" x14ac:dyDescent="0.35">
      <c r="A111" t="s">
        <v>222</v>
      </c>
      <c r="B111" t="s">
        <v>223</v>
      </c>
      <c r="C111">
        <v>0</v>
      </c>
      <c r="D111">
        <v>0</v>
      </c>
      <c r="E111">
        <v>0</v>
      </c>
      <c r="F111">
        <v>9.1</v>
      </c>
      <c r="G111">
        <v>9.1</v>
      </c>
      <c r="H111">
        <v>0</v>
      </c>
      <c r="I111">
        <v>0.111</v>
      </c>
      <c r="L111">
        <v>2020</v>
      </c>
      <c r="M111">
        <v>2023</v>
      </c>
      <c r="N111" t="s">
        <v>138</v>
      </c>
      <c r="Q111" t="s">
        <v>172</v>
      </c>
      <c r="R111" t="s">
        <v>66</v>
      </c>
    </row>
    <row r="112" spans="1:19" x14ac:dyDescent="0.35">
      <c r="A112" t="s">
        <v>224</v>
      </c>
      <c r="B112" t="s">
        <v>225</v>
      </c>
      <c r="C112">
        <v>10</v>
      </c>
      <c r="D112">
        <v>0</v>
      </c>
      <c r="E112">
        <v>36.340000000000003</v>
      </c>
      <c r="F112">
        <v>20.079999999999998</v>
      </c>
      <c r="G112">
        <v>66.42</v>
      </c>
      <c r="H112">
        <v>52.238673531000003</v>
      </c>
      <c r="I112">
        <v>5.3233141989657499E-2</v>
      </c>
      <c r="K112">
        <v>2021</v>
      </c>
      <c r="L112">
        <v>2022</v>
      </c>
      <c r="M112">
        <v>2022</v>
      </c>
      <c r="N112" t="s">
        <v>138</v>
      </c>
      <c r="Q112" t="s">
        <v>172</v>
      </c>
      <c r="R112" t="s">
        <v>66</v>
      </c>
    </row>
    <row r="113" spans="1:19" x14ac:dyDescent="0.35">
      <c r="A113" t="s">
        <v>226</v>
      </c>
      <c r="B113" t="s">
        <v>225</v>
      </c>
      <c r="C113">
        <v>8.09</v>
      </c>
      <c r="D113">
        <v>0</v>
      </c>
      <c r="E113">
        <v>24.25</v>
      </c>
      <c r="F113">
        <v>14.24</v>
      </c>
      <c r="G113">
        <v>46.58</v>
      </c>
      <c r="H113">
        <v>32.802</v>
      </c>
      <c r="I113">
        <v>5.3017060737450099E-2</v>
      </c>
      <c r="K113">
        <v>2021</v>
      </c>
      <c r="L113">
        <v>2022</v>
      </c>
      <c r="M113">
        <v>2022</v>
      </c>
      <c r="N113" t="s">
        <v>138</v>
      </c>
      <c r="Q113" t="s">
        <v>172</v>
      </c>
      <c r="R113" t="s">
        <v>66</v>
      </c>
    </row>
    <row r="114" spans="1:19" x14ac:dyDescent="0.35">
      <c r="A114" t="s">
        <v>227</v>
      </c>
      <c r="B114" t="s">
        <v>225</v>
      </c>
      <c r="C114">
        <v>6.57</v>
      </c>
      <c r="D114">
        <v>0</v>
      </c>
      <c r="E114">
        <v>14.77</v>
      </c>
      <c r="F114">
        <v>9.66</v>
      </c>
      <c r="G114">
        <v>31</v>
      </c>
      <c r="H114">
        <v>25.818000000000001</v>
      </c>
      <c r="I114">
        <v>5.7689596561813397E-2</v>
      </c>
      <c r="K114">
        <v>2021</v>
      </c>
      <c r="L114">
        <v>2022</v>
      </c>
      <c r="M114">
        <v>2022</v>
      </c>
      <c r="N114" t="s">
        <v>138</v>
      </c>
      <c r="Q114" t="s">
        <v>172</v>
      </c>
      <c r="R114" t="s">
        <v>66</v>
      </c>
    </row>
    <row r="115" spans="1:19" x14ac:dyDescent="0.35">
      <c r="A115" t="s">
        <v>228</v>
      </c>
      <c r="B115" t="s">
        <v>229</v>
      </c>
      <c r="C115">
        <v>10.06</v>
      </c>
      <c r="D115">
        <v>0.48</v>
      </c>
      <c r="E115">
        <v>13.29</v>
      </c>
      <c r="F115">
        <v>5.0599999999999996</v>
      </c>
      <c r="G115">
        <v>28.89</v>
      </c>
      <c r="H115">
        <v>26.823029999999999</v>
      </c>
      <c r="I115">
        <v>3.52551915505026E-2</v>
      </c>
      <c r="M115">
        <v>2021</v>
      </c>
      <c r="N115" t="s">
        <v>150</v>
      </c>
      <c r="Q115" t="s">
        <v>22</v>
      </c>
      <c r="R115" t="s">
        <v>66</v>
      </c>
    </row>
    <row r="116" spans="1:19" x14ac:dyDescent="0.35">
      <c r="A116" t="s">
        <v>230</v>
      </c>
      <c r="B116" t="s">
        <v>229</v>
      </c>
      <c r="C116">
        <v>11.69</v>
      </c>
      <c r="D116">
        <v>0.22</v>
      </c>
      <c r="E116">
        <v>5.07</v>
      </c>
      <c r="F116">
        <v>0</v>
      </c>
      <c r="G116">
        <v>16.98</v>
      </c>
      <c r="H116">
        <v>23.739000000000001</v>
      </c>
      <c r="I116">
        <v>6.6000000000000003E-2</v>
      </c>
      <c r="N116" t="s">
        <v>138</v>
      </c>
      <c r="Q116" t="s">
        <v>22</v>
      </c>
      <c r="R116" t="s">
        <v>38</v>
      </c>
    </row>
    <row r="117" spans="1:19" x14ac:dyDescent="0.35">
      <c r="A117" t="s">
        <v>231</v>
      </c>
      <c r="B117" t="s">
        <v>232</v>
      </c>
      <c r="C117">
        <v>3.14</v>
      </c>
      <c r="D117">
        <v>0.36</v>
      </c>
      <c r="E117">
        <v>6.26</v>
      </c>
      <c r="F117">
        <v>2.6</v>
      </c>
      <c r="G117">
        <v>12.36</v>
      </c>
      <c r="H117">
        <v>14.6134941698015</v>
      </c>
      <c r="I117">
        <v>3.9998253068301001E-2</v>
      </c>
      <c r="M117">
        <v>2021</v>
      </c>
      <c r="N117" t="s">
        <v>150</v>
      </c>
      <c r="Q117" t="s">
        <v>22</v>
      </c>
      <c r="R117" t="s">
        <v>38</v>
      </c>
      <c r="S117">
        <v>2019</v>
      </c>
    </row>
    <row r="118" spans="1:19" x14ac:dyDescent="0.35">
      <c r="A118" t="s">
        <v>233</v>
      </c>
      <c r="B118" t="s">
        <v>232</v>
      </c>
      <c r="C118">
        <v>8.89</v>
      </c>
      <c r="D118">
        <v>0.25</v>
      </c>
      <c r="E118">
        <v>4.04</v>
      </c>
      <c r="F118">
        <v>2.88</v>
      </c>
      <c r="G118">
        <v>16.05</v>
      </c>
      <c r="H118">
        <v>33.741980649226896</v>
      </c>
      <c r="I118">
        <v>3.54945325077205E-2</v>
      </c>
      <c r="M118">
        <v>2021</v>
      </c>
      <c r="N118" t="s">
        <v>150</v>
      </c>
      <c r="Q118" t="s">
        <v>22</v>
      </c>
      <c r="R118" t="s">
        <v>38</v>
      </c>
      <c r="S118">
        <v>2019</v>
      </c>
    </row>
    <row r="119" spans="1:19" x14ac:dyDescent="0.35">
      <c r="A119" t="s">
        <v>234</v>
      </c>
      <c r="B119" t="s">
        <v>232</v>
      </c>
      <c r="C119">
        <v>0.72</v>
      </c>
      <c r="D119">
        <v>0</v>
      </c>
      <c r="E119">
        <v>1.02</v>
      </c>
      <c r="F119">
        <v>0.67</v>
      </c>
      <c r="G119">
        <v>2.41</v>
      </c>
      <c r="H119">
        <v>2.5018328125903899</v>
      </c>
      <c r="I119">
        <v>1.8024845742743701E-2</v>
      </c>
      <c r="M119">
        <v>2021</v>
      </c>
      <c r="N119" t="s">
        <v>150</v>
      </c>
      <c r="Q119" t="s">
        <v>30</v>
      </c>
      <c r="R119" t="s">
        <v>38</v>
      </c>
      <c r="S119">
        <v>2019</v>
      </c>
    </row>
    <row r="120" spans="1:19" x14ac:dyDescent="0.35">
      <c r="A120" t="s">
        <v>235</v>
      </c>
      <c r="B120" t="s">
        <v>236</v>
      </c>
      <c r="C120">
        <v>3.02</v>
      </c>
      <c r="D120">
        <v>0.31</v>
      </c>
      <c r="E120">
        <v>3.53</v>
      </c>
      <c r="F120">
        <v>1.24</v>
      </c>
      <c r="G120">
        <v>8.09</v>
      </c>
      <c r="N120" t="s">
        <v>138</v>
      </c>
      <c r="Q120" t="s">
        <v>22</v>
      </c>
      <c r="R120" t="s">
        <v>144</v>
      </c>
    </row>
    <row r="121" spans="1:19" x14ac:dyDescent="0.35">
      <c r="A121" t="s">
        <v>237</v>
      </c>
      <c r="B121" t="s">
        <v>238</v>
      </c>
      <c r="C121">
        <v>2.15</v>
      </c>
      <c r="D121">
        <v>1.07</v>
      </c>
      <c r="E121">
        <v>4.0999999999999996</v>
      </c>
      <c r="F121">
        <v>0</v>
      </c>
      <c r="G121">
        <v>7.32</v>
      </c>
      <c r="H121">
        <v>15.972899999999999</v>
      </c>
      <c r="I121">
        <v>5.3999999999999999E-2</v>
      </c>
      <c r="K121">
        <v>2018</v>
      </c>
      <c r="N121" t="s">
        <v>138</v>
      </c>
      <c r="O121" t="s">
        <v>239</v>
      </c>
      <c r="P121" t="s">
        <v>240</v>
      </c>
      <c r="Q121" t="s">
        <v>22</v>
      </c>
      <c r="R121" t="s">
        <v>38</v>
      </c>
      <c r="S121">
        <v>2019</v>
      </c>
    </row>
    <row r="122" spans="1:19" x14ac:dyDescent="0.35">
      <c r="A122" t="s">
        <v>241</v>
      </c>
      <c r="B122" t="s">
        <v>147</v>
      </c>
      <c r="C122">
        <v>1.65</v>
      </c>
      <c r="D122">
        <v>7.0000000000000007E-2</v>
      </c>
      <c r="E122">
        <v>2.85</v>
      </c>
      <c r="F122">
        <v>0.27</v>
      </c>
      <c r="G122">
        <v>4.8499999999999996</v>
      </c>
      <c r="H122">
        <v>23.0288</v>
      </c>
      <c r="I122">
        <v>0.16900000000000001</v>
      </c>
      <c r="N122" t="s">
        <v>150</v>
      </c>
      <c r="Q122" t="s">
        <v>22</v>
      </c>
      <c r="R122" t="s">
        <v>66</v>
      </c>
    </row>
    <row r="123" spans="1:19" x14ac:dyDescent="0.35">
      <c r="A123" t="s">
        <v>242</v>
      </c>
      <c r="B123" t="s">
        <v>243</v>
      </c>
      <c r="C123">
        <v>0</v>
      </c>
      <c r="D123">
        <v>0</v>
      </c>
      <c r="E123">
        <v>9.74</v>
      </c>
      <c r="F123">
        <v>0</v>
      </c>
      <c r="G123">
        <v>9.74</v>
      </c>
      <c r="H123">
        <v>155</v>
      </c>
      <c r="I123">
        <v>5.2699999999999997E-2</v>
      </c>
      <c r="L123">
        <v>2023</v>
      </c>
      <c r="N123" t="s">
        <v>138</v>
      </c>
      <c r="Q123" t="s">
        <v>34</v>
      </c>
      <c r="R123" t="s">
        <v>144</v>
      </c>
    </row>
    <row r="124" spans="1:19" x14ac:dyDescent="0.35">
      <c r="A124" t="s">
        <v>244</v>
      </c>
      <c r="B124" t="s">
        <v>36</v>
      </c>
      <c r="C124">
        <v>3</v>
      </c>
      <c r="D124">
        <v>0.09</v>
      </c>
      <c r="E124">
        <v>2.29</v>
      </c>
      <c r="F124">
        <v>0.97</v>
      </c>
      <c r="G124">
        <v>6.35</v>
      </c>
      <c r="H124">
        <v>6.6470000000000002</v>
      </c>
      <c r="I124">
        <v>3.9E-2</v>
      </c>
      <c r="K124">
        <v>2020</v>
      </c>
      <c r="L124">
        <v>2021</v>
      </c>
      <c r="M124">
        <v>2021</v>
      </c>
      <c r="N124" t="s">
        <v>150</v>
      </c>
      <c r="Q124" t="s">
        <v>22</v>
      </c>
      <c r="R124" t="s">
        <v>38</v>
      </c>
    </row>
    <row r="125" spans="1:19" x14ac:dyDescent="0.35">
      <c r="A125" t="s">
        <v>245</v>
      </c>
      <c r="B125" t="s">
        <v>36</v>
      </c>
      <c r="C125">
        <v>3.58</v>
      </c>
      <c r="D125">
        <v>0.08</v>
      </c>
      <c r="E125">
        <v>2.44</v>
      </c>
      <c r="F125">
        <v>1.03</v>
      </c>
      <c r="G125">
        <v>7.14</v>
      </c>
      <c r="H125">
        <v>9.7149999999999999</v>
      </c>
      <c r="I125">
        <v>8.1000000000000003E-2</v>
      </c>
      <c r="K125">
        <v>2020</v>
      </c>
      <c r="L125">
        <v>2021</v>
      </c>
      <c r="M125">
        <v>2021</v>
      </c>
      <c r="N125" t="s">
        <v>150</v>
      </c>
      <c r="Q125" t="s">
        <v>22</v>
      </c>
      <c r="R125" t="s">
        <v>38</v>
      </c>
    </row>
    <row r="126" spans="1:19" x14ac:dyDescent="0.35">
      <c r="A126" t="s">
        <v>246</v>
      </c>
      <c r="B126" t="s">
        <v>247</v>
      </c>
      <c r="C126">
        <v>2.68</v>
      </c>
      <c r="D126">
        <v>0</v>
      </c>
      <c r="E126">
        <v>5.55</v>
      </c>
      <c r="F126">
        <v>0.41</v>
      </c>
      <c r="G126">
        <v>8.65</v>
      </c>
      <c r="H126">
        <v>11.769</v>
      </c>
      <c r="I126">
        <v>7.5399999999999995E-2</v>
      </c>
      <c r="M126">
        <v>2020</v>
      </c>
      <c r="N126" t="s">
        <v>150</v>
      </c>
      <c r="Q126" t="s">
        <v>34</v>
      </c>
      <c r="R126" t="s">
        <v>144</v>
      </c>
    </row>
    <row r="127" spans="1:19" x14ac:dyDescent="0.35">
      <c r="A127" t="s">
        <v>248</v>
      </c>
      <c r="B127" t="s">
        <v>247</v>
      </c>
      <c r="C127">
        <v>4.01</v>
      </c>
      <c r="D127">
        <v>0</v>
      </c>
      <c r="E127">
        <v>14.73</v>
      </c>
      <c r="F127">
        <v>1.34</v>
      </c>
      <c r="G127">
        <v>20.079999999999998</v>
      </c>
      <c r="H127">
        <v>20.65654</v>
      </c>
      <c r="I127">
        <v>1.7000000000000001E-2</v>
      </c>
      <c r="M127">
        <v>2020</v>
      </c>
      <c r="N127" t="s">
        <v>150</v>
      </c>
      <c r="Q127" t="s">
        <v>85</v>
      </c>
      <c r="R127" t="s">
        <v>66</v>
      </c>
    </row>
    <row r="128" spans="1:19" x14ac:dyDescent="0.35">
      <c r="A128" t="s">
        <v>249</v>
      </c>
      <c r="B128" t="s">
        <v>247</v>
      </c>
      <c r="C128">
        <v>14.09</v>
      </c>
      <c r="D128">
        <v>0.22</v>
      </c>
      <c r="E128">
        <v>15.7</v>
      </c>
      <c r="F128">
        <v>1.85</v>
      </c>
      <c r="G128">
        <v>31.86</v>
      </c>
      <c r="H128">
        <v>52.179054000000001</v>
      </c>
      <c r="I128">
        <v>0.1028</v>
      </c>
      <c r="M128">
        <v>2020</v>
      </c>
      <c r="N128" t="s">
        <v>150</v>
      </c>
      <c r="Q128" t="s">
        <v>22</v>
      </c>
      <c r="R128" t="s">
        <v>38</v>
      </c>
    </row>
    <row r="129" spans="1:19" x14ac:dyDescent="0.35">
      <c r="A129" t="s">
        <v>250</v>
      </c>
      <c r="B129" t="s">
        <v>251</v>
      </c>
      <c r="C129">
        <v>10.4</v>
      </c>
      <c r="D129">
        <v>0</v>
      </c>
      <c r="E129">
        <v>8.1999999999999993</v>
      </c>
      <c r="F129">
        <v>0</v>
      </c>
      <c r="G129">
        <v>18.600000000000001</v>
      </c>
      <c r="N129" t="s">
        <v>143</v>
      </c>
      <c r="Q129" t="s">
        <v>22</v>
      </c>
      <c r="R129" t="s">
        <v>66</v>
      </c>
    </row>
    <row r="130" spans="1:19" x14ac:dyDescent="0.35">
      <c r="A130" t="s">
        <v>252</v>
      </c>
      <c r="B130" t="s">
        <v>253</v>
      </c>
      <c r="C130">
        <v>0</v>
      </c>
      <c r="D130">
        <v>0</v>
      </c>
      <c r="E130">
        <v>0</v>
      </c>
      <c r="F130">
        <v>0</v>
      </c>
      <c r="G130">
        <v>0.95</v>
      </c>
      <c r="H130">
        <v>2.5859999999999999</v>
      </c>
      <c r="I130">
        <v>7.5999999999999998E-2</v>
      </c>
      <c r="N130" t="s">
        <v>150</v>
      </c>
      <c r="Q130" t="s">
        <v>140</v>
      </c>
      <c r="R130" t="s">
        <v>66</v>
      </c>
    </row>
    <row r="131" spans="1:19" x14ac:dyDescent="0.35">
      <c r="A131" t="s">
        <v>254</v>
      </c>
      <c r="B131" t="s">
        <v>253</v>
      </c>
      <c r="C131">
        <v>0</v>
      </c>
      <c r="D131">
        <v>0</v>
      </c>
      <c r="E131">
        <v>0</v>
      </c>
      <c r="F131">
        <v>0</v>
      </c>
      <c r="G131">
        <v>2.0699999999999998</v>
      </c>
      <c r="H131">
        <v>5.6340000000000003</v>
      </c>
      <c r="I131">
        <v>8.5000000000000006E-2</v>
      </c>
      <c r="N131" t="s">
        <v>150</v>
      </c>
      <c r="Q131" t="s">
        <v>140</v>
      </c>
      <c r="R131" t="s">
        <v>66</v>
      </c>
    </row>
    <row r="132" spans="1:19" x14ac:dyDescent="0.35">
      <c r="A132" t="s">
        <v>255</v>
      </c>
      <c r="B132" t="s">
        <v>256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M132">
        <v>2022</v>
      </c>
      <c r="N132" t="s">
        <v>150</v>
      </c>
      <c r="Q132" t="s">
        <v>140</v>
      </c>
      <c r="R132" t="s">
        <v>66</v>
      </c>
    </row>
    <row r="133" spans="1:19" x14ac:dyDescent="0.35">
      <c r="A133" t="s">
        <v>257</v>
      </c>
      <c r="B133" t="s">
        <v>258</v>
      </c>
      <c r="C133">
        <v>3.9</v>
      </c>
      <c r="D133">
        <v>0</v>
      </c>
      <c r="E133">
        <v>2.2999999999999998</v>
      </c>
      <c r="F133">
        <v>3.4</v>
      </c>
      <c r="G133">
        <v>9.6</v>
      </c>
      <c r="H133">
        <v>24.2</v>
      </c>
      <c r="I133">
        <v>3.2000000000000001E-2</v>
      </c>
      <c r="K133">
        <v>2021</v>
      </c>
      <c r="M133">
        <v>2022</v>
      </c>
      <c r="N133" t="s">
        <v>143</v>
      </c>
      <c r="O133" t="s">
        <v>259</v>
      </c>
      <c r="P133" t="s">
        <v>260</v>
      </c>
      <c r="Q133" t="s">
        <v>87</v>
      </c>
      <c r="R133" t="s">
        <v>144</v>
      </c>
      <c r="S133">
        <v>2021</v>
      </c>
    </row>
    <row r="134" spans="1:19" x14ac:dyDescent="0.35">
      <c r="A134" t="s">
        <v>261</v>
      </c>
      <c r="B134" t="s">
        <v>262</v>
      </c>
      <c r="C134">
        <v>0</v>
      </c>
      <c r="D134">
        <v>0</v>
      </c>
      <c r="E134">
        <v>3.89</v>
      </c>
      <c r="F134">
        <v>0</v>
      </c>
      <c r="G134">
        <v>3.89</v>
      </c>
      <c r="H134">
        <v>10.88413332</v>
      </c>
      <c r="I134">
        <v>-4.8000000000000001E-2</v>
      </c>
      <c r="K134">
        <v>2019</v>
      </c>
      <c r="L134">
        <v>2020</v>
      </c>
      <c r="M134">
        <v>2023</v>
      </c>
      <c r="N134" t="s">
        <v>138</v>
      </c>
      <c r="Q134" t="s">
        <v>22</v>
      </c>
      <c r="R134" t="s">
        <v>66</v>
      </c>
    </row>
    <row r="135" spans="1:19" x14ac:dyDescent="0.35">
      <c r="A135" t="s">
        <v>263</v>
      </c>
      <c r="B135" t="s">
        <v>262</v>
      </c>
      <c r="C135">
        <v>6.12</v>
      </c>
      <c r="D135">
        <v>0</v>
      </c>
      <c r="E135">
        <v>5.17</v>
      </c>
      <c r="F135">
        <v>0</v>
      </c>
      <c r="G135">
        <v>11.29</v>
      </c>
      <c r="H135">
        <v>1.68976263472E-2</v>
      </c>
      <c r="I135">
        <v>6.4000000000000001E-2</v>
      </c>
      <c r="M135">
        <v>2020</v>
      </c>
      <c r="N135" t="s">
        <v>138</v>
      </c>
      <c r="Q135" t="s">
        <v>22</v>
      </c>
      <c r="R135" t="s">
        <v>66</v>
      </c>
    </row>
    <row r="136" spans="1:19" x14ac:dyDescent="0.35">
      <c r="A136" t="s">
        <v>264</v>
      </c>
      <c r="B136" t="s">
        <v>265</v>
      </c>
      <c r="C136">
        <v>5.17</v>
      </c>
      <c r="D136">
        <v>0.21</v>
      </c>
      <c r="E136">
        <v>3.4</v>
      </c>
      <c r="F136">
        <v>0.1</v>
      </c>
      <c r="G136">
        <v>8.94</v>
      </c>
      <c r="H136">
        <v>2.06411670186776E-2</v>
      </c>
      <c r="I136">
        <v>4.8300000000000003E-2</v>
      </c>
      <c r="L136">
        <v>2021</v>
      </c>
      <c r="M136">
        <v>2030</v>
      </c>
      <c r="N136" t="s">
        <v>138</v>
      </c>
      <c r="Q136" t="s">
        <v>22</v>
      </c>
      <c r="R136" t="s">
        <v>66</v>
      </c>
    </row>
    <row r="137" spans="1:19" x14ac:dyDescent="0.35">
      <c r="A137" t="s">
        <v>266</v>
      </c>
      <c r="B137" t="s">
        <v>171</v>
      </c>
      <c r="C137">
        <v>0</v>
      </c>
      <c r="D137">
        <v>0</v>
      </c>
      <c r="E137">
        <v>4.68</v>
      </c>
      <c r="F137">
        <v>0</v>
      </c>
      <c r="G137">
        <v>4.68</v>
      </c>
      <c r="N137" t="s">
        <v>138</v>
      </c>
      <c r="Q137" t="s">
        <v>34</v>
      </c>
      <c r="R137" t="s">
        <v>66</v>
      </c>
    </row>
    <row r="138" spans="1:19" x14ac:dyDescent="0.35">
      <c r="A138" t="s">
        <v>267</v>
      </c>
      <c r="B138" t="s">
        <v>268</v>
      </c>
      <c r="C138">
        <v>1.68</v>
      </c>
      <c r="D138">
        <v>0</v>
      </c>
      <c r="E138">
        <v>0</v>
      </c>
      <c r="F138">
        <v>0.41</v>
      </c>
      <c r="G138">
        <v>2.09</v>
      </c>
      <c r="H138">
        <v>17.343312000000001</v>
      </c>
      <c r="I138">
        <v>7.0065599491285505E-2</v>
      </c>
      <c r="J138">
        <v>2018</v>
      </c>
      <c r="K138">
        <v>2019</v>
      </c>
      <c r="L138">
        <v>2020</v>
      </c>
      <c r="M138">
        <v>2020</v>
      </c>
      <c r="N138" t="s">
        <v>150</v>
      </c>
      <c r="Q138" t="s">
        <v>22</v>
      </c>
      <c r="R138" t="s">
        <v>38</v>
      </c>
    </row>
    <row r="139" spans="1:19" x14ac:dyDescent="0.35">
      <c r="A139" t="s">
        <v>269</v>
      </c>
      <c r="B139" t="s">
        <v>270</v>
      </c>
      <c r="C139">
        <v>1.75</v>
      </c>
      <c r="D139">
        <v>0</v>
      </c>
      <c r="E139">
        <v>3.4</v>
      </c>
      <c r="F139">
        <v>9.75</v>
      </c>
      <c r="G139">
        <v>14.9</v>
      </c>
      <c r="I139">
        <v>3.5999999999999997E-2</v>
      </c>
      <c r="N139" t="s">
        <v>138</v>
      </c>
      <c r="Q139" t="s">
        <v>92</v>
      </c>
      <c r="R139" t="s">
        <v>66</v>
      </c>
    </row>
    <row r="140" spans="1:19" x14ac:dyDescent="0.35">
      <c r="A140" t="s">
        <v>271</v>
      </c>
      <c r="B140" t="s">
        <v>272</v>
      </c>
      <c r="C140">
        <v>0.77</v>
      </c>
      <c r="D140">
        <v>0</v>
      </c>
      <c r="E140">
        <v>0.66</v>
      </c>
      <c r="F140">
        <v>0</v>
      </c>
      <c r="G140">
        <v>1.43</v>
      </c>
      <c r="H140">
        <v>27.418645999999999</v>
      </c>
      <c r="I140">
        <v>0.13300000000000001</v>
      </c>
      <c r="N140" t="s">
        <v>150</v>
      </c>
      <c r="Q140" t="s">
        <v>22</v>
      </c>
      <c r="R140" t="s">
        <v>66</v>
      </c>
    </row>
    <row r="141" spans="1:19" x14ac:dyDescent="0.35">
      <c r="A141" t="s">
        <v>273</v>
      </c>
      <c r="B141" t="s">
        <v>274</v>
      </c>
      <c r="C141">
        <v>8.01</v>
      </c>
      <c r="D141">
        <v>2.09</v>
      </c>
      <c r="E141">
        <v>5.13</v>
      </c>
      <c r="F141">
        <v>4.57</v>
      </c>
      <c r="G141">
        <v>19.809999999999999</v>
      </c>
      <c r="H141">
        <v>16.863060000000001</v>
      </c>
      <c r="I141">
        <v>2.6599999999999999E-2</v>
      </c>
      <c r="J141">
        <v>2020</v>
      </c>
      <c r="K141">
        <v>2021</v>
      </c>
      <c r="L141">
        <v>2023</v>
      </c>
      <c r="N141" t="s">
        <v>150</v>
      </c>
      <c r="Q141" t="s">
        <v>22</v>
      </c>
      <c r="R141" t="s">
        <v>38</v>
      </c>
      <c r="S141">
        <v>2020</v>
      </c>
    </row>
    <row r="142" spans="1:19" x14ac:dyDescent="0.35">
      <c r="A142" t="s">
        <v>275</v>
      </c>
      <c r="B142" t="s">
        <v>180</v>
      </c>
      <c r="C142">
        <v>10.71</v>
      </c>
      <c r="D142">
        <v>0</v>
      </c>
      <c r="E142">
        <v>5.1100000000000003</v>
      </c>
      <c r="F142">
        <v>6.18</v>
      </c>
      <c r="G142">
        <v>22</v>
      </c>
      <c r="H142">
        <v>3.695732</v>
      </c>
      <c r="J142">
        <v>2022</v>
      </c>
      <c r="K142">
        <v>2023</v>
      </c>
      <c r="L142">
        <v>2024</v>
      </c>
      <c r="M142">
        <v>2027</v>
      </c>
      <c r="N142" t="s">
        <v>138</v>
      </c>
      <c r="Q142" t="s">
        <v>41</v>
      </c>
      <c r="R142" t="s">
        <v>144</v>
      </c>
    </row>
    <row r="143" spans="1:19" x14ac:dyDescent="0.35">
      <c r="A143" t="s">
        <v>276</v>
      </c>
      <c r="B143" t="s">
        <v>277</v>
      </c>
      <c r="C143">
        <v>25.79</v>
      </c>
      <c r="D143">
        <v>0</v>
      </c>
      <c r="E143">
        <v>13.16</v>
      </c>
      <c r="F143">
        <v>0</v>
      </c>
      <c r="G143">
        <v>38.950000000000003</v>
      </c>
      <c r="I143">
        <v>0.14000000000000001</v>
      </c>
      <c r="K143">
        <v>2018</v>
      </c>
      <c r="L143">
        <v>2019</v>
      </c>
      <c r="N143" t="s">
        <v>138</v>
      </c>
      <c r="Q143" t="s">
        <v>22</v>
      </c>
      <c r="R143" t="s">
        <v>38</v>
      </c>
    </row>
    <row r="144" spans="1:19" x14ac:dyDescent="0.35">
      <c r="A144" t="s">
        <v>278</v>
      </c>
      <c r="B144" t="s">
        <v>277</v>
      </c>
      <c r="C144">
        <v>7.11</v>
      </c>
      <c r="D144">
        <v>0</v>
      </c>
      <c r="E144">
        <v>2.63</v>
      </c>
      <c r="F144">
        <v>0</v>
      </c>
      <c r="G144">
        <v>9.74</v>
      </c>
      <c r="I144">
        <v>0.05</v>
      </c>
      <c r="N144" t="s">
        <v>138</v>
      </c>
      <c r="Q144" t="s">
        <v>22</v>
      </c>
      <c r="R144" t="s">
        <v>66</v>
      </c>
    </row>
    <row r="145" spans="1:19" x14ac:dyDescent="0.35">
      <c r="A145" t="s">
        <v>279</v>
      </c>
      <c r="B145" t="s">
        <v>280</v>
      </c>
      <c r="C145">
        <v>4.92</v>
      </c>
      <c r="D145">
        <v>0</v>
      </c>
      <c r="E145">
        <v>6.84</v>
      </c>
      <c r="F145">
        <v>11.75</v>
      </c>
      <c r="G145">
        <v>23.51</v>
      </c>
      <c r="H145">
        <v>0</v>
      </c>
      <c r="I145">
        <v>4.2000000000000003E-2</v>
      </c>
      <c r="L145">
        <v>2019</v>
      </c>
      <c r="M145">
        <v>2026</v>
      </c>
      <c r="N145" t="s">
        <v>138</v>
      </c>
      <c r="Q145" t="s">
        <v>22</v>
      </c>
      <c r="R145" t="s">
        <v>66</v>
      </c>
      <c r="S145">
        <v>2019</v>
      </c>
    </row>
    <row r="146" spans="1:19" x14ac:dyDescent="0.35">
      <c r="A146" t="s">
        <v>281</v>
      </c>
      <c r="B146" t="s">
        <v>186</v>
      </c>
      <c r="C146">
        <v>0.98</v>
      </c>
      <c r="D146">
        <v>0</v>
      </c>
      <c r="E146">
        <v>5.48</v>
      </c>
      <c r="F146">
        <v>0.2</v>
      </c>
      <c r="G146">
        <v>6.66</v>
      </c>
      <c r="I146">
        <v>0.114</v>
      </c>
      <c r="N146" t="s">
        <v>138</v>
      </c>
      <c r="Q146" t="s">
        <v>22</v>
      </c>
      <c r="R146" t="s">
        <v>66</v>
      </c>
    </row>
    <row r="147" spans="1:19" x14ac:dyDescent="0.35">
      <c r="A147" t="s">
        <v>282</v>
      </c>
      <c r="B147" t="s">
        <v>283</v>
      </c>
      <c r="C147">
        <v>1.95</v>
      </c>
      <c r="D147">
        <v>0</v>
      </c>
      <c r="E147">
        <v>4.0999999999999996</v>
      </c>
      <c r="F147">
        <v>0</v>
      </c>
      <c r="G147">
        <v>6.04</v>
      </c>
      <c r="H147">
        <v>11.4163</v>
      </c>
      <c r="I147">
        <v>6.7000000000000004E-2</v>
      </c>
      <c r="N147" t="s">
        <v>138</v>
      </c>
      <c r="Q147" t="s">
        <v>22</v>
      </c>
      <c r="R147" t="s">
        <v>66</v>
      </c>
    </row>
    <row r="148" spans="1:19" x14ac:dyDescent="0.35">
      <c r="A148" t="s">
        <v>284</v>
      </c>
      <c r="B148" t="s">
        <v>193</v>
      </c>
      <c r="C148">
        <v>4.8099999999999996</v>
      </c>
      <c r="D148">
        <v>0</v>
      </c>
      <c r="E148">
        <v>4.22</v>
      </c>
      <c r="F148">
        <v>2.15</v>
      </c>
      <c r="G148">
        <v>11.17</v>
      </c>
      <c r="H148">
        <v>7.2817449999999999</v>
      </c>
      <c r="I148">
        <v>1.5908506589326101E-2</v>
      </c>
      <c r="M148">
        <v>2022</v>
      </c>
      <c r="N148" t="s">
        <v>143</v>
      </c>
      <c r="Q148" t="s">
        <v>87</v>
      </c>
      <c r="R148" t="s">
        <v>144</v>
      </c>
    </row>
    <row r="149" spans="1:19" x14ac:dyDescent="0.35">
      <c r="A149" t="s">
        <v>285</v>
      </c>
      <c r="B149" t="s">
        <v>205</v>
      </c>
      <c r="C149">
        <v>0.11</v>
      </c>
      <c r="D149">
        <v>0.47</v>
      </c>
      <c r="E149">
        <v>0</v>
      </c>
      <c r="F149">
        <v>10.27</v>
      </c>
      <c r="G149">
        <v>10.85</v>
      </c>
      <c r="H149">
        <v>10.967000000000001</v>
      </c>
      <c r="I149">
        <v>7.1999999999999995E-2</v>
      </c>
      <c r="N149" t="s">
        <v>138</v>
      </c>
      <c r="Q149" t="s">
        <v>286</v>
      </c>
      <c r="R149" t="s">
        <v>66</v>
      </c>
    </row>
    <row r="150" spans="1:19" x14ac:dyDescent="0.35">
      <c r="A150" t="s">
        <v>287</v>
      </c>
      <c r="B150" t="s">
        <v>205</v>
      </c>
      <c r="C150">
        <v>0</v>
      </c>
      <c r="D150">
        <v>0</v>
      </c>
      <c r="E150">
        <v>0</v>
      </c>
      <c r="F150">
        <v>1.08</v>
      </c>
      <c r="G150">
        <v>1.08</v>
      </c>
      <c r="H150">
        <v>0</v>
      </c>
      <c r="N150" t="s">
        <v>138</v>
      </c>
      <c r="Q150" t="s">
        <v>22</v>
      </c>
      <c r="R150" t="s">
        <v>66</v>
      </c>
    </row>
    <row r="151" spans="1:19" x14ac:dyDescent="0.35">
      <c r="A151" t="s">
        <v>288</v>
      </c>
      <c r="B151" t="s">
        <v>289</v>
      </c>
      <c r="C151">
        <v>1.28</v>
      </c>
      <c r="D151">
        <v>0</v>
      </c>
      <c r="E151">
        <v>4.53</v>
      </c>
      <c r="F151">
        <v>0.3</v>
      </c>
      <c r="G151">
        <v>6.11</v>
      </c>
      <c r="I151">
        <v>0.1</v>
      </c>
      <c r="L151">
        <v>2018</v>
      </c>
      <c r="M151">
        <v>2020</v>
      </c>
      <c r="N151" t="s">
        <v>150</v>
      </c>
      <c r="Q151" t="s">
        <v>87</v>
      </c>
      <c r="R151" t="s">
        <v>66</v>
      </c>
      <c r="S151">
        <v>2019</v>
      </c>
    </row>
    <row r="152" spans="1:19" x14ac:dyDescent="0.35">
      <c r="A152" t="s">
        <v>290</v>
      </c>
      <c r="B152" t="s">
        <v>291</v>
      </c>
      <c r="C152">
        <v>4.53</v>
      </c>
      <c r="D152">
        <v>0</v>
      </c>
      <c r="E152">
        <v>10.06</v>
      </c>
      <c r="F152">
        <v>6.02</v>
      </c>
      <c r="G152">
        <v>19.03</v>
      </c>
      <c r="H152">
        <v>11.451605214677</v>
      </c>
      <c r="K152">
        <v>2022</v>
      </c>
      <c r="L152">
        <v>2023</v>
      </c>
      <c r="M152">
        <v>2025</v>
      </c>
      <c r="N152" t="s">
        <v>138</v>
      </c>
      <c r="Q152" t="s">
        <v>87</v>
      </c>
      <c r="R152" t="s">
        <v>66</v>
      </c>
      <c r="S152">
        <v>2022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dimension ref="B2:F28"/>
  <sheetViews>
    <sheetView showGridLines="0" workbookViewId="0">
      <selection activeCell="H24" sqref="H24"/>
    </sheetView>
  </sheetViews>
  <sheetFormatPr defaultRowHeight="14.5" x14ac:dyDescent="0.35"/>
  <cols>
    <col min="1" max="1" width="3" customWidth="1"/>
    <col min="2" max="2" width="28.08984375" bestFit="1" customWidth="1"/>
    <col min="3" max="3" width="68.7265625" customWidth="1"/>
    <col min="4" max="4" width="8.7265625" customWidth="1"/>
  </cols>
  <sheetData>
    <row r="2" spans="2:5" x14ac:dyDescent="0.35">
      <c r="B2" s="7" t="s">
        <v>310</v>
      </c>
      <c r="C2" s="7"/>
      <c r="D2" s="7" t="s">
        <v>292</v>
      </c>
    </row>
    <row r="3" spans="2:5" x14ac:dyDescent="0.35">
      <c r="B3" t="s">
        <v>37</v>
      </c>
      <c r="C3" s="8" t="s">
        <v>293</v>
      </c>
      <c r="D3" s="9">
        <v>315.18208299999998</v>
      </c>
    </row>
    <row r="4" spans="2:5" x14ac:dyDescent="0.35">
      <c r="B4" t="s">
        <v>21</v>
      </c>
      <c r="C4" s="8" t="s">
        <v>294</v>
      </c>
      <c r="D4" s="9">
        <v>443.69</v>
      </c>
      <c r="E4" s="10"/>
    </row>
    <row r="5" spans="2:5" x14ac:dyDescent="0.35">
      <c r="B5" t="s">
        <v>106</v>
      </c>
      <c r="C5" s="8" t="s">
        <v>295</v>
      </c>
      <c r="D5" s="9">
        <v>828.9</v>
      </c>
    </row>
    <row r="6" spans="2:5" x14ac:dyDescent="0.35">
      <c r="B6" t="s">
        <v>143</v>
      </c>
      <c r="C6" s="8" t="s">
        <v>296</v>
      </c>
      <c r="D6" s="10">
        <f>SUMIF(Summary!$N$62:$N$102,B6,Summary!$G$62:$G$102)</f>
        <v>129.05000000000001</v>
      </c>
    </row>
    <row r="7" spans="2:5" x14ac:dyDescent="0.35">
      <c r="B7" t="s">
        <v>138</v>
      </c>
      <c r="C7" s="8" t="s">
        <v>297</v>
      </c>
      <c r="D7" s="10">
        <f>SUMIF(Summary!$N$62:$N$102,B7,Summary!$G$62:$G$102)</f>
        <v>521.86000000000013</v>
      </c>
    </row>
    <row r="8" spans="2:5" x14ac:dyDescent="0.35">
      <c r="B8" t="s">
        <v>150</v>
      </c>
      <c r="C8" s="8" t="s">
        <v>298</v>
      </c>
      <c r="D8" s="10">
        <f>SUMIF(Summary!$N$62:$N$102,B8,Summary!$G$62:$G$102)</f>
        <v>39.959999999999994</v>
      </c>
    </row>
    <row r="10" spans="2:5" x14ac:dyDescent="0.35">
      <c r="B10" s="11" t="s">
        <v>299</v>
      </c>
      <c r="C10" s="12"/>
      <c r="D10" s="13">
        <f>SUM(D3:D9)</f>
        <v>2278.6420829999997</v>
      </c>
    </row>
    <row r="12" spans="2:5" x14ac:dyDescent="0.35">
      <c r="B12" s="14" t="s">
        <v>300</v>
      </c>
      <c r="C12" s="7"/>
      <c r="D12" s="7" t="s">
        <v>292</v>
      </c>
    </row>
    <row r="13" spans="2:5" x14ac:dyDescent="0.35">
      <c r="B13" t="s">
        <v>143</v>
      </c>
      <c r="C13" s="8" t="s">
        <v>301</v>
      </c>
      <c r="D13" s="10">
        <f>SUMIF(Summary!$N$105:$N$152,B13,Summary!$G$105:$G$152)</f>
        <v>66.91</v>
      </c>
    </row>
    <row r="14" spans="2:5" x14ac:dyDescent="0.35">
      <c r="B14" t="s">
        <v>138</v>
      </c>
      <c r="C14" s="8" t="s">
        <v>302</v>
      </c>
      <c r="D14" s="10">
        <f>SUMIF(Summary!$N$105:$N$152,B14,Summary!$G$105:$G$152)</f>
        <v>399</v>
      </c>
    </row>
    <row r="15" spans="2:5" x14ac:dyDescent="0.35">
      <c r="B15" t="s">
        <v>150</v>
      </c>
      <c r="C15" s="8" t="s">
        <v>303</v>
      </c>
      <c r="D15" s="10">
        <f>SUMIF(Summary!$N$105:$N$152,B15,Summary!$G$105:$G$152)</f>
        <v>171.1</v>
      </c>
    </row>
    <row r="17" spans="2:6" x14ac:dyDescent="0.35">
      <c r="B17" s="12" t="s">
        <v>304</v>
      </c>
      <c r="C17" s="12"/>
      <c r="D17" s="13">
        <f>SUM(D13:D16)</f>
        <v>637.01</v>
      </c>
    </row>
    <row r="19" spans="2:6" x14ac:dyDescent="0.35">
      <c r="B19" s="12" t="s">
        <v>305</v>
      </c>
      <c r="C19" s="12"/>
      <c r="D19" s="13">
        <f>D10+D17</f>
        <v>2915.6520829999999</v>
      </c>
      <c r="F19" s="10"/>
    </row>
    <row r="21" spans="2:6" x14ac:dyDescent="0.35">
      <c r="D21" s="10"/>
    </row>
    <row r="22" spans="2:6" x14ac:dyDescent="0.35">
      <c r="D22" s="15"/>
    </row>
    <row r="23" spans="2:6" x14ac:dyDescent="0.35">
      <c r="D23" s="10"/>
    </row>
    <row r="28" spans="2:6" x14ac:dyDescent="0.35">
      <c r="D28" s="16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8" ma:contentTypeDescription="Create a new document." ma:contentTypeScope="" ma:versionID="4a747b328585cfffdaa7698adf73c1c5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e5e7a8b7b1400178a0de0cc5553baa75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3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1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2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6NWDPJAFP2JT-252121660-53726</_dlc_DocId>
    <_dlc_DocIdUrl xmlns="92ce0ecb-3f3a-49dc-bedc-667593f9bc12">
      <Url>https://beisgov.sharepoint.com/sites/HNDU-OS-Other/_layouts/15/DocIdRedir.aspx?ID=6NWDPJAFP2JT-252121660-53726</Url>
      <Description>6NWDPJAFP2JT-252121660-53726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AEE8B7E-FF04-4C17-BE7D-9C6BD91FE4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a326-da26-4ea8-b6a9-645e8136fe1d"/>
    <ds:schemaRef ds:uri="92ce0ecb-3f3a-49dc-bedc-667593f9bc12"/>
    <ds:schemaRef ds:uri="aaacb922-5235-4a66-b188-303b9b46fbd7"/>
    <ds:schemaRef ds:uri="dfe42e23-04e9-45b3-8ae1-6f1ede6107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4693AB-4E6D-4DCE-9EC2-1ABB70D0BCF4}">
  <ds:schemaRefs>
    <ds:schemaRef ds:uri="http://www.w3.org/XML/1998/namespace"/>
    <ds:schemaRef ds:uri="http://purl.org/dc/elements/1.1/"/>
    <ds:schemaRef ds:uri="http://purl.org/dc/terms/"/>
    <ds:schemaRef ds:uri="http://purl.org/dc/dcmitype/"/>
    <ds:schemaRef ds:uri="dfe42e23-04e9-45b3-8ae1-6f1ede61074a"/>
    <ds:schemaRef ds:uri="http://schemas.microsoft.com/office/infopath/2007/PartnerControls"/>
    <ds:schemaRef ds:uri="92ce0ecb-3f3a-49dc-bedc-667593f9bc12"/>
    <ds:schemaRef ds:uri="http://schemas.openxmlformats.org/package/2006/metadata/core-properties"/>
    <ds:schemaRef ds:uri="http://schemas.microsoft.com/office/2006/documentManagement/types"/>
    <ds:schemaRef ds:uri="aaacb922-5235-4a66-b188-303b9b46fbd7"/>
    <ds:schemaRef ds:uri="0f9fa326-da26-4ea8-b6a9-645e8136fe1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43BA672-0736-4D6F-9864-91CC03DAAC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0BBE4A-E33B-4334-8139-EF060777669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>Sunner, Charanjit (NZBI - Clean Heat)</cp:lastModifiedBy>
  <cp:revision/>
  <dcterms:created xsi:type="dcterms:W3CDTF">2022-12-12T12:22:16Z</dcterms:created>
  <dcterms:modified xsi:type="dcterms:W3CDTF">2023-03-30T15:48:09Z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1" name="KIM_GovernmentBody">
    <vt:lpwstr>1;#BEIS|b386cac2-c28c-4db4-8fca-43733d0e74ef</vt:lpwstr>
  </property>
  <property fmtid="{D5CDD505-2E9C-101B-9397-08002B2CF9AE}" pid="12" name="KIM_Function">
    <vt:lpwstr>2;#Energy and Climate|67dfd3db-8e6c-4d42-96c1-aed1098cd89b</vt:lpwstr>
  </property>
  <property fmtid="{D5CDD505-2E9C-101B-9397-08002B2CF9AE}" pid="13" name="_dlc_DocIdItemGuid">
    <vt:lpwstr>ae60aa55-cf18-4ef5-a8d9-fc334a38d26e</vt:lpwstr>
  </property>
</Properties>
</file>