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P:\fishstat\Callum\Nat stats Publication\2025\February\"/>
    </mc:Choice>
  </mc:AlternateContent>
  <xr:revisionPtr revIDLastSave="0" documentId="8_{57397A30-A78E-438C-B353-4E2DCAD30BAD}" xr6:coauthVersionLast="47" xr6:coauthVersionMax="47" xr10:uidLastSave="{00000000-0000-0000-0000-000000000000}"/>
  <bookViews>
    <workbookView xWindow="-120" yWindow="-120" windowWidth="29040" windowHeight="15720" tabRatio="922" xr2:uid="{2FE1976C-BB84-4386-B8A9-5AB75290ECF4}"/>
  </bookViews>
  <sheets>
    <sheet name="Intro" sheetId="2" r:id="rId1"/>
    <sheet name="Highlights - Time Series" sheetId="106" r:id="rId2"/>
    <sheet name="Highlights - Time Series Data" sheetId="107" r:id="rId3"/>
    <sheet name="Highlights - February"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107" l="1"/>
  <c r="L28" i="107" s="1"/>
  <c r="K27" i="107"/>
  <c r="K28" i="107" s="1"/>
  <c r="K29" i="107" s="1"/>
  <c r="K30" i="107" s="1"/>
  <c r="K31" i="107" s="1"/>
  <c r="K32" i="107" s="1"/>
  <c r="K33" i="107" s="1"/>
  <c r="K34" i="107" s="1"/>
  <c r="K35" i="107" s="1"/>
  <c r="K36" i="107" s="1"/>
  <c r="K37" i="107" s="1"/>
  <c r="K38" i="107" s="1"/>
  <c r="G27" i="107"/>
  <c r="G28" i="107" s="1"/>
  <c r="F27" i="107"/>
  <c r="F28" i="107" s="1"/>
  <c r="F29" i="107" s="1"/>
  <c r="F30" i="107" s="1"/>
  <c r="F31" i="107" s="1"/>
  <c r="F32" i="107" s="1"/>
  <c r="F33" i="107" s="1"/>
  <c r="F34" i="107" s="1"/>
  <c r="F35" i="107" s="1"/>
  <c r="F36" i="107" s="1"/>
  <c r="F37" i="107" s="1"/>
  <c r="F38" i="107" s="1"/>
  <c r="M9" i="107"/>
  <c r="H9" i="107"/>
  <c r="M8" i="107"/>
  <c r="H8" i="107"/>
  <c r="H37" i="47"/>
  <c r="H22" i="47"/>
  <c r="H28" i="107" l="1"/>
  <c r="M28" i="107"/>
  <c r="H27" i="107"/>
  <c r="M27" i="107"/>
  <c r="G22" i="47" l="1"/>
  <c r="D37" i="47" l="1"/>
  <c r="E37" i="47"/>
  <c r="F37" i="47"/>
  <c r="G37" i="47"/>
  <c r="I37" i="47"/>
  <c r="J37" i="47"/>
  <c r="K37" i="47"/>
  <c r="L37" i="47"/>
  <c r="C37" i="47"/>
  <c r="L22" i="47" l="1"/>
  <c r="K22" i="47"/>
  <c r="J22" i="47"/>
  <c r="I22" i="47"/>
  <c r="F22" i="47"/>
  <c r="E22" i="47"/>
  <c r="D22" i="47"/>
  <c r="C22" i="47"/>
  <c r="E54" i="50" l="1"/>
</calcChain>
</file>

<file path=xl/sharedStrings.xml><?xml version="1.0" encoding="utf-8"?>
<sst xmlns="http://schemas.openxmlformats.org/spreadsheetml/2006/main" count="1114" uniqueCount="214">
  <si>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</si>
  <si>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</si>
  <si>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</si>
  <si>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</si>
  <si>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</si>
  <si>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</si>
  <si>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</si>
  <si>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</si>
  <si>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</si>
  <si>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</si>
  <si>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</si>
  <si>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</si>
  <si>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</si>
  <si>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</si>
  <si>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</si>
  <si>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</si>
  <si>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</si>
  <si>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</si>
  <si>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</si>
  <si>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</si>
  <si>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</si>
  <si>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</si>
  <si>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</si>
  <si>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</si>
  <si>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</si>
  <si>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</si>
  <si>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</si>
  <si>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</si>
  <si>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</si>
  <si>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</si>
  <si>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</si>
  <si>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</si>
  <si>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</si>
  <si>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</si>
  <si>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</si>
  <si>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</si>
  <si>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</si>
  <si>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</si>
  <si>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</si>
  <si>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</si>
  <si>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</si>
  <si>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</si>
  <si>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</si>
  <si>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</si>
  <si>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</si>
  <si>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</si>
  <si>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</si>
  <si>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</si>
  <si>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</si>
  <si>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</si>
  <si>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</si>
  <si>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</si>
  <si>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</si>
  <si>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</si>
  <si>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</si>
  <si>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</si>
  <si>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</si>
  <si>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</si>
  <si>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</si>
  <si>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</si>
  <si>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</si>
  <si>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</si>
  <si>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</si>
  <si>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</si>
  <si>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</si>
  <si>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</si>
  <si>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</si>
  <si>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</si>
  <si>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</si>
  <si>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</si>
  <si>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</si>
  <si>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</si>
  <si>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</si>
  <si>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</si>
  <si>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</si>
  <si>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</si>
  <si>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</si>
  <si>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</si>
  <si>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</si>
  <si>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</si>
  <si>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</si>
  <si>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</si>
  <si>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</si>
  <si>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</si>
  <si>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</si>
  <si>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</si>
  <si>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</si>
  <si>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</si>
  <si>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</si>
  <si>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</si>
  <si>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</si>
  <si>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</si>
  <si>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</si>
  <si>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</si>
  <si>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</si>
  <si>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</si>
  <si>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</si>
  <si>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</si>
  <si>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</si>
  <si>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</si>
  <si>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</si>
  <si>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</si>
  <si>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</si>
  <si>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</si>
  <si>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</si>
  <si>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</si>
  <si>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</si>
  <si>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</si>
  <si>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</si>
  <si>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</si>
  <si>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</si>
  <si>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</si>
  <si>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</si>
  <si>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</si>
  <si>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</si>
  <si>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</si>
  <si>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</si>
  <si>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</si>
  <si>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</si>
  <si>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</si>
  <si>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</si>
  <si>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</si>
  <si>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</si>
  <si>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</si>
  <si>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</si>
  <si>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</si>
  <si>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</si>
  <si>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</si>
  <si>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</si>
  <si>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</si>
  <si>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</si>
  <si>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</si>
  <si>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</si>
  <si>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</si>
  <si>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</si>
  <si>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</si>
  <si>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</si>
  <si>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</si>
  <si>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</si>
  <si>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</si>
  <si>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</si>
  <si>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</si>
  <si>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</si>
  <si>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</si>
  <si>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</si>
  <si>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</si>
  <si>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</si>
  <si>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</si>
  <si>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</si>
  <si>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</si>
  <si>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4 - Landings of foreign vessels into the UK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</si>
  <si>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</si>
  <si>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</si>
  <si>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</si>
  <si>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</si>
  <si>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</si>
  <si>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</si>
  <si>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</si>
  <si>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</si>
  <si>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</si>
  <si>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</si>
  <si>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</si>
  <si>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</si>
  <si>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</si>
  <si>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</si>
  <si>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</si>
  <si>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</si>
  <si>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</si>
  <si>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</si>
  <si>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</si>
  <si>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</si>
  <si>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</si>
  <si>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</si>
  <si>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</si>
  <si>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</si>
  <si>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</si>
  <si>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</si>
  <si>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</si>
  <si>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under 10m</t>
  </si>
  <si>
    <t>over 12m</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</si>
  <si>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</si>
  <si>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</si>
  <si>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</si>
  <si>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over 24m</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</si>
  <si>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</si>
  <si>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2024 vs 2025</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</si>
  <si>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</si>
  <si>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</si>
  <si>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</si>
  <si>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</si>
  <si>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</si>
  <si>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</si>
  <si>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</si>
  <si>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</si>
  <si>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</si>
  <si>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</si>
  <si>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</si>
  <si>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</si>
  <si>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</si>
  <si>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</si>
  <si>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</si>
  <si>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</si>
  <si>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*Note this data provides the underlying data that was used to produce the trends graphs on the previous tabs. This can be used to identify specific months that saw the most change from 2023 to 2024</t>
  </si>
  <si>
    <t>Highlights - Time series</t>
  </si>
  <si>
    <t>Highlights - Live weight landings (t) and Value (£000's) by month and cumulative totals over the year.</t>
  </si>
  <si>
    <t>Highlights - Time series Data</t>
  </si>
  <si>
    <t>Highlights - Breakdown of data used for time series graphs by each month in 2024 &amp; 2025</t>
  </si>
  <si>
    <t>Highlights - Breakdown of data used for time series graphs by each month in 2024 &amp; 2025.</t>
  </si>
  <si>
    <t>Monthly Provisional UK Sea Fisheries Statistics February 2025</t>
  </si>
  <si>
    <t>This workbook was updated 28th March 2025</t>
  </si>
  <si>
    <t>Highlights - February</t>
  </si>
  <si>
    <t>Highlights - February (compared to same month in 2024)</t>
  </si>
  <si>
    <t>Highlights - February 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</si>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</sst>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sz val="11"/>
      <color theme="8"/>
      <name val="Arial"/>
      <family val="2"/>
    </font>
    <font>
      <u/>
      <sz val="11"/>
      <color rgb="FF0070C0"/>
      <name val="Arial"/>
      <family val="2"/>
    </font>
    <font>
      <i/>
      <sz val="11"/>
      <color theme="0" tint="-0.249977111117893"/>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20" fillId="0" borderId="0"/>
    <xf numFmtId="167" fontId="20" fillId="0" borderId="0" applyFont="0" applyFill="0" applyBorder="0" applyAlignment="0" applyProtection="0"/>
    <xf numFmtId="9" fontId="20" fillId="0" borderId="0" applyFont="0" applyFill="0" applyBorder="0" applyAlignment="0" applyProtection="0"/>
    <xf numFmtId="0" fontId="20" fillId="0" borderId="0" applyNumberFormat="0" applyFont="0" applyBorder="0" applyProtection="0"/>
    <xf numFmtId="0" fontId="21" fillId="0" borderId="0" applyNumberFormat="0" applyBorder="0" applyProtection="0"/>
    <xf numFmtId="9" fontId="28" fillId="0" borderId="0" applyFont="0" applyFill="0" applyBorder="0" applyAlignment="0" applyProtection="0"/>
    <xf numFmtId="0" fontId="30" fillId="0" borderId="0" applyNumberFormat="0" applyFill="0" applyBorder="0" applyAlignment="0" applyProtection="0"/>
    <xf numFmtId="0" fontId="35" fillId="0" borderId="0"/>
    <xf numFmtId="0" fontId="40" fillId="0" borderId="0" applyNumberFormat="0" applyBorder="0" applyProtection="0"/>
    <xf numFmtId="0" fontId="41" fillId="0" borderId="0" applyNumberFormat="0" applyBorder="0" applyProtection="0"/>
    <xf numFmtId="43" fontId="28" fillId="0" borderId="0" applyFont="0" applyFill="0" applyBorder="0" applyAlignment="0" applyProtection="0"/>
    <xf numFmtId="0" fontId="6" fillId="0" borderId="0"/>
    <xf numFmtId="0" fontId="4" fillId="0" borderId="0"/>
  </cellStyleXfs>
  <cellXfs count="230">
    <xf numFmtId="0" fontId="0" fillId="0" borderId="0" xfId="0"/>
    <xf numFmtId="0" fontId="16" fillId="0" borderId="0" xfId="0" applyFont="1"/>
    <xf numFmtId="0" fontId="17" fillId="0" borderId="0" xfId="0" applyFont="1"/>
    <xf numFmtId="0" fontId="18" fillId="0" borderId="0" xfId="0" applyFont="1"/>
    <xf numFmtId="0" fontId="24" fillId="0" borderId="0" xfId="0" applyFont="1"/>
    <xf numFmtId="0" fontId="25" fillId="0" borderId="0" xfId="0" applyFont="1"/>
    <xf numFmtId="0" fontId="26" fillId="0" borderId="0" xfId="0" applyFont="1"/>
    <xf numFmtId="0" fontId="25" fillId="0" borderId="0" xfId="0" applyFont="1" applyAlignment="1">
      <alignment horizontal="left" indent="1"/>
    </xf>
    <xf numFmtId="0" fontId="16" fillId="0" borderId="3" xfId="0" applyFont="1" applyBorder="1"/>
    <xf numFmtId="9" fontId="22" fillId="0" borderId="0" xfId="6" applyFont="1" applyAlignment="1">
      <alignment horizontal="right"/>
    </xf>
    <xf numFmtId="0" fontId="31" fillId="0" borderId="0" xfId="0" applyFont="1"/>
    <xf numFmtId="0" fontId="32" fillId="0" borderId="0" xfId="0" applyFont="1"/>
    <xf numFmtId="0" fontId="34" fillId="0" borderId="0" xfId="0" applyFont="1"/>
    <xf numFmtId="0" fontId="0" fillId="2" borderId="0" xfId="0" applyFill="1"/>
    <xf numFmtId="0" fontId="16" fillId="0" borderId="0" xfId="0" applyFont="1" applyAlignment="1">
      <alignment vertical="top" wrapText="1"/>
    </xf>
    <xf numFmtId="168" fontId="36" fillId="0" borderId="0" xfId="8" applyNumberFormat="1" applyFont="1" applyAlignment="1">
      <alignment horizontal="right"/>
    </xf>
    <xf numFmtId="0" fontId="37" fillId="0" borderId="0" xfId="0" applyFont="1"/>
    <xf numFmtId="0" fontId="36" fillId="0" borderId="0" xfId="0" applyFont="1"/>
    <xf numFmtId="0" fontId="37" fillId="0" borderId="0" xfId="0" applyFont="1" applyAlignment="1">
      <alignment vertical="top" wrapText="1"/>
    </xf>
    <xf numFmtId="0" fontId="17" fillId="2" borderId="0" xfId="0" applyFont="1" applyFill="1"/>
    <xf numFmtId="0" fontId="24" fillId="2" borderId="0" xfId="0" applyFont="1" applyFill="1"/>
    <xf numFmtId="0" fontId="15" fillId="2" borderId="0" xfId="0" applyFont="1" applyFill="1"/>
    <xf numFmtId="0" fontId="31" fillId="2" borderId="0" xfId="0" applyFont="1" applyFill="1" applyAlignment="1">
      <alignment vertical="top" wrapText="1"/>
    </xf>
    <xf numFmtId="9" fontId="25" fillId="0" borderId="0" xfId="0" applyNumberFormat="1" applyFont="1"/>
    <xf numFmtId="0" fontId="27" fillId="0" borderId="0" xfId="7" applyFont="1" applyFill="1"/>
    <xf numFmtId="3" fontId="22" fillId="0" borderId="0" xfId="1" applyNumberFormat="1" applyFont="1" applyAlignment="1">
      <alignment horizontal="left"/>
    </xf>
    <xf numFmtId="0" fontId="20" fillId="0" borderId="0" xfId="1"/>
    <xf numFmtId="0" fontId="22" fillId="0" borderId="0" xfId="4" applyFont="1" applyProtection="1"/>
    <xf numFmtId="0" fontId="20" fillId="0" borderId="0" xfId="4" applyFont="1" applyAlignment="1" applyProtection="1">
      <alignment horizontal="left"/>
    </xf>
    <xf numFmtId="0" fontId="22" fillId="0" borderId="0" xfId="1" applyFont="1"/>
    <xf numFmtId="3" fontId="22" fillId="0" borderId="0" xfId="1" applyNumberFormat="1" applyFont="1"/>
    <xf numFmtId="0" fontId="23" fillId="0" borderId="0" xfId="1" applyFont="1"/>
    <xf numFmtId="3" fontId="23" fillId="0" borderId="0" xfId="1" applyNumberFormat="1" applyFont="1"/>
    <xf numFmtId="0" fontId="38" fillId="0" borderId="0" xfId="10" applyFont="1" applyBorder="1" applyProtection="1"/>
    <xf numFmtId="3" fontId="23" fillId="0" borderId="0" xfId="1" applyNumberFormat="1" applyFont="1" applyAlignment="1">
      <alignment horizontal="left"/>
    </xf>
    <xf numFmtId="0" fontId="39" fillId="0" borderId="0" xfId="1" applyFont="1"/>
    <xf numFmtId="0" fontId="16" fillId="0" borderId="7" xfId="0" applyFont="1" applyBorder="1"/>
    <xf numFmtId="0" fontId="0" fillId="0" borderId="3" xfId="0" applyBorder="1"/>
    <xf numFmtId="0" fontId="42" fillId="0" borderId="0" xfId="1" applyFont="1"/>
    <xf numFmtId="0" fontId="0" fillId="0" borderId="0" xfId="0" applyAlignment="1">
      <alignment horizontal="left"/>
    </xf>
    <xf numFmtId="0" fontId="0" fillId="0" borderId="0" xfId="0" applyAlignment="1">
      <alignment horizontal="left" indent="1"/>
    </xf>
    <xf numFmtId="168" fontId="43" fillId="0" borderId="0" xfId="8" applyNumberFormat="1" applyFont="1" applyAlignment="1">
      <alignment horizontal="right"/>
    </xf>
    <xf numFmtId="0" fontId="37" fillId="0" borderId="0" xfId="0" applyFont="1" applyAlignment="1">
      <alignment horizontal="left" wrapText="1"/>
    </xf>
    <xf numFmtId="0" fontId="42" fillId="0" borderId="0" xfId="1" applyFont="1" applyAlignment="1">
      <alignment horizontal="right"/>
    </xf>
    <xf numFmtId="3" fontId="39" fillId="0" borderId="0" xfId="1" applyNumberFormat="1" applyFont="1" applyAlignment="1">
      <alignment horizontal="left"/>
    </xf>
    <xf numFmtId="3" fontId="42" fillId="0" borderId="0" xfId="1" applyNumberFormat="1" applyFont="1" applyAlignment="1">
      <alignment horizontal="left" indent="1"/>
    </xf>
    <xf numFmtId="0" fontId="16" fillId="0" borderId="0" xfId="0" applyFont="1" applyAlignment="1">
      <alignment horizontal="left" indent="1"/>
    </xf>
    <xf numFmtId="3" fontId="42" fillId="0" borderId="0" xfId="1" applyNumberFormat="1" applyFont="1" applyAlignment="1">
      <alignment horizontal="left"/>
    </xf>
    <xf numFmtId="0" fontId="16" fillId="0" borderId="0" xfId="0" applyFont="1" applyAlignment="1">
      <alignment horizontal="right"/>
    </xf>
    <xf numFmtId="165" fontId="42" fillId="0" borderId="2" xfId="1" applyNumberFormat="1" applyFont="1" applyBorder="1" applyAlignment="1">
      <alignment horizontal="left"/>
    </xf>
    <xf numFmtId="0" fontId="42" fillId="0" borderId="2" xfId="1" applyFont="1" applyBorder="1" applyAlignment="1">
      <alignment horizontal="left"/>
    </xf>
    <xf numFmtId="0" fontId="42" fillId="0" borderId="2" xfId="1" applyFont="1" applyBorder="1"/>
    <xf numFmtId="0" fontId="42" fillId="0" borderId="2" xfId="1" applyFont="1" applyBorder="1" applyAlignment="1">
      <alignment horizontal="right"/>
    </xf>
    <xf numFmtId="1" fontId="42" fillId="0" borderId="2" xfId="1" applyNumberFormat="1" applyFont="1" applyBorder="1"/>
    <xf numFmtId="165" fontId="42" fillId="0" borderId="0" xfId="1" applyNumberFormat="1" applyFont="1" applyAlignment="1">
      <alignment horizontal="right"/>
    </xf>
    <xf numFmtId="9" fontId="42" fillId="0" borderId="0" xfId="6" applyFont="1" applyAlignment="1">
      <alignment horizontal="right"/>
    </xf>
    <xf numFmtId="0" fontId="42" fillId="0" borderId="0" xfId="1" applyFont="1" applyAlignment="1">
      <alignment horizontal="left"/>
    </xf>
    <xf numFmtId="0" fontId="42" fillId="0" borderId="4" xfId="1" applyFont="1" applyBorder="1" applyAlignment="1">
      <alignment horizontal="left"/>
    </xf>
    <xf numFmtId="3" fontId="31" fillId="0" borderId="0" xfId="1" applyNumberFormat="1" applyFont="1" applyAlignment="1">
      <alignment horizontal="left"/>
    </xf>
    <xf numFmtId="3" fontId="42" fillId="0" borderId="3" xfId="1" applyNumberFormat="1" applyFont="1" applyBorder="1" applyAlignment="1">
      <alignment horizontal="left"/>
    </xf>
    <xf numFmtId="0" fontId="16" fillId="0" borderId="3" xfId="0" applyFont="1" applyBorder="1" applyAlignment="1">
      <alignment horizontal="left" indent="1"/>
    </xf>
    <xf numFmtId="0" fontId="16" fillId="0" borderId="0" xfId="0" quotePrefix="1" applyFont="1"/>
    <xf numFmtId="169" fontId="31" fillId="0" borderId="0" xfId="8" applyNumberFormat="1" applyFont="1" applyAlignment="1">
      <alignment horizontal="right"/>
    </xf>
    <xf numFmtId="166" fontId="42" fillId="0" borderId="3" xfId="1" applyNumberFormat="1" applyFont="1" applyBorder="1" applyAlignment="1">
      <alignment horizontal="right"/>
    </xf>
    <xf numFmtId="3" fontId="42" fillId="0" borderId="0" xfId="1" applyNumberFormat="1" applyFont="1"/>
    <xf numFmtId="170" fontId="42" fillId="0" borderId="0" xfId="1" applyNumberFormat="1" applyFont="1" applyAlignment="1">
      <alignment horizontal="center"/>
    </xf>
    <xf numFmtId="3" fontId="42" fillId="0" borderId="0" xfId="1" applyNumberFormat="1" applyFont="1" applyAlignment="1">
      <alignment horizontal="right"/>
    </xf>
    <xf numFmtId="164" fontId="42" fillId="0" borderId="0" xfId="1" applyNumberFormat="1" applyFont="1" applyAlignment="1">
      <alignment horizontal="right"/>
    </xf>
    <xf numFmtId="3" fontId="42" fillId="0" borderId="2" xfId="1" applyNumberFormat="1" applyFont="1" applyBorder="1"/>
    <xf numFmtId="164" fontId="42" fillId="0" borderId="2" xfId="1" applyNumberFormat="1" applyFont="1" applyBorder="1" applyAlignment="1">
      <alignment horizontal="right"/>
    </xf>
    <xf numFmtId="164" fontId="39" fillId="0" borderId="0" xfId="1" applyNumberFormat="1" applyFont="1" applyAlignment="1">
      <alignment horizontal="right"/>
    </xf>
    <xf numFmtId="3" fontId="39" fillId="0" borderId="0" xfId="1" applyNumberFormat="1" applyFont="1"/>
    <xf numFmtId="0" fontId="42" fillId="0" borderId="6" xfId="1" applyFont="1" applyBorder="1"/>
    <xf numFmtId="3" fontId="42" fillId="0" borderId="4" xfId="1" applyNumberFormat="1" applyFont="1" applyBorder="1" applyAlignment="1">
      <alignment horizontal="right"/>
    </xf>
    <xf numFmtId="164" fontId="42" fillId="0" borderId="4" xfId="1" applyNumberFormat="1" applyFont="1" applyBorder="1" applyAlignment="1">
      <alignment horizontal="right"/>
    </xf>
    <xf numFmtId="0" fontId="16" fillId="0" borderId="8" xfId="0" applyFont="1" applyBorder="1"/>
    <xf numFmtId="3" fontId="42" fillId="0" borderId="1" xfId="4" applyNumberFormat="1" applyFont="1" applyBorder="1" applyAlignment="1" applyProtection="1">
      <alignment horizontal="left"/>
    </xf>
    <xf numFmtId="3" fontId="42" fillId="0" borderId="0" xfId="4" applyNumberFormat="1" applyFont="1" applyAlignment="1" applyProtection="1">
      <alignment horizontal="left"/>
    </xf>
    <xf numFmtId="170" fontId="42" fillId="0" borderId="0" xfId="4" applyNumberFormat="1" applyFont="1" applyAlignment="1" applyProtection="1">
      <alignment horizontal="right" wrapText="1"/>
    </xf>
    <xf numFmtId="170" fontId="42" fillId="0" borderId="0" xfId="4" applyNumberFormat="1" applyFont="1" applyBorder="1" applyAlignment="1" applyProtection="1">
      <alignment horizontal="right" wrapText="1"/>
    </xf>
    <xf numFmtId="3" fontId="42" fillId="0" borderId="2" xfId="4" applyNumberFormat="1" applyFont="1" applyBorder="1" applyProtection="1"/>
    <xf numFmtId="3" fontId="42" fillId="0" borderId="2" xfId="4" applyNumberFormat="1" applyFont="1" applyBorder="1" applyAlignment="1" applyProtection="1">
      <alignment horizontal="right"/>
    </xf>
    <xf numFmtId="3" fontId="42" fillId="0" borderId="0" xfId="4" applyNumberFormat="1" applyFont="1" applyProtection="1"/>
    <xf numFmtId="3" fontId="42" fillId="0" borderId="0" xfId="4" applyNumberFormat="1" applyFont="1" applyAlignment="1" applyProtection="1">
      <alignment horizontal="right"/>
    </xf>
    <xf numFmtId="0" fontId="39" fillId="0" borderId="0" xfId="4" applyFont="1" applyAlignment="1" applyProtection="1">
      <alignment horizontal="left"/>
    </xf>
    <xf numFmtId="0" fontId="42" fillId="0" borderId="0" xfId="4" applyFont="1" applyProtection="1"/>
    <xf numFmtId="0" fontId="39" fillId="0" borderId="0" xfId="4" applyFont="1" applyProtection="1"/>
    <xf numFmtId="0" fontId="42" fillId="0" borderId="6" xfId="4" applyFont="1" applyBorder="1" applyProtection="1"/>
    <xf numFmtId="164" fontId="42" fillId="0" borderId="6" xfId="4" applyNumberFormat="1" applyFont="1" applyBorder="1" applyProtection="1"/>
    <xf numFmtId="0" fontId="44" fillId="0" borderId="0" xfId="0" applyFont="1"/>
    <xf numFmtId="0" fontId="44" fillId="0" borderId="0" xfId="0" applyFont="1" applyAlignment="1">
      <alignment horizontal="left"/>
    </xf>
    <xf numFmtId="0" fontId="44" fillId="0" borderId="0" xfId="0" applyFont="1" applyAlignment="1">
      <alignment horizontal="left" indent="1"/>
    </xf>
    <xf numFmtId="0" fontId="45" fillId="0" borderId="0" xfId="0" applyFont="1" applyAlignment="1">
      <alignment horizontal="left" indent="2"/>
    </xf>
    <xf numFmtId="0" fontId="45" fillId="0" borderId="0" xfId="0" applyFont="1"/>
    <xf numFmtId="0" fontId="29" fillId="0" borderId="0" xfId="0" applyFont="1"/>
    <xf numFmtId="0" fontId="18" fillId="0" borderId="0" xfId="0" applyFont="1" applyAlignment="1">
      <alignment horizontal="right"/>
    </xf>
    <xf numFmtId="0" fontId="31" fillId="0" borderId="0" xfId="0" applyFont="1" applyAlignment="1">
      <alignment horizontal="right"/>
    </xf>
    <xf numFmtId="0" fontId="15" fillId="0" borderId="0" xfId="0" applyFont="1"/>
    <xf numFmtId="166" fontId="39" fillId="0" borderId="0" xfId="2" applyNumberFormat="1" applyFont="1" applyFill="1" applyBorder="1" applyAlignment="1">
      <alignment horizontal="right"/>
    </xf>
    <xf numFmtId="3" fontId="42" fillId="0" borderId="5" xfId="1" applyNumberFormat="1" applyFont="1" applyBorder="1" applyAlignment="1">
      <alignment horizontal="right"/>
    </xf>
    <xf numFmtId="172" fontId="25" fillId="0" borderId="0" xfId="0" applyNumberFormat="1" applyFont="1"/>
    <xf numFmtId="171" fontId="16" fillId="0" borderId="0" xfId="0" applyNumberFormat="1" applyFont="1"/>
    <xf numFmtId="0" fontId="37" fillId="0" borderId="0" xfId="0" applyFont="1" applyAlignment="1">
      <alignment horizontal="left"/>
    </xf>
    <xf numFmtId="0" fontId="25" fillId="0" borderId="0" xfId="0" pivotButton="1" applyFont="1"/>
    <xf numFmtId="171" fontId="42" fillId="0" borderId="0" xfId="1" applyNumberFormat="1" applyFont="1" applyAlignment="1">
      <alignment horizontal="right"/>
    </xf>
    <xf numFmtId="0" fontId="42" fillId="0" borderId="3" xfId="1" applyFont="1" applyBorder="1"/>
    <xf numFmtId="173" fontId="16" fillId="2" borderId="0" xfId="0" applyNumberFormat="1" applyFont="1" applyFill="1"/>
    <xf numFmtId="2" fontId="0" fillId="0" borderId="0" xfId="0" applyNumberFormat="1"/>
    <xf numFmtId="166" fontId="0" fillId="0" borderId="0" xfId="0" applyNumberFormat="1"/>
    <xf numFmtId="166" fontId="16" fillId="0" borderId="0" xfId="0" applyNumberFormat="1" applyFont="1" applyAlignment="1">
      <alignment horizontal="right"/>
    </xf>
    <xf numFmtId="0" fontId="42" fillId="0" borderId="2" xfId="1" applyFont="1" applyBorder="1" applyAlignment="1">
      <alignment horizontal="right" wrapText="1"/>
    </xf>
    <xf numFmtId="166" fontId="18" fillId="0" borderId="0" xfId="0" applyNumberFormat="1" applyFont="1" applyAlignment="1">
      <alignment horizontal="right"/>
    </xf>
    <xf numFmtId="3" fontId="18" fillId="0" borderId="0" xfId="0" applyNumberFormat="1" applyFont="1" applyAlignment="1">
      <alignment horizontal="right"/>
    </xf>
    <xf numFmtId="3" fontId="16" fillId="0" borderId="0" xfId="0" applyNumberFormat="1" applyFont="1" applyAlignment="1">
      <alignment horizontal="right"/>
    </xf>
    <xf numFmtId="9" fontId="39" fillId="0" borderId="0" xfId="6" applyFont="1" applyAlignment="1">
      <alignment horizontal="right"/>
    </xf>
    <xf numFmtId="166" fontId="39" fillId="0" borderId="0" xfId="1" applyNumberFormat="1" applyFont="1" applyAlignment="1">
      <alignment horizontal="right"/>
    </xf>
    <xf numFmtId="166" fontId="42" fillId="0" borderId="0" xfId="1" applyNumberFormat="1" applyFont="1" applyAlignment="1">
      <alignment horizontal="right"/>
    </xf>
    <xf numFmtId="9" fontId="18" fillId="0" borderId="0" xfId="0" applyNumberFormat="1" applyFont="1" applyAlignment="1">
      <alignment horizontal="right"/>
    </xf>
    <xf numFmtId="9" fontId="16" fillId="0" borderId="0" xfId="0" applyNumberFormat="1" applyFont="1" applyAlignment="1">
      <alignment horizontal="right"/>
    </xf>
    <xf numFmtId="9" fontId="31" fillId="0" borderId="0" xfId="0" applyNumberFormat="1" applyFont="1" applyAlignment="1">
      <alignment horizontal="right"/>
    </xf>
    <xf numFmtId="3" fontId="18" fillId="0" borderId="0" xfId="0" applyNumberFormat="1" applyFont="1"/>
    <xf numFmtId="3" fontId="16" fillId="0" borderId="0" xfId="0" applyNumberFormat="1" applyFont="1"/>
    <xf numFmtId="9" fontId="42" fillId="0" borderId="0" xfId="6" applyFont="1" applyFill="1" applyAlignment="1">
      <alignment horizontal="right"/>
    </xf>
    <xf numFmtId="166" fontId="18" fillId="0" borderId="0" xfId="0" applyNumberFormat="1" applyFont="1"/>
    <xf numFmtId="166" fontId="16" fillId="0" borderId="0" xfId="0" applyNumberFormat="1" applyFont="1"/>
    <xf numFmtId="166" fontId="16" fillId="0" borderId="3" xfId="0" applyNumberFormat="1" applyFont="1" applyBorder="1"/>
    <xf numFmtId="166" fontId="42" fillId="0" borderId="0" xfId="4" applyNumberFormat="1" applyFont="1" applyAlignment="1" applyProtection="1">
      <alignment horizontal="right"/>
    </xf>
    <xf numFmtId="166" fontId="42" fillId="0" borderId="0" xfId="1" applyNumberFormat="1" applyFont="1"/>
    <xf numFmtId="166" fontId="42" fillId="0" borderId="0" xfId="4" applyNumberFormat="1" applyFont="1" applyProtection="1"/>
    <xf numFmtId="166" fontId="42" fillId="0" borderId="0" xfId="2" applyNumberFormat="1" applyFont="1"/>
    <xf numFmtId="166" fontId="39" fillId="0" borderId="0" xfId="4" applyNumberFormat="1" applyFont="1" applyAlignment="1" applyProtection="1">
      <alignment horizontal="right"/>
    </xf>
    <xf numFmtId="0" fontId="45" fillId="0" borderId="0" xfId="0" applyFont="1" applyAlignment="1">
      <alignment horizontal="left" indent="1"/>
    </xf>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16" fillId="0" borderId="0" xfId="0" applyFont="1" applyAlignment="1">
      <alignment horizontal="left"/>
    </xf>
    <xf numFmtId="0" fontId="19" fillId="0" borderId="0" xfId="0" applyFont="1"/>
    <xf numFmtId="9" fontId="33" fillId="0" borderId="0" xfId="6" applyFont="1" applyAlignment="1">
      <alignment horizontal="right"/>
    </xf>
    <xf numFmtId="9" fontId="31" fillId="0" borderId="0" xfId="6" applyFont="1" applyAlignment="1">
      <alignment horizontal="right"/>
    </xf>
    <xf numFmtId="174" fontId="39" fillId="0" borderId="0" xfId="11" applyNumberFormat="1" applyFont="1" applyFill="1" applyBorder="1" applyAlignment="1">
      <alignment horizontal="right"/>
    </xf>
    <xf numFmtId="174" fontId="42" fillId="0" borderId="0" xfId="11" applyNumberFormat="1" applyFont="1" applyFill="1" applyBorder="1" applyAlignment="1">
      <alignment horizontal="right"/>
    </xf>
    <xf numFmtId="174" fontId="42" fillId="0" borderId="4" xfId="11" applyNumberFormat="1" applyFont="1" applyFill="1" applyBorder="1" applyAlignment="1">
      <alignment horizontal="right"/>
    </xf>
    <xf numFmtId="174" fontId="42" fillId="0" borderId="0" xfId="11" applyNumberFormat="1" applyFont="1" applyFill="1" applyAlignment="1">
      <alignment horizontal="right"/>
    </xf>
    <xf numFmtId="174" fontId="39" fillId="0" borderId="0" xfId="11" applyNumberFormat="1" applyFont="1" applyFill="1" applyAlignment="1">
      <alignment horizontal="right"/>
    </xf>
    <xf numFmtId="9" fontId="26" fillId="0" borderId="0" xfId="0" applyNumberFormat="1" applyFont="1"/>
    <xf numFmtId="9" fontId="18" fillId="0" borderId="0" xfId="6" applyFont="1" applyBorder="1" applyAlignment="1">
      <alignment horizontal="right"/>
    </xf>
    <xf numFmtId="166" fontId="25" fillId="0" borderId="0" xfId="0" applyNumberFormat="1" applyFont="1"/>
    <xf numFmtId="0" fontId="47" fillId="0" borderId="0" xfId="0" applyFont="1"/>
    <xf numFmtId="0" fontId="13" fillId="0" borderId="0" xfId="0" applyFont="1"/>
    <xf numFmtId="166" fontId="14" fillId="0" borderId="0" xfId="0" applyNumberFormat="1" applyFont="1" applyAlignment="1">
      <alignment horizontal="right"/>
    </xf>
    <xf numFmtId="0" fontId="12" fillId="0" borderId="0" xfId="0" applyFont="1"/>
    <xf numFmtId="3" fontId="0" fillId="0" borderId="0" xfId="0" applyNumberFormat="1"/>
    <xf numFmtId="0" fontId="29" fillId="0" borderId="0" xfId="0" applyFont="1" applyAlignment="1">
      <alignment horizontal="left"/>
    </xf>
    <xf numFmtId="165" fontId="42" fillId="0" borderId="0" xfId="1" applyNumberFormat="1" applyFont="1" applyAlignment="1">
      <alignment horizontal="left"/>
    </xf>
    <xf numFmtId="175" fontId="42" fillId="0" borderId="0" xfId="1" applyNumberFormat="1" applyFont="1" applyAlignment="1">
      <alignment horizontal="right"/>
    </xf>
    <xf numFmtId="3" fontId="16" fillId="0" borderId="3" xfId="0" applyNumberFormat="1" applyFont="1" applyBorder="1"/>
    <xf numFmtId="0" fontId="11" fillId="0" borderId="0" xfId="0" applyFont="1"/>
    <xf numFmtId="0" fontId="11" fillId="0" borderId="0" xfId="0" quotePrefix="1" applyFont="1"/>
    <xf numFmtId="176" fontId="42" fillId="0" borderId="0" xfId="11" applyNumberFormat="1" applyFont="1" applyFill="1" applyBorder="1" applyAlignment="1">
      <alignment horizontal="right"/>
    </xf>
    <xf numFmtId="176" fontId="39" fillId="0" borderId="0" xfId="11" applyNumberFormat="1" applyFont="1" applyFill="1" applyBorder="1" applyAlignment="1">
      <alignment horizontal="right"/>
    </xf>
    <xf numFmtId="174" fontId="0" fillId="0" borderId="0" xfId="0" applyNumberFormat="1"/>
    <xf numFmtId="175" fontId="0" fillId="0" borderId="0" xfId="0" applyNumberFormat="1"/>
    <xf numFmtId="0" fontId="10" fillId="0" borderId="0" xfId="0" applyFont="1"/>
    <xf numFmtId="0" fontId="9" fillId="0" borderId="0" xfId="0" applyFont="1"/>
    <xf numFmtId="0" fontId="8" fillId="0" borderId="0" xfId="0" applyFont="1" applyAlignment="1">
      <alignment horizontal="left" indent="1"/>
    </xf>
    <xf numFmtId="177" fontId="16" fillId="0" borderId="0" xfId="0" applyNumberFormat="1" applyFont="1" applyAlignment="1">
      <alignment horizontal="right"/>
    </xf>
    <xf numFmtId="0" fontId="7" fillId="0" borderId="0" xfId="0" applyFont="1"/>
    <xf numFmtId="3" fontId="39" fillId="0" borderId="0" xfId="1" applyNumberFormat="1" applyFont="1" applyAlignment="1">
      <alignment horizontal="right"/>
    </xf>
    <xf numFmtId="3" fontId="16" fillId="0" borderId="4" xfId="0" applyNumberFormat="1" applyFont="1" applyBorder="1" applyAlignment="1">
      <alignment horizontal="right"/>
    </xf>
    <xf numFmtId="3" fontId="16" fillId="0" borderId="0" xfId="11" applyNumberFormat="1" applyFont="1" applyBorder="1" applyAlignment="1">
      <alignment horizontal="right"/>
    </xf>
    <xf numFmtId="3" fontId="39" fillId="0" borderId="0" xfId="11" applyNumberFormat="1" applyFont="1" applyFill="1" applyBorder="1" applyAlignment="1">
      <alignment horizontal="right"/>
    </xf>
    <xf numFmtId="9" fontId="39" fillId="0" borderId="0" xfId="6" applyFont="1" applyBorder="1" applyAlignment="1">
      <alignment horizontal="right"/>
    </xf>
    <xf numFmtId="166" fontId="5" fillId="0" borderId="0" xfId="0" applyNumberFormat="1" applyFont="1" applyAlignment="1">
      <alignment horizontal="right"/>
    </xf>
    <xf numFmtId="9" fontId="42" fillId="0" borderId="0" xfId="6" applyFont="1" applyBorder="1" applyAlignment="1">
      <alignment horizontal="right"/>
    </xf>
    <xf numFmtId="177" fontId="18" fillId="0" borderId="0" xfId="0" applyNumberFormat="1" applyFont="1" applyAlignment="1">
      <alignment horizontal="right"/>
    </xf>
    <xf numFmtId="177" fontId="5" fillId="0" borderId="0" xfId="0" applyNumberFormat="1" applyFont="1" applyAlignment="1">
      <alignment horizontal="right"/>
    </xf>
    <xf numFmtId="0" fontId="5" fillId="0" borderId="0" xfId="0" applyFont="1" applyAlignment="1">
      <alignment horizontal="right"/>
    </xf>
    <xf numFmtId="168" fontId="31" fillId="0" borderId="0" xfId="8" applyNumberFormat="1" applyFont="1" applyAlignment="1">
      <alignment horizontal="right"/>
    </xf>
    <xf numFmtId="168" fontId="36" fillId="0" borderId="0" xfId="8" applyNumberFormat="1" applyFont="1" applyAlignment="1">
      <alignment horizontal="left"/>
    </xf>
    <xf numFmtId="170" fontId="33" fillId="0" borderId="7" xfId="1" applyNumberFormat="1" applyFont="1" applyBorder="1"/>
    <xf numFmtId="170" fontId="33" fillId="0" borderId="0" xfId="1" applyNumberFormat="1" applyFont="1"/>
    <xf numFmtId="0" fontId="3" fillId="0" borderId="0" xfId="0" applyFont="1"/>
    <xf numFmtId="0" fontId="2" fillId="0" borderId="0" xfId="0" applyFont="1"/>
    <xf numFmtId="4" fontId="0" fillId="0" borderId="0" xfId="0" applyNumberFormat="1"/>
    <xf numFmtId="0" fontId="48" fillId="0" borderId="0" xfId="0" applyFont="1" applyAlignment="1">
      <alignment vertical="top" wrapText="1"/>
    </xf>
    <xf numFmtId="0" fontId="49" fillId="0" borderId="0" xfId="7" applyFont="1"/>
    <xf numFmtId="0" fontId="50" fillId="0" borderId="0" xfId="0" applyFont="1" applyAlignment="1">
      <alignment horizontal="left"/>
    </xf>
    <xf numFmtId="1" fontId="50" fillId="0" borderId="0" xfId="0" applyNumberFormat="1" applyFont="1" applyAlignment="1">
      <alignment horizontal="right"/>
    </xf>
    <xf numFmtId="0" fontId="38" fillId="0" borderId="0" xfId="0" applyFont="1"/>
    <xf numFmtId="2" fontId="25" fillId="0" borderId="0" xfId="0" applyNumberFormat="1" applyFont="1"/>
    <xf numFmtId="0" fontId="39" fillId="0" borderId="0" xfId="0" applyFont="1" applyAlignment="1">
      <alignment horizontal="left" vertical="center" readingOrder="1"/>
    </xf>
    <xf numFmtId="0" fontId="31" fillId="0" borderId="0" xfId="0" applyFont="1" applyAlignment="1">
      <alignment horizontal="center" vertical="top" wrapText="1"/>
    </xf>
    <xf numFmtId="0" fontId="31" fillId="0" borderId="0" xfId="0" applyFont="1" applyAlignment="1">
      <alignment vertical="top" wrapText="1"/>
    </xf>
    <xf numFmtId="0" fontId="19" fillId="0" borderId="0" xfId="0" applyFont="1" applyAlignment="1">
      <alignment vertical="top" wrapText="1"/>
    </xf>
    <xf numFmtId="0" fontId="33" fillId="0" borderId="0" xfId="0" applyFont="1" applyAlignment="1">
      <alignment vertical="top" wrapText="1"/>
    </xf>
    <xf numFmtId="0" fontId="51" fillId="0" borderId="0" xfId="0" applyFont="1"/>
    <xf numFmtId="0" fontId="51" fillId="0" borderId="0" xfId="0" applyFont="1" applyAlignment="1">
      <alignment vertical="top"/>
    </xf>
    <xf numFmtId="0" fontId="31" fillId="0" borderId="0" xfId="0" applyFont="1" applyAlignment="1">
      <alignment horizontal="left" vertical="top" wrapText="1"/>
    </xf>
    <xf numFmtId="0" fontId="0" fillId="0" borderId="0" xfId="0" applyAlignment="1">
      <alignment horizontal="right"/>
    </xf>
    <xf numFmtId="0" fontId="18" fillId="0" borderId="4" xfId="0" applyFont="1" applyBorder="1"/>
    <xf numFmtId="0" fontId="1" fillId="0" borderId="4" xfId="0" applyFont="1" applyBorder="1"/>
    <xf numFmtId="0" fontId="1" fillId="0" borderId="0" xfId="0" applyFont="1"/>
    <xf numFmtId="0" fontId="1" fillId="0" borderId="4" xfId="0" applyFont="1" applyBorder="1" applyAlignment="1">
      <alignment horizontal="right"/>
    </xf>
    <xf numFmtId="0" fontId="1" fillId="0" borderId="9" xfId="0" applyFont="1" applyBorder="1"/>
    <xf numFmtId="0" fontId="1" fillId="0" borderId="9" xfId="0" applyFont="1" applyBorder="1" applyAlignment="1">
      <alignment horizontal="right"/>
    </xf>
    <xf numFmtId="3" fontId="1" fillId="0" borderId="0" xfId="0" applyNumberFormat="1" applyFont="1"/>
    <xf numFmtId="9" fontId="1" fillId="0" borderId="0" xfId="0" applyNumberFormat="1" applyFont="1"/>
    <xf numFmtId="9" fontId="1" fillId="0" borderId="4" xfId="0" applyNumberFormat="1" applyFont="1" applyBorder="1"/>
    <xf numFmtId="166" fontId="1" fillId="0" borderId="0" xfId="0" applyNumberFormat="1" applyFont="1" applyAlignment="1">
      <alignment horizontal="right"/>
    </xf>
    <xf numFmtId="3" fontId="1" fillId="0" borderId="0" xfId="0" applyNumberFormat="1" applyFont="1" applyAlignment="1">
      <alignment horizontal="right"/>
    </xf>
    <xf numFmtId="0" fontId="1" fillId="0" borderId="0" xfId="0" applyFont="1" applyAlignment="1">
      <alignment horizontal="right"/>
    </xf>
    <xf numFmtId="0" fontId="18" fillId="0" borderId="9" xfId="0" applyFont="1" applyBorder="1"/>
    <xf numFmtId="0" fontId="1" fillId="0" borderId="5" xfId="0" applyFont="1" applyBorder="1"/>
    <xf numFmtId="3" fontId="1" fillId="0" borderId="4" xfId="0" applyNumberFormat="1" applyFont="1" applyBorder="1"/>
    <xf numFmtId="0" fontId="2" fillId="0" borderId="0" xfId="0" applyFont="1" applyAlignment="1">
      <alignment horizontal="left" vertical="top" wrapText="1"/>
    </xf>
    <xf numFmtId="0" fontId="5" fillId="0" borderId="0" xfId="0" applyFont="1" applyAlignment="1">
      <alignment horizontal="left" vertical="top" wrapText="1"/>
    </xf>
    <xf numFmtId="170" fontId="33" fillId="0" borderId="7" xfId="1" applyNumberFormat="1" applyFont="1" applyBorder="1" applyAlignment="1">
      <alignment horizontal="center"/>
    </xf>
    <xf numFmtId="0" fontId="37" fillId="0" borderId="0" xfId="0" applyFont="1" applyAlignment="1">
      <alignment horizontal="left" wrapText="1"/>
    </xf>
    <xf numFmtId="165" fontId="42" fillId="0" borderId="4" xfId="1" applyNumberFormat="1" applyFont="1" applyBorder="1" applyAlignment="1">
      <alignment horizontal="right" wrapText="1"/>
    </xf>
    <xf numFmtId="165" fontId="42" fillId="0" borderId="5" xfId="1" applyNumberFormat="1" applyFont="1" applyBorder="1" applyAlignment="1">
      <alignment horizontal="right" wrapText="1"/>
    </xf>
    <xf numFmtId="165" fontId="42" fillId="0" borderId="0" xfId="1" applyNumberFormat="1" applyFont="1" applyAlignment="1">
      <alignment horizontal="right" wrapText="1"/>
    </xf>
    <xf numFmtId="165" fontId="42" fillId="0" borderId="4" xfId="1" applyNumberFormat="1" applyFont="1" applyBorder="1" applyAlignment="1">
      <alignment horizontal="center" wrapText="1"/>
    </xf>
    <xf numFmtId="165" fontId="42" fillId="0" borderId="5" xfId="1" applyNumberFormat="1" applyFont="1" applyBorder="1" applyAlignment="1">
      <alignment horizontal="center" wrapText="1"/>
    </xf>
    <xf numFmtId="165" fontId="42" fillId="0" borderId="0" xfId="1" applyNumberFormat="1" applyFont="1" applyAlignment="1">
      <alignment horizontal="center" wrapText="1"/>
    </xf>
    <xf numFmtId="170" fontId="33" fillId="0" borderId="8" xfId="1" applyNumberFormat="1" applyFont="1" applyBorder="1" applyAlignment="1">
      <alignment horizontal="center"/>
    </xf>
    <xf numFmtId="170" fontId="42" fillId="0" borderId="1" xfId="4" applyNumberFormat="1" applyFont="1" applyBorder="1" applyAlignment="1" applyProtection="1">
      <alignment horizontal="center" wrapText="1"/>
    </xf>
    <xf numFmtId="164" fontId="42" fillId="0" borderId="1" xfId="4" applyNumberFormat="1" applyFont="1" applyBorder="1" applyAlignment="1" applyProtection="1">
      <alignment horizontal="center" wrapText="1"/>
    </xf>
    <xf numFmtId="3" fontId="42" fillId="0" borderId="1" xfId="4" applyNumberFormat="1" applyFont="1" applyBorder="1" applyAlignment="1" applyProtection="1">
      <alignment horizontal="center" wrapText="1"/>
    </xf>
    <xf numFmtId="165" fontId="42" fillId="0" borderId="2" xfId="1" applyNumberFormat="1" applyFont="1" applyBorder="1" applyAlignment="1">
      <alignment horizontal="center" wrapText="1"/>
    </xf>
    <xf numFmtId="0" fontId="16"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uk-sea-fisheries-statistics-temporary-suspension-of-the-accredited-official-statistics-designation" TargetMode="External"/><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558800</xdr:colOff>
      <xdr:row>29</xdr:row>
      <xdr:rowOff>44450</xdr:rowOff>
    </xdr:from>
    <xdr:to>
      <xdr:col>17</xdr:col>
      <xdr:colOff>571500</xdr:colOff>
      <xdr:row>45</xdr:row>
      <xdr:rowOff>9525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87600" y="5664200"/>
          <a:ext cx="9994900" cy="28606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From 2024 data relating</a:t>
          </a:r>
          <a:r>
            <a:rPr lang="en-GB" sz="1100" baseline="0">
              <a:latin typeface="Arial" panose="020B0604020202020204" pitchFamily="34" charset="0"/>
              <a:cs typeface="Arial" panose="020B0604020202020204" pitchFamily="34" charset="0"/>
            </a:rPr>
            <a:t> to fishing activity for English, Welsh and Isle of Man flagged under 10m vessels </a:t>
          </a:r>
          <a:r>
            <a:rPr lang="en-GB" sz="1100">
              <a:latin typeface="Arial" panose="020B0604020202020204" pitchFamily="34" charset="0"/>
              <a:cs typeface="Arial" panose="020B0604020202020204" pitchFamily="34" charset="0"/>
            </a:rPr>
            <a:t>is obtained from our new </a:t>
          </a:r>
          <a:r>
            <a:rPr lang="en-GB" sz="1100" u="sng">
              <a:solidFill>
                <a:schemeClr val="accent1">
                  <a:lumMod val="50000"/>
                </a:schemeClr>
              </a:solidFill>
              <a:latin typeface="Arial" panose="020B0604020202020204" pitchFamily="34" charset="0"/>
              <a:cs typeface="Arial" panose="020B0604020202020204" pitchFamily="34" charset="0"/>
            </a:rPr>
            <a:t>'catch app'</a:t>
          </a:r>
          <a:r>
            <a:rPr lang="en-GB" sz="1100" u="none">
              <a:solidFill>
                <a:schemeClr val="accent1">
                  <a:lumMod val="50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(prior to</a:t>
          </a:r>
          <a:r>
            <a:rPr lang="en-GB" sz="1100" baseline="0">
              <a:latin typeface="Arial" panose="020B0604020202020204" pitchFamily="34" charset="0"/>
              <a:cs typeface="Arial" panose="020B0604020202020204" pitchFamily="34" charset="0"/>
            </a:rPr>
            <a:t> 2023) </a:t>
          </a:r>
          <a:r>
            <a:rPr lang="en-GB" sz="1100">
              <a:latin typeface="Arial" panose="020B0604020202020204" pitchFamily="34" charset="0"/>
              <a:cs typeface="Arial" panose="020B0604020202020204" pitchFamily="34" charset="0"/>
            </a:rPr>
            <a:t>may relate to this new source of data, as opposed to actual changes in behaviour by this group alone, caution is advised when making</a:t>
          </a:r>
          <a:r>
            <a:rPr lang="en-GB" sz="1100" baseline="0">
              <a:latin typeface="Arial" panose="020B0604020202020204" pitchFamily="34" charset="0"/>
              <a:cs typeface="Arial" panose="020B0604020202020204" pitchFamily="34" charset="0"/>
            </a:rPr>
            <a:t> these comparisons</a:t>
          </a:r>
          <a:r>
            <a:rPr lang="en-GB" sz="1100">
              <a:latin typeface="Arial" panose="020B0604020202020204" pitchFamily="34" charset="0"/>
              <a:cs typeface="Arial" panose="020B0604020202020204" pitchFamily="34" charset="0"/>
            </a:rPr>
            <a:t>. </a:t>
          </a:r>
        </a:p>
      </xdr:txBody>
    </xdr:sp>
    <xdr:clientData/>
  </xdr:twoCellAnchor>
  <xdr:twoCellAnchor>
    <xdr:from>
      <xdr:col>3</xdr:col>
      <xdr:colOff>542925</xdr:colOff>
      <xdr:row>22</xdr:row>
      <xdr:rowOff>57149</xdr:rowOff>
    </xdr:from>
    <xdr:to>
      <xdr:col>17</xdr:col>
      <xdr:colOff>552450</xdr:colOff>
      <xdr:row>29</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D8A4EEB0-59F4-4C08-BBF2-630B922DAD00}"/>
            </a:ext>
          </a:extLst>
        </xdr:cNvPr>
        <xdr:cNvSpPr txBox="1"/>
      </xdr:nvSpPr>
      <xdr:spPr>
        <a:xfrm>
          <a:off x="2371725" y="4324349"/>
          <a:ext cx="9991725" cy="12192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a:t>
          </a:r>
          <a:r>
            <a:rPr lang="en-GB" sz="1100">
              <a:solidFill>
                <a:schemeClr val="dk1"/>
              </a:solidFill>
              <a:effectLst/>
              <a:latin typeface="Arial" panose="020B0604020202020204" pitchFamily="34" charset="0"/>
              <a:ea typeface="+mn-ea"/>
              <a:cs typeface="Arial" panose="020B0604020202020204" pitchFamily="34" charset="0"/>
            </a:rPr>
            <a:t>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release was previously published as accredited official statistics (formerly known as National Statistics). However, the MMO has written to the Office for Statistics Regulation to request a temporary suspension to the accredited official statistics designation for these statistics. This was agreed by the Director General for Regulation on 3 December 2024. For further details on the reason for the suspension and its impact please see the following statistical</a:t>
          </a:r>
          <a:r>
            <a:rPr lang="en-GB" sz="1100">
              <a:solidFill>
                <a:schemeClr val="accent1">
                  <a:lumMod val="50000"/>
                </a:schemeClr>
              </a:solidFill>
              <a:latin typeface="Arial" panose="020B0604020202020204" pitchFamily="34" charset="0"/>
              <a:cs typeface="Arial" panose="020B0604020202020204" pitchFamily="34" charset="0"/>
            </a:rPr>
            <a:t> </a:t>
          </a:r>
          <a:r>
            <a:rPr lang="en-GB" sz="1100" u="sng">
              <a:solidFill>
                <a:schemeClr val="accent1">
                  <a:lumMod val="50000"/>
                </a:schemeClr>
              </a:solidFill>
              <a:latin typeface="Arial" panose="020B0604020202020204" pitchFamily="34" charset="0"/>
              <a:cs typeface="Arial" panose="020B0604020202020204" pitchFamily="34" charset="0"/>
            </a:rPr>
            <a:t>notice</a:t>
          </a:r>
          <a:r>
            <a:rPr lang="en-GB" sz="1100">
              <a:solidFill>
                <a:schemeClr val="accent1">
                  <a:lumMod val="50000"/>
                </a:schemeClr>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4ABB9A07-1F72-4854-8FB1-06AFAA676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30E3F66B-916E-4380-84F0-F946C2E7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4" name="TextBox 3">
          <a:extLst>
            <a:ext uri="{FF2B5EF4-FFF2-40B4-BE49-F238E27FC236}">
              <a16:creationId xmlns:a16="http://schemas.microsoft.com/office/drawing/2014/main" id="{7E5A6280-B5EF-4DFE-90CC-BEBC4AEAF51C}"/>
            </a:ext>
          </a:extLst>
        </xdr:cNvPr>
        <xdr:cNvSpPr txBox="1"/>
      </xdr:nvSpPr>
      <xdr:spPr>
        <a:xfrm>
          <a:off x="3230909" y="9865537"/>
          <a:ext cx="10858500" cy="335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February 2025 is compared to 2024.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2025, the value of landings increased 9% compared to 2024. Quantity of landings has</a:t>
          </a:r>
          <a:r>
            <a:rPr lang="en-GB" sz="1100" b="0" baseline="0">
              <a:latin typeface="Arial" panose="020B0604020202020204" pitchFamily="34" charset="0"/>
              <a:cs typeface="Arial" panose="020B0604020202020204" pitchFamily="34" charset="0"/>
            </a:rPr>
            <a:t> decreased 4% compared to tonnage landed in between January - February </a:t>
          </a:r>
          <a:r>
            <a:rPr lang="en-GB" sz="1100" b="0">
              <a:latin typeface="Arial" panose="020B0604020202020204" pitchFamily="34" charset="0"/>
              <a:cs typeface="Arial" panose="020B0604020202020204" pitchFamily="34" charset="0"/>
            </a:rPr>
            <a:t>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3</xdr:col>
      <xdr:colOff>162622</xdr:colOff>
      <xdr:row>2</xdr:row>
      <xdr:rowOff>92926</xdr:rowOff>
    </xdr:from>
    <xdr:to>
      <xdr:col>19</xdr:col>
      <xdr:colOff>116158</xdr:colOff>
      <xdr:row>26</xdr:row>
      <xdr:rowOff>131090</xdr:rowOff>
    </xdr:to>
    <xdr:pic>
      <xdr:nvPicPr>
        <xdr:cNvPr id="7" name="Picture 6">
          <a:extLst>
            <a:ext uri="{FF2B5EF4-FFF2-40B4-BE49-F238E27FC236}">
              <a16:creationId xmlns:a16="http://schemas.microsoft.com/office/drawing/2014/main" id="{BF1EAC9A-972E-8C2B-9DD1-1053AFC5CC77}"/>
            </a:ext>
          </a:extLst>
        </xdr:cNvPr>
        <xdr:cNvPicPr>
          <a:picLocks noChangeAspect="1"/>
        </xdr:cNvPicPr>
      </xdr:nvPicPr>
      <xdr:blipFill>
        <a:blip xmlns:r="http://schemas.openxmlformats.org/officeDocument/2006/relationships" r:embed="rId2"/>
        <a:stretch>
          <a:fillRect/>
        </a:stretch>
      </xdr:blipFill>
      <xdr:spPr>
        <a:xfrm>
          <a:off x="1974695" y="534328"/>
          <a:ext cx="11430000" cy="4498652"/>
        </a:xfrm>
        <a:prstGeom prst="rect">
          <a:avLst/>
        </a:prstGeom>
      </xdr:spPr>
    </xdr:pic>
    <xdr:clientData/>
  </xdr:twoCellAnchor>
  <xdr:twoCellAnchor editAs="oneCell">
    <xdr:from>
      <xdr:col>3</xdr:col>
      <xdr:colOff>104542</xdr:colOff>
      <xdr:row>27</xdr:row>
      <xdr:rowOff>11616</xdr:rowOff>
    </xdr:from>
    <xdr:to>
      <xdr:col>19</xdr:col>
      <xdr:colOff>-1</xdr:colOff>
      <xdr:row>48</xdr:row>
      <xdr:rowOff>577099</xdr:rowOff>
    </xdr:to>
    <xdr:pic>
      <xdr:nvPicPr>
        <xdr:cNvPr id="8" name="Picture 7">
          <a:extLst>
            <a:ext uri="{FF2B5EF4-FFF2-40B4-BE49-F238E27FC236}">
              <a16:creationId xmlns:a16="http://schemas.microsoft.com/office/drawing/2014/main" id="{36C778C2-2600-68E0-1EEF-A413A0E255B5}"/>
            </a:ext>
          </a:extLst>
        </xdr:cNvPr>
        <xdr:cNvPicPr>
          <a:picLocks noChangeAspect="1"/>
        </xdr:cNvPicPr>
      </xdr:nvPicPr>
      <xdr:blipFill>
        <a:blip xmlns:r="http://schemas.openxmlformats.org/officeDocument/2006/relationships" r:embed="rId3"/>
        <a:stretch>
          <a:fillRect/>
        </a:stretch>
      </xdr:blipFill>
      <xdr:spPr>
        <a:xfrm>
          <a:off x="1916615" y="5099360"/>
          <a:ext cx="11371921" cy="44684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B3F2EFE1-90EA-4CB2-B0C4-02AD850C4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February</a:t>
          </a:r>
          <a:r>
            <a:rPr lang="en-GB" sz="1100" baseline="0">
              <a:solidFill>
                <a:schemeClr val="dk1"/>
              </a:solidFill>
              <a:effectLst/>
              <a:latin typeface="Arial" panose="020B0604020202020204" pitchFamily="34" charset="0"/>
              <a:ea typeface="+mn-ea"/>
              <a:cs typeface="Arial" panose="020B0604020202020204" pitchFamily="34" charset="0"/>
            </a:rPr>
            <a:t> 2025 </a:t>
          </a:r>
          <a:r>
            <a:rPr lang="en-GB" sz="1100">
              <a:solidFill>
                <a:schemeClr val="dk1"/>
              </a:solidFill>
              <a:effectLst/>
              <a:latin typeface="Arial" panose="020B0604020202020204" pitchFamily="34" charset="0"/>
              <a:ea typeface="+mn-ea"/>
              <a:cs typeface="Arial" panose="020B0604020202020204" pitchFamily="34" charset="0"/>
            </a:rPr>
            <a:t>is compared to activity in February 2024.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February 2025 compared to 2024, down 7%. The value of landings in February 2025 (£56.7m) also decreased compared to 2024 down by 16%</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February 2025 were</a:t>
          </a:r>
          <a:r>
            <a:rPr lang="en-GB" sz="1100" baseline="0">
              <a:solidFill>
                <a:schemeClr val="dk1"/>
              </a:solidFill>
              <a:effectLst/>
              <a:latin typeface="Arial" panose="020B0604020202020204" pitchFamily="34" charset="0"/>
              <a:ea typeface="+mn-ea"/>
              <a:cs typeface="Arial" panose="020B0604020202020204" pitchFamily="34" charset="0"/>
            </a:rPr>
            <a:t> comprised of mostly Pelagic</a:t>
          </a:r>
          <a:r>
            <a:rPr lang="en-GB" sz="1100">
              <a:solidFill>
                <a:schemeClr val="dk1"/>
              </a:solidFill>
              <a:effectLst/>
              <a:latin typeface="Arial" panose="020B0604020202020204" pitchFamily="34" charset="0"/>
              <a:ea typeface="+mn-ea"/>
              <a:cs typeface="Arial" panose="020B0604020202020204" pitchFamily="34" charset="0"/>
            </a:rPr>
            <a:t> species (68%) compared</a:t>
          </a:r>
          <a:r>
            <a:rPr lang="en-GB" sz="1100" baseline="0">
              <a:solidFill>
                <a:schemeClr val="dk1"/>
              </a:solidFill>
              <a:effectLst/>
              <a:latin typeface="Arial" panose="020B0604020202020204" pitchFamily="34" charset="0"/>
              <a:ea typeface="+mn-ea"/>
              <a:cs typeface="Arial" panose="020B0604020202020204" pitchFamily="34" charset="0"/>
            </a:rPr>
            <a:t> to the other species groups</a:t>
          </a:r>
          <a:r>
            <a:rPr lang="en-GB" sz="1100">
              <a:solidFill>
                <a:schemeClr val="dk1"/>
              </a:solidFill>
              <a:effectLst/>
              <a:latin typeface="Arial" panose="020B0604020202020204" pitchFamily="34" charset="0"/>
              <a:ea typeface="+mn-ea"/>
              <a:cs typeface="Arial" panose="020B0604020202020204" pitchFamily="34" charset="0"/>
            </a:rPr>
            <a:t> (T6). This was driven by high landings of Blue</a:t>
          </a:r>
          <a:r>
            <a:rPr lang="en-GB" sz="1100" baseline="0">
              <a:solidFill>
                <a:schemeClr val="dk1"/>
              </a:solidFill>
              <a:effectLst/>
              <a:latin typeface="Arial" panose="020B0604020202020204" pitchFamily="34" charset="0"/>
              <a:ea typeface="+mn-ea"/>
              <a:cs typeface="Arial" panose="020B0604020202020204" pitchFamily="34" charset="0"/>
            </a:rPr>
            <a:t> Whiting</a:t>
          </a:r>
          <a:r>
            <a:rPr lang="en-GB" sz="1100">
              <a:solidFill>
                <a:schemeClr val="dk1"/>
              </a:solidFill>
              <a:effectLst/>
              <a:latin typeface="Arial" panose="020B0604020202020204" pitchFamily="34" charset="0"/>
              <a:ea typeface="+mn-ea"/>
              <a:cs typeface="Arial" panose="020B0604020202020204" pitchFamily="34" charset="0"/>
            </a:rPr>
            <a:t> which is usually a highly targeted fishery between February and April each year, where the fish are in the largest and most desirable form. Demersal species</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comprised the majority of the value landed (39%)</a:t>
          </a:r>
          <a:r>
            <a:rPr lang="en-GB" sz="1100" baseline="0">
              <a:solidFill>
                <a:sysClr val="windowText" lastClr="000000"/>
              </a:solidFill>
              <a:effectLst/>
              <a:latin typeface="Arial" panose="020B0604020202020204" pitchFamily="34" charset="0"/>
              <a:ea typeface="+mn-ea"/>
              <a:cs typeface="Arial" panose="020B0604020202020204" pitchFamily="34" charset="0"/>
            </a:rPr>
            <a:t>, even though Pelagic landings were much higher. This is because pelagic species, in particular Blue Whiting, fetches a much lower price per tonne to Demersal species.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February 2025 decreased by 30% compared to 2024 (T5). The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 also decreased compared to 2024, down</a:t>
          </a:r>
          <a:r>
            <a:rPr lang="en-GB" sz="1100" baseline="0">
              <a:solidFill>
                <a:schemeClr val="dk1"/>
              </a:solidFill>
              <a:effectLst/>
              <a:latin typeface="Arial" panose="020B0604020202020204" pitchFamily="34" charset="0"/>
              <a:ea typeface="+mn-ea"/>
              <a:cs typeface="Arial" panose="020B0604020202020204" pitchFamily="34" charset="0"/>
            </a:rPr>
            <a:t> 18</a:t>
          </a:r>
          <a:r>
            <a:rPr lang="en-GB" sz="1100">
              <a:solidFill>
                <a:schemeClr val="dk1"/>
              </a:solidFill>
              <a:effectLst/>
              <a:latin typeface="Arial" panose="020B0604020202020204" pitchFamily="34" charset="0"/>
              <a:ea typeface="+mn-ea"/>
              <a:cs typeface="Arial" panose="020B0604020202020204" pitchFamily="34" charset="0"/>
            </a:rPr>
            <a:t>%.</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19</xdr:col>
      <xdr:colOff>20190</xdr:colOff>
      <xdr:row>24</xdr:row>
      <xdr:rowOff>95250</xdr:rowOff>
    </xdr:to>
    <xdr:pic>
      <xdr:nvPicPr>
        <xdr:cNvPr id="3" name="Picture 2">
          <a:extLst>
            <a:ext uri="{FF2B5EF4-FFF2-40B4-BE49-F238E27FC236}">
              <a16:creationId xmlns:a16="http://schemas.microsoft.com/office/drawing/2014/main" id="{ADE66D7D-046D-6940-7264-DF7300D2C319}"/>
            </a:ext>
          </a:extLst>
        </xdr:cNvPr>
        <xdr:cNvPicPr>
          <a:picLocks noChangeAspect="1"/>
        </xdr:cNvPicPr>
      </xdr:nvPicPr>
      <xdr:blipFill>
        <a:blip xmlns:r="http://schemas.openxmlformats.org/officeDocument/2006/relationships" r:embed="rId2"/>
        <a:stretch>
          <a:fillRect/>
        </a:stretch>
      </xdr:blipFill>
      <xdr:spPr>
        <a:xfrm>
          <a:off x="1841500" y="444500"/>
          <a:ext cx="10878690" cy="4286250"/>
        </a:xfrm>
        <a:prstGeom prst="rect">
          <a:avLst/>
        </a:prstGeom>
      </xdr:spPr>
    </xdr:pic>
    <xdr:clientData/>
  </xdr:twoCellAnchor>
  <xdr:twoCellAnchor editAs="oneCell">
    <xdr:from>
      <xdr:col>3</xdr:col>
      <xdr:colOff>31750</xdr:colOff>
      <xdr:row>25</xdr:row>
      <xdr:rowOff>31750</xdr:rowOff>
    </xdr:from>
    <xdr:to>
      <xdr:col>18</xdr:col>
      <xdr:colOff>556821</xdr:colOff>
      <xdr:row>47</xdr:row>
      <xdr:rowOff>63500</xdr:rowOff>
    </xdr:to>
    <xdr:pic>
      <xdr:nvPicPr>
        <xdr:cNvPr id="5" name="Picture 4">
          <a:extLst>
            <a:ext uri="{FF2B5EF4-FFF2-40B4-BE49-F238E27FC236}">
              <a16:creationId xmlns:a16="http://schemas.microsoft.com/office/drawing/2014/main" id="{7D62C6DA-9607-9A16-0BBB-4ABA6F4A824E}"/>
            </a:ext>
          </a:extLst>
        </xdr:cNvPr>
        <xdr:cNvPicPr>
          <a:picLocks noChangeAspect="1"/>
        </xdr:cNvPicPr>
      </xdr:nvPicPr>
      <xdr:blipFill>
        <a:blip xmlns:r="http://schemas.openxmlformats.org/officeDocument/2006/relationships" r:embed="rId3"/>
        <a:stretch>
          <a:fillRect/>
        </a:stretch>
      </xdr:blipFill>
      <xdr:spPr>
        <a:xfrm>
          <a:off x="1873250" y="4857750"/>
          <a:ext cx="10769738" cy="4222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workbookViewId="0">
      <selection activeCell="V28" sqref="V28"/>
    </sheetView>
  </sheetViews>
  <sheetFormatPr defaultColWidth="9.140625" defaultRowHeight="14.25" x14ac:dyDescent="0.2"/>
  <cols>
    <col min="1" max="4" width="9.140625" style="1"/>
    <col min="5" max="5" width="30.85546875" style="1" customWidth="1"/>
    <col min="6" max="16384" width="9.140625" style="1"/>
  </cols>
  <sheetData>
    <row r="1" spans="4:21" ht="20.25" x14ac:dyDescent="0.3">
      <c r="E1" s="4" t="s">
        <v>208</v>
      </c>
      <c r="F1" s="10"/>
      <c r="G1" s="10"/>
      <c r="H1" s="10"/>
      <c r="I1" s="10"/>
      <c r="J1" s="10"/>
      <c r="K1" s="10"/>
      <c r="L1" s="10"/>
      <c r="M1" s="10"/>
      <c r="N1" s="10"/>
      <c r="O1" s="10"/>
      <c r="P1" s="10"/>
      <c r="Q1" s="10"/>
    </row>
    <row r="2" spans="4:21" ht="15" x14ac:dyDescent="0.2">
      <c r="E2" s="12"/>
      <c r="F2" s="10"/>
      <c r="G2" s="10"/>
      <c r="H2" s="10"/>
      <c r="I2" s="10"/>
      <c r="J2" s="10"/>
      <c r="K2" s="10"/>
      <c r="L2" s="10"/>
      <c r="M2" s="10"/>
      <c r="N2" s="10"/>
      <c r="O2" s="10"/>
      <c r="P2" s="10"/>
      <c r="Q2" s="10"/>
    </row>
    <row r="3" spans="4:21" x14ac:dyDescent="0.2">
      <c r="E3" s="10"/>
      <c r="F3" s="10"/>
      <c r="G3" s="10"/>
      <c r="H3" s="10"/>
      <c r="I3" s="10"/>
      <c r="J3" s="10"/>
      <c r="K3" s="10"/>
      <c r="L3" s="10"/>
      <c r="M3" s="10"/>
      <c r="N3" s="10"/>
      <c r="O3" s="10"/>
      <c r="P3" s="10"/>
      <c r="Q3" s="10"/>
    </row>
    <row r="4" spans="4:21" x14ac:dyDescent="0.2">
      <c r="E4" s="10" t="s">
        <v>209</v>
      </c>
      <c r="F4" s="10"/>
      <c r="G4" s="10"/>
      <c r="H4" s="10"/>
      <c r="I4" s="10"/>
      <c r="J4" s="10"/>
      <c r="K4" s="10"/>
      <c r="L4" s="10"/>
      <c r="M4" s="10"/>
      <c r="N4" s="10"/>
      <c r="O4" s="10"/>
      <c r="P4" s="10"/>
      <c r="Q4" s="10"/>
    </row>
    <row r="5" spans="4:21" x14ac:dyDescent="0.2">
      <c r="E5" s="10"/>
      <c r="F5" s="10"/>
      <c r="G5" s="10"/>
      <c r="H5" s="10"/>
      <c r="I5" s="10"/>
      <c r="J5" s="10"/>
      <c r="K5" s="10"/>
      <c r="L5" s="10"/>
      <c r="M5" s="10"/>
      <c r="N5" s="10"/>
      <c r="O5" s="10"/>
      <c r="P5" s="10"/>
      <c r="Q5" s="10"/>
    </row>
    <row r="6" spans="4:21" ht="20.25" x14ac:dyDescent="0.3">
      <c r="E6" s="2" t="s">
        <v>3</v>
      </c>
      <c r="R6" s="10"/>
      <c r="S6" s="10"/>
      <c r="T6" s="10"/>
      <c r="U6" s="10"/>
    </row>
    <row r="7" spans="4:21" ht="18" customHeight="1" x14ac:dyDescent="0.3">
      <c r="E7" s="2"/>
      <c r="F7" s="166"/>
      <c r="R7" s="10"/>
      <c r="S7" s="10"/>
      <c r="T7" s="10"/>
      <c r="U7" s="10"/>
    </row>
    <row r="8" spans="4:21" ht="18" customHeight="1" x14ac:dyDescent="0.2">
      <c r="E8" s="185" t="s">
        <v>203</v>
      </c>
      <c r="F8" s="201" t="s">
        <v>204</v>
      </c>
      <c r="G8" s="201"/>
      <c r="R8" s="10"/>
      <c r="S8" s="10"/>
      <c r="T8" s="10"/>
      <c r="U8" s="10"/>
    </row>
    <row r="9" spans="4:21" ht="15.75" customHeight="1" x14ac:dyDescent="0.2">
      <c r="E9" s="185" t="s">
        <v>205</v>
      </c>
      <c r="F9" s="201" t="s">
        <v>206</v>
      </c>
      <c r="G9" s="201"/>
      <c r="R9" s="10"/>
      <c r="S9" s="10"/>
      <c r="T9" s="10"/>
      <c r="U9" s="10"/>
    </row>
    <row r="10" spans="4:21" ht="15.75" customHeight="1" x14ac:dyDescent="0.2">
      <c r="D10" s="147"/>
      <c r="E10" s="185" t="s">
        <v>210</v>
      </c>
      <c r="F10" s="201" t="s">
        <v>211</v>
      </c>
      <c r="R10" s="10"/>
      <c r="T10" s="10"/>
      <c r="U10" s="10"/>
    </row>
    <row r="11" spans="4:21" x14ac:dyDescent="0.2">
      <c r="D11" s="147"/>
      <c r="E11" s="185" t="s">
        <v>0</v>
      </c>
      <c r="F11" s="1" t="s">
        <v>154</v>
      </c>
      <c r="R11" s="10"/>
      <c r="S11" s="10"/>
      <c r="T11" s="10"/>
      <c r="U11" s="10"/>
    </row>
    <row r="12" spans="4:21" x14ac:dyDescent="0.2">
      <c r="D12" s="147"/>
      <c r="E12" s="185" t="s">
        <v>115</v>
      </c>
      <c r="F12" s="1" t="s">
        <v>155</v>
      </c>
      <c r="R12" s="10"/>
      <c r="S12" s="10"/>
      <c r="T12" s="10"/>
      <c r="U12" s="10"/>
    </row>
    <row r="13" spans="4:21" x14ac:dyDescent="0.2">
      <c r="D13" s="147"/>
      <c r="E13" s="185" t="s">
        <v>116</v>
      </c>
      <c r="F13" s="1" t="s">
        <v>156</v>
      </c>
      <c r="R13" s="10"/>
      <c r="S13" s="10"/>
      <c r="T13" s="10"/>
    </row>
    <row r="14" spans="4:21" x14ac:dyDescent="0.2">
      <c r="D14" s="147"/>
      <c r="E14" s="185" t="s">
        <v>1</v>
      </c>
      <c r="F14" s="1" t="s">
        <v>157</v>
      </c>
    </row>
    <row r="15" spans="4:21" x14ac:dyDescent="0.2">
      <c r="D15" s="147"/>
      <c r="E15" s="185" t="s">
        <v>2</v>
      </c>
      <c r="F15" s="1" t="s">
        <v>158</v>
      </c>
    </row>
    <row r="16" spans="4:21" x14ac:dyDescent="0.2">
      <c r="D16" s="147"/>
      <c r="E16" s="185" t="s">
        <v>39</v>
      </c>
      <c r="F16" s="1" t="s">
        <v>159</v>
      </c>
    </row>
    <row r="17" spans="4:18" x14ac:dyDescent="0.2">
      <c r="D17" s="147"/>
      <c r="E17" s="185" t="s">
        <v>42</v>
      </c>
      <c r="F17" s="1" t="s">
        <v>160</v>
      </c>
    </row>
    <row r="18" spans="4:18" x14ac:dyDescent="0.2">
      <c r="D18" s="147"/>
      <c r="E18" s="185" t="s">
        <v>117</v>
      </c>
      <c r="F18" s="1" t="s">
        <v>161</v>
      </c>
    </row>
    <row r="19" spans="4:18" x14ac:dyDescent="0.2">
      <c r="D19" s="147"/>
      <c r="E19" s="185" t="s">
        <v>124</v>
      </c>
      <c r="F19" s="38" t="s">
        <v>162</v>
      </c>
    </row>
    <row r="20" spans="4:18" x14ac:dyDescent="0.2">
      <c r="E20" s="185" t="s">
        <v>163</v>
      </c>
      <c r="F20" s="162" t="s">
        <v>177</v>
      </c>
      <c r="R20" s="14"/>
    </row>
    <row r="21" spans="4:18" x14ac:dyDescent="0.2">
      <c r="E21" s="184"/>
      <c r="F21" s="14"/>
      <c r="G21" s="14"/>
      <c r="H21" s="14"/>
      <c r="I21" s="14"/>
      <c r="J21" s="14"/>
      <c r="K21" s="14"/>
      <c r="L21" s="14"/>
      <c r="M21" s="14"/>
      <c r="N21" s="14"/>
      <c r="O21" s="14"/>
      <c r="P21" s="14"/>
      <c r="Q21" s="14"/>
      <c r="R21" s="14"/>
    </row>
    <row r="22" spans="4:18" ht="20.25" x14ac:dyDescent="0.3">
      <c r="E22" s="2" t="s">
        <v>127</v>
      </c>
    </row>
    <row r="24" spans="4:18" ht="14.25" customHeight="1" x14ac:dyDescent="0.2">
      <c r="E24" s="214"/>
      <c r="F24" s="215"/>
      <c r="G24" s="215"/>
      <c r="H24" s="215"/>
      <c r="I24" s="215"/>
      <c r="J24" s="215"/>
      <c r="K24" s="215"/>
      <c r="L24" s="215"/>
      <c r="M24" s="215"/>
      <c r="N24" s="215"/>
      <c r="O24" s="215"/>
      <c r="P24" s="215"/>
      <c r="Q24" s="215"/>
      <c r="R24" s="215"/>
    </row>
    <row r="25" spans="4:18" x14ac:dyDescent="0.2">
      <c r="E25" s="215"/>
      <c r="F25" s="215"/>
      <c r="G25" s="215"/>
      <c r="H25" s="215"/>
      <c r="I25" s="215"/>
      <c r="J25" s="215"/>
      <c r="K25" s="215"/>
      <c r="L25" s="215"/>
      <c r="M25" s="215"/>
      <c r="N25" s="215"/>
      <c r="O25" s="215"/>
      <c r="P25" s="215"/>
      <c r="Q25" s="215"/>
      <c r="R25" s="215"/>
    </row>
    <row r="26" spans="4:18" x14ac:dyDescent="0.2">
      <c r="E26" s="215"/>
      <c r="F26" s="215"/>
      <c r="G26" s="215"/>
      <c r="H26" s="215"/>
      <c r="I26" s="215"/>
      <c r="J26" s="215"/>
      <c r="K26" s="215"/>
      <c r="L26" s="215"/>
      <c r="M26" s="215"/>
      <c r="N26" s="215"/>
      <c r="O26" s="215"/>
      <c r="P26" s="215"/>
      <c r="Q26" s="215"/>
      <c r="R26" s="215"/>
    </row>
    <row r="27" spans="4:18" x14ac:dyDescent="0.2">
      <c r="E27" s="215"/>
      <c r="F27" s="215"/>
      <c r="G27" s="215"/>
      <c r="H27" s="215"/>
      <c r="I27" s="215"/>
      <c r="J27" s="215"/>
      <c r="K27" s="215"/>
      <c r="L27" s="215"/>
      <c r="M27" s="215"/>
      <c r="N27" s="215"/>
      <c r="O27" s="215"/>
      <c r="P27" s="215"/>
      <c r="Q27" s="215"/>
      <c r="R27" s="215"/>
    </row>
    <row r="28" spans="4:18" x14ac:dyDescent="0.2">
      <c r="E28" s="215"/>
      <c r="F28" s="215"/>
      <c r="G28" s="215"/>
      <c r="H28" s="215"/>
      <c r="I28" s="215"/>
      <c r="J28" s="215"/>
      <c r="K28" s="215"/>
      <c r="L28" s="215"/>
      <c r="M28" s="215"/>
      <c r="N28" s="215"/>
      <c r="O28" s="215"/>
      <c r="P28" s="215"/>
      <c r="Q28" s="215"/>
      <c r="R28" s="215"/>
    </row>
    <row r="29" spans="4:18" x14ac:dyDescent="0.2">
      <c r="E29" s="215"/>
      <c r="F29" s="215"/>
      <c r="G29" s="215"/>
      <c r="H29" s="215"/>
      <c r="I29" s="215"/>
      <c r="J29" s="215"/>
      <c r="K29" s="215"/>
      <c r="L29" s="215"/>
      <c r="M29" s="215"/>
      <c r="N29" s="215"/>
      <c r="O29" s="215"/>
      <c r="P29" s="215"/>
      <c r="Q29" s="215"/>
      <c r="R29" s="215"/>
    </row>
    <row r="30" spans="4:18" x14ac:dyDescent="0.2">
      <c r="E30" s="215"/>
      <c r="F30" s="215"/>
      <c r="G30" s="215"/>
      <c r="H30" s="215"/>
      <c r="I30" s="215"/>
      <c r="J30" s="215"/>
      <c r="K30" s="215"/>
      <c r="L30" s="215"/>
      <c r="M30" s="215"/>
      <c r="N30" s="215"/>
      <c r="O30" s="215"/>
      <c r="P30" s="215"/>
      <c r="Q30" s="215"/>
      <c r="R30" s="215"/>
    </row>
    <row r="31" spans="4:18" x14ac:dyDescent="0.2">
      <c r="E31" s="215"/>
      <c r="F31" s="215"/>
      <c r="G31" s="215"/>
      <c r="H31" s="215"/>
      <c r="I31" s="215"/>
      <c r="J31" s="215"/>
      <c r="K31" s="215"/>
      <c r="L31" s="215"/>
      <c r="M31" s="215"/>
      <c r="N31" s="215"/>
      <c r="O31" s="215"/>
      <c r="P31" s="215"/>
      <c r="Q31" s="215"/>
      <c r="R31" s="215"/>
    </row>
    <row r="32" spans="4:18" x14ac:dyDescent="0.2">
      <c r="E32" s="215"/>
      <c r="F32" s="215"/>
      <c r="G32" s="215"/>
      <c r="H32" s="215"/>
      <c r="I32" s="215"/>
      <c r="J32" s="215"/>
      <c r="K32" s="215"/>
      <c r="L32" s="215"/>
      <c r="M32" s="215"/>
      <c r="N32" s="215"/>
      <c r="O32" s="215"/>
      <c r="P32" s="215"/>
      <c r="Q32" s="215"/>
      <c r="R32" s="215"/>
    </row>
    <row r="33" spans="5:18" x14ac:dyDescent="0.2">
      <c r="E33" s="215"/>
      <c r="F33" s="215"/>
      <c r="G33" s="215"/>
      <c r="H33" s="215"/>
      <c r="I33" s="215"/>
      <c r="J33" s="215"/>
      <c r="K33" s="215"/>
      <c r="L33" s="215"/>
      <c r="M33" s="215"/>
      <c r="N33" s="215"/>
      <c r="O33" s="215"/>
      <c r="P33" s="215"/>
      <c r="Q33" s="215"/>
      <c r="R33" s="215"/>
    </row>
    <row r="34" spans="5:18" x14ac:dyDescent="0.2">
      <c r="E34" s="215"/>
      <c r="F34" s="215"/>
      <c r="G34" s="215"/>
      <c r="H34" s="215"/>
      <c r="I34" s="215"/>
      <c r="J34" s="215"/>
      <c r="K34" s="215"/>
      <c r="L34" s="215"/>
      <c r="M34" s="215"/>
      <c r="N34" s="215"/>
      <c r="O34" s="215"/>
      <c r="P34" s="215"/>
      <c r="Q34" s="215"/>
      <c r="R34" s="215"/>
    </row>
    <row r="35" spans="5:18" x14ac:dyDescent="0.2">
      <c r="E35" s="215"/>
      <c r="F35" s="215"/>
      <c r="G35" s="215"/>
      <c r="H35" s="215"/>
      <c r="I35" s="215"/>
      <c r="J35" s="215"/>
      <c r="K35" s="215"/>
      <c r="L35" s="215"/>
      <c r="M35" s="215"/>
      <c r="N35" s="215"/>
      <c r="O35" s="215"/>
      <c r="P35" s="215"/>
      <c r="Q35" s="215"/>
      <c r="R35" s="215"/>
    </row>
    <row r="36" spans="5:18" x14ac:dyDescent="0.2">
      <c r="E36" s="215"/>
      <c r="F36" s="215"/>
      <c r="G36" s="215"/>
      <c r="H36" s="215"/>
      <c r="I36" s="215"/>
      <c r="J36" s="215"/>
      <c r="K36" s="215"/>
      <c r="L36" s="215"/>
      <c r="M36" s="215"/>
      <c r="N36" s="215"/>
      <c r="O36" s="215"/>
      <c r="P36" s="215"/>
      <c r="Q36" s="215"/>
      <c r="R36" s="215"/>
    </row>
    <row r="37" spans="5:18" x14ac:dyDescent="0.2">
      <c r="E37" s="215"/>
      <c r="F37" s="215"/>
      <c r="G37" s="215"/>
      <c r="H37" s="215"/>
      <c r="I37" s="215"/>
      <c r="J37" s="215"/>
      <c r="K37" s="215"/>
      <c r="L37" s="215"/>
      <c r="M37" s="215"/>
      <c r="N37" s="215"/>
      <c r="O37" s="215"/>
      <c r="P37" s="215"/>
      <c r="Q37" s="215"/>
      <c r="R37" s="215"/>
    </row>
    <row r="38" spans="5:18" x14ac:dyDescent="0.2">
      <c r="E38" s="215"/>
      <c r="F38" s="215"/>
      <c r="G38" s="215"/>
      <c r="H38" s="215"/>
      <c r="I38" s="215"/>
      <c r="J38" s="215"/>
      <c r="K38" s="215"/>
      <c r="L38" s="215"/>
      <c r="M38" s="215"/>
      <c r="N38" s="215"/>
      <c r="O38" s="215"/>
      <c r="P38" s="215"/>
      <c r="Q38" s="215"/>
      <c r="R38" s="215"/>
    </row>
    <row r="39" spans="5:18" x14ac:dyDescent="0.2">
      <c r="E39" s="215"/>
      <c r="F39" s="215"/>
      <c r="G39" s="215"/>
      <c r="H39" s="215"/>
      <c r="I39" s="215"/>
      <c r="J39" s="215"/>
      <c r="K39" s="215"/>
      <c r="L39" s="215"/>
      <c r="M39" s="215"/>
      <c r="N39" s="215"/>
      <c r="O39" s="215"/>
      <c r="P39" s="215"/>
      <c r="Q39" s="215"/>
      <c r="R39" s="215"/>
    </row>
    <row r="40" spans="5:18" x14ac:dyDescent="0.2">
      <c r="E40" s="215"/>
      <c r="F40" s="215"/>
      <c r="G40" s="215"/>
      <c r="H40" s="215"/>
      <c r="I40" s="215"/>
      <c r="J40" s="215"/>
      <c r="K40" s="215"/>
      <c r="L40" s="215"/>
      <c r="M40" s="215"/>
      <c r="N40" s="215"/>
      <c r="O40" s="215"/>
      <c r="P40" s="215"/>
      <c r="Q40" s="215"/>
      <c r="R40" s="215"/>
    </row>
    <row r="41" spans="5:18" x14ac:dyDescent="0.2">
      <c r="E41" s="215"/>
      <c r="F41" s="215"/>
      <c r="G41" s="215"/>
      <c r="H41" s="215"/>
      <c r="I41" s="215"/>
      <c r="J41" s="215"/>
      <c r="K41" s="215"/>
      <c r="L41" s="215"/>
      <c r="M41" s="215"/>
      <c r="N41" s="215"/>
      <c r="O41" s="215"/>
      <c r="P41" s="215"/>
      <c r="Q41" s="215"/>
      <c r="R41" s="215"/>
    </row>
  </sheetData>
  <mergeCells count="1">
    <mergeCell ref="E24:R41"/>
  </mergeCells>
  <hyperlinks>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9" location="'Highlights - Time Series Data'!A1" display="Highlights - Time series Data" xr:uid="{C1A7BA6A-E146-46AD-9378-1EB5878645B7}"/>
    <hyperlink ref="E8" location="'Highlights - Time Series'!A1" display="Highlights - Time series" xr:uid="{0FE7B02C-3A13-4A2B-AE15-8F9ACDF290B9}"/>
    <hyperlink ref="E10" location="'Highlights - February'!A1" display="Highlights - February"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6192-3B1A-4351-83C6-7C6BFE76C478}">
  <sheetPr>
    <tabColor theme="8"/>
    <pageSetUpPr fitToPage="1"/>
  </sheetPr>
  <dimension ref="D2:V80"/>
  <sheetViews>
    <sheetView showGridLines="0" zoomScale="82" zoomScaleNormal="82" workbookViewId="0">
      <selection activeCell="Z49" sqref="Z49"/>
    </sheetView>
  </sheetViews>
  <sheetFormatPr defaultRowHeight="15" x14ac:dyDescent="0.25"/>
  <cols>
    <col min="3" max="3" width="9.140625" customWidth="1"/>
    <col min="4" max="4" width="18.7109375" customWidth="1"/>
    <col min="5" max="5" width="26.7109375" style="97" customWidth="1"/>
    <col min="12" max="12" width="9.140625" customWidth="1"/>
  </cols>
  <sheetData>
    <row r="2" spans="4:18" ht="20.25" x14ac:dyDescent="0.3">
      <c r="D2" s="2"/>
      <c r="E2" s="2" t="s">
        <v>186</v>
      </c>
    </row>
    <row r="4" spans="4:18" ht="15" customHeight="1" x14ac:dyDescent="0.25">
      <c r="D4" s="190"/>
      <c r="G4" s="191"/>
      <c r="H4" s="191"/>
      <c r="I4" s="192"/>
      <c r="J4" s="192"/>
      <c r="K4" s="192"/>
      <c r="L4" s="192"/>
      <c r="M4" s="192"/>
      <c r="N4" s="192"/>
      <c r="O4" s="192"/>
      <c r="P4" s="192"/>
      <c r="Q4" s="192"/>
      <c r="R4" s="192"/>
    </row>
    <row r="5" spans="4:18" x14ac:dyDescent="0.25">
      <c r="D5" s="97"/>
      <c r="E5" s="193"/>
      <c r="F5" s="193"/>
      <c r="G5" s="193"/>
      <c r="H5" s="192"/>
      <c r="I5" s="192"/>
      <c r="J5" s="192"/>
      <c r="K5" s="192"/>
      <c r="L5" s="192"/>
      <c r="M5" s="192"/>
      <c r="N5" s="192"/>
      <c r="O5" s="192"/>
      <c r="P5" s="192"/>
      <c r="Q5" s="192"/>
      <c r="R5" s="192"/>
    </row>
    <row r="6" spans="4:18" x14ac:dyDescent="0.25">
      <c r="H6" s="192"/>
      <c r="I6" s="192"/>
      <c r="J6" s="192"/>
      <c r="K6" s="192"/>
      <c r="L6" s="192"/>
      <c r="M6" s="192"/>
      <c r="N6" s="192"/>
      <c r="O6" s="192"/>
      <c r="P6" s="192"/>
      <c r="Q6" s="192"/>
      <c r="R6" s="192"/>
    </row>
    <row r="7" spans="4:18" x14ac:dyDescent="0.25">
      <c r="E7" s="192"/>
      <c r="F7" s="192"/>
      <c r="G7" s="192"/>
      <c r="H7" s="192"/>
      <c r="I7" s="192"/>
      <c r="J7" s="192"/>
      <c r="K7" s="192"/>
      <c r="L7" s="192"/>
      <c r="M7" s="192"/>
      <c r="N7" s="192"/>
      <c r="O7" s="192"/>
      <c r="P7" s="192"/>
      <c r="Q7" s="192"/>
      <c r="R7" s="192"/>
    </row>
    <row r="8" spans="4:18" x14ac:dyDescent="0.25">
      <c r="E8" s="192"/>
      <c r="F8" s="192"/>
      <c r="G8" s="192"/>
      <c r="H8" s="192"/>
      <c r="I8" s="192"/>
      <c r="J8" s="192"/>
      <c r="K8" s="192"/>
      <c r="L8" s="192"/>
      <c r="M8" s="192"/>
      <c r="N8" s="192"/>
      <c r="O8" s="192"/>
      <c r="P8" s="192"/>
      <c r="Q8" s="192"/>
      <c r="R8" s="192"/>
    </row>
    <row r="9" spans="4:18" x14ac:dyDescent="0.25">
      <c r="E9" s="192"/>
      <c r="F9" s="192"/>
      <c r="G9" s="192"/>
      <c r="H9" s="192"/>
      <c r="I9" s="192"/>
      <c r="J9" s="192"/>
      <c r="K9" s="192"/>
      <c r="L9" s="192"/>
      <c r="M9" s="192"/>
      <c r="N9" s="192"/>
      <c r="O9" s="192"/>
      <c r="P9" s="192"/>
      <c r="Q9" s="192"/>
      <c r="R9" s="192"/>
    </row>
    <row r="10" spans="4:18" x14ac:dyDescent="0.25">
      <c r="E10" s="192"/>
      <c r="F10" s="192"/>
      <c r="G10" s="192"/>
      <c r="H10" s="192"/>
      <c r="I10" s="192"/>
      <c r="J10" s="192"/>
      <c r="K10" s="192"/>
      <c r="L10" s="192"/>
      <c r="M10" s="192"/>
      <c r="N10" s="192"/>
      <c r="O10" s="192"/>
      <c r="P10" s="192"/>
      <c r="Q10" s="192"/>
      <c r="R10" s="192"/>
    </row>
    <row r="11" spans="4:18" x14ac:dyDescent="0.25">
      <c r="E11" s="192"/>
      <c r="F11" s="192"/>
      <c r="G11" s="192"/>
      <c r="H11" s="192"/>
      <c r="I11" s="192"/>
      <c r="J11" s="192"/>
      <c r="K11" s="192"/>
      <c r="L11" s="192"/>
      <c r="M11" s="192"/>
      <c r="N11" s="192"/>
      <c r="O11" s="192"/>
      <c r="P11" s="192"/>
      <c r="Q11" s="192"/>
      <c r="R11" s="192"/>
    </row>
    <row r="12" spans="4:18" x14ac:dyDescent="0.25">
      <c r="E12" s="192"/>
      <c r="F12" s="192"/>
      <c r="G12" s="192"/>
      <c r="H12" s="192"/>
      <c r="I12" s="192"/>
      <c r="J12" s="192"/>
      <c r="K12" s="192"/>
      <c r="L12" s="192"/>
      <c r="M12" s="192"/>
      <c r="N12" s="192"/>
      <c r="O12" s="192"/>
      <c r="P12" s="192"/>
      <c r="Q12" s="192"/>
      <c r="R12" s="192"/>
    </row>
    <row r="13" spans="4:18" x14ac:dyDescent="0.25">
      <c r="E13" s="192"/>
      <c r="F13" s="192"/>
      <c r="G13" s="192"/>
      <c r="H13" s="192"/>
      <c r="I13" s="192"/>
      <c r="J13" s="192"/>
      <c r="K13" s="192"/>
      <c r="L13" s="192"/>
      <c r="M13" s="192"/>
      <c r="N13" s="192"/>
      <c r="O13" s="192"/>
      <c r="P13" s="192"/>
      <c r="Q13" s="192"/>
      <c r="R13" s="192"/>
    </row>
    <row r="14" spans="4:18" x14ac:dyDescent="0.25">
      <c r="E14" s="192"/>
      <c r="F14" s="192"/>
      <c r="G14" s="192"/>
      <c r="H14" s="192"/>
      <c r="I14" s="192"/>
      <c r="J14" s="192"/>
      <c r="K14" s="192"/>
      <c r="L14" s="192"/>
      <c r="M14" s="192"/>
      <c r="N14" s="192"/>
      <c r="O14" s="192"/>
      <c r="P14" s="192"/>
      <c r="Q14" s="192"/>
      <c r="R14" s="192"/>
    </row>
    <row r="15" spans="4:18" x14ac:dyDescent="0.25">
      <c r="E15" s="192"/>
      <c r="F15" s="192"/>
      <c r="G15" s="192"/>
      <c r="H15" s="192"/>
      <c r="I15" s="192"/>
      <c r="J15" s="192"/>
      <c r="K15" s="192"/>
      <c r="L15" s="192"/>
      <c r="M15" s="192"/>
      <c r="N15" s="192"/>
      <c r="O15" s="192"/>
      <c r="P15" s="192"/>
      <c r="Q15" s="192"/>
      <c r="R15" s="192"/>
    </row>
    <row r="16" spans="4:18" x14ac:dyDescent="0.25">
      <c r="E16" s="192"/>
      <c r="F16" s="192"/>
      <c r="G16" s="192"/>
      <c r="H16" s="192"/>
      <c r="I16" s="192"/>
      <c r="J16" s="192"/>
      <c r="K16" s="192"/>
      <c r="L16" s="192"/>
      <c r="M16" s="192"/>
      <c r="N16" s="192"/>
      <c r="O16" s="192"/>
      <c r="P16" s="192"/>
      <c r="Q16" s="192"/>
      <c r="R16" s="192"/>
    </row>
    <row r="17" spans="5:18" x14ac:dyDescent="0.25">
      <c r="E17" s="192"/>
      <c r="F17" s="192"/>
      <c r="G17" s="192"/>
      <c r="H17" s="192"/>
      <c r="I17" s="192"/>
      <c r="J17" s="192"/>
      <c r="K17" s="192"/>
      <c r="L17" s="192"/>
      <c r="M17" s="192"/>
      <c r="N17" s="192"/>
      <c r="O17" s="192"/>
      <c r="P17" s="192"/>
      <c r="Q17" s="192"/>
      <c r="R17" s="192"/>
    </row>
    <row r="18" spans="5:18" x14ac:dyDescent="0.25">
      <c r="E18" s="192"/>
      <c r="F18" s="192"/>
      <c r="G18" s="192"/>
      <c r="H18" s="192"/>
      <c r="I18" s="192"/>
      <c r="J18" s="192"/>
      <c r="K18" s="192"/>
      <c r="L18" s="192"/>
      <c r="M18" s="192"/>
      <c r="N18" s="192"/>
      <c r="O18" s="192"/>
      <c r="P18" s="192"/>
      <c r="Q18" s="192"/>
      <c r="R18" s="192"/>
    </row>
    <row r="19" spans="5:18" x14ac:dyDescent="0.25">
      <c r="E19" s="192"/>
      <c r="F19" s="192"/>
      <c r="G19" s="192"/>
      <c r="H19" s="192"/>
      <c r="I19" s="192"/>
      <c r="J19" s="192"/>
      <c r="K19" s="192"/>
      <c r="L19" s="192"/>
      <c r="M19" s="192"/>
      <c r="N19" s="192"/>
      <c r="O19" s="192"/>
      <c r="P19" s="192"/>
      <c r="Q19" s="192"/>
      <c r="R19" s="192"/>
    </row>
    <row r="20" spans="5:18" x14ac:dyDescent="0.25">
      <c r="E20" s="192"/>
      <c r="F20" s="192"/>
      <c r="G20" s="192"/>
      <c r="H20" s="192"/>
      <c r="I20" s="192"/>
      <c r="J20" s="192"/>
      <c r="K20" s="192"/>
      <c r="L20" s="192"/>
      <c r="M20" s="192"/>
      <c r="N20" s="192"/>
      <c r="O20" s="192"/>
      <c r="P20" s="192"/>
      <c r="Q20" s="192"/>
      <c r="R20" s="192"/>
    </row>
    <row r="21" spans="5:18" x14ac:dyDescent="0.25">
      <c r="E21" s="192"/>
      <c r="F21" s="192"/>
      <c r="G21" s="192"/>
      <c r="H21" s="192"/>
      <c r="I21" s="192"/>
      <c r="J21" s="192"/>
      <c r="K21" s="192"/>
      <c r="L21" s="192"/>
      <c r="M21" s="192"/>
      <c r="N21" s="192"/>
      <c r="O21" s="192"/>
      <c r="P21" s="192"/>
      <c r="Q21" s="192"/>
      <c r="R21" s="192"/>
    </row>
    <row r="22" spans="5:18" x14ac:dyDescent="0.25">
      <c r="F22" s="192"/>
      <c r="G22" s="192"/>
      <c r="H22" s="192"/>
      <c r="I22" s="192"/>
      <c r="J22" s="192"/>
      <c r="K22" s="192"/>
      <c r="L22" s="192"/>
      <c r="N22" s="192"/>
      <c r="O22" s="192"/>
      <c r="P22" s="192"/>
      <c r="Q22" s="192"/>
      <c r="R22" s="192"/>
    </row>
    <row r="23" spans="5:18" x14ac:dyDescent="0.25">
      <c r="E23" s="192"/>
      <c r="F23" s="192"/>
      <c r="G23" s="192"/>
      <c r="H23" s="192"/>
      <c r="I23" s="192"/>
      <c r="J23" s="192"/>
      <c r="K23" s="192"/>
      <c r="L23" s="192"/>
      <c r="M23" s="192"/>
      <c r="N23" s="192"/>
      <c r="O23" s="192"/>
      <c r="P23" s="192"/>
      <c r="Q23" s="192"/>
      <c r="R23" s="192"/>
    </row>
    <row r="24" spans="5:18" ht="15" customHeight="1" x14ac:dyDescent="0.25">
      <c r="E24" s="192"/>
      <c r="F24" s="192"/>
      <c r="G24" s="192"/>
      <c r="H24" s="192"/>
      <c r="I24" s="192"/>
      <c r="J24" s="192"/>
      <c r="K24" s="192"/>
      <c r="L24" s="192"/>
      <c r="M24" s="192"/>
      <c r="N24" s="192"/>
      <c r="O24" s="192"/>
      <c r="P24" s="192"/>
      <c r="Q24" s="192"/>
      <c r="R24" s="192"/>
    </row>
    <row r="25" spans="5:18" x14ac:dyDescent="0.25">
      <c r="E25" s="192"/>
      <c r="F25" s="192"/>
      <c r="G25" s="192"/>
      <c r="H25" s="192"/>
      <c r="I25" s="192"/>
      <c r="J25" s="192"/>
      <c r="K25" s="192"/>
      <c r="L25" s="192"/>
      <c r="M25" s="192"/>
      <c r="N25" s="192"/>
      <c r="O25" s="192"/>
      <c r="P25" s="192"/>
      <c r="Q25" s="192"/>
      <c r="R25" s="192"/>
    </row>
    <row r="26" spans="5:18" x14ac:dyDescent="0.25">
      <c r="E26" s="194"/>
      <c r="F26" s="192"/>
      <c r="G26" s="192"/>
      <c r="H26" s="192"/>
      <c r="I26" s="192"/>
      <c r="J26" s="192"/>
      <c r="K26" s="192"/>
      <c r="L26" s="192"/>
      <c r="M26" s="192"/>
      <c r="N26" s="192"/>
      <c r="O26" s="192"/>
      <c r="P26" s="192"/>
      <c r="Q26" s="192"/>
      <c r="R26" s="192"/>
    </row>
    <row r="27" spans="5:18" x14ac:dyDescent="0.25">
      <c r="E27" s="192"/>
      <c r="F27" s="192"/>
      <c r="G27" s="192"/>
      <c r="H27" s="192"/>
      <c r="I27" s="192"/>
      <c r="J27" s="192"/>
      <c r="K27" s="192"/>
      <c r="L27" s="192"/>
      <c r="M27" s="192"/>
      <c r="N27" s="192"/>
      <c r="O27" s="192"/>
      <c r="P27" s="192"/>
      <c r="Q27" s="192"/>
      <c r="R27" s="192"/>
    </row>
    <row r="28" spans="5:18" x14ac:dyDescent="0.25">
      <c r="E28" s="192"/>
      <c r="F28" s="192"/>
      <c r="G28" s="192"/>
      <c r="H28" s="192"/>
      <c r="I28" s="192"/>
      <c r="J28" s="192"/>
      <c r="K28" s="192"/>
      <c r="L28" s="192"/>
      <c r="M28" s="192"/>
      <c r="N28" s="192"/>
      <c r="O28" s="192"/>
      <c r="P28" s="192"/>
      <c r="Q28" s="192"/>
      <c r="R28" s="192"/>
    </row>
    <row r="29" spans="5:18" x14ac:dyDescent="0.25">
      <c r="E29" s="192"/>
      <c r="F29" s="192"/>
      <c r="G29" s="192"/>
      <c r="H29" s="192"/>
      <c r="I29" s="192"/>
      <c r="J29" s="192"/>
      <c r="K29" s="192"/>
      <c r="L29" s="192"/>
      <c r="M29" s="192"/>
      <c r="N29" s="192"/>
      <c r="O29" s="192"/>
      <c r="P29" s="192"/>
      <c r="Q29" s="192"/>
      <c r="R29" s="192"/>
    </row>
    <row r="30" spans="5:18" x14ac:dyDescent="0.25">
      <c r="E30" s="192"/>
      <c r="F30" s="192"/>
      <c r="G30" s="192"/>
      <c r="H30" s="192"/>
      <c r="I30" s="192"/>
      <c r="J30" s="192"/>
      <c r="K30" s="192"/>
      <c r="L30" s="192"/>
      <c r="M30" s="192"/>
      <c r="N30" s="192"/>
      <c r="O30" s="192"/>
      <c r="P30" s="192"/>
      <c r="Q30" s="192"/>
      <c r="R30" s="192"/>
    </row>
    <row r="31" spans="5:18" x14ac:dyDescent="0.25">
      <c r="E31" s="192"/>
      <c r="F31" s="192"/>
      <c r="G31" s="192"/>
      <c r="H31" s="192"/>
      <c r="I31" s="192"/>
      <c r="J31" s="192"/>
      <c r="K31" s="192"/>
      <c r="L31" s="192"/>
      <c r="M31" s="192"/>
      <c r="N31" s="192"/>
      <c r="O31" s="192"/>
      <c r="P31" s="192"/>
      <c r="Q31" s="192"/>
      <c r="R31" s="192"/>
    </row>
    <row r="32" spans="5:18" x14ac:dyDescent="0.25">
      <c r="E32" s="192"/>
      <c r="F32" s="192"/>
      <c r="G32" s="192"/>
      <c r="H32" s="192"/>
      <c r="I32" s="192"/>
      <c r="J32" s="192"/>
      <c r="K32" s="192"/>
      <c r="L32" s="192"/>
      <c r="M32" s="192"/>
      <c r="N32" s="192"/>
      <c r="O32" s="192"/>
      <c r="P32" s="192"/>
      <c r="Q32" s="192"/>
      <c r="R32" s="192"/>
    </row>
    <row r="33" spans="5:22" x14ac:dyDescent="0.25">
      <c r="E33" s="192"/>
      <c r="F33" s="192"/>
      <c r="G33" s="192"/>
      <c r="H33" s="192"/>
      <c r="I33" s="192"/>
      <c r="J33" s="192"/>
      <c r="K33" s="192"/>
      <c r="L33" s="192"/>
      <c r="M33" s="192"/>
      <c r="N33" s="192"/>
      <c r="O33" s="192"/>
      <c r="P33" s="192"/>
      <c r="Q33" s="192"/>
      <c r="R33" s="192"/>
    </row>
    <row r="34" spans="5:22" x14ac:dyDescent="0.25">
      <c r="E34" s="192"/>
      <c r="F34" s="192"/>
      <c r="G34" s="192"/>
      <c r="H34" s="192"/>
      <c r="I34" s="192"/>
      <c r="J34" s="192"/>
      <c r="K34" s="192"/>
      <c r="L34" s="192"/>
      <c r="M34" s="192"/>
      <c r="N34" s="192"/>
      <c r="O34" s="192"/>
      <c r="P34" s="192"/>
      <c r="Q34" s="192"/>
      <c r="R34" s="192"/>
    </row>
    <row r="35" spans="5:22" x14ac:dyDescent="0.25">
      <c r="E35" s="192"/>
      <c r="F35" s="192"/>
      <c r="G35" s="192"/>
      <c r="H35" s="192"/>
      <c r="I35" s="192"/>
      <c r="J35" s="192"/>
      <c r="K35" s="192"/>
      <c r="L35" s="192"/>
      <c r="M35" s="192"/>
      <c r="N35" s="192"/>
      <c r="O35" s="192"/>
      <c r="P35" s="192"/>
      <c r="Q35" s="192"/>
      <c r="R35" s="192"/>
    </row>
    <row r="36" spans="5:22" x14ac:dyDescent="0.25">
      <c r="E36" s="192"/>
      <c r="F36" s="192"/>
      <c r="G36" s="192"/>
      <c r="H36" s="192"/>
      <c r="I36" s="192"/>
      <c r="J36" s="192"/>
      <c r="K36" s="192"/>
      <c r="L36" s="192"/>
      <c r="M36" s="192"/>
      <c r="N36" s="192"/>
      <c r="O36" s="192"/>
      <c r="P36" s="192"/>
      <c r="Q36" s="192"/>
      <c r="R36" s="192"/>
    </row>
    <row r="37" spans="5:22" x14ac:dyDescent="0.25">
      <c r="E37" s="192"/>
      <c r="F37" s="192"/>
      <c r="G37" s="192"/>
      <c r="H37" s="192"/>
      <c r="I37" s="192"/>
      <c r="J37" s="192"/>
      <c r="K37" s="192"/>
      <c r="L37" s="192"/>
      <c r="M37" s="192"/>
      <c r="N37" s="192"/>
      <c r="O37" s="192"/>
      <c r="P37" s="192"/>
      <c r="Q37" s="192"/>
      <c r="R37" s="192"/>
    </row>
    <row r="38" spans="5:22" x14ac:dyDescent="0.25">
      <c r="E38" s="192"/>
      <c r="F38" s="192"/>
      <c r="G38" s="192"/>
      <c r="H38" s="192"/>
      <c r="I38" s="192"/>
      <c r="J38" s="192"/>
      <c r="K38" s="192"/>
      <c r="L38" s="192"/>
      <c r="M38" s="192"/>
      <c r="N38" s="192"/>
      <c r="O38" s="192"/>
      <c r="P38" s="192"/>
      <c r="Q38" s="192"/>
      <c r="R38" s="192"/>
    </row>
    <row r="39" spans="5:22" x14ac:dyDescent="0.25">
      <c r="E39" s="192"/>
      <c r="F39" s="192"/>
      <c r="G39" s="192"/>
      <c r="H39" s="192"/>
      <c r="I39" s="192"/>
      <c r="J39" s="192"/>
      <c r="K39" s="192"/>
      <c r="L39" s="192"/>
      <c r="M39" s="192"/>
      <c r="N39" s="192"/>
      <c r="O39" s="192"/>
      <c r="P39" s="192"/>
      <c r="Q39" s="192"/>
    </row>
    <row r="40" spans="5:22" x14ac:dyDescent="0.25">
      <c r="E40" s="192"/>
      <c r="F40" s="192"/>
      <c r="G40" s="192"/>
      <c r="H40" s="192"/>
      <c r="I40" s="192"/>
      <c r="J40" s="192"/>
      <c r="K40" s="192"/>
      <c r="L40" s="192"/>
      <c r="M40" s="192"/>
      <c r="N40" s="192"/>
      <c r="O40" s="192"/>
      <c r="P40" s="192"/>
      <c r="Q40" s="192"/>
    </row>
    <row r="44" spans="5:22" ht="15" customHeight="1" x14ac:dyDescent="0.25">
      <c r="E44" s="195"/>
      <c r="F44" s="192"/>
      <c r="G44" s="192"/>
      <c r="H44" s="192"/>
      <c r="I44" s="192"/>
      <c r="J44" s="192"/>
      <c r="K44" s="192"/>
      <c r="L44" s="192"/>
      <c r="M44" s="192"/>
      <c r="N44" s="195"/>
      <c r="O44" s="192"/>
      <c r="P44" s="192"/>
      <c r="Q44" s="192"/>
    </row>
    <row r="45" spans="5:22" x14ac:dyDescent="0.25">
      <c r="E45" s="196"/>
      <c r="F45" s="192"/>
      <c r="G45" s="192"/>
      <c r="H45" s="192"/>
      <c r="I45" s="192"/>
      <c r="J45" s="192"/>
      <c r="K45" s="192"/>
      <c r="L45" s="192"/>
      <c r="M45" s="192"/>
      <c r="N45" s="196"/>
      <c r="O45" s="192"/>
      <c r="P45" s="192"/>
      <c r="Q45" s="192"/>
    </row>
    <row r="46" spans="5:22" ht="15" customHeight="1" x14ac:dyDescent="0.25">
      <c r="E46" s="192"/>
      <c r="F46" s="192"/>
      <c r="G46" s="192"/>
      <c r="H46" s="192"/>
      <c r="I46" s="192"/>
      <c r="J46" s="192"/>
      <c r="K46" s="192"/>
      <c r="L46" s="192"/>
      <c r="M46" s="192"/>
      <c r="N46" s="192"/>
      <c r="O46" s="192"/>
      <c r="P46" s="192"/>
      <c r="Q46" s="192"/>
    </row>
    <row r="47" spans="5:22" x14ac:dyDescent="0.25">
      <c r="E47" s="192"/>
      <c r="F47" s="192"/>
      <c r="G47" s="192"/>
      <c r="H47" s="192"/>
      <c r="I47" s="192"/>
      <c r="J47" s="192"/>
      <c r="K47" s="192"/>
      <c r="L47" s="192"/>
      <c r="M47" s="192"/>
      <c r="N47" s="192"/>
      <c r="O47" s="192"/>
      <c r="P47" s="192"/>
      <c r="Q47" s="192"/>
      <c r="R47" s="192"/>
      <c r="S47" s="192"/>
      <c r="T47" s="192"/>
      <c r="U47" s="192"/>
      <c r="V47" s="192"/>
    </row>
    <row r="48" spans="5:22" x14ac:dyDescent="0.25">
      <c r="E48" s="192"/>
      <c r="F48" s="192"/>
      <c r="G48" s="192"/>
      <c r="H48" s="192"/>
      <c r="I48" s="192"/>
      <c r="J48" s="192"/>
      <c r="K48" s="192"/>
      <c r="L48" s="192"/>
      <c r="M48" s="192"/>
      <c r="N48" s="192"/>
      <c r="O48" s="192"/>
      <c r="P48" s="192"/>
      <c r="Q48" s="192"/>
      <c r="R48" s="192"/>
      <c r="S48" s="192"/>
      <c r="T48" s="192"/>
      <c r="U48" s="192"/>
      <c r="V48" s="192"/>
    </row>
    <row r="49" spans="5:22" ht="71.25" customHeight="1" x14ac:dyDescent="0.25">
      <c r="E49" s="192"/>
      <c r="F49" s="192"/>
      <c r="G49" s="192"/>
      <c r="H49" s="192"/>
      <c r="I49" s="192"/>
      <c r="J49" s="192"/>
      <c r="K49" s="192"/>
      <c r="L49" s="192"/>
      <c r="M49" s="192"/>
      <c r="N49" s="192"/>
      <c r="O49" s="192"/>
      <c r="P49" s="192"/>
      <c r="Q49" s="192"/>
      <c r="R49" s="192"/>
      <c r="S49" s="192"/>
      <c r="T49" s="192"/>
      <c r="U49" s="197"/>
      <c r="V49" s="197"/>
    </row>
    <row r="50" spans="5:22" x14ac:dyDescent="0.25">
      <c r="E50" s="192"/>
      <c r="F50" s="192"/>
      <c r="G50" s="192"/>
      <c r="H50" s="192"/>
      <c r="I50" s="192"/>
      <c r="J50" s="192"/>
      <c r="K50" s="192"/>
      <c r="L50" s="192"/>
      <c r="M50" s="192"/>
      <c r="N50" s="192"/>
      <c r="O50" s="192"/>
      <c r="P50" s="192"/>
      <c r="Q50" s="192"/>
      <c r="R50" s="192"/>
      <c r="S50" s="192"/>
      <c r="T50" s="192"/>
      <c r="U50" s="197"/>
      <c r="V50" s="197"/>
    </row>
    <row r="51" spans="5:22" x14ac:dyDescent="0.25">
      <c r="E51" s="192"/>
      <c r="F51" s="192"/>
      <c r="G51" s="192"/>
      <c r="H51" s="192"/>
      <c r="I51" s="192"/>
      <c r="J51" s="192"/>
      <c r="K51" s="192"/>
      <c r="L51" s="192"/>
      <c r="M51" s="192"/>
      <c r="N51" s="192"/>
      <c r="O51" s="192"/>
      <c r="P51" s="192"/>
      <c r="Q51" s="192"/>
      <c r="R51" s="192"/>
      <c r="S51" s="192"/>
      <c r="T51" s="192"/>
      <c r="U51" s="197"/>
      <c r="V51" s="197"/>
    </row>
    <row r="52" spans="5:22" x14ac:dyDescent="0.25">
      <c r="E52" s="192"/>
      <c r="F52" s="192"/>
      <c r="G52" s="192"/>
      <c r="H52" s="192"/>
      <c r="I52" s="192"/>
      <c r="J52" s="192"/>
      <c r="K52" s="192"/>
      <c r="L52" s="192"/>
      <c r="M52" s="192"/>
      <c r="N52" s="192"/>
      <c r="O52" s="192"/>
      <c r="P52" s="192"/>
      <c r="Q52" s="192"/>
      <c r="R52" s="192"/>
      <c r="S52" s="192"/>
      <c r="T52" s="192"/>
      <c r="U52" s="197"/>
      <c r="V52" s="197"/>
    </row>
    <row r="53" spans="5:22" x14ac:dyDescent="0.25">
      <c r="E53" s="192"/>
      <c r="F53" s="192"/>
      <c r="G53" s="192"/>
      <c r="H53" s="192"/>
      <c r="I53" s="192"/>
      <c r="J53" s="192"/>
      <c r="K53" s="192"/>
      <c r="L53" s="192"/>
      <c r="M53" s="192"/>
      <c r="N53" s="192"/>
      <c r="O53" s="192"/>
      <c r="P53" s="192"/>
      <c r="Q53" s="192"/>
      <c r="R53" s="192"/>
      <c r="S53" s="192"/>
      <c r="T53" s="192"/>
      <c r="U53" s="197"/>
      <c r="V53" s="197"/>
    </row>
    <row r="54" spans="5:22" x14ac:dyDescent="0.25">
      <c r="E54" s="192"/>
      <c r="F54" s="192"/>
      <c r="G54" s="192"/>
      <c r="H54" s="192"/>
      <c r="I54" s="192"/>
      <c r="J54" s="192"/>
      <c r="K54" s="192"/>
      <c r="L54" s="192"/>
      <c r="M54" s="192"/>
      <c r="N54" s="192"/>
      <c r="O54" s="192"/>
      <c r="P54" s="192"/>
      <c r="Q54" s="192"/>
      <c r="R54" s="192"/>
      <c r="S54" s="192"/>
      <c r="T54" s="192"/>
      <c r="U54" s="197"/>
      <c r="V54" s="197"/>
    </row>
    <row r="55" spans="5:22" x14ac:dyDescent="0.25">
      <c r="E55" s="192"/>
      <c r="F55" s="192"/>
      <c r="G55" s="192"/>
      <c r="H55" s="192"/>
      <c r="I55" s="192"/>
      <c r="J55" s="192"/>
      <c r="K55" s="192"/>
      <c r="L55" s="192"/>
      <c r="M55" s="192"/>
      <c r="N55" s="192"/>
      <c r="O55" s="192"/>
      <c r="P55" s="192"/>
      <c r="Q55" s="192"/>
      <c r="R55" s="192"/>
      <c r="S55" s="192"/>
      <c r="T55" s="192"/>
      <c r="U55" s="197"/>
      <c r="V55" s="197"/>
    </row>
    <row r="56" spans="5:22" x14ac:dyDescent="0.25">
      <c r="E56" s="192"/>
      <c r="F56" s="192"/>
      <c r="G56" s="192"/>
      <c r="H56" s="192"/>
      <c r="I56" s="192"/>
      <c r="J56" s="192"/>
      <c r="K56" s="192"/>
      <c r="L56" s="192"/>
      <c r="M56" s="192"/>
      <c r="N56" s="192"/>
      <c r="O56" s="192"/>
      <c r="P56" s="192"/>
      <c r="Q56" s="192"/>
      <c r="R56" s="192"/>
      <c r="S56" s="192"/>
      <c r="T56" s="192"/>
      <c r="U56" s="197"/>
      <c r="V56" s="197"/>
    </row>
    <row r="57" spans="5:22" x14ac:dyDescent="0.25">
      <c r="E57" s="192"/>
      <c r="F57" s="192"/>
      <c r="G57" s="192"/>
      <c r="H57" s="192"/>
      <c r="I57" s="192"/>
      <c r="J57" s="192"/>
      <c r="K57" s="192"/>
      <c r="L57" s="192"/>
      <c r="M57" s="192"/>
      <c r="N57" s="192"/>
      <c r="O57" s="192"/>
      <c r="P57" s="192"/>
      <c r="Q57" s="192"/>
      <c r="R57" s="192"/>
      <c r="S57" s="192"/>
      <c r="T57" s="192"/>
      <c r="U57" s="197"/>
      <c r="V57" s="197"/>
    </row>
    <row r="58" spans="5:22" x14ac:dyDescent="0.25">
      <c r="E58" s="192"/>
      <c r="F58" s="192"/>
      <c r="G58" s="192"/>
      <c r="H58" s="192"/>
      <c r="I58" s="192"/>
      <c r="J58" s="192"/>
      <c r="K58" s="192"/>
      <c r="L58" s="192"/>
      <c r="M58" s="192"/>
      <c r="N58" s="192"/>
      <c r="O58" s="192"/>
      <c r="P58" s="192"/>
      <c r="Q58" s="192"/>
      <c r="R58" s="192"/>
      <c r="S58" s="192"/>
      <c r="T58" s="192"/>
      <c r="U58" s="197"/>
      <c r="V58" s="197"/>
    </row>
    <row r="59" spans="5:22" x14ac:dyDescent="0.25">
      <c r="E59" s="192"/>
      <c r="F59" s="192"/>
      <c r="G59" s="192"/>
      <c r="H59" s="192"/>
      <c r="I59" s="192"/>
      <c r="J59" s="192"/>
      <c r="K59" s="192"/>
      <c r="L59" s="192"/>
      <c r="M59" s="192"/>
      <c r="N59" s="192"/>
      <c r="O59" s="192"/>
      <c r="P59" s="192"/>
      <c r="Q59" s="192"/>
      <c r="R59" s="192"/>
      <c r="S59" s="192"/>
      <c r="T59" s="192"/>
      <c r="U59" s="197"/>
      <c r="V59" s="197"/>
    </row>
    <row r="60" spans="5:22" x14ac:dyDescent="0.25">
      <c r="E60" s="192"/>
      <c r="F60" s="192"/>
      <c r="G60" s="192"/>
      <c r="H60" s="192"/>
      <c r="I60" s="192"/>
      <c r="J60" s="192"/>
      <c r="K60" s="192"/>
      <c r="L60" s="192"/>
      <c r="M60" s="192"/>
      <c r="N60" s="192"/>
      <c r="O60" s="192"/>
      <c r="P60" s="192"/>
      <c r="Q60" s="192"/>
      <c r="R60" s="192"/>
      <c r="S60" s="192"/>
      <c r="T60" s="192"/>
      <c r="U60" s="197"/>
      <c r="V60" s="197"/>
    </row>
    <row r="61" spans="5:22" x14ac:dyDescent="0.25">
      <c r="E61"/>
      <c r="F61" s="197"/>
      <c r="G61" s="197"/>
      <c r="H61" s="197"/>
      <c r="I61" s="197"/>
      <c r="J61" s="197"/>
      <c r="K61" s="197"/>
      <c r="L61" s="197"/>
      <c r="M61" s="197"/>
      <c r="N61" s="197"/>
      <c r="O61" s="197"/>
      <c r="P61" s="197"/>
      <c r="Q61" s="197"/>
      <c r="R61" s="197"/>
      <c r="S61" s="197"/>
      <c r="T61" s="197"/>
      <c r="U61" s="197"/>
      <c r="V61" s="197"/>
    </row>
    <row r="62" spans="5:22" x14ac:dyDescent="0.25">
      <c r="E62" s="197"/>
      <c r="F62" s="197"/>
      <c r="G62" s="197"/>
      <c r="H62" s="197"/>
      <c r="I62" s="197"/>
      <c r="J62" s="197"/>
      <c r="K62" s="197"/>
      <c r="L62" s="197"/>
      <c r="M62" s="197"/>
      <c r="N62" s="197"/>
      <c r="O62" s="197"/>
      <c r="P62" s="197"/>
      <c r="Q62" s="197"/>
      <c r="R62" s="197"/>
      <c r="S62" s="197"/>
      <c r="T62" s="197"/>
      <c r="U62" s="197"/>
      <c r="V62" s="197"/>
    </row>
    <row r="63" spans="5:22" x14ac:dyDescent="0.25">
      <c r="E63" s="197"/>
      <c r="F63" s="197"/>
      <c r="G63" s="197"/>
      <c r="H63" s="197"/>
      <c r="I63" s="197"/>
      <c r="J63" s="197"/>
      <c r="K63" s="197"/>
      <c r="L63" s="197"/>
      <c r="M63" s="197"/>
      <c r="N63" s="197"/>
      <c r="O63" s="197"/>
      <c r="P63" s="197"/>
      <c r="Q63" s="197"/>
      <c r="R63" s="197"/>
      <c r="S63" s="197"/>
      <c r="T63" s="197"/>
      <c r="U63" s="197"/>
      <c r="V63" s="197"/>
    </row>
    <row r="64" spans="5:22" x14ac:dyDescent="0.25">
      <c r="E64" s="197"/>
      <c r="F64" s="197"/>
      <c r="G64" s="197"/>
      <c r="H64" s="197"/>
      <c r="I64" s="197"/>
      <c r="J64" s="197"/>
      <c r="K64" s="197"/>
      <c r="L64" s="197"/>
      <c r="M64" s="197"/>
      <c r="N64" s="197"/>
      <c r="O64" s="197"/>
      <c r="P64" s="197"/>
      <c r="Q64" s="197"/>
      <c r="R64" s="197"/>
      <c r="S64" s="197"/>
      <c r="T64" s="197"/>
      <c r="U64" s="197"/>
      <c r="V64" s="197"/>
    </row>
    <row r="65" spans="5:22" x14ac:dyDescent="0.25">
      <c r="E65" s="197"/>
      <c r="F65" s="197"/>
      <c r="G65" s="197"/>
      <c r="H65" s="197"/>
      <c r="I65" s="197"/>
      <c r="J65" s="197"/>
      <c r="K65" s="197"/>
      <c r="L65" s="197"/>
      <c r="M65" s="197"/>
      <c r="N65" s="197"/>
      <c r="O65" s="197"/>
      <c r="P65" s="197"/>
      <c r="Q65" s="197"/>
      <c r="R65" s="197"/>
      <c r="S65" s="197"/>
      <c r="T65" s="197"/>
      <c r="U65" s="197"/>
      <c r="V65" s="197"/>
    </row>
    <row r="66" spans="5:22" x14ac:dyDescent="0.25">
      <c r="E66" s="197"/>
      <c r="F66" s="197"/>
      <c r="G66" s="197"/>
      <c r="H66" s="197"/>
      <c r="I66" s="197"/>
      <c r="J66" s="197"/>
      <c r="K66" s="197"/>
      <c r="L66" s="197"/>
      <c r="M66" s="197"/>
      <c r="N66" s="197"/>
      <c r="O66" s="197"/>
      <c r="P66" s="197"/>
      <c r="Q66" s="197"/>
      <c r="R66" s="197"/>
      <c r="S66" s="197"/>
      <c r="T66" s="197"/>
      <c r="U66" s="197"/>
      <c r="V66" s="197"/>
    </row>
    <row r="67" spans="5:22" x14ac:dyDescent="0.25">
      <c r="E67" s="197"/>
      <c r="F67" s="197"/>
      <c r="G67" s="197"/>
      <c r="H67" s="197"/>
      <c r="I67" s="197"/>
      <c r="J67" s="197"/>
      <c r="K67" s="197"/>
      <c r="L67" s="197"/>
      <c r="M67" s="197"/>
      <c r="N67" s="197"/>
      <c r="O67" s="197"/>
      <c r="P67" s="197"/>
      <c r="Q67" s="197"/>
      <c r="R67" s="197"/>
      <c r="S67" s="197"/>
      <c r="T67" s="197"/>
      <c r="U67" s="197"/>
      <c r="V67" s="197"/>
    </row>
    <row r="68" spans="5:22" x14ac:dyDescent="0.25">
      <c r="E68" s="197"/>
      <c r="F68" s="197"/>
      <c r="G68" s="197"/>
      <c r="H68" s="197"/>
      <c r="I68" s="197"/>
      <c r="J68" s="197"/>
      <c r="K68" s="197"/>
      <c r="L68" s="197"/>
      <c r="M68" s="197"/>
      <c r="N68" s="197"/>
      <c r="O68" s="197"/>
      <c r="P68" s="197"/>
      <c r="Q68" s="197"/>
      <c r="R68" s="197"/>
      <c r="S68" s="197"/>
      <c r="T68" s="197"/>
      <c r="U68" s="197"/>
      <c r="V68" s="197"/>
    </row>
    <row r="69" spans="5:22" x14ac:dyDescent="0.25">
      <c r="E69" s="197"/>
      <c r="F69" s="197"/>
      <c r="G69" s="197"/>
      <c r="H69" s="197"/>
      <c r="I69" s="197"/>
      <c r="J69" s="197"/>
      <c r="K69" s="197"/>
      <c r="L69" s="197"/>
      <c r="M69" s="197"/>
      <c r="N69" s="197"/>
      <c r="O69" s="197"/>
      <c r="P69" s="197"/>
      <c r="Q69" s="197"/>
      <c r="R69" s="197"/>
      <c r="S69" s="197"/>
      <c r="T69" s="197"/>
      <c r="U69" s="197"/>
      <c r="V69" s="197"/>
    </row>
    <row r="70" spans="5:22" x14ac:dyDescent="0.25">
      <c r="E70" s="197"/>
      <c r="F70" s="197"/>
      <c r="G70" s="197"/>
      <c r="H70" s="197"/>
      <c r="I70" s="197"/>
      <c r="J70" s="197"/>
      <c r="K70" s="197"/>
      <c r="L70" s="197"/>
      <c r="M70" s="197"/>
      <c r="N70" s="197"/>
      <c r="O70" s="197"/>
      <c r="P70" s="197"/>
      <c r="Q70" s="197"/>
      <c r="R70" s="197"/>
      <c r="S70" s="197"/>
      <c r="T70" s="197"/>
      <c r="U70" s="197"/>
      <c r="V70" s="197"/>
    </row>
    <row r="71" spans="5:22" x14ac:dyDescent="0.25">
      <c r="E71" s="197"/>
      <c r="F71" s="197"/>
      <c r="G71" s="197"/>
      <c r="H71" s="197"/>
      <c r="I71" s="197"/>
      <c r="J71" s="197"/>
      <c r="K71" s="197"/>
      <c r="L71" s="197"/>
      <c r="M71" s="197"/>
      <c r="N71" s="197"/>
      <c r="O71" s="197"/>
      <c r="P71" s="197"/>
      <c r="Q71" s="197"/>
      <c r="R71" s="197"/>
      <c r="S71" s="197"/>
      <c r="T71" s="197"/>
      <c r="U71" s="197"/>
      <c r="V71" s="197"/>
    </row>
    <row r="72" spans="5:22" x14ac:dyDescent="0.25">
      <c r="E72" s="197"/>
      <c r="F72" s="197"/>
      <c r="G72" s="197"/>
      <c r="H72" s="197"/>
      <c r="I72" s="197"/>
      <c r="J72" s="197"/>
      <c r="K72" s="197"/>
      <c r="L72" s="197"/>
      <c r="M72" s="197"/>
      <c r="N72" s="197"/>
      <c r="O72" s="197"/>
      <c r="P72" s="197"/>
      <c r="Q72" s="197"/>
      <c r="R72" s="197"/>
      <c r="S72" s="197"/>
      <c r="T72" s="197"/>
      <c r="U72" s="197"/>
      <c r="V72" s="197"/>
    </row>
    <row r="73" spans="5:22" x14ac:dyDescent="0.25">
      <c r="E73" s="197"/>
      <c r="F73" s="197"/>
      <c r="G73" s="197"/>
      <c r="H73" s="197"/>
      <c r="I73" s="197"/>
      <c r="J73" s="197"/>
      <c r="K73" s="197"/>
      <c r="L73" s="197"/>
      <c r="M73" s="197"/>
      <c r="N73" s="197"/>
      <c r="O73" s="197"/>
      <c r="P73" s="197"/>
      <c r="Q73" s="197"/>
      <c r="R73" s="197"/>
      <c r="S73" s="197"/>
      <c r="T73" s="197"/>
      <c r="U73" s="197"/>
      <c r="V73" s="197"/>
    </row>
    <row r="74" spans="5:22" x14ac:dyDescent="0.25">
      <c r="E74" s="197"/>
      <c r="F74" s="197"/>
      <c r="G74" s="197"/>
      <c r="H74" s="197"/>
      <c r="I74" s="197"/>
      <c r="J74" s="197"/>
      <c r="K74" s="197"/>
      <c r="L74" s="197"/>
      <c r="M74" s="197"/>
      <c r="N74" s="197"/>
      <c r="O74" s="197"/>
      <c r="P74" s="197"/>
      <c r="Q74" s="197"/>
      <c r="R74" s="197"/>
      <c r="S74" s="197"/>
      <c r="T74" s="197"/>
      <c r="U74" s="197"/>
      <c r="V74" s="197"/>
    </row>
    <row r="75" spans="5:22" x14ac:dyDescent="0.25">
      <c r="E75" s="197"/>
      <c r="F75" s="197"/>
      <c r="G75" s="197"/>
      <c r="H75" s="197"/>
      <c r="I75" s="197"/>
      <c r="J75" s="197"/>
      <c r="K75" s="197"/>
      <c r="L75" s="197"/>
      <c r="M75" s="197"/>
      <c r="N75" s="197"/>
      <c r="O75" s="197"/>
      <c r="P75" s="197"/>
      <c r="Q75" s="197"/>
      <c r="R75" s="197"/>
      <c r="S75" s="197"/>
      <c r="T75" s="197"/>
      <c r="U75" s="197"/>
      <c r="V75" s="197"/>
    </row>
    <row r="76" spans="5:22" x14ac:dyDescent="0.25">
      <c r="E76" s="197"/>
      <c r="F76" s="197"/>
      <c r="G76" s="197"/>
      <c r="H76" s="197"/>
      <c r="I76" s="197"/>
      <c r="J76" s="197"/>
      <c r="K76" s="197"/>
      <c r="L76" s="197"/>
      <c r="M76" s="197"/>
      <c r="N76" s="197"/>
      <c r="O76" s="197"/>
      <c r="P76" s="197"/>
      <c r="Q76" s="197"/>
      <c r="R76" s="197"/>
      <c r="S76" s="197"/>
      <c r="T76" s="197"/>
      <c r="U76" s="197"/>
      <c r="V76" s="197"/>
    </row>
    <row r="77" spans="5:22" x14ac:dyDescent="0.25">
      <c r="E77" s="197"/>
      <c r="F77" s="197"/>
      <c r="G77" s="197"/>
      <c r="H77" s="197"/>
      <c r="I77" s="197"/>
      <c r="J77" s="197"/>
      <c r="K77" s="197"/>
      <c r="L77" s="197"/>
      <c r="M77" s="197"/>
      <c r="N77" s="197"/>
      <c r="O77" s="197"/>
      <c r="P77" s="197"/>
      <c r="Q77" s="197"/>
      <c r="R77" s="197"/>
      <c r="S77" s="197"/>
      <c r="T77" s="197"/>
      <c r="U77" s="197"/>
      <c r="V77" s="197"/>
    </row>
    <row r="78" spans="5:22" x14ac:dyDescent="0.25">
      <c r="E78" s="197"/>
      <c r="F78" s="197"/>
      <c r="G78" s="197"/>
      <c r="H78" s="197"/>
      <c r="I78" s="197"/>
      <c r="J78" s="197"/>
      <c r="K78" s="197"/>
      <c r="L78" s="197"/>
      <c r="M78" s="197"/>
      <c r="N78" s="197"/>
      <c r="O78" s="197"/>
      <c r="P78" s="197"/>
      <c r="Q78" s="197"/>
      <c r="R78" s="197"/>
      <c r="S78" s="197"/>
      <c r="T78" s="197"/>
      <c r="U78" s="197"/>
      <c r="V78" s="197"/>
    </row>
    <row r="79" spans="5:22" x14ac:dyDescent="0.25">
      <c r="E79" s="197"/>
      <c r="F79" s="197"/>
      <c r="G79" s="197"/>
      <c r="H79" s="197"/>
      <c r="I79" s="197"/>
      <c r="J79" s="197"/>
      <c r="K79" s="197"/>
      <c r="L79" s="197"/>
      <c r="M79" s="197"/>
      <c r="N79" s="197"/>
      <c r="O79" s="197"/>
      <c r="P79" s="197"/>
      <c r="Q79" s="197"/>
      <c r="R79" s="197"/>
      <c r="S79" s="197"/>
      <c r="T79" s="197"/>
      <c r="U79" s="197"/>
      <c r="V79" s="197"/>
    </row>
    <row r="80" spans="5:22" x14ac:dyDescent="0.25">
      <c r="E80" s="197"/>
      <c r="F80" s="197"/>
      <c r="G80" s="197"/>
      <c r="H80" s="197"/>
      <c r="I80" s="197"/>
      <c r="J80" s="197"/>
      <c r="K80" s="197"/>
      <c r="L80" s="197"/>
      <c r="M80" s="197"/>
      <c r="N80" s="197"/>
      <c r="O80" s="197"/>
      <c r="P80" s="197"/>
      <c r="Q80" s="197"/>
      <c r="R80" s="197"/>
      <c r="S80" s="197"/>
      <c r="T80" s="197"/>
      <c r="U80" s="197"/>
      <c r="V80" s="197"/>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EE9C-AA09-4BC5-8010-000137CB7DAD}">
  <sheetPr>
    <tabColor theme="8"/>
  </sheetPr>
  <dimension ref="E3:S43"/>
  <sheetViews>
    <sheetView showGridLines="0" topLeftCell="A6" workbookViewId="0">
      <selection activeCell="E42" sqref="E42"/>
    </sheetView>
  </sheetViews>
  <sheetFormatPr defaultRowHeight="15" x14ac:dyDescent="0.25"/>
  <cols>
    <col min="6" max="6" width="15.42578125" bestFit="1" customWidth="1"/>
    <col min="7" max="7" width="12.140625" customWidth="1"/>
    <col min="8" max="8" width="19" bestFit="1" customWidth="1"/>
    <col min="11" max="11" width="10.140625" bestFit="1" customWidth="1"/>
    <col min="12" max="12" width="10.7109375" style="198" customWidth="1"/>
    <col min="13" max="13" width="19.85546875" bestFit="1" customWidth="1"/>
  </cols>
  <sheetData>
    <row r="3" spans="5:19" ht="20.25" x14ac:dyDescent="0.3">
      <c r="E3" s="2" t="s">
        <v>207</v>
      </c>
    </row>
    <row r="6" spans="5:19" x14ac:dyDescent="0.25">
      <c r="E6" s="199" t="s">
        <v>187</v>
      </c>
      <c r="F6" s="200"/>
      <c r="G6" s="200"/>
      <c r="H6" s="200"/>
      <c r="I6" s="201"/>
      <c r="J6" s="199" t="s">
        <v>188</v>
      </c>
      <c r="K6" s="200"/>
      <c r="L6" s="202"/>
      <c r="M6" s="200"/>
    </row>
    <row r="7" spans="5:19" x14ac:dyDescent="0.25">
      <c r="E7" s="203" t="s">
        <v>43</v>
      </c>
      <c r="F7" s="203">
        <v>2024</v>
      </c>
      <c r="G7" s="203">
        <v>2025</v>
      </c>
      <c r="H7" s="204" t="s">
        <v>185</v>
      </c>
      <c r="I7" s="201"/>
      <c r="J7" s="200" t="s">
        <v>43</v>
      </c>
      <c r="K7" s="203">
        <v>2024</v>
      </c>
      <c r="L7" s="203">
        <v>2025</v>
      </c>
      <c r="M7" s="204" t="s">
        <v>185</v>
      </c>
    </row>
    <row r="8" spans="5:19" x14ac:dyDescent="0.25">
      <c r="E8" s="201" t="s">
        <v>189</v>
      </c>
      <c r="F8" s="205">
        <v>141196.7617071952</v>
      </c>
      <c r="G8" s="126">
        <v>171520.09728174549</v>
      </c>
      <c r="H8" s="206">
        <f t="shared" ref="H8:H9" si="0">(G8-F8)/F8</f>
        <v>0.21475942654713912</v>
      </c>
      <c r="I8" s="201"/>
      <c r="J8" s="200" t="s">
        <v>189</v>
      </c>
      <c r="K8" s="129">
        <v>99067.729500000001</v>
      </c>
      <c r="L8" s="116">
        <v>97373.066699999996</v>
      </c>
      <c r="M8" s="207">
        <f t="shared" ref="M8:M9" si="1">(L8-K8)/K8</f>
        <v>-1.710610315339876E-2</v>
      </c>
    </row>
    <row r="9" spans="5:19" x14ac:dyDescent="0.25">
      <c r="E9" s="201" t="s">
        <v>190</v>
      </c>
      <c r="F9" s="205">
        <v>67361.133056933861</v>
      </c>
      <c r="G9" s="208">
        <v>56696.769795032567</v>
      </c>
      <c r="H9" s="206">
        <f t="shared" si="0"/>
        <v>-0.15831626901061382</v>
      </c>
      <c r="I9" s="201"/>
      <c r="J9" s="201" t="s">
        <v>190</v>
      </c>
      <c r="K9" s="129">
        <v>54801.614300000001</v>
      </c>
      <c r="L9" s="208">
        <v>50863.143600000003</v>
      </c>
      <c r="M9" s="206">
        <f t="shared" si="1"/>
        <v>-7.1867786201327249E-2</v>
      </c>
    </row>
    <row r="10" spans="5:19" x14ac:dyDescent="0.25">
      <c r="E10" s="201" t="s">
        <v>191</v>
      </c>
      <c r="F10" s="205">
        <v>85765.585579454681</v>
      </c>
      <c r="G10" s="208"/>
      <c r="H10" s="206"/>
      <c r="I10" s="201"/>
      <c r="J10" s="201" t="s">
        <v>191</v>
      </c>
      <c r="K10" s="129">
        <v>88727.662200000006</v>
      </c>
      <c r="L10" s="208"/>
      <c r="M10" s="206"/>
      <c r="P10" s="151"/>
    </row>
    <row r="11" spans="5:19" x14ac:dyDescent="0.25">
      <c r="E11" s="201" t="s">
        <v>192</v>
      </c>
      <c r="F11" s="205">
        <v>60221.868913192033</v>
      </c>
      <c r="G11" s="208"/>
      <c r="H11" s="206"/>
      <c r="I11" s="201"/>
      <c r="J11" s="201" t="s">
        <v>192</v>
      </c>
      <c r="K11" s="129">
        <v>45490.884999999987</v>
      </c>
      <c r="L11" s="208"/>
      <c r="M11" s="206"/>
    </row>
    <row r="12" spans="5:19" x14ac:dyDescent="0.25">
      <c r="E12" s="201" t="s">
        <v>40</v>
      </c>
      <c r="F12" s="205">
        <v>62314.930234531021</v>
      </c>
      <c r="G12" s="208"/>
      <c r="H12" s="206"/>
      <c r="I12" s="201"/>
      <c r="J12" s="201" t="s">
        <v>40</v>
      </c>
      <c r="K12" s="129">
        <v>23512.103500000001</v>
      </c>
      <c r="L12" s="208"/>
      <c r="M12" s="206"/>
      <c r="S12" s="209"/>
    </row>
    <row r="13" spans="5:19" x14ac:dyDescent="0.25">
      <c r="E13" s="201" t="s">
        <v>193</v>
      </c>
      <c r="F13" s="205">
        <v>62830.751314615583</v>
      </c>
      <c r="G13" s="208"/>
      <c r="H13" s="206"/>
      <c r="I13" s="201"/>
      <c r="J13" s="201" t="s">
        <v>193</v>
      </c>
      <c r="K13" s="129">
        <v>24086.595499999999</v>
      </c>
      <c r="L13" s="208"/>
      <c r="M13" s="206"/>
    </row>
    <row r="14" spans="5:19" x14ac:dyDescent="0.25">
      <c r="E14" s="201" t="s">
        <v>194</v>
      </c>
      <c r="F14" s="205">
        <v>82844.011602633851</v>
      </c>
      <c r="G14" s="208"/>
      <c r="H14" s="206"/>
      <c r="I14" s="201"/>
      <c r="J14" s="201" t="s">
        <v>194</v>
      </c>
      <c r="K14" s="129">
        <v>42313.024100000002</v>
      </c>
      <c r="L14" s="208"/>
      <c r="M14" s="206"/>
    </row>
    <row r="15" spans="5:19" x14ac:dyDescent="0.25">
      <c r="E15" s="201" t="s">
        <v>195</v>
      </c>
      <c r="F15" s="205">
        <v>94676.463898474816</v>
      </c>
      <c r="G15" s="208"/>
      <c r="H15" s="206"/>
      <c r="I15" s="201"/>
      <c r="J15" s="201" t="s">
        <v>195</v>
      </c>
      <c r="K15" s="129">
        <v>70243.264800000004</v>
      </c>
      <c r="L15" s="208"/>
      <c r="M15" s="206"/>
    </row>
    <row r="16" spans="5:19" x14ac:dyDescent="0.25">
      <c r="E16" s="201" t="s">
        <v>196</v>
      </c>
      <c r="F16" s="205">
        <v>87998.265305137553</v>
      </c>
      <c r="G16" s="208"/>
      <c r="H16" s="206"/>
      <c r="I16" s="201"/>
      <c r="J16" s="201" t="s">
        <v>196</v>
      </c>
      <c r="K16" s="129">
        <v>64169.124499999998</v>
      </c>
      <c r="L16" s="208"/>
      <c r="M16" s="206"/>
    </row>
    <row r="17" spans="5:13" x14ac:dyDescent="0.25">
      <c r="E17" s="201" t="s">
        <v>197</v>
      </c>
      <c r="F17" s="205">
        <v>182876.51706607241</v>
      </c>
      <c r="G17" s="208"/>
      <c r="H17" s="206"/>
      <c r="I17" s="201"/>
      <c r="J17" s="201" t="s">
        <v>197</v>
      </c>
      <c r="K17" s="129">
        <v>109504.7773</v>
      </c>
      <c r="L17" s="208"/>
      <c r="M17" s="206"/>
    </row>
    <row r="18" spans="5:13" x14ac:dyDescent="0.25">
      <c r="E18" s="201" t="s">
        <v>198</v>
      </c>
      <c r="F18" s="205">
        <v>124245.3702334327</v>
      </c>
      <c r="G18" s="208"/>
      <c r="H18" s="206"/>
      <c r="I18" s="201"/>
      <c r="J18" s="201" t="s">
        <v>198</v>
      </c>
      <c r="K18" s="129">
        <v>76089.182000000001</v>
      </c>
      <c r="L18" s="208"/>
      <c r="M18" s="206"/>
    </row>
    <row r="19" spans="5:13" x14ac:dyDescent="0.25">
      <c r="E19" s="201" t="s">
        <v>199</v>
      </c>
      <c r="F19" s="205">
        <v>46373.956004297012</v>
      </c>
      <c r="G19" s="208"/>
      <c r="H19" s="206"/>
      <c r="I19" s="201"/>
      <c r="J19" s="201" t="s">
        <v>199</v>
      </c>
      <c r="K19" s="129">
        <v>20569.2886</v>
      </c>
      <c r="L19" s="208"/>
      <c r="M19" s="206"/>
    </row>
    <row r="20" spans="5:13" x14ac:dyDescent="0.25">
      <c r="E20" s="201"/>
      <c r="F20" s="201"/>
      <c r="G20" s="201"/>
      <c r="H20" s="201"/>
      <c r="I20" s="201"/>
      <c r="J20" s="201"/>
      <c r="K20" s="201"/>
      <c r="L20" s="210"/>
      <c r="M20" s="201"/>
    </row>
    <row r="21" spans="5:13" x14ac:dyDescent="0.25">
      <c r="E21" s="201"/>
      <c r="F21" s="201"/>
      <c r="G21" s="201"/>
      <c r="H21" s="201"/>
      <c r="I21" s="201"/>
      <c r="J21" s="201"/>
      <c r="K21" s="201"/>
      <c r="L21" s="210"/>
      <c r="M21" s="201"/>
    </row>
    <row r="22" spans="5:13" x14ac:dyDescent="0.25">
      <c r="E22" s="201"/>
      <c r="F22" s="201"/>
      <c r="G22" s="201"/>
      <c r="H22" s="201"/>
      <c r="I22" s="201"/>
      <c r="J22" s="201"/>
      <c r="K22" s="201"/>
      <c r="L22" s="210"/>
      <c r="M22" s="201"/>
    </row>
    <row r="23" spans="5:13" x14ac:dyDescent="0.25">
      <c r="E23" s="201"/>
      <c r="F23" s="201"/>
      <c r="G23" s="201"/>
      <c r="H23" s="201"/>
      <c r="I23" s="201"/>
      <c r="J23" s="201"/>
      <c r="K23" s="201"/>
      <c r="L23" s="210"/>
      <c r="M23" s="201"/>
    </row>
    <row r="24" spans="5:13" x14ac:dyDescent="0.25">
      <c r="E24" s="201"/>
      <c r="F24" s="201"/>
      <c r="G24" s="201"/>
      <c r="H24" s="201"/>
      <c r="I24" s="201"/>
      <c r="J24" s="201"/>
      <c r="K24" s="201"/>
      <c r="L24" s="210"/>
      <c r="M24" s="201"/>
    </row>
    <row r="25" spans="5:13" x14ac:dyDescent="0.25">
      <c r="E25" s="199" t="s">
        <v>200</v>
      </c>
      <c r="F25" s="200"/>
      <c r="G25" s="200"/>
      <c r="H25" s="200"/>
      <c r="I25" s="201"/>
      <c r="J25" s="211" t="s">
        <v>201</v>
      </c>
      <c r="K25" s="203"/>
      <c r="L25" s="204"/>
      <c r="M25" s="203"/>
    </row>
    <row r="26" spans="5:13" x14ac:dyDescent="0.25">
      <c r="E26" s="200" t="s">
        <v>43</v>
      </c>
      <c r="F26" s="203">
        <v>2024</v>
      </c>
      <c r="G26" s="203">
        <v>2025</v>
      </c>
      <c r="H26" s="204" t="s">
        <v>185</v>
      </c>
      <c r="I26" s="201"/>
      <c r="J26" s="212" t="s">
        <v>43</v>
      </c>
      <c r="K26" s="203">
        <v>2024</v>
      </c>
      <c r="L26" s="203">
        <v>2025</v>
      </c>
      <c r="M26" s="204" t="s">
        <v>185</v>
      </c>
    </row>
    <row r="27" spans="5:13" x14ac:dyDescent="0.25">
      <c r="E27" s="200" t="s">
        <v>189</v>
      </c>
      <c r="F27" s="213">
        <f>F8</f>
        <v>141196.7617071952</v>
      </c>
      <c r="G27" s="213">
        <f>G8</f>
        <v>171520.09728174549</v>
      </c>
      <c r="H27" s="207">
        <f t="shared" ref="H27:H28" si="2">(G27-F27)/F27</f>
        <v>0.21475942654713912</v>
      </c>
      <c r="I27" s="201"/>
      <c r="J27" s="201" t="s">
        <v>189</v>
      </c>
      <c r="K27" s="205">
        <f>K8</f>
        <v>99067.729500000001</v>
      </c>
      <c r="L27" s="209">
        <f>L8</f>
        <v>97373.066699999996</v>
      </c>
      <c r="M27" s="207">
        <f t="shared" ref="M27:M28" si="3">(L27-K27)/K27</f>
        <v>-1.710610315339876E-2</v>
      </c>
    </row>
    <row r="28" spans="5:13" x14ac:dyDescent="0.25">
      <c r="E28" s="201" t="s">
        <v>190</v>
      </c>
      <c r="F28" s="205">
        <f>F27+F9</f>
        <v>208557.89476412907</v>
      </c>
      <c r="G28" s="209">
        <f>G27+G9</f>
        <v>228216.86707677806</v>
      </c>
      <c r="H28" s="206">
        <f t="shared" si="2"/>
        <v>9.4261463153348962E-2</v>
      </c>
      <c r="I28" s="201"/>
      <c r="J28" s="201" t="s">
        <v>190</v>
      </c>
      <c r="K28" s="205">
        <f>K27+K9</f>
        <v>153869.3438</v>
      </c>
      <c r="L28" s="209">
        <f>L27+L9</f>
        <v>148236.21030000001</v>
      </c>
      <c r="M28" s="206">
        <f t="shared" si="3"/>
        <v>-3.6609849375337337E-2</v>
      </c>
    </row>
    <row r="29" spans="5:13" x14ac:dyDescent="0.25">
      <c r="E29" s="201" t="s">
        <v>191</v>
      </c>
      <c r="F29" s="205">
        <f t="shared" ref="F29:F38" si="4">F28+F10</f>
        <v>294323.48034358374</v>
      </c>
      <c r="G29" s="209"/>
      <c r="H29" s="206"/>
      <c r="I29" s="201"/>
      <c r="J29" s="201" t="s">
        <v>191</v>
      </c>
      <c r="K29" s="205">
        <f t="shared" ref="K29:K38" si="5">K28+K10</f>
        <v>242597.00599999999</v>
      </c>
      <c r="L29" s="209"/>
      <c r="M29" s="206"/>
    </row>
    <row r="30" spans="5:13" x14ac:dyDescent="0.25">
      <c r="E30" s="201" t="s">
        <v>192</v>
      </c>
      <c r="F30" s="205">
        <f t="shared" si="4"/>
        <v>354545.34925677575</v>
      </c>
      <c r="G30" s="209"/>
      <c r="H30" s="206"/>
      <c r="I30" s="201"/>
      <c r="J30" s="201" t="s">
        <v>192</v>
      </c>
      <c r="K30" s="205">
        <f t="shared" si="5"/>
        <v>288087.891</v>
      </c>
      <c r="L30" s="209"/>
      <c r="M30" s="206"/>
    </row>
    <row r="31" spans="5:13" x14ac:dyDescent="0.25">
      <c r="E31" s="201" t="s">
        <v>40</v>
      </c>
      <c r="F31" s="205">
        <f t="shared" si="4"/>
        <v>416860.27949130675</v>
      </c>
      <c r="G31" s="209"/>
      <c r="H31" s="206"/>
      <c r="I31" s="201"/>
      <c r="J31" s="201" t="s">
        <v>40</v>
      </c>
      <c r="K31" s="205">
        <f t="shared" si="5"/>
        <v>311599.99450000003</v>
      </c>
      <c r="L31" s="209"/>
      <c r="M31" s="206"/>
    </row>
    <row r="32" spans="5:13" x14ac:dyDescent="0.25">
      <c r="E32" s="201" t="s">
        <v>193</v>
      </c>
      <c r="F32" s="205">
        <f t="shared" si="4"/>
        <v>479691.03080592235</v>
      </c>
      <c r="G32" s="209"/>
      <c r="H32" s="206"/>
      <c r="I32" s="201"/>
      <c r="J32" s="201" t="s">
        <v>193</v>
      </c>
      <c r="K32" s="205">
        <f t="shared" si="5"/>
        <v>335686.59</v>
      </c>
      <c r="L32" s="209"/>
      <c r="M32" s="206"/>
    </row>
    <row r="33" spans="5:13" x14ac:dyDescent="0.25">
      <c r="E33" s="201" t="s">
        <v>194</v>
      </c>
      <c r="F33" s="205">
        <f t="shared" si="4"/>
        <v>562535.04240855621</v>
      </c>
      <c r="G33" s="209"/>
      <c r="H33" s="206"/>
      <c r="I33" s="201"/>
      <c r="J33" s="201" t="s">
        <v>194</v>
      </c>
      <c r="K33" s="205">
        <f t="shared" si="5"/>
        <v>377999.61410000001</v>
      </c>
      <c r="L33" s="209"/>
      <c r="M33" s="206"/>
    </row>
    <row r="34" spans="5:13" x14ac:dyDescent="0.25">
      <c r="E34" s="201" t="s">
        <v>195</v>
      </c>
      <c r="F34" s="205">
        <f t="shared" si="4"/>
        <v>657211.50630703103</v>
      </c>
      <c r="G34" s="209"/>
      <c r="H34" s="206"/>
      <c r="I34" s="201"/>
      <c r="J34" s="201" t="s">
        <v>195</v>
      </c>
      <c r="K34" s="205">
        <f t="shared" si="5"/>
        <v>448242.87890000001</v>
      </c>
      <c r="L34" s="209"/>
      <c r="M34" s="206"/>
    </row>
    <row r="35" spans="5:13" x14ac:dyDescent="0.25">
      <c r="E35" s="201" t="s">
        <v>196</v>
      </c>
      <c r="F35" s="205">
        <f t="shared" si="4"/>
        <v>745209.77161216852</v>
      </c>
      <c r="G35" s="209"/>
      <c r="H35" s="206"/>
      <c r="I35" s="201"/>
      <c r="J35" s="201" t="s">
        <v>196</v>
      </c>
      <c r="K35" s="205">
        <f t="shared" si="5"/>
        <v>512412.00339999999</v>
      </c>
      <c r="L35" s="209"/>
      <c r="M35" s="206"/>
    </row>
    <row r="36" spans="5:13" x14ac:dyDescent="0.25">
      <c r="E36" s="201" t="s">
        <v>197</v>
      </c>
      <c r="F36" s="205">
        <f t="shared" si="4"/>
        <v>928086.28867824096</v>
      </c>
      <c r="G36" s="209"/>
      <c r="H36" s="206"/>
      <c r="I36" s="201"/>
      <c r="J36" s="201" t="s">
        <v>197</v>
      </c>
      <c r="K36" s="205">
        <f t="shared" si="5"/>
        <v>621916.7807</v>
      </c>
      <c r="L36" s="209"/>
      <c r="M36" s="206"/>
    </row>
    <row r="37" spans="5:13" x14ac:dyDescent="0.25">
      <c r="E37" s="201" t="s">
        <v>198</v>
      </c>
      <c r="F37" s="205">
        <f t="shared" si="4"/>
        <v>1052331.6589116736</v>
      </c>
      <c r="G37" s="209"/>
      <c r="H37" s="206"/>
      <c r="I37" s="201"/>
      <c r="J37" s="201" t="s">
        <v>198</v>
      </c>
      <c r="K37" s="205">
        <f t="shared" si="5"/>
        <v>698005.96270000003</v>
      </c>
      <c r="L37" s="209"/>
      <c r="M37" s="206"/>
    </row>
    <row r="38" spans="5:13" x14ac:dyDescent="0.25">
      <c r="E38" s="201" t="s">
        <v>199</v>
      </c>
      <c r="F38" s="205">
        <f t="shared" si="4"/>
        <v>1098705.6149159707</v>
      </c>
      <c r="G38" s="209"/>
      <c r="H38" s="206"/>
      <c r="I38" s="201"/>
      <c r="J38" s="201" t="s">
        <v>199</v>
      </c>
      <c r="K38" s="205">
        <f t="shared" si="5"/>
        <v>718575.2513</v>
      </c>
      <c r="L38" s="209"/>
      <c r="M38" s="206"/>
    </row>
    <row r="39" spans="5:13" x14ac:dyDescent="0.25">
      <c r="E39" s="201"/>
      <c r="F39" s="201"/>
      <c r="G39" s="201"/>
      <c r="H39" s="201"/>
      <c r="I39" s="201"/>
      <c r="J39" s="201"/>
      <c r="K39" s="201"/>
      <c r="L39" s="210"/>
      <c r="M39" s="201"/>
    </row>
    <row r="40" spans="5:13" x14ac:dyDescent="0.25">
      <c r="E40" s="201"/>
      <c r="F40" s="201"/>
      <c r="G40" s="201"/>
      <c r="H40" s="201"/>
      <c r="I40" s="201"/>
      <c r="J40" s="201"/>
      <c r="K40" s="201"/>
      <c r="L40" s="210"/>
      <c r="M40" s="201"/>
    </row>
    <row r="41" spans="5:13" x14ac:dyDescent="0.25">
      <c r="E41" s="201"/>
      <c r="F41" s="201"/>
      <c r="G41" s="201"/>
      <c r="H41" s="201"/>
      <c r="I41" s="201"/>
      <c r="J41" s="201"/>
      <c r="K41" s="201"/>
      <c r="L41" s="210"/>
      <c r="M41" s="201"/>
    </row>
    <row r="42" spans="5:13" x14ac:dyDescent="0.25">
      <c r="E42" s="201"/>
      <c r="F42" s="201"/>
      <c r="G42" s="201"/>
      <c r="H42" s="201"/>
      <c r="I42" s="201"/>
      <c r="J42" s="201"/>
      <c r="K42" s="201"/>
      <c r="L42" s="210"/>
      <c r="M42" s="201"/>
    </row>
    <row r="43" spans="5:13" x14ac:dyDescent="0.25">
      <c r="E43" t="s">
        <v>202</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zoomScale="90" zoomScaleNormal="90" workbookViewId="0">
      <selection activeCell="Z53" sqref="Z53"/>
    </sheetView>
  </sheetViews>
  <sheetFormatPr defaultColWidth="9.140625" defaultRowHeight="15" x14ac:dyDescent="0.25"/>
  <cols>
    <col min="1" max="4" width="9.140625" style="13"/>
    <col min="5" max="5" width="24.7109375" style="21" customWidth="1"/>
    <col min="6" max="31" width="9.140625" style="13"/>
    <col min="32" max="32" width="10.7109375" style="13" customWidth="1"/>
    <col min="33" max="16384" width="9.140625" style="13"/>
  </cols>
  <sheetData>
    <row r="2" spans="4:30" ht="20.25" x14ac:dyDescent="0.3">
      <c r="D2" s="19"/>
      <c r="E2" s="20" t="s">
        <v>212</v>
      </c>
    </row>
    <row r="4" spans="4:30" ht="15" customHeight="1" x14ac:dyDescent="0.25">
      <c r="F4" s="22"/>
      <c r="G4" s="22"/>
      <c r="H4" s="22"/>
      <c r="I4" s="22"/>
      <c r="J4" s="22"/>
      <c r="K4" s="22"/>
      <c r="L4" s="22"/>
      <c r="M4" s="22"/>
      <c r="N4" s="22"/>
      <c r="O4" s="22"/>
      <c r="P4" s="22"/>
      <c r="Q4" s="22"/>
      <c r="R4" s="22"/>
    </row>
    <row r="5" spans="4:30" x14ac:dyDescent="0.25">
      <c r="E5" s="22"/>
      <c r="F5" s="22"/>
      <c r="G5" s="22"/>
      <c r="H5" s="22"/>
      <c r="I5" s="22"/>
      <c r="J5" s="22"/>
      <c r="K5" s="22"/>
      <c r="L5" s="22"/>
      <c r="M5" s="22"/>
      <c r="N5" s="22"/>
      <c r="O5" s="22"/>
      <c r="P5" s="22"/>
      <c r="Q5" s="22"/>
      <c r="R5" s="22"/>
    </row>
    <row r="6" spans="4:30" x14ac:dyDescent="0.25">
      <c r="E6" s="22"/>
      <c r="F6" s="22"/>
      <c r="G6" s="22"/>
      <c r="H6" s="22"/>
      <c r="I6" s="22"/>
      <c r="J6" s="22"/>
      <c r="K6" s="22"/>
      <c r="L6" s="22"/>
      <c r="M6" s="22"/>
      <c r="N6" s="22"/>
      <c r="O6" s="22"/>
      <c r="P6" s="22"/>
      <c r="Q6" s="22"/>
      <c r="R6" s="22"/>
    </row>
    <row r="7" spans="4:30" x14ac:dyDescent="0.25">
      <c r="E7" s="22"/>
      <c r="F7" s="22"/>
      <c r="G7" s="22"/>
      <c r="H7" s="22"/>
      <c r="I7" s="22"/>
      <c r="J7" s="22"/>
      <c r="K7" s="22"/>
      <c r="L7" s="22"/>
      <c r="M7" s="22"/>
      <c r="N7" s="22"/>
      <c r="O7" s="22"/>
      <c r="P7" s="22"/>
      <c r="Q7" s="22"/>
      <c r="R7" s="22"/>
    </row>
    <row r="8" spans="4:30" x14ac:dyDescent="0.25">
      <c r="E8" s="22"/>
      <c r="F8" s="22"/>
      <c r="G8" s="22"/>
      <c r="H8" s="22"/>
      <c r="I8" s="22"/>
      <c r="J8" s="22"/>
      <c r="K8" s="22"/>
      <c r="L8" s="22"/>
      <c r="M8" s="22"/>
      <c r="N8" s="22"/>
      <c r="O8" s="22"/>
      <c r="P8" s="22"/>
      <c r="Q8" s="22"/>
      <c r="R8" s="22"/>
    </row>
    <row r="9" spans="4:30" x14ac:dyDescent="0.25">
      <c r="E9" s="22"/>
      <c r="F9" s="22"/>
      <c r="G9" s="22"/>
      <c r="H9" s="22"/>
      <c r="I9" s="22"/>
      <c r="J9" s="22"/>
      <c r="K9" s="22"/>
      <c r="L9" s="22"/>
      <c r="M9" s="22"/>
      <c r="N9" s="22"/>
      <c r="O9" s="22"/>
      <c r="P9" s="22"/>
      <c r="Q9" s="22"/>
      <c r="R9" s="22"/>
    </row>
    <row r="10" spans="4:30" x14ac:dyDescent="0.25">
      <c r="E10" s="22"/>
      <c r="F10" s="22"/>
      <c r="G10" s="22"/>
      <c r="H10" s="22"/>
      <c r="I10" s="22"/>
      <c r="J10" s="22"/>
      <c r="K10" s="22"/>
      <c r="L10" s="22"/>
      <c r="M10" s="22"/>
      <c r="N10" s="22"/>
      <c r="O10" s="22"/>
      <c r="P10" s="22"/>
      <c r="Q10" s="22"/>
      <c r="R10" s="22"/>
    </row>
    <row r="11" spans="4:30" x14ac:dyDescent="0.25">
      <c r="E11" s="22"/>
      <c r="F11" s="22"/>
      <c r="G11" s="22"/>
      <c r="H11" s="22"/>
      <c r="I11" s="22"/>
      <c r="J11" s="22"/>
      <c r="K11" s="22"/>
      <c r="L11" s="22"/>
      <c r="M11" s="22"/>
      <c r="N11" s="22"/>
      <c r="O11" s="22"/>
      <c r="P11" s="22"/>
      <c r="Q11" s="22"/>
      <c r="R11" s="22"/>
    </row>
    <row r="12" spans="4:30" x14ac:dyDescent="0.25">
      <c r="E12" s="22"/>
      <c r="F12" s="22"/>
      <c r="G12" s="22"/>
      <c r="H12" s="22"/>
      <c r="I12" s="22"/>
      <c r="J12" s="22"/>
      <c r="K12" s="22"/>
      <c r="L12" s="22"/>
      <c r="M12" s="22"/>
      <c r="N12" s="22"/>
      <c r="O12" s="22"/>
      <c r="P12" s="22"/>
      <c r="Q12" s="22"/>
      <c r="R12" s="22"/>
    </row>
    <row r="13" spans="4:30" x14ac:dyDescent="0.25">
      <c r="E13" s="22"/>
      <c r="F13" s="22"/>
      <c r="G13" s="22"/>
      <c r="H13" s="22"/>
      <c r="I13" s="22"/>
      <c r="J13" s="22"/>
      <c r="K13" s="22"/>
      <c r="L13" s="22"/>
      <c r="M13" s="22"/>
      <c r="N13" s="22"/>
      <c r="O13" s="22"/>
      <c r="P13" s="22"/>
      <c r="Q13" s="22"/>
      <c r="R13" s="22"/>
    </row>
    <row r="14" spans="4:30" x14ac:dyDescent="0.25">
      <c r="E14" s="22"/>
      <c r="F14" s="22"/>
      <c r="G14" s="22"/>
      <c r="H14" s="22"/>
      <c r="I14" s="22"/>
      <c r="J14" s="22"/>
      <c r="K14" s="22"/>
      <c r="L14" s="22"/>
      <c r="M14" s="22"/>
      <c r="N14" s="22"/>
      <c r="O14" s="22"/>
      <c r="P14" s="22"/>
      <c r="Q14" s="22"/>
      <c r="R14" s="22"/>
      <c r="AB14" s="106"/>
      <c r="AC14" s="101"/>
      <c r="AD14" s="106"/>
    </row>
    <row r="15" spans="4:30" x14ac:dyDescent="0.25">
      <c r="E15" s="22"/>
      <c r="F15" s="22"/>
      <c r="G15" s="22"/>
      <c r="H15"/>
      <c r="I15" s="22"/>
      <c r="J15" s="22"/>
      <c r="K15" s="22"/>
      <c r="L15" s="22"/>
      <c r="M15" s="22"/>
      <c r="N15" s="22"/>
      <c r="O15" s="22"/>
      <c r="P15" s="22"/>
      <c r="Q15" s="22"/>
      <c r="R15" s="22"/>
      <c r="AB15" s="106"/>
      <c r="AC15" s="101"/>
      <c r="AD15" s="106"/>
    </row>
    <row r="16" spans="4:30" x14ac:dyDescent="0.25">
      <c r="E16" s="22"/>
      <c r="F16" s="22"/>
      <c r="G16" s="22"/>
      <c r="H16" s="22"/>
      <c r="I16" s="22"/>
      <c r="J16" s="22"/>
      <c r="K16" s="22"/>
      <c r="L16" s="22"/>
      <c r="M16" s="22"/>
      <c r="N16" s="22"/>
      <c r="O16" s="22"/>
      <c r="P16" s="22"/>
      <c r="Q16" s="22"/>
      <c r="R16" s="22"/>
      <c r="AB16" s="106"/>
      <c r="AC16" s="101"/>
      <c r="AD16" s="106"/>
    </row>
    <row r="17" spans="4:35" x14ac:dyDescent="0.25">
      <c r="E17" s="22"/>
      <c r="F17" s="22"/>
      <c r="G17" s="22"/>
      <c r="H17" s="22"/>
      <c r="I17" s="22"/>
      <c r="J17" s="22"/>
      <c r="K17" s="22"/>
      <c r="L17" s="22"/>
      <c r="M17" s="22"/>
      <c r="N17" s="22"/>
      <c r="O17" s="22"/>
      <c r="P17" s="22"/>
      <c r="Q17" s="22"/>
      <c r="R17" s="22"/>
    </row>
    <row r="18" spans="4:35" x14ac:dyDescent="0.25">
      <c r="E18" s="22"/>
      <c r="F18" s="22"/>
      <c r="G18" s="22"/>
      <c r="H18" s="22"/>
      <c r="I18" s="22"/>
      <c r="J18" s="22"/>
      <c r="K18" s="22"/>
      <c r="L18" s="22"/>
      <c r="M18" s="22"/>
      <c r="N18" s="22"/>
      <c r="O18" s="22"/>
      <c r="P18" s="22"/>
      <c r="Q18" s="22"/>
      <c r="R18" s="22"/>
    </row>
    <row r="19" spans="4:35" x14ac:dyDescent="0.25">
      <c r="E19" s="22"/>
      <c r="F19" s="22"/>
      <c r="G19" s="22"/>
      <c r="H19" s="22"/>
      <c r="I19" s="22"/>
      <c r="J19" s="22"/>
      <c r="K19" s="22"/>
      <c r="L19" s="22"/>
      <c r="M19" s="22"/>
      <c r="N19" s="22"/>
      <c r="O19" s="22"/>
      <c r="P19" s="22"/>
      <c r="Q19" s="22"/>
      <c r="R19" s="22"/>
    </row>
    <row r="20" spans="4:35" x14ac:dyDescent="0.25">
      <c r="E20" s="22"/>
      <c r="F20" s="22"/>
      <c r="G20" s="22"/>
      <c r="H20" s="22"/>
      <c r="I20" s="22"/>
      <c r="J20" s="22"/>
      <c r="K20" s="22"/>
      <c r="L20" s="22"/>
      <c r="M20" s="22"/>
      <c r="N20" s="22"/>
      <c r="O20" s="22"/>
      <c r="P20" s="22"/>
      <c r="Q20" s="22"/>
      <c r="R20" s="22"/>
    </row>
    <row r="21" spans="4:35" x14ac:dyDescent="0.25">
      <c r="E21" s="22"/>
      <c r="F21" s="22"/>
      <c r="G21" s="22"/>
      <c r="H21" s="22"/>
      <c r="I21" s="22"/>
      <c r="J21" s="22"/>
      <c r="K21" s="22"/>
      <c r="L21" s="22"/>
      <c r="M21" s="22"/>
      <c r="N21" s="22"/>
      <c r="O21" s="22"/>
      <c r="P21" s="22"/>
      <c r="Q21" s="22"/>
      <c r="R21" s="22"/>
    </row>
    <row r="22" spans="4:35" ht="15" customHeight="1" x14ac:dyDescent="0.25">
      <c r="E22" s="22" t="s">
        <v>102</v>
      </c>
      <c r="F22" s="22"/>
      <c r="G22" s="22"/>
      <c r="H22" s="22"/>
      <c r="I22" s="22"/>
      <c r="J22" s="22"/>
      <c r="K22" s="22"/>
      <c r="L22" s="22"/>
      <c r="M22" s="22"/>
      <c r="N22" s="22"/>
      <c r="O22" s="22"/>
      <c r="P22" s="22"/>
      <c r="Q22" s="22"/>
      <c r="R22" s="22"/>
    </row>
    <row r="23" spans="4:35" x14ac:dyDescent="0.25">
      <c r="E23" s="22"/>
      <c r="F23" s="22"/>
      <c r="G23" s="22"/>
      <c r="H23" s="22"/>
      <c r="I23" s="22"/>
      <c r="J23" s="22"/>
      <c r="K23" s="22"/>
      <c r="L23" s="22"/>
      <c r="M23" s="22"/>
      <c r="N23" s="22"/>
      <c r="O23" s="22"/>
      <c r="P23" s="22"/>
      <c r="Q23" s="22"/>
      <c r="R23" s="22"/>
    </row>
    <row r="24" spans="4:35" x14ac:dyDescent="0.25">
      <c r="E24" s="22" t="s">
        <v>41</v>
      </c>
      <c r="F24" s="22"/>
      <c r="G24" s="22"/>
      <c r="H24" s="22"/>
      <c r="I24" s="22"/>
      <c r="J24" s="22"/>
      <c r="K24" s="22"/>
      <c r="L24" s="22"/>
      <c r="M24" s="22"/>
      <c r="N24" s="22"/>
      <c r="O24" s="22"/>
      <c r="P24" s="22"/>
      <c r="Q24" s="22"/>
      <c r="R24" s="22"/>
      <c r="AG24" s="106"/>
      <c r="AH24" s="101"/>
      <c r="AI24" s="106"/>
    </row>
    <row r="25" spans="4:35" x14ac:dyDescent="0.25">
      <c r="E25" s="22"/>
      <c r="F25" s="22"/>
      <c r="G25" s="22"/>
      <c r="H25" s="22"/>
      <c r="I25" s="22"/>
      <c r="J25" s="22"/>
      <c r="K25" s="22"/>
      <c r="L25" s="22"/>
      <c r="M25" s="22"/>
      <c r="N25" s="22"/>
      <c r="O25" s="22"/>
      <c r="P25" s="22"/>
      <c r="Q25" s="22"/>
      <c r="R25" s="22"/>
      <c r="AG25" s="106"/>
    </row>
    <row r="26" spans="4:35" x14ac:dyDescent="0.25">
      <c r="D26" s="22"/>
      <c r="F26" s="22"/>
      <c r="G26" s="22"/>
      <c r="H26" s="22"/>
      <c r="I26" s="22"/>
      <c r="J26" s="22"/>
      <c r="K26" s="22"/>
      <c r="L26" s="22"/>
      <c r="M26" s="22"/>
      <c r="N26" s="22"/>
      <c r="O26" s="22"/>
      <c r="P26" s="22"/>
      <c r="Q26" s="22"/>
      <c r="R26" s="22"/>
      <c r="AG26" s="106"/>
    </row>
    <row r="27" spans="4:35" x14ac:dyDescent="0.25">
      <c r="E27" s="22"/>
      <c r="F27" s="22"/>
      <c r="G27" s="22"/>
      <c r="H27" s="22"/>
      <c r="I27" s="22"/>
      <c r="J27" s="22"/>
      <c r="K27" s="22"/>
      <c r="L27" s="22"/>
      <c r="M27" s="22"/>
      <c r="N27" s="22"/>
      <c r="O27" s="22"/>
      <c r="P27" s="22"/>
      <c r="Q27" s="22"/>
      <c r="R27" s="22"/>
      <c r="AG27" s="101"/>
    </row>
    <row r="28" spans="4:35" x14ac:dyDescent="0.25">
      <c r="E28" s="22"/>
      <c r="F28" s="22"/>
      <c r="G28" s="22"/>
      <c r="H28" s="22"/>
      <c r="I28" s="22"/>
      <c r="J28" s="22"/>
      <c r="K28" s="22"/>
      <c r="L28" s="22"/>
      <c r="M28" s="22"/>
      <c r="N28" s="22"/>
      <c r="O28" s="22"/>
      <c r="P28" s="22"/>
      <c r="Q28" s="22"/>
      <c r="R28" s="22"/>
      <c r="AG28" s="101"/>
    </row>
    <row r="29" spans="4:35" x14ac:dyDescent="0.25">
      <c r="E29" s="22"/>
      <c r="F29" s="22"/>
      <c r="G29" s="22"/>
      <c r="H29" s="22"/>
      <c r="I29" s="22"/>
      <c r="J29" s="22"/>
      <c r="K29" s="22"/>
      <c r="L29" s="22"/>
      <c r="M29" s="22"/>
      <c r="N29" s="22"/>
      <c r="O29" s="22"/>
      <c r="P29" s="22"/>
      <c r="Q29" s="22"/>
      <c r="R29" s="22"/>
      <c r="AG29" s="101"/>
    </row>
    <row r="30" spans="4:35" x14ac:dyDescent="0.25">
      <c r="E30" s="22"/>
      <c r="F30" s="22"/>
      <c r="G30" s="22"/>
      <c r="H30" s="22"/>
      <c r="I30" s="22"/>
      <c r="J30" s="22"/>
      <c r="K30" s="22"/>
      <c r="L30" s="22"/>
      <c r="M30" s="22"/>
      <c r="N30" s="22"/>
      <c r="O30" s="22"/>
      <c r="P30" s="22"/>
      <c r="Q30" s="22"/>
      <c r="R30" s="22"/>
    </row>
    <row r="31" spans="4:35" x14ac:dyDescent="0.25">
      <c r="E31" s="22"/>
      <c r="F31" s="22"/>
      <c r="G31" s="22"/>
      <c r="H31" s="22"/>
      <c r="I31" s="22"/>
      <c r="J31" s="22"/>
      <c r="K31" s="22"/>
      <c r="L31" s="22"/>
      <c r="M31" s="22"/>
      <c r="N31" s="22"/>
      <c r="O31" s="22"/>
      <c r="P31" s="22"/>
      <c r="Q31" s="22"/>
      <c r="R31" s="22"/>
      <c r="AG31" s="106"/>
    </row>
    <row r="32" spans="4:35" x14ac:dyDescent="0.25">
      <c r="E32" s="22"/>
      <c r="F32" s="22"/>
      <c r="G32" s="22"/>
      <c r="H32" s="22"/>
      <c r="I32" s="22"/>
      <c r="J32" s="22"/>
      <c r="K32" s="22"/>
      <c r="L32" s="22"/>
      <c r="M32" s="22"/>
      <c r="N32" s="22"/>
      <c r="O32" s="22"/>
      <c r="P32" s="22"/>
      <c r="Q32" s="22"/>
      <c r="R32" s="22"/>
      <c r="AG32" s="106"/>
    </row>
    <row r="33" spans="5:18" x14ac:dyDescent="0.25">
      <c r="E33" s="22"/>
      <c r="F33" s="22"/>
      <c r="G33" s="22"/>
      <c r="H33" s="22"/>
      <c r="I33" s="22"/>
      <c r="J33" s="22"/>
      <c r="K33" s="22"/>
      <c r="L33" s="22"/>
      <c r="M33" s="22"/>
      <c r="N33" s="22"/>
      <c r="O33" s="22"/>
      <c r="P33" s="22"/>
      <c r="Q33" s="22"/>
      <c r="R33" s="22"/>
    </row>
    <row r="34" spans="5:18" x14ac:dyDescent="0.25">
      <c r="E34" s="22"/>
      <c r="F34" s="22"/>
      <c r="G34" s="22"/>
      <c r="H34" s="22"/>
      <c r="I34" s="22"/>
      <c r="J34" s="22"/>
      <c r="K34" s="22"/>
      <c r="L34" s="22"/>
      <c r="M34" s="22"/>
      <c r="N34" s="22"/>
      <c r="O34" s="22"/>
      <c r="P34" s="22"/>
      <c r="Q34" s="22"/>
      <c r="R34" s="22"/>
    </row>
    <row r="35" spans="5:18" x14ac:dyDescent="0.25">
      <c r="E35" s="22"/>
      <c r="F35" s="22"/>
      <c r="G35" s="22"/>
      <c r="H35" s="22"/>
      <c r="I35" s="22"/>
      <c r="J35" s="22"/>
      <c r="K35" s="22"/>
      <c r="L35" s="22"/>
      <c r="M35" s="22"/>
      <c r="N35" s="22"/>
      <c r="O35" s="22"/>
      <c r="P35" s="22"/>
      <c r="Q35" s="22"/>
      <c r="R35" s="22"/>
    </row>
    <row r="36" spans="5:18" x14ac:dyDescent="0.25">
      <c r="E36" s="22"/>
      <c r="F36" s="22"/>
      <c r="G36" s="22"/>
      <c r="H36" s="22"/>
      <c r="I36" s="22"/>
      <c r="J36" s="22"/>
      <c r="K36" s="22"/>
      <c r="L36" s="22"/>
      <c r="M36" s="22"/>
      <c r="N36" s="22"/>
      <c r="O36" s="22"/>
      <c r="P36" s="22"/>
      <c r="Q36" s="22"/>
      <c r="R36" s="22"/>
    </row>
    <row r="37" spans="5:18" x14ac:dyDescent="0.25">
      <c r="E37" s="22"/>
      <c r="F37" s="22"/>
      <c r="G37" s="22"/>
      <c r="H37" s="22"/>
      <c r="I37" s="22"/>
      <c r="J37" s="22"/>
      <c r="K37" s="22"/>
      <c r="L37" s="22"/>
      <c r="M37" s="22"/>
      <c r="N37" s="22"/>
      <c r="O37" s="22"/>
      <c r="P37" s="22"/>
      <c r="Q37" s="22"/>
    </row>
    <row r="38" spans="5:18" x14ac:dyDescent="0.25">
      <c r="E38" s="22"/>
      <c r="F38" s="22"/>
      <c r="G38" s="22"/>
      <c r="H38" s="22"/>
      <c r="I38" s="22"/>
      <c r="J38" s="22"/>
      <c r="K38" s="22"/>
      <c r="L38" s="22"/>
      <c r="M38" s="22"/>
      <c r="N38" s="22"/>
      <c r="O38" s="22"/>
      <c r="P38" s="22"/>
      <c r="Q38" s="22"/>
    </row>
    <row r="39" spans="5:18" x14ac:dyDescent="0.25">
      <c r="E39" s="22"/>
      <c r="F39" s="22"/>
      <c r="G39" s="22"/>
      <c r="H39" s="22"/>
      <c r="I39" s="22"/>
      <c r="J39" s="22"/>
      <c r="K39" s="22"/>
      <c r="L39" s="22"/>
      <c r="M39" s="22"/>
      <c r="N39" s="22"/>
      <c r="O39" s="22"/>
      <c r="P39" s="22"/>
      <c r="Q39" s="22"/>
    </row>
    <row r="40" spans="5:18" x14ac:dyDescent="0.25">
      <c r="E40" s="22"/>
      <c r="F40" s="22"/>
      <c r="G40" s="22"/>
      <c r="H40" s="22"/>
      <c r="I40" s="22"/>
      <c r="J40" s="22"/>
      <c r="K40" s="22"/>
      <c r="L40" s="22"/>
      <c r="M40" s="22"/>
      <c r="N40" s="22"/>
      <c r="O40" s="22"/>
      <c r="P40" s="22"/>
      <c r="Q40" s="22"/>
    </row>
    <row r="41" spans="5:18" x14ac:dyDescent="0.25">
      <c r="E41" s="22"/>
      <c r="F41" s="22"/>
      <c r="G41" s="22"/>
      <c r="H41" s="22"/>
      <c r="I41" s="22"/>
      <c r="J41" s="22"/>
      <c r="K41" s="22"/>
      <c r="L41" s="22"/>
      <c r="M41" s="22"/>
      <c r="N41" s="22"/>
      <c r="O41" s="22"/>
      <c r="P41" s="22"/>
      <c r="Q41" s="22"/>
    </row>
    <row r="42" spans="5:18" x14ac:dyDescent="0.25">
      <c r="E42" s="22"/>
      <c r="F42" s="22"/>
      <c r="G42" s="22"/>
      <c r="H42" s="22"/>
      <c r="I42" s="22"/>
      <c r="J42" s="22"/>
      <c r="K42" s="22"/>
      <c r="L42" s="22"/>
      <c r="M42" s="22"/>
      <c r="N42" s="22"/>
      <c r="O42" s="22"/>
      <c r="P42" s="22"/>
      <c r="Q42" s="22"/>
    </row>
    <row r="43" spans="5:18" x14ac:dyDescent="0.25">
      <c r="E43" s="22"/>
      <c r="F43" s="22"/>
      <c r="G43" s="22"/>
      <c r="H43" s="22"/>
      <c r="I43" s="22"/>
      <c r="J43" s="22"/>
      <c r="K43" s="22"/>
      <c r="L43" s="22"/>
      <c r="M43" s="22"/>
      <c r="N43" s="22"/>
      <c r="O43" s="22"/>
      <c r="P43" s="22"/>
      <c r="Q43" s="22"/>
    </row>
    <row r="44" spans="5:18" x14ac:dyDescent="0.25">
      <c r="E44" s="22"/>
      <c r="F44" s="22"/>
      <c r="G44" s="22"/>
      <c r="H44" s="22"/>
      <c r="I44" s="22"/>
      <c r="J44" s="22"/>
      <c r="K44" s="22"/>
      <c r="L44" s="22"/>
      <c r="M44" s="22"/>
      <c r="N44" s="22"/>
      <c r="O44" s="22"/>
      <c r="P44" s="22"/>
      <c r="Q44" s="22"/>
    </row>
    <row r="45" spans="5:18" x14ac:dyDescent="0.25">
      <c r="E45" s="22"/>
      <c r="F45" s="22"/>
      <c r="G45" s="22"/>
      <c r="H45" s="22"/>
      <c r="I45" s="22"/>
      <c r="J45" s="22"/>
      <c r="K45" s="22"/>
      <c r="L45" s="22"/>
      <c r="M45" s="22"/>
      <c r="N45" s="22"/>
      <c r="O45" s="22"/>
      <c r="P45" s="22"/>
      <c r="Q45" s="22"/>
    </row>
    <row r="46" spans="5:18" x14ac:dyDescent="0.25">
      <c r="E46" s="22"/>
      <c r="F46" s="22"/>
      <c r="G46" s="22"/>
      <c r="H46" s="22"/>
      <c r="I46" s="22"/>
      <c r="J46" s="22"/>
      <c r="K46" s="22"/>
      <c r="L46" s="22"/>
      <c r="M46" s="22"/>
      <c r="N46" s="22"/>
      <c r="O46" s="22"/>
      <c r="P46" s="22"/>
      <c r="Q46" s="22"/>
    </row>
    <row r="47" spans="5:18" x14ac:dyDescent="0.25">
      <c r="E47" s="22"/>
      <c r="F47" s="22"/>
      <c r="G47" s="22"/>
      <c r="H47" s="22"/>
      <c r="I47" s="22"/>
      <c r="J47" s="22"/>
      <c r="K47" s="22"/>
      <c r="L47" s="22"/>
      <c r="M47" s="22"/>
      <c r="N47" s="22"/>
      <c r="O47" s="22"/>
      <c r="P47" s="22"/>
      <c r="Q47" s="22"/>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V99"/>
  <sheetViews>
    <sheetView showGridLines="0" zoomScaleNormal="100" workbookViewId="0">
      <selection activeCell="F8" sqref="F8:L72"/>
    </sheetView>
  </sheetViews>
  <sheetFormatPr defaultColWidth="9.140625" defaultRowHeight="15" x14ac:dyDescent="0.25"/>
  <cols>
    <col min="1" max="2" width="9.140625" style="1"/>
    <col min="4" max="4" width="3" style="1" customWidth="1"/>
    <col min="5" max="5" width="19.140625" style="1" customWidth="1"/>
    <col min="6" max="6" width="14.42578125" style="1" bestFit="1" customWidth="1"/>
    <col min="7" max="7" width="11.28515625" style="1" bestFit="1" customWidth="1"/>
    <col min="8" max="8" width="13.5703125" style="1" customWidth="1"/>
    <col min="9" max="9" width="9.140625" style="1"/>
    <col min="10" max="11" width="11.28515625" style="1" bestFit="1" customWidth="1"/>
    <col min="12" max="12" width="13.5703125" style="1" bestFit="1" customWidth="1"/>
    <col min="13" max="14" width="9.140625" style="1"/>
    <col min="15" max="15" width="17.7109375" style="1" customWidth="1"/>
    <col min="16" max="16" width="12" style="1" bestFit="1" customWidth="1"/>
    <col min="17" max="17" width="21.7109375" style="1" bestFit="1" customWidth="1"/>
    <col min="18" max="18" width="12" style="1" bestFit="1" customWidth="1"/>
    <col min="19" max="19" width="24.7109375" style="1" bestFit="1" customWidth="1"/>
    <col min="20" max="21" width="26.7109375" style="1" bestFit="1" customWidth="1"/>
    <col min="22" max="22" width="29.7109375" style="1" customWidth="1"/>
    <col min="23" max="16384" width="9.140625" style="1"/>
  </cols>
  <sheetData>
    <row r="1" spans="1:21" x14ac:dyDescent="0.25">
      <c r="A1" s="3" t="s">
        <v>135</v>
      </c>
      <c r="B1" s="3"/>
    </row>
    <row r="2" spans="1:21" x14ac:dyDescent="0.25">
      <c r="A2" s="11"/>
      <c r="B2" s="11"/>
    </row>
    <row r="3" spans="1:21" ht="15.75" thickBot="1" x14ac:dyDescent="0.3"/>
    <row r="4" spans="1:21" x14ac:dyDescent="0.25">
      <c r="D4" s="36"/>
      <c r="E4" s="216">
        <v>45689</v>
      </c>
      <c r="F4" s="216"/>
      <c r="G4" s="216"/>
      <c r="H4" s="216"/>
      <c r="I4" s="216"/>
      <c r="J4" s="216"/>
      <c r="K4" s="216"/>
      <c r="L4" s="216"/>
    </row>
    <row r="5" spans="1:21" s="5" customFormat="1" ht="14.25" x14ac:dyDescent="0.2">
      <c r="A5" s="1"/>
      <c r="B5" s="1"/>
      <c r="D5" s="38"/>
      <c r="E5" s="38"/>
      <c r="F5" s="49" t="s">
        <v>4</v>
      </c>
      <c r="G5" s="50"/>
      <c r="H5" s="50"/>
      <c r="I5" s="57"/>
      <c r="J5" s="49" t="s">
        <v>125</v>
      </c>
      <c r="K5" s="50"/>
      <c r="L5" s="50"/>
    </row>
    <row r="6" spans="1:21" s="5" customFormat="1" ht="24.75" customHeight="1" x14ac:dyDescent="0.2">
      <c r="A6" s="1"/>
      <c r="B6" s="1"/>
      <c r="D6" s="51"/>
      <c r="E6" s="51"/>
      <c r="F6" s="51">
        <v>2024</v>
      </c>
      <c r="G6" s="51">
        <v>2025</v>
      </c>
      <c r="H6" s="110" t="s">
        <v>185</v>
      </c>
      <c r="I6" s="51"/>
      <c r="J6" s="51">
        <v>2024</v>
      </c>
      <c r="K6" s="51">
        <v>2025</v>
      </c>
      <c r="L6" s="110" t="s">
        <v>185</v>
      </c>
    </row>
    <row r="7" spans="1:21" s="5" customFormat="1" ht="14.25" x14ac:dyDescent="0.2">
      <c r="A7" s="1"/>
      <c r="B7" s="1"/>
      <c r="D7" s="38"/>
      <c r="E7" s="38"/>
      <c r="F7" s="43"/>
      <c r="G7" s="116"/>
      <c r="H7" s="43"/>
      <c r="I7" s="43"/>
      <c r="J7" s="54"/>
      <c r="K7" s="43"/>
      <c r="L7" s="43"/>
    </row>
    <row r="8" spans="1:21" s="5" customFormat="1" ht="16.5" customHeight="1" x14ac:dyDescent="0.25">
      <c r="A8" s="1"/>
      <c r="B8" s="1"/>
      <c r="D8" s="35" t="s">
        <v>11</v>
      </c>
      <c r="E8" s="38"/>
      <c r="F8" s="115">
        <v>67361.133056933875</v>
      </c>
      <c r="G8" s="115">
        <v>56696.769795032575</v>
      </c>
      <c r="H8" s="171">
        <v>-0.15831626901061391</v>
      </c>
      <c r="I8" s="43"/>
      <c r="J8" s="115">
        <v>54801.614300000008</v>
      </c>
      <c r="K8" s="115">
        <v>50863.143600000003</v>
      </c>
      <c r="L8" s="171">
        <v>-7.1867786201327374E-2</v>
      </c>
      <c r="N8" s="144"/>
      <c r="O8" s="100"/>
    </row>
    <row r="9" spans="1:21" s="6" customFormat="1" ht="22.5" customHeight="1" x14ac:dyDescent="0.25">
      <c r="A9" s="3"/>
      <c r="B9" s="3"/>
      <c r="D9" s="35"/>
      <c r="E9" s="47" t="s">
        <v>12</v>
      </c>
      <c r="F9" s="172">
        <v>6218.5350700000017</v>
      </c>
      <c r="G9" s="172">
        <v>3689.7132000000001</v>
      </c>
      <c r="H9" s="173">
        <v>-0.40665877759534785</v>
      </c>
      <c r="I9" s="43"/>
      <c r="J9" s="172">
        <v>1867.9839999999999</v>
      </c>
      <c r="K9" s="172">
        <v>1324.0014000000001</v>
      </c>
      <c r="L9" s="173">
        <v>-0.29121373630609249</v>
      </c>
      <c r="N9" s="144"/>
      <c r="O9" s="145"/>
    </row>
    <row r="10" spans="1:21" s="5" customFormat="1" x14ac:dyDescent="0.25">
      <c r="A10" s="1"/>
      <c r="B10" s="1"/>
      <c r="D10" s="38"/>
      <c r="E10" s="45" t="s">
        <v>31</v>
      </c>
      <c r="F10" s="172">
        <v>632.47400000000005</v>
      </c>
      <c r="G10" s="172">
        <v>514.55392000000006</v>
      </c>
      <c r="H10" s="173">
        <v>-0.18644257313344101</v>
      </c>
      <c r="I10" s="43"/>
      <c r="J10" s="172">
        <v>177.35999999999999</v>
      </c>
      <c r="K10" s="172">
        <v>117.20500000000001</v>
      </c>
      <c r="L10" s="173">
        <v>-0.33916892196662146</v>
      </c>
      <c r="N10" s="144"/>
      <c r="O10" s="145"/>
    </row>
    <row r="11" spans="1:21" s="5" customFormat="1" x14ac:dyDescent="0.25">
      <c r="A11" s="1"/>
      <c r="B11" s="1"/>
      <c r="D11" s="38"/>
      <c r="E11" s="46" t="s">
        <v>6</v>
      </c>
      <c r="F11" s="172">
        <v>102.47406000000001</v>
      </c>
      <c r="G11" s="172">
        <v>52.560740000000003</v>
      </c>
      <c r="H11" s="173">
        <v>-0.48708248702159357</v>
      </c>
      <c r="I11" s="43"/>
      <c r="J11" s="172">
        <v>90.353100000000012</v>
      </c>
      <c r="K11" s="172">
        <v>68.949100000000001</v>
      </c>
      <c r="L11" s="173">
        <v>-0.23689281275351934</v>
      </c>
      <c r="N11" s="144"/>
      <c r="O11" s="145"/>
    </row>
    <row r="12" spans="1:21" s="5" customFormat="1" x14ac:dyDescent="0.25">
      <c r="A12" s="1"/>
      <c r="B12" s="1"/>
      <c r="D12" s="38"/>
      <c r="E12" s="46" t="s">
        <v>7</v>
      </c>
      <c r="F12" s="172">
        <v>5483.5870100000011</v>
      </c>
      <c r="G12" s="172">
        <v>3122.5985400000004</v>
      </c>
      <c r="H12" s="173">
        <v>-0.43055548597924048</v>
      </c>
      <c r="I12" s="43"/>
      <c r="J12" s="172">
        <v>1600.2708999999998</v>
      </c>
      <c r="K12" s="172">
        <v>1137.8472999999999</v>
      </c>
      <c r="L12" s="173">
        <v>-0.28896582447384372</v>
      </c>
      <c r="N12" s="144"/>
      <c r="O12" s="145"/>
    </row>
    <row r="13" spans="1:21" s="6" customFormat="1" ht="21" customHeight="1" x14ac:dyDescent="0.25">
      <c r="A13" s="3"/>
      <c r="B13" s="3"/>
      <c r="D13" s="35"/>
      <c r="E13" s="61" t="s">
        <v>9</v>
      </c>
      <c r="F13" s="172">
        <v>3103.6317300000001</v>
      </c>
      <c r="G13" s="172">
        <v>2557.23684</v>
      </c>
      <c r="H13" s="173">
        <v>-0.17605016881303762</v>
      </c>
      <c r="I13" s="43"/>
      <c r="J13" s="172">
        <v>1400.6437000000001</v>
      </c>
      <c r="K13" s="172">
        <v>1222.1896000000002</v>
      </c>
      <c r="L13" s="173">
        <v>-0.12740863361610089</v>
      </c>
      <c r="N13" s="144"/>
      <c r="O13" s="145"/>
    </row>
    <row r="14" spans="1:21" s="5" customFormat="1" x14ac:dyDescent="0.25">
      <c r="A14" s="1"/>
      <c r="B14" s="1"/>
      <c r="D14" s="38"/>
      <c r="E14" s="46" t="s">
        <v>32</v>
      </c>
      <c r="F14" s="172">
        <v>235.50451999999999</v>
      </c>
      <c r="G14" s="172">
        <v>218.80252000000002</v>
      </c>
      <c r="H14" s="173">
        <v>-7.0920082552980171E-2</v>
      </c>
      <c r="I14" s="43"/>
      <c r="J14" s="172">
        <v>84.498599999999996</v>
      </c>
      <c r="K14" s="172">
        <v>68.841499999999996</v>
      </c>
      <c r="L14" s="173">
        <v>-0.18529419422333626</v>
      </c>
      <c r="N14" s="144"/>
      <c r="O14" s="145"/>
    </row>
    <row r="15" spans="1:21" s="5" customFormat="1" x14ac:dyDescent="0.25">
      <c r="A15" s="1"/>
      <c r="B15" s="1"/>
      <c r="D15" s="38"/>
      <c r="E15" s="46" t="s">
        <v>6</v>
      </c>
      <c r="F15" s="172">
        <v>112.42589</v>
      </c>
      <c r="G15" s="172">
        <v>137.69328999999999</v>
      </c>
      <c r="H15" s="173">
        <v>0.22474716455435662</v>
      </c>
      <c r="I15" s="43"/>
      <c r="J15" s="172">
        <v>478.58890000000002</v>
      </c>
      <c r="K15" s="172">
        <v>405.4658</v>
      </c>
      <c r="L15" s="173">
        <v>-0.15278895937619952</v>
      </c>
      <c r="N15" s="144"/>
      <c r="O15" s="145"/>
      <c r="P15"/>
      <c r="Q15"/>
      <c r="R15"/>
      <c r="S15"/>
      <c r="T15"/>
      <c r="U15"/>
    </row>
    <row r="16" spans="1:21" s="5" customFormat="1" x14ac:dyDescent="0.25">
      <c r="A16" s="1"/>
      <c r="B16" s="1"/>
      <c r="D16" s="38"/>
      <c r="E16" s="46" t="s">
        <v>7</v>
      </c>
      <c r="F16" s="172">
        <v>2755.7013200000001</v>
      </c>
      <c r="G16" s="172">
        <v>2200.7410299999997</v>
      </c>
      <c r="H16" s="173">
        <v>-0.20138622642892243</v>
      </c>
      <c r="I16" s="43"/>
      <c r="J16" s="172">
        <v>837.55619999999999</v>
      </c>
      <c r="K16" s="172">
        <v>747.8823000000001</v>
      </c>
      <c r="L16" s="173">
        <v>-0.10706612881619154</v>
      </c>
      <c r="N16" s="144"/>
      <c r="O16" s="145"/>
      <c r="P16"/>
      <c r="Q16"/>
      <c r="R16"/>
      <c r="S16"/>
      <c r="T16"/>
      <c r="U16"/>
    </row>
    <row r="17" spans="1:22" s="6" customFormat="1" ht="24.75" customHeight="1" x14ac:dyDescent="0.25">
      <c r="A17" s="3"/>
      <c r="B17" s="3"/>
      <c r="D17" s="35"/>
      <c r="E17" s="1" t="s">
        <v>10</v>
      </c>
      <c r="F17" s="172">
        <v>58038.966256933862</v>
      </c>
      <c r="G17" s="172">
        <v>50449.819755032571</v>
      </c>
      <c r="H17" s="173">
        <v>-0.13075950505914846</v>
      </c>
      <c r="I17" s="43"/>
      <c r="J17" s="172">
        <v>51532.986600000011</v>
      </c>
      <c r="K17" s="172">
        <v>48316.952599999997</v>
      </c>
      <c r="L17" s="173">
        <v>-6.2407289237142984E-2</v>
      </c>
      <c r="N17" s="144"/>
      <c r="O17" s="145"/>
      <c r="P17" s="94"/>
      <c r="Q17" s="94"/>
      <c r="R17" s="94"/>
      <c r="S17" s="94"/>
      <c r="T17" s="94"/>
      <c r="U17" s="94"/>
      <c r="V17" s="94"/>
    </row>
    <row r="18" spans="1:22" s="5" customFormat="1" x14ac:dyDescent="0.25">
      <c r="A18" s="1"/>
      <c r="B18" s="1"/>
      <c r="D18" s="38"/>
      <c r="E18" s="46" t="s">
        <v>31</v>
      </c>
      <c r="F18" s="172">
        <v>22120.00641535184</v>
      </c>
      <c r="G18" s="172">
        <v>21544.295396807738</v>
      </c>
      <c r="H18" s="173">
        <v>-2.6026711192296204E-2</v>
      </c>
      <c r="I18" s="43"/>
      <c r="J18" s="172">
        <v>11332.641499999998</v>
      </c>
      <c r="K18" s="172">
        <v>9138.293099999999</v>
      </c>
      <c r="L18" s="173">
        <v>-0.19363079649170931</v>
      </c>
      <c r="N18" s="144"/>
      <c r="O18" s="145"/>
      <c r="P18"/>
      <c r="Q18"/>
      <c r="R18"/>
      <c r="S18"/>
      <c r="T18"/>
      <c r="U18"/>
      <c r="V18"/>
    </row>
    <row r="19" spans="1:22" s="5" customFormat="1" x14ac:dyDescent="0.25">
      <c r="A19" s="1"/>
      <c r="B19" s="1"/>
      <c r="D19" s="38"/>
      <c r="E19" s="46" t="s">
        <v>6</v>
      </c>
      <c r="F19" s="172">
        <v>22167.545530342166</v>
      </c>
      <c r="G19" s="172">
        <v>14706.222189434928</v>
      </c>
      <c r="H19" s="173">
        <v>-0.33658770794874149</v>
      </c>
      <c r="I19" s="43"/>
      <c r="J19" s="172">
        <v>34768.575700000001</v>
      </c>
      <c r="K19" s="172">
        <v>33959.289400000001</v>
      </c>
      <c r="L19" s="173">
        <v>-2.3276371945256294E-2</v>
      </c>
      <c r="N19" s="144"/>
      <c r="O19" s="145"/>
      <c r="P19"/>
      <c r="Q19"/>
      <c r="R19"/>
      <c r="S19"/>
      <c r="T19"/>
      <c r="U19"/>
      <c r="V19"/>
    </row>
    <row r="20" spans="1:22" s="5" customFormat="1" x14ac:dyDescent="0.25">
      <c r="A20" s="1"/>
      <c r="B20" s="1"/>
      <c r="D20" s="38"/>
      <c r="E20" s="46" t="s">
        <v>7</v>
      </c>
      <c r="F20" s="172">
        <v>13751.414311239861</v>
      </c>
      <c r="G20" s="172">
        <v>14199.3021687899</v>
      </c>
      <c r="H20" s="173">
        <v>3.2570312217555152E-2</v>
      </c>
      <c r="I20" s="43"/>
      <c r="J20" s="172">
        <v>5431.7694000000001</v>
      </c>
      <c r="K20" s="172">
        <v>5219.3701000000001</v>
      </c>
      <c r="L20" s="173">
        <v>-3.9103151175747634E-2</v>
      </c>
      <c r="N20" s="144"/>
      <c r="O20" s="145"/>
      <c r="P20"/>
      <c r="Q20"/>
      <c r="R20"/>
      <c r="S20"/>
      <c r="T20"/>
      <c r="U20"/>
      <c r="V20"/>
    </row>
    <row r="21" spans="1:22" s="5" customFormat="1" ht="24" customHeight="1" x14ac:dyDescent="0.25">
      <c r="A21" s="1"/>
      <c r="B21" s="1"/>
      <c r="D21" s="44" t="s">
        <v>8</v>
      </c>
      <c r="E21" s="47"/>
      <c r="F21" s="174">
        <v>21208.838416170525</v>
      </c>
      <c r="G21" s="174">
        <v>16448.336111104996</v>
      </c>
      <c r="H21" s="171">
        <v>-0.22445841736603164</v>
      </c>
      <c r="I21" s="95"/>
      <c r="J21" s="174">
        <v>14077.274000000001</v>
      </c>
      <c r="K21" s="174">
        <v>10594.132700000002</v>
      </c>
      <c r="L21" s="171">
        <v>-0.24743009903764032</v>
      </c>
      <c r="N21" s="144"/>
      <c r="O21" s="145"/>
      <c r="P21"/>
      <c r="Q21"/>
      <c r="R21"/>
      <c r="S21"/>
      <c r="T21"/>
      <c r="U21"/>
      <c r="V21"/>
    </row>
    <row r="22" spans="1:22" s="6" customFormat="1" ht="24" customHeight="1" x14ac:dyDescent="0.25">
      <c r="A22" s="3"/>
      <c r="B22" s="3"/>
      <c r="D22" s="44"/>
      <c r="E22" s="47" t="s">
        <v>12</v>
      </c>
      <c r="F22" s="175">
        <v>2983.3376100000005</v>
      </c>
      <c r="G22" s="175">
        <v>1951.9160999999999</v>
      </c>
      <c r="H22" s="173">
        <v>-0.34572738483996129</v>
      </c>
      <c r="I22" s="176"/>
      <c r="J22" s="175">
        <v>1091.5177999999999</v>
      </c>
      <c r="K22" s="175">
        <v>841.81499999999994</v>
      </c>
      <c r="L22" s="173">
        <v>-0.22876658539146127</v>
      </c>
      <c r="N22" s="144"/>
      <c r="O22" s="145"/>
      <c r="P22" s="94"/>
      <c r="Q22" s="94"/>
      <c r="R22" s="94"/>
      <c r="S22" s="94"/>
      <c r="T22" s="94"/>
      <c r="U22" s="94"/>
      <c r="V22" s="94"/>
    </row>
    <row r="23" spans="1:22" s="5" customFormat="1" x14ac:dyDescent="0.25">
      <c r="A23" s="1"/>
      <c r="B23" s="163" t="s">
        <v>5</v>
      </c>
      <c r="C23" s="5" t="s">
        <v>178</v>
      </c>
      <c r="D23" s="47"/>
      <c r="E23" s="45" t="s">
        <v>31</v>
      </c>
      <c r="F23" s="175">
        <v>606.26303000000007</v>
      </c>
      <c r="G23" s="175">
        <v>466.77935000000002</v>
      </c>
      <c r="H23" s="173">
        <v>-0.2300712283247752</v>
      </c>
      <c r="I23" s="66"/>
      <c r="J23" s="175">
        <v>166.268</v>
      </c>
      <c r="K23" s="175">
        <v>103.3918</v>
      </c>
      <c r="L23" s="173">
        <v>-0.37816176293694514</v>
      </c>
      <c r="N23" s="144"/>
      <c r="O23" s="145"/>
      <c r="P23"/>
      <c r="Q23"/>
      <c r="R23"/>
      <c r="S23"/>
      <c r="T23"/>
      <c r="U23"/>
      <c r="V23"/>
    </row>
    <row r="24" spans="1:22" s="5" customFormat="1" x14ac:dyDescent="0.25">
      <c r="A24" s="1"/>
      <c r="B24" s="163" t="s">
        <v>5</v>
      </c>
      <c r="C24" s="5" t="s">
        <v>178</v>
      </c>
      <c r="D24" s="1"/>
      <c r="E24" s="46" t="s">
        <v>6</v>
      </c>
      <c r="F24" s="175">
        <v>102.47306</v>
      </c>
      <c r="G24" s="175">
        <v>52.560740000000003</v>
      </c>
      <c r="H24" s="173">
        <v>-0.48707748163273351</v>
      </c>
      <c r="I24" s="176"/>
      <c r="J24" s="175">
        <v>90.233100000000007</v>
      </c>
      <c r="K24" s="175">
        <v>68.949100000000001</v>
      </c>
      <c r="L24" s="173">
        <v>-0.23587796495964347</v>
      </c>
      <c r="N24" s="144"/>
      <c r="O24" s="145"/>
      <c r="P24"/>
      <c r="Q24"/>
      <c r="R24"/>
      <c r="S24"/>
      <c r="T24"/>
      <c r="U24"/>
      <c r="V24"/>
    </row>
    <row r="25" spans="1:22" s="5" customFormat="1" x14ac:dyDescent="0.25">
      <c r="A25" s="1"/>
      <c r="B25" s="163" t="s">
        <v>5</v>
      </c>
      <c r="C25" s="5" t="s">
        <v>178</v>
      </c>
      <c r="D25" s="1"/>
      <c r="E25" s="46" t="s">
        <v>7</v>
      </c>
      <c r="F25" s="175">
        <v>2274.6015200000002</v>
      </c>
      <c r="G25" s="175">
        <v>1432.57601</v>
      </c>
      <c r="H25" s="173">
        <v>-0.37018594360211282</v>
      </c>
      <c r="I25" s="176"/>
      <c r="J25" s="175">
        <v>835.01669999999979</v>
      </c>
      <c r="K25" s="175">
        <v>669.47409999999991</v>
      </c>
      <c r="L25" s="173">
        <v>-0.1982506457655277</v>
      </c>
      <c r="N25" s="144"/>
      <c r="O25" s="145"/>
      <c r="P25"/>
      <c r="Q25"/>
      <c r="R25"/>
      <c r="S25"/>
      <c r="T25"/>
      <c r="U25"/>
      <c r="V25"/>
    </row>
    <row r="26" spans="1:22" s="6" customFormat="1" ht="21" customHeight="1" x14ac:dyDescent="0.25">
      <c r="A26" s="3"/>
      <c r="B26" s="163"/>
      <c r="D26" s="3"/>
      <c r="E26" s="61" t="s">
        <v>9</v>
      </c>
      <c r="F26" s="175">
        <v>1475.1079500000001</v>
      </c>
      <c r="G26" s="175">
        <v>1405.34059</v>
      </c>
      <c r="H26" s="173">
        <v>-4.7296443626380053E-2</v>
      </c>
      <c r="I26" s="176"/>
      <c r="J26" s="175">
        <v>1045.2336</v>
      </c>
      <c r="K26" s="175">
        <v>983.59330000000011</v>
      </c>
      <c r="L26" s="173">
        <v>-5.8972750206269596E-2</v>
      </c>
      <c r="N26" s="144"/>
      <c r="O26" s="145"/>
      <c r="P26" s="94"/>
      <c r="Q26" s="94"/>
      <c r="R26" s="94"/>
      <c r="S26" s="94"/>
      <c r="T26" s="94"/>
      <c r="U26" s="94"/>
      <c r="V26" s="94"/>
    </row>
    <row r="27" spans="1:22" s="5" customFormat="1" x14ac:dyDescent="0.25">
      <c r="A27" s="1"/>
      <c r="B27" s="163" t="s">
        <v>5</v>
      </c>
      <c r="C27" t="s">
        <v>35</v>
      </c>
      <c r="D27" s="1"/>
      <c r="E27" s="164" t="s">
        <v>31</v>
      </c>
      <c r="F27" s="175">
        <v>233.58922999999999</v>
      </c>
      <c r="G27" s="175">
        <v>217.94413</v>
      </c>
      <c r="H27" s="173">
        <v>-6.6976974923030425E-2</v>
      </c>
      <c r="I27" s="176"/>
      <c r="J27" s="175">
        <v>83.356099999999998</v>
      </c>
      <c r="K27" s="175">
        <v>68.510400000000004</v>
      </c>
      <c r="L27" s="173">
        <v>-0.1780997431501713</v>
      </c>
      <c r="N27" s="144"/>
      <c r="O27" s="145"/>
      <c r="P27"/>
      <c r="Q27"/>
      <c r="R27"/>
      <c r="S27"/>
      <c r="T27"/>
      <c r="U27"/>
      <c r="V27"/>
    </row>
    <row r="28" spans="1:22" s="5" customFormat="1" x14ac:dyDescent="0.25">
      <c r="A28" s="1"/>
      <c r="B28" s="163" t="s">
        <v>5</v>
      </c>
      <c r="C28" t="s">
        <v>35</v>
      </c>
      <c r="D28" s="1"/>
      <c r="E28" s="46" t="s">
        <v>6</v>
      </c>
      <c r="F28" s="175">
        <v>112.42589</v>
      </c>
      <c r="G28" s="175">
        <v>137.69328999999999</v>
      </c>
      <c r="H28" s="173">
        <v>0.22474716455435662</v>
      </c>
      <c r="I28" s="176"/>
      <c r="J28" s="175">
        <v>478.5849</v>
      </c>
      <c r="K28" s="175">
        <v>405.4658</v>
      </c>
      <c r="L28" s="173">
        <v>-0.15278187840861673</v>
      </c>
      <c r="N28" s="144"/>
      <c r="O28" s="145"/>
      <c r="P28"/>
      <c r="Q28"/>
      <c r="R28"/>
      <c r="S28"/>
      <c r="T28"/>
      <c r="U28"/>
      <c r="V28"/>
    </row>
    <row r="29" spans="1:22" s="5" customFormat="1" x14ac:dyDescent="0.25">
      <c r="A29" s="1"/>
      <c r="B29" s="163" t="s">
        <v>5</v>
      </c>
      <c r="C29" t="s">
        <v>35</v>
      </c>
      <c r="D29" s="1"/>
      <c r="E29" s="46" t="s">
        <v>7</v>
      </c>
      <c r="F29" s="175">
        <v>1129.09283</v>
      </c>
      <c r="G29" s="175">
        <v>1049.70317</v>
      </c>
      <c r="H29" s="173">
        <v>-7.0312783759330089E-2</v>
      </c>
      <c r="I29" s="176"/>
      <c r="J29" s="175">
        <v>483.29259999999999</v>
      </c>
      <c r="K29" s="175">
        <v>509.61710000000011</v>
      </c>
      <c r="L29" s="173">
        <v>5.4469073186719834E-2</v>
      </c>
      <c r="N29" s="144"/>
      <c r="O29" s="145"/>
      <c r="P29"/>
      <c r="Q29"/>
      <c r="R29"/>
      <c r="S29"/>
      <c r="T29"/>
      <c r="U29"/>
      <c r="V29"/>
    </row>
    <row r="30" spans="1:22" s="6" customFormat="1" ht="21.75" customHeight="1" x14ac:dyDescent="0.25">
      <c r="A30" s="3"/>
      <c r="B30" s="163"/>
      <c r="D30" s="3"/>
      <c r="E30" s="1" t="s">
        <v>10</v>
      </c>
      <c r="F30" s="175">
        <v>16750.392856170525</v>
      </c>
      <c r="G30" s="175">
        <v>13091.079421104996</v>
      </c>
      <c r="H30" s="173">
        <v>-0.21846134992096666</v>
      </c>
      <c r="I30" s="176"/>
      <c r="J30" s="175">
        <v>11940.5226</v>
      </c>
      <c r="K30" s="175">
        <v>8768.724400000001</v>
      </c>
      <c r="L30" s="173">
        <v>-0.26563311391412625</v>
      </c>
      <c r="N30" s="144"/>
      <c r="O30" s="145"/>
      <c r="P30" s="94"/>
      <c r="Q30" s="94"/>
      <c r="R30" s="94"/>
      <c r="S30" s="94"/>
      <c r="T30" s="94"/>
      <c r="U30" s="94"/>
      <c r="V30" s="94"/>
    </row>
    <row r="31" spans="1:22" s="5" customFormat="1" x14ac:dyDescent="0.25">
      <c r="A31" s="1"/>
      <c r="B31" s="163" t="s">
        <v>5</v>
      </c>
      <c r="C31" s="5" t="s">
        <v>179</v>
      </c>
      <c r="D31" s="1"/>
      <c r="E31" s="46" t="s">
        <v>31</v>
      </c>
      <c r="F31" s="175">
        <v>9157.9934889036795</v>
      </c>
      <c r="G31" s="175">
        <v>8043.9371455130131</v>
      </c>
      <c r="H31" s="173">
        <v>-0.12164851883117381</v>
      </c>
      <c r="I31" s="176"/>
      <c r="J31" s="175">
        <v>3083.2015999999999</v>
      </c>
      <c r="K31" s="175">
        <v>2274.4746</v>
      </c>
      <c r="L31" s="173">
        <v>-0.26230104447273245</v>
      </c>
      <c r="N31" s="144"/>
      <c r="O31" s="145"/>
      <c r="P31"/>
      <c r="Q31"/>
      <c r="R31"/>
      <c r="S31"/>
      <c r="T31"/>
      <c r="U31"/>
      <c r="V31"/>
    </row>
    <row r="32" spans="1:22" s="5" customFormat="1" x14ac:dyDescent="0.25">
      <c r="A32" s="1"/>
      <c r="B32" s="163" t="s">
        <v>5</v>
      </c>
      <c r="C32" s="5" t="s">
        <v>179</v>
      </c>
      <c r="D32" s="1"/>
      <c r="E32" s="46" t="s">
        <v>6</v>
      </c>
      <c r="F32" s="175">
        <v>2306.129784606745</v>
      </c>
      <c r="G32" s="175">
        <v>410.29512</v>
      </c>
      <c r="H32" s="173">
        <v>-0.8220849829273742</v>
      </c>
      <c r="I32" s="176"/>
      <c r="J32" s="175">
        <v>6701.4866000000002</v>
      </c>
      <c r="K32" s="175">
        <v>4646.1205</v>
      </c>
      <c r="L32" s="173">
        <v>-0.3067030082549147</v>
      </c>
      <c r="N32" s="144"/>
      <c r="O32" s="145"/>
      <c r="P32"/>
      <c r="Q32"/>
      <c r="R32"/>
      <c r="S32"/>
      <c r="T32"/>
      <c r="U32"/>
      <c r="V32"/>
    </row>
    <row r="33" spans="1:22" s="5" customFormat="1" x14ac:dyDescent="0.25">
      <c r="A33" s="1"/>
      <c r="B33" s="163" t="s">
        <v>5</v>
      </c>
      <c r="C33" s="5" t="s">
        <v>179</v>
      </c>
      <c r="D33" s="1"/>
      <c r="E33" s="46" t="s">
        <v>7</v>
      </c>
      <c r="F33" s="175">
        <v>5286.2695826601021</v>
      </c>
      <c r="G33" s="175">
        <v>4636.8471555919823</v>
      </c>
      <c r="H33" s="173">
        <v>-0.12285079618306642</v>
      </c>
      <c r="I33" s="176"/>
      <c r="J33" s="175">
        <v>2155.8344000000002</v>
      </c>
      <c r="K33" s="175">
        <v>1848.1293000000001</v>
      </c>
      <c r="L33" s="173">
        <v>-0.14273132481789885</v>
      </c>
      <c r="N33" s="144"/>
      <c r="O33" s="145"/>
      <c r="P33"/>
      <c r="Q33"/>
      <c r="R33"/>
      <c r="S33"/>
      <c r="T33"/>
      <c r="U33"/>
      <c r="V33"/>
    </row>
    <row r="34" spans="1:22" s="5" customFormat="1" ht="27" customHeight="1" x14ac:dyDescent="0.25">
      <c r="A34" s="1"/>
      <c r="B34" s="1"/>
      <c r="D34" s="44" t="s">
        <v>13</v>
      </c>
      <c r="E34" s="47"/>
      <c r="F34" s="174">
        <v>4860.1204500000003</v>
      </c>
      <c r="G34" s="174">
        <v>3821.4144285908378</v>
      </c>
      <c r="H34" s="171">
        <v>-0.21372022197704224</v>
      </c>
      <c r="I34" s="95"/>
      <c r="J34" s="174">
        <v>3351.6736999999998</v>
      </c>
      <c r="K34" s="174">
        <v>1953.0993999999998</v>
      </c>
      <c r="L34" s="171">
        <v>-0.41727638940509038</v>
      </c>
      <c r="N34" s="144"/>
      <c r="O34" s="145"/>
      <c r="P34"/>
      <c r="Q34"/>
      <c r="R34"/>
      <c r="S34"/>
      <c r="T34"/>
      <c r="U34"/>
      <c r="V34"/>
    </row>
    <row r="35" spans="1:22" s="6" customFormat="1" ht="24" customHeight="1" x14ac:dyDescent="0.25">
      <c r="A35" s="3"/>
      <c r="B35" s="3"/>
      <c r="D35" s="44"/>
      <c r="E35" s="47" t="s">
        <v>12</v>
      </c>
      <c r="F35" s="175">
        <v>188.15825000000001</v>
      </c>
      <c r="G35" s="175">
        <v>64.995410000000007</v>
      </c>
      <c r="H35" s="173">
        <v>-0.65457050116059223</v>
      </c>
      <c r="I35" s="176"/>
      <c r="J35" s="175">
        <v>55.449100000000001</v>
      </c>
      <c r="K35" s="175">
        <v>11.032500000000001</v>
      </c>
      <c r="L35" s="173">
        <v>-0.80103374085422485</v>
      </c>
      <c r="N35" s="144"/>
      <c r="O35" s="145"/>
      <c r="P35" s="94"/>
      <c r="Q35" s="94"/>
      <c r="R35" s="94"/>
      <c r="S35" s="94"/>
      <c r="T35" s="94"/>
      <c r="U35" s="94"/>
      <c r="V35" s="94"/>
    </row>
    <row r="36" spans="1:22" s="5" customFormat="1" x14ac:dyDescent="0.25">
      <c r="A36" s="1"/>
      <c r="B36" s="163" t="s">
        <v>26</v>
      </c>
      <c r="C36" s="5" t="s">
        <v>178</v>
      </c>
      <c r="D36" s="47"/>
      <c r="E36" s="45" t="s">
        <v>31</v>
      </c>
      <c r="F36" s="175">
        <v>0.53244999999999998</v>
      </c>
      <c r="G36" s="175">
        <v>4.2950000000000002E-2</v>
      </c>
      <c r="H36" s="173">
        <v>-0.91933514884026668</v>
      </c>
      <c r="I36" s="176"/>
      <c r="J36" s="175">
        <v>0.64529999999999998</v>
      </c>
      <c r="K36" s="175">
        <v>1.72E-2</v>
      </c>
      <c r="L36" s="173">
        <v>-0.97334573066790642</v>
      </c>
      <c r="N36" s="144"/>
      <c r="O36" s="145"/>
      <c r="P36"/>
      <c r="Q36"/>
      <c r="R36"/>
      <c r="S36"/>
      <c r="T36"/>
      <c r="U36"/>
      <c r="V36"/>
    </row>
    <row r="37" spans="1:22" s="5" customFormat="1" x14ac:dyDescent="0.25">
      <c r="A37" s="1"/>
      <c r="B37" s="163" t="s">
        <v>26</v>
      </c>
      <c r="C37" s="5" t="s">
        <v>178</v>
      </c>
      <c r="D37" s="1"/>
      <c r="E37" s="46" t="s">
        <v>6</v>
      </c>
      <c r="F37" s="175">
        <v>0</v>
      </c>
      <c r="G37" s="175">
        <v>0</v>
      </c>
      <c r="H37" s="173" t="s">
        <v>213</v>
      </c>
      <c r="I37" s="176"/>
      <c r="J37" s="175">
        <v>0</v>
      </c>
      <c r="K37" s="175">
        <v>0</v>
      </c>
      <c r="L37" s="173" t="s">
        <v>213</v>
      </c>
      <c r="N37" s="144"/>
      <c r="O37" s="145"/>
      <c r="P37"/>
      <c r="Q37"/>
      <c r="R37"/>
      <c r="S37"/>
      <c r="T37"/>
      <c r="U37"/>
      <c r="V37"/>
    </row>
    <row r="38" spans="1:22" s="5" customFormat="1" x14ac:dyDescent="0.25">
      <c r="A38" s="1"/>
      <c r="B38" s="163" t="s">
        <v>26</v>
      </c>
      <c r="C38" s="5" t="s">
        <v>178</v>
      </c>
      <c r="D38" s="1"/>
      <c r="E38" s="46" t="s">
        <v>7</v>
      </c>
      <c r="F38" s="175">
        <v>187.6258</v>
      </c>
      <c r="G38" s="175">
        <v>64.952460000000002</v>
      </c>
      <c r="H38" s="173">
        <v>-0.65381914427546739</v>
      </c>
      <c r="I38" s="176"/>
      <c r="J38" s="175">
        <v>54.803800000000003</v>
      </c>
      <c r="K38" s="175">
        <v>11.0153</v>
      </c>
      <c r="L38" s="173">
        <v>-0.79900481353482777</v>
      </c>
      <c r="N38" s="144"/>
      <c r="O38" s="145"/>
      <c r="P38"/>
      <c r="Q38"/>
      <c r="R38"/>
      <c r="S38"/>
      <c r="T38"/>
      <c r="U38"/>
      <c r="V38"/>
    </row>
    <row r="39" spans="1:22" s="6" customFormat="1" ht="22.5" customHeight="1" x14ac:dyDescent="0.25">
      <c r="A39" s="3"/>
      <c r="B39" s="163" t="s">
        <v>26</v>
      </c>
      <c r="D39" s="3"/>
      <c r="E39" s="61" t="s">
        <v>9</v>
      </c>
      <c r="F39" s="175">
        <v>115.37604999999999</v>
      </c>
      <c r="G39" s="175">
        <v>45.819719999999997</v>
      </c>
      <c r="H39" s="173">
        <v>-0.60286627944014382</v>
      </c>
      <c r="I39" s="176"/>
      <c r="J39" s="175">
        <v>39.786799999999999</v>
      </c>
      <c r="K39" s="175">
        <v>13.704000000000001</v>
      </c>
      <c r="L39" s="173">
        <v>-0.65556415695657855</v>
      </c>
      <c r="N39" s="144"/>
      <c r="O39" s="145"/>
      <c r="P39" s="94"/>
      <c r="Q39" s="94"/>
      <c r="R39" s="94"/>
      <c r="S39" s="94"/>
      <c r="T39" s="94"/>
      <c r="U39" s="94"/>
      <c r="V39" s="94"/>
    </row>
    <row r="40" spans="1:22" s="5" customFormat="1" x14ac:dyDescent="0.25">
      <c r="A40" s="1"/>
      <c r="B40" s="163" t="s">
        <v>26</v>
      </c>
      <c r="C40" s="5" t="s">
        <v>35</v>
      </c>
      <c r="D40" s="1"/>
      <c r="E40" s="164" t="s">
        <v>31</v>
      </c>
      <c r="F40" s="175">
        <v>0.77815000000000001</v>
      </c>
      <c r="G40" s="175">
        <v>0.20738999999999999</v>
      </c>
      <c r="H40" s="173">
        <v>-0.7334832615819572</v>
      </c>
      <c r="I40" s="176"/>
      <c r="J40" s="175">
        <v>0.46910000000000002</v>
      </c>
      <c r="K40" s="175">
        <v>8.1199999999999994E-2</v>
      </c>
      <c r="L40" s="173" t="s">
        <v>213</v>
      </c>
      <c r="N40" s="144"/>
      <c r="O40" s="145"/>
      <c r="P40"/>
      <c r="Q40"/>
      <c r="R40"/>
      <c r="S40"/>
      <c r="T40"/>
      <c r="U40"/>
      <c r="V40"/>
    </row>
    <row r="41" spans="1:22" s="5" customFormat="1" x14ac:dyDescent="0.25">
      <c r="A41" s="1"/>
      <c r="B41" s="163" t="s">
        <v>26</v>
      </c>
      <c r="C41" s="5" t="s">
        <v>35</v>
      </c>
      <c r="D41" s="1"/>
      <c r="E41" s="46" t="s">
        <v>6</v>
      </c>
      <c r="F41" s="175">
        <v>0</v>
      </c>
      <c r="G41" s="175">
        <v>0</v>
      </c>
      <c r="H41" s="173" t="s">
        <v>213</v>
      </c>
      <c r="I41" s="176"/>
      <c r="J41" s="175">
        <v>0</v>
      </c>
      <c r="K41" s="175">
        <v>0</v>
      </c>
      <c r="L41" s="173" t="s">
        <v>213</v>
      </c>
      <c r="N41" s="144"/>
      <c r="O41" s="145"/>
      <c r="P41"/>
      <c r="Q41"/>
      <c r="R41"/>
      <c r="S41"/>
      <c r="T41"/>
      <c r="U41"/>
      <c r="V41"/>
    </row>
    <row r="42" spans="1:22" s="5" customFormat="1" x14ac:dyDescent="0.25">
      <c r="A42" s="1"/>
      <c r="B42" s="163" t="s">
        <v>26</v>
      </c>
      <c r="C42" s="5" t="s">
        <v>35</v>
      </c>
      <c r="D42" s="1"/>
      <c r="E42" s="46" t="s">
        <v>7</v>
      </c>
      <c r="F42" s="175">
        <v>114.5979</v>
      </c>
      <c r="G42" s="175">
        <v>45.61233</v>
      </c>
      <c r="H42" s="173">
        <v>-0.6019793556426426</v>
      </c>
      <c r="I42" s="176"/>
      <c r="J42" s="175">
        <v>39.317700000000002</v>
      </c>
      <c r="K42" s="175">
        <v>13.6228</v>
      </c>
      <c r="L42" s="173">
        <v>-0.65351991596660031</v>
      </c>
      <c r="N42" s="144"/>
      <c r="O42" s="145"/>
      <c r="P42"/>
      <c r="Q42"/>
      <c r="R42"/>
      <c r="S42"/>
      <c r="T42"/>
      <c r="U42"/>
      <c r="V42"/>
    </row>
    <row r="43" spans="1:22" s="6" customFormat="1" ht="21" customHeight="1" x14ac:dyDescent="0.25">
      <c r="A43" s="3"/>
      <c r="B43" s="163" t="s">
        <v>26</v>
      </c>
      <c r="D43" s="3"/>
      <c r="E43" s="1" t="s">
        <v>10</v>
      </c>
      <c r="F43" s="175">
        <v>4556.5861500000001</v>
      </c>
      <c r="G43" s="175">
        <v>3710.5992985908379</v>
      </c>
      <c r="H43" s="173">
        <v>-0.18566242874814562</v>
      </c>
      <c r="I43" s="176"/>
      <c r="J43" s="175">
        <v>3256.4377999999997</v>
      </c>
      <c r="K43" s="175">
        <v>1928.3628999999999</v>
      </c>
      <c r="L43" s="173">
        <v>-0.40783057486926355</v>
      </c>
      <c r="N43" s="144"/>
      <c r="O43" s="145"/>
      <c r="P43" s="94"/>
      <c r="Q43" s="94"/>
      <c r="R43" s="94"/>
      <c r="S43" s="94"/>
      <c r="T43" s="94"/>
      <c r="U43" s="94"/>
      <c r="V43" s="94"/>
    </row>
    <row r="44" spans="1:22" s="5" customFormat="1" x14ac:dyDescent="0.25">
      <c r="A44" s="1"/>
      <c r="B44" s="163" t="s">
        <v>26</v>
      </c>
      <c r="C44" s="5" t="s">
        <v>179</v>
      </c>
      <c r="D44" s="1"/>
      <c r="E44" s="46" t="s">
        <v>31</v>
      </c>
      <c r="F44" s="175">
        <v>80.351939999999999</v>
      </c>
      <c r="G44" s="175">
        <v>89.996120000000005</v>
      </c>
      <c r="H44" s="173">
        <v>0.12002423339125361</v>
      </c>
      <c r="I44" s="176"/>
      <c r="J44" s="175">
        <v>73.842600000000004</v>
      </c>
      <c r="K44" s="175">
        <v>99.374399999999994</v>
      </c>
      <c r="L44" s="173">
        <v>0.34575976468867547</v>
      </c>
      <c r="N44" s="144"/>
      <c r="O44" s="145"/>
      <c r="P44"/>
      <c r="Q44"/>
      <c r="R44"/>
      <c r="S44"/>
      <c r="T44"/>
      <c r="U44"/>
      <c r="V44"/>
    </row>
    <row r="45" spans="1:22" s="5" customFormat="1" x14ac:dyDescent="0.25">
      <c r="A45" s="1"/>
      <c r="B45" s="163" t="s">
        <v>26</v>
      </c>
      <c r="C45" s="5" t="s">
        <v>179</v>
      </c>
      <c r="D45" s="1"/>
      <c r="E45" s="46" t="s">
        <v>6</v>
      </c>
      <c r="F45" s="175">
        <v>2858.6939000000002</v>
      </c>
      <c r="G45" s="175">
        <v>1668.7411085908379</v>
      </c>
      <c r="H45" s="173">
        <v>-0.41625750536255812</v>
      </c>
      <c r="I45" s="176"/>
      <c r="J45" s="175">
        <v>2729.9378999999999</v>
      </c>
      <c r="K45" s="175">
        <v>1284.2148999999999</v>
      </c>
      <c r="L45" s="173">
        <v>-0.52958091097969662</v>
      </c>
      <c r="N45" s="144"/>
      <c r="O45" s="145"/>
      <c r="P45"/>
      <c r="Q45"/>
      <c r="R45"/>
      <c r="S45"/>
      <c r="T45"/>
      <c r="U45"/>
      <c r="V45"/>
    </row>
    <row r="46" spans="1:22" s="5" customFormat="1" x14ac:dyDescent="0.25">
      <c r="A46" s="1"/>
      <c r="B46" s="163" t="s">
        <v>26</v>
      </c>
      <c r="C46" s="5" t="s">
        <v>179</v>
      </c>
      <c r="D46" s="1"/>
      <c r="E46" s="46" t="s">
        <v>7</v>
      </c>
      <c r="F46" s="175">
        <v>1617.5403100000001</v>
      </c>
      <c r="G46" s="175">
        <v>1951.8620699999999</v>
      </c>
      <c r="H46" s="173">
        <v>0.20668527265326686</v>
      </c>
      <c r="I46" s="176"/>
      <c r="J46" s="175">
        <v>452.65730000000002</v>
      </c>
      <c r="K46" s="175">
        <v>544.77359999999999</v>
      </c>
      <c r="L46" s="173">
        <v>0.20350119174041811</v>
      </c>
      <c r="N46" s="144"/>
      <c r="O46" s="145"/>
      <c r="P46"/>
      <c r="Q46"/>
      <c r="R46"/>
      <c r="S46"/>
      <c r="T46"/>
      <c r="U46"/>
      <c r="V46"/>
    </row>
    <row r="47" spans="1:22" s="5" customFormat="1" ht="21.75" customHeight="1" x14ac:dyDescent="0.25">
      <c r="A47" s="1"/>
      <c r="B47" s="1"/>
      <c r="D47" s="44" t="s">
        <v>14</v>
      </c>
      <c r="E47" s="47"/>
      <c r="F47" s="174">
        <v>40479.712630763344</v>
      </c>
      <c r="G47" s="174">
        <v>35874.396778804214</v>
      </c>
      <c r="H47" s="171">
        <v>-0.11376849173724696</v>
      </c>
      <c r="I47" s="95"/>
      <c r="J47" s="174">
        <v>36943.714000000007</v>
      </c>
      <c r="K47" s="174">
        <v>38065.789499999999</v>
      </c>
      <c r="L47" s="171">
        <v>3.0372568930129535E-2</v>
      </c>
      <c r="N47" s="144"/>
      <c r="O47" s="145"/>
      <c r="P47"/>
      <c r="Q47"/>
      <c r="R47"/>
      <c r="S47"/>
      <c r="T47"/>
      <c r="U47"/>
      <c r="V47"/>
    </row>
    <row r="48" spans="1:22" s="6" customFormat="1" ht="21" customHeight="1" x14ac:dyDescent="0.25">
      <c r="A48" s="3"/>
      <c r="B48" s="3"/>
      <c r="D48" s="44"/>
      <c r="E48" s="47" t="s">
        <v>12</v>
      </c>
      <c r="F48" s="175">
        <v>2785.4685100000011</v>
      </c>
      <c r="G48" s="175">
        <v>1526.0289400000001</v>
      </c>
      <c r="H48" s="173">
        <v>-0.45214640390962468</v>
      </c>
      <c r="I48" s="176"/>
      <c r="J48" s="175">
        <v>557.27829999999994</v>
      </c>
      <c r="K48" s="175">
        <v>369.87990000000002</v>
      </c>
      <c r="L48" s="173">
        <v>-0.33627435340654738</v>
      </c>
      <c r="N48" s="144"/>
      <c r="O48" s="145"/>
      <c r="P48" s="94"/>
      <c r="Q48" s="94"/>
      <c r="R48" s="94"/>
      <c r="S48" s="94"/>
      <c r="T48" s="94"/>
      <c r="U48" s="94"/>
      <c r="V48" s="94"/>
    </row>
    <row r="49" spans="1:22" s="5" customFormat="1" x14ac:dyDescent="0.25">
      <c r="A49" s="1"/>
      <c r="B49" s="163" t="s">
        <v>27</v>
      </c>
      <c r="C49" s="5" t="s">
        <v>178</v>
      </c>
      <c r="D49" s="47"/>
      <c r="E49" s="45" t="s">
        <v>31</v>
      </c>
      <c r="F49" s="175">
        <v>24.564360000000001</v>
      </c>
      <c r="G49" s="175">
        <v>47.519329999999997</v>
      </c>
      <c r="H49" s="173">
        <v>0.93448272212261974</v>
      </c>
      <c r="I49" s="176"/>
      <c r="J49" s="175">
        <v>10.2797</v>
      </c>
      <c r="K49" s="175">
        <v>13.7089</v>
      </c>
      <c r="L49" s="173">
        <v>0.33358950163915285</v>
      </c>
      <c r="N49" s="144"/>
      <c r="O49" s="145"/>
      <c r="P49"/>
      <c r="Q49"/>
      <c r="R49"/>
      <c r="S49"/>
      <c r="T49"/>
      <c r="U49"/>
      <c r="V49"/>
    </row>
    <row r="50" spans="1:22" s="5" customFormat="1" x14ac:dyDescent="0.25">
      <c r="A50" s="1"/>
      <c r="B50" s="163" t="s">
        <v>27</v>
      </c>
      <c r="C50" s="5" t="s">
        <v>178</v>
      </c>
      <c r="D50" s="1"/>
      <c r="E50" s="164" t="s">
        <v>6</v>
      </c>
      <c r="F50" s="175">
        <v>1E-3</v>
      </c>
      <c r="G50" s="175">
        <v>0</v>
      </c>
      <c r="H50" s="173" t="s">
        <v>213</v>
      </c>
      <c r="I50" s="177"/>
      <c r="J50" s="175">
        <v>0.12</v>
      </c>
      <c r="K50" s="175">
        <v>0</v>
      </c>
      <c r="L50" s="173" t="s">
        <v>213</v>
      </c>
      <c r="N50" s="144"/>
      <c r="O50" s="145"/>
      <c r="P50"/>
      <c r="Q50"/>
      <c r="R50"/>
      <c r="S50"/>
      <c r="T50"/>
      <c r="U50"/>
      <c r="V50"/>
    </row>
    <row r="51" spans="1:22" s="5" customFormat="1" x14ac:dyDescent="0.25">
      <c r="A51" s="1"/>
      <c r="B51" s="163" t="s">
        <v>27</v>
      </c>
      <c r="C51" s="5" t="s">
        <v>178</v>
      </c>
      <c r="D51" s="1"/>
      <c r="E51" s="46" t="s">
        <v>7</v>
      </c>
      <c r="F51" s="175">
        <v>2760.903150000001</v>
      </c>
      <c r="G51" s="175">
        <v>1478.5096100000001</v>
      </c>
      <c r="H51" s="173">
        <v>-0.46448334850137735</v>
      </c>
      <c r="I51" s="176"/>
      <c r="J51" s="175">
        <v>546.87859999999989</v>
      </c>
      <c r="K51" s="175">
        <v>356.17099999999999</v>
      </c>
      <c r="L51" s="173">
        <v>-0.34872017299634678</v>
      </c>
      <c r="N51" s="144"/>
      <c r="O51" s="145"/>
      <c r="P51"/>
      <c r="Q51"/>
      <c r="R51"/>
      <c r="S51"/>
      <c r="T51"/>
      <c r="U51"/>
      <c r="V51"/>
    </row>
    <row r="52" spans="1:22" s="6" customFormat="1" ht="24" customHeight="1" x14ac:dyDescent="0.25">
      <c r="A52" s="3"/>
      <c r="B52" s="163"/>
      <c r="D52" s="3"/>
      <c r="E52" s="61" t="s">
        <v>9</v>
      </c>
      <c r="F52" s="175">
        <v>1410.7561600000001</v>
      </c>
      <c r="G52" s="175">
        <v>1059.92706</v>
      </c>
      <c r="H52" s="173">
        <v>-0.24868160065308531</v>
      </c>
      <c r="I52" s="176"/>
      <c r="J52" s="175">
        <v>249.62049999999999</v>
      </c>
      <c r="K52" s="175">
        <v>192.28579999999999</v>
      </c>
      <c r="L52" s="173">
        <v>-0.22968746557273942</v>
      </c>
      <c r="N52" s="144"/>
      <c r="O52" s="145"/>
      <c r="P52" s="94"/>
      <c r="Q52" s="94"/>
      <c r="R52" s="94"/>
      <c r="S52" s="94"/>
      <c r="T52" s="94"/>
      <c r="U52" s="94"/>
      <c r="V52" s="94"/>
    </row>
    <row r="53" spans="1:22" s="5" customFormat="1" x14ac:dyDescent="0.25">
      <c r="A53" s="1"/>
      <c r="B53" s="163" t="s">
        <v>27</v>
      </c>
      <c r="C53" s="5" t="s">
        <v>35</v>
      </c>
      <c r="D53" s="1"/>
      <c r="E53" s="164" t="s">
        <v>31</v>
      </c>
      <c r="F53" s="175">
        <v>1.13714</v>
      </c>
      <c r="G53" s="175">
        <v>0.65099999999999991</v>
      </c>
      <c r="H53" s="173">
        <v>-0.42751112439981015</v>
      </c>
      <c r="I53" s="177"/>
      <c r="J53" s="175">
        <v>0.67340000000000011</v>
      </c>
      <c r="K53" s="175">
        <v>0.24990000000000001</v>
      </c>
      <c r="L53" s="173">
        <v>-0.62889812889812891</v>
      </c>
      <c r="N53" s="144"/>
      <c r="O53" s="145"/>
      <c r="P53"/>
      <c r="Q53"/>
      <c r="R53"/>
      <c r="S53"/>
      <c r="T53"/>
      <c r="U53"/>
      <c r="V53"/>
    </row>
    <row r="54" spans="1:22" s="5" customFormat="1" x14ac:dyDescent="0.25">
      <c r="A54" s="1"/>
      <c r="B54" s="163" t="s">
        <v>27</v>
      </c>
      <c r="C54" s="5" t="s">
        <v>35</v>
      </c>
      <c r="D54" s="1"/>
      <c r="E54" s="164" t="s">
        <v>6</v>
      </c>
      <c r="F54" s="175">
        <v>0</v>
      </c>
      <c r="G54" s="175">
        <v>0</v>
      </c>
      <c r="H54" s="173" t="s">
        <v>213</v>
      </c>
      <c r="I54" s="177"/>
      <c r="J54" s="175">
        <v>4.0000000000000001E-3</v>
      </c>
      <c r="K54" s="175">
        <v>0</v>
      </c>
      <c r="L54" s="173" t="s">
        <v>213</v>
      </c>
      <c r="N54" s="144"/>
      <c r="O54" s="145"/>
      <c r="P54"/>
      <c r="Q54"/>
      <c r="R54"/>
      <c r="S54"/>
      <c r="T54"/>
      <c r="U54"/>
      <c r="V54"/>
    </row>
    <row r="55" spans="1:22" s="5" customFormat="1" x14ac:dyDescent="0.25">
      <c r="A55" s="1"/>
      <c r="B55" s="163" t="s">
        <v>27</v>
      </c>
      <c r="C55" s="5" t="s">
        <v>35</v>
      </c>
      <c r="D55" s="1"/>
      <c r="E55" s="46" t="s">
        <v>7</v>
      </c>
      <c r="F55" s="175">
        <v>1409.6190200000001</v>
      </c>
      <c r="G55" s="175">
        <v>1059.2760599999999</v>
      </c>
      <c r="H55" s="173">
        <v>-0.24853733883358084</v>
      </c>
      <c r="I55" s="176"/>
      <c r="J55" s="175">
        <v>248.94309999999999</v>
      </c>
      <c r="K55" s="175">
        <v>192.0359</v>
      </c>
      <c r="L55" s="173">
        <v>-0.22859520910601655</v>
      </c>
      <c r="N55" s="144"/>
      <c r="O55" s="145"/>
      <c r="P55"/>
      <c r="Q55"/>
      <c r="R55"/>
      <c r="S55"/>
      <c r="T55"/>
      <c r="U55"/>
      <c r="V55"/>
    </row>
    <row r="56" spans="1:22" s="6" customFormat="1" ht="22.5" customHeight="1" x14ac:dyDescent="0.25">
      <c r="A56" s="3"/>
      <c r="B56" s="163"/>
      <c r="D56" s="3"/>
      <c r="E56" s="1" t="s">
        <v>10</v>
      </c>
      <c r="F56" s="175">
        <v>36283.487960763341</v>
      </c>
      <c r="G56" s="175">
        <v>33288.440778804215</v>
      </c>
      <c r="H56" s="173">
        <v>-8.2545734996534642E-2</v>
      </c>
      <c r="I56" s="176"/>
      <c r="J56" s="175">
        <v>36136.815200000005</v>
      </c>
      <c r="K56" s="175">
        <v>37503.623800000001</v>
      </c>
      <c r="L56" s="173">
        <v>3.7823161571803272E-2</v>
      </c>
      <c r="N56" s="144"/>
      <c r="O56" s="145"/>
      <c r="P56" s="94"/>
      <c r="Q56" s="94"/>
      <c r="R56" s="94"/>
      <c r="S56" s="94"/>
      <c r="T56" s="94"/>
      <c r="U56" s="94"/>
      <c r="V56" s="94"/>
    </row>
    <row r="57" spans="1:22" s="5" customFormat="1" x14ac:dyDescent="0.25">
      <c r="A57" s="1"/>
      <c r="B57" s="163" t="s">
        <v>27</v>
      </c>
      <c r="C57" s="5" t="s">
        <v>179</v>
      </c>
      <c r="D57" s="1"/>
      <c r="E57" s="164" t="s">
        <v>31</v>
      </c>
      <c r="F57" s="175">
        <v>12575.94619644816</v>
      </c>
      <c r="G57" s="175">
        <v>13158.817651455671</v>
      </c>
      <c r="H57" s="173">
        <v>4.6348119330546451E-2</v>
      </c>
      <c r="I57" s="176"/>
      <c r="J57" s="175">
        <v>8089.8417999999992</v>
      </c>
      <c r="K57" s="175">
        <v>6713.4757999999993</v>
      </c>
      <c r="L57" s="173">
        <v>-0.17013509460716525</v>
      </c>
      <c r="N57" s="144"/>
      <c r="O57" s="145"/>
      <c r="P57"/>
      <c r="Q57"/>
      <c r="R57"/>
      <c r="S57"/>
      <c r="T57"/>
      <c r="U57"/>
      <c r="V57"/>
    </row>
    <row r="58" spans="1:22" s="5" customFormat="1" x14ac:dyDescent="0.25">
      <c r="A58" s="1"/>
      <c r="B58" s="163" t="s">
        <v>27</v>
      </c>
      <c r="C58" s="5" t="s">
        <v>179</v>
      </c>
      <c r="D58" s="1"/>
      <c r="E58" s="46" t="s">
        <v>6</v>
      </c>
      <c r="F58" s="175">
        <v>17002.721845735421</v>
      </c>
      <c r="G58" s="175">
        <v>12627.18596084409</v>
      </c>
      <c r="H58" s="173">
        <v>-0.25734326095493892</v>
      </c>
      <c r="I58" s="176"/>
      <c r="J58" s="175">
        <v>25337.1512</v>
      </c>
      <c r="K58" s="175">
        <v>28028.954000000002</v>
      </c>
      <c r="L58" s="173">
        <v>0.10623936285307407</v>
      </c>
      <c r="N58" s="144"/>
      <c r="O58" s="145"/>
      <c r="P58"/>
      <c r="Q58"/>
      <c r="R58"/>
      <c r="S58"/>
      <c r="T58"/>
      <c r="U58"/>
      <c r="V58"/>
    </row>
    <row r="59" spans="1:22" s="5" customFormat="1" x14ac:dyDescent="0.25">
      <c r="A59" s="1"/>
      <c r="B59" s="163" t="s">
        <v>27</v>
      </c>
      <c r="C59" s="5" t="s">
        <v>179</v>
      </c>
      <c r="D59" s="1"/>
      <c r="E59" s="46" t="s">
        <v>7</v>
      </c>
      <c r="F59" s="175">
        <v>6704.8199185797603</v>
      </c>
      <c r="G59" s="175">
        <v>7502.4371665044528</v>
      </c>
      <c r="H59" s="173">
        <v>0.11896177042942067</v>
      </c>
      <c r="I59" s="176"/>
      <c r="J59" s="175">
        <v>2709.8222000000001</v>
      </c>
      <c r="K59" s="175">
        <v>2761.194</v>
      </c>
      <c r="L59" s="173">
        <v>1.8957627552095443E-2</v>
      </c>
      <c r="N59" s="144"/>
      <c r="O59" s="145"/>
      <c r="P59"/>
      <c r="Q59"/>
      <c r="R59"/>
      <c r="S59"/>
      <c r="T59"/>
      <c r="U59"/>
      <c r="V59"/>
    </row>
    <row r="60" spans="1:22" s="5" customFormat="1" ht="20.25" customHeight="1" x14ac:dyDescent="0.25">
      <c r="A60" s="1"/>
      <c r="B60" s="1"/>
      <c r="D60" s="44" t="s">
        <v>15</v>
      </c>
      <c r="E60" s="47"/>
      <c r="F60" s="174">
        <v>812.46155999999996</v>
      </c>
      <c r="G60" s="174">
        <v>552.62247653252166</v>
      </c>
      <c r="H60" s="171">
        <v>-0.31981707967510281</v>
      </c>
      <c r="I60" s="95"/>
      <c r="J60" s="174">
        <v>428.95260000000002</v>
      </c>
      <c r="K60" s="174">
        <v>250.12199999999999</v>
      </c>
      <c r="L60" s="171">
        <v>-0.41690060859871236</v>
      </c>
      <c r="N60" s="144"/>
      <c r="O60" s="145"/>
      <c r="P60"/>
      <c r="Q60"/>
      <c r="R60"/>
      <c r="S60"/>
      <c r="T60"/>
      <c r="U60"/>
      <c r="V60"/>
    </row>
    <row r="61" spans="1:22" s="6" customFormat="1" ht="24.75" customHeight="1" x14ac:dyDescent="0.25">
      <c r="A61" s="3"/>
      <c r="B61" s="3"/>
      <c r="D61" s="44"/>
      <c r="E61" s="47" t="s">
        <v>12</v>
      </c>
      <c r="F61" s="175">
        <v>261.57070000000004</v>
      </c>
      <c r="G61" s="175">
        <v>146.77275</v>
      </c>
      <c r="H61" s="173">
        <v>-0.43887923991486821</v>
      </c>
      <c r="I61" s="176"/>
      <c r="J61" s="175">
        <v>163.7388</v>
      </c>
      <c r="K61" s="175">
        <v>101.274</v>
      </c>
      <c r="L61" s="173">
        <v>-0.38149052026764579</v>
      </c>
      <c r="N61" s="144"/>
      <c r="O61" s="145"/>
      <c r="P61" s="94"/>
      <c r="Q61" s="94"/>
      <c r="R61" s="94"/>
      <c r="S61" s="94"/>
      <c r="T61" s="94"/>
      <c r="U61" s="94"/>
      <c r="V61" s="94"/>
    </row>
    <row r="62" spans="1:22" s="5" customFormat="1" x14ac:dyDescent="0.25">
      <c r="A62" s="1"/>
      <c r="B62" s="163" t="s">
        <v>28</v>
      </c>
      <c r="C62" s="5" t="s">
        <v>178</v>
      </c>
      <c r="D62" s="47"/>
      <c r="E62" s="45" t="s">
        <v>31</v>
      </c>
      <c r="F62" s="175">
        <v>1.11416</v>
      </c>
      <c r="G62" s="175">
        <v>0.21229000000000001</v>
      </c>
      <c r="H62" s="173">
        <v>-0.80946183672004024</v>
      </c>
      <c r="I62" s="176"/>
      <c r="J62" s="175">
        <v>0.16700000000000001</v>
      </c>
      <c r="K62" s="175">
        <v>8.7099999999999997E-2</v>
      </c>
      <c r="L62" s="173" t="s">
        <v>213</v>
      </c>
      <c r="N62" s="144"/>
      <c r="O62" s="145"/>
      <c r="P62"/>
      <c r="Q62"/>
      <c r="R62"/>
      <c r="S62"/>
      <c r="T62"/>
      <c r="U62"/>
      <c r="V62"/>
    </row>
    <row r="63" spans="1:22" s="5" customFormat="1" x14ac:dyDescent="0.25">
      <c r="A63" s="1"/>
      <c r="B63" s="163" t="s">
        <v>28</v>
      </c>
      <c r="C63" s="5" t="s">
        <v>178</v>
      </c>
      <c r="D63" s="1"/>
      <c r="E63" s="46" t="s">
        <v>6</v>
      </c>
      <c r="F63" s="175">
        <v>0</v>
      </c>
      <c r="G63" s="175">
        <v>0</v>
      </c>
      <c r="H63" s="173" t="s">
        <v>213</v>
      </c>
      <c r="I63" s="176"/>
      <c r="J63" s="175">
        <v>0</v>
      </c>
      <c r="K63" s="175">
        <v>0</v>
      </c>
      <c r="L63" s="173" t="s">
        <v>213</v>
      </c>
      <c r="N63" s="144"/>
      <c r="O63" s="145"/>
      <c r="P63"/>
      <c r="Q63"/>
      <c r="R63"/>
      <c r="S63"/>
      <c r="T63"/>
      <c r="U63"/>
      <c r="V63"/>
    </row>
    <row r="64" spans="1:22" s="5" customFormat="1" x14ac:dyDescent="0.25">
      <c r="A64" s="1"/>
      <c r="B64" s="163" t="s">
        <v>28</v>
      </c>
      <c r="C64" s="5" t="s">
        <v>178</v>
      </c>
      <c r="D64" s="1"/>
      <c r="E64" s="46" t="s">
        <v>7</v>
      </c>
      <c r="F64" s="175">
        <v>260.45654000000002</v>
      </c>
      <c r="G64" s="175">
        <v>146.56046000000001</v>
      </c>
      <c r="H64" s="173">
        <v>-0.43729399154269655</v>
      </c>
      <c r="I64" s="176"/>
      <c r="J64" s="175">
        <v>163.5718</v>
      </c>
      <c r="K64" s="175">
        <v>101.18689999999999</v>
      </c>
      <c r="L64" s="173">
        <v>-0.38139153570480977</v>
      </c>
      <c r="N64" s="144"/>
      <c r="O64" s="145"/>
      <c r="P64"/>
      <c r="Q64"/>
      <c r="R64"/>
      <c r="S64"/>
      <c r="T64"/>
      <c r="U64"/>
      <c r="V64"/>
    </row>
    <row r="65" spans="1:22" s="6" customFormat="1" ht="22.5" customHeight="1" x14ac:dyDescent="0.25">
      <c r="A65" s="3"/>
      <c r="B65" s="163"/>
      <c r="D65" s="3"/>
      <c r="E65" s="61" t="s">
        <v>9</v>
      </c>
      <c r="F65" s="175">
        <v>102.39157</v>
      </c>
      <c r="G65" s="175">
        <v>46.149470000000001</v>
      </c>
      <c r="H65" s="173">
        <v>-0.54928447722795926</v>
      </c>
      <c r="I65" s="176"/>
      <c r="J65" s="175">
        <v>66.002800000000008</v>
      </c>
      <c r="K65" s="175">
        <v>32.606499999999997</v>
      </c>
      <c r="L65" s="173">
        <v>-0.50598307950571808</v>
      </c>
      <c r="N65" s="144"/>
      <c r="O65" s="145"/>
      <c r="P65" s="94"/>
      <c r="Q65" s="94"/>
      <c r="R65" s="94"/>
      <c r="S65" s="94"/>
      <c r="T65" s="94"/>
      <c r="U65" s="94"/>
      <c r="V65" s="94"/>
    </row>
    <row r="66" spans="1:22" s="5" customFormat="1" x14ac:dyDescent="0.25">
      <c r="A66" s="1"/>
      <c r="B66" s="163" t="s">
        <v>28</v>
      </c>
      <c r="C66" s="5" t="s">
        <v>35</v>
      </c>
      <c r="D66" s="1"/>
      <c r="E66" s="164" t="s">
        <v>31</v>
      </c>
      <c r="F66" s="175">
        <v>0</v>
      </c>
      <c r="G66" s="175">
        <v>0</v>
      </c>
      <c r="H66" s="173" t="s">
        <v>213</v>
      </c>
      <c r="I66" s="176"/>
      <c r="J66" s="175">
        <v>0</v>
      </c>
      <c r="K66" s="175">
        <v>0</v>
      </c>
      <c r="L66" s="173" t="s">
        <v>213</v>
      </c>
      <c r="N66" s="144"/>
      <c r="O66" s="145"/>
      <c r="P66"/>
      <c r="Q66"/>
      <c r="R66"/>
      <c r="S66"/>
      <c r="T66"/>
      <c r="U66"/>
      <c r="V66"/>
    </row>
    <row r="67" spans="1:22" s="5" customFormat="1" x14ac:dyDescent="0.25">
      <c r="A67" s="1"/>
      <c r="B67" s="163" t="s">
        <v>28</v>
      </c>
      <c r="C67" s="5" t="s">
        <v>35</v>
      </c>
      <c r="D67" s="1"/>
      <c r="E67" s="46" t="s">
        <v>6</v>
      </c>
      <c r="F67" s="175">
        <v>0</v>
      </c>
      <c r="G67" s="175">
        <v>0</v>
      </c>
      <c r="H67" s="173" t="s">
        <v>213</v>
      </c>
      <c r="I67" s="176"/>
      <c r="J67" s="175">
        <v>0</v>
      </c>
      <c r="K67" s="175">
        <v>0</v>
      </c>
      <c r="L67" s="173" t="s">
        <v>213</v>
      </c>
      <c r="N67" s="144"/>
      <c r="O67" s="145"/>
      <c r="P67"/>
      <c r="Q67"/>
      <c r="R67"/>
      <c r="S67"/>
      <c r="T67"/>
      <c r="U67"/>
      <c r="V67"/>
    </row>
    <row r="68" spans="1:22" s="5" customFormat="1" x14ac:dyDescent="0.25">
      <c r="A68" s="1"/>
      <c r="B68" s="163" t="s">
        <v>28</v>
      </c>
      <c r="C68" s="5" t="s">
        <v>35</v>
      </c>
      <c r="D68" s="1"/>
      <c r="E68" s="46" t="s">
        <v>7</v>
      </c>
      <c r="F68" s="175">
        <v>102.39157</v>
      </c>
      <c r="G68" s="175">
        <v>46.149470000000001</v>
      </c>
      <c r="H68" s="173">
        <v>-0.54928447722795926</v>
      </c>
      <c r="I68" s="176"/>
      <c r="J68" s="175">
        <v>66.002800000000008</v>
      </c>
      <c r="K68" s="175">
        <v>32.606499999999997</v>
      </c>
      <c r="L68" s="173">
        <v>-0.50598307950571808</v>
      </c>
      <c r="N68" s="144"/>
      <c r="O68" s="145"/>
      <c r="P68"/>
      <c r="Q68"/>
      <c r="R68"/>
      <c r="S68"/>
      <c r="T68"/>
      <c r="U68"/>
      <c r="V68"/>
    </row>
    <row r="69" spans="1:22" s="6" customFormat="1" ht="22.5" customHeight="1" x14ac:dyDescent="0.25">
      <c r="A69" s="3"/>
      <c r="B69" s="163"/>
      <c r="D69" s="3"/>
      <c r="E69" s="1" t="s">
        <v>10</v>
      </c>
      <c r="F69" s="175">
        <v>448.49928999999997</v>
      </c>
      <c r="G69" s="175">
        <v>359.70025653252168</v>
      </c>
      <c r="H69" s="173">
        <v>-0.1979914694346078</v>
      </c>
      <c r="I69" s="176"/>
      <c r="J69" s="175">
        <v>199.21100000000001</v>
      </c>
      <c r="K69" s="175">
        <v>116.2415</v>
      </c>
      <c r="L69" s="173">
        <v>-0.4164905552404235</v>
      </c>
      <c r="N69" s="144"/>
      <c r="O69" s="145"/>
      <c r="P69" s="94"/>
      <c r="Q69" s="94"/>
      <c r="R69" s="94"/>
      <c r="S69" s="94"/>
      <c r="T69" s="94"/>
      <c r="U69" s="94"/>
      <c r="V69" s="94"/>
    </row>
    <row r="70" spans="1:22" x14ac:dyDescent="0.25">
      <c r="B70" s="163" t="s">
        <v>28</v>
      </c>
      <c r="C70" s="5" t="s">
        <v>179</v>
      </c>
      <c r="E70" s="46" t="s">
        <v>31</v>
      </c>
      <c r="F70" s="175">
        <v>305.71478999999999</v>
      </c>
      <c r="G70" s="175">
        <v>251.54447983905689</v>
      </c>
      <c r="H70" s="173">
        <v>-0.17719231104567465</v>
      </c>
      <c r="I70" s="176"/>
      <c r="J70" s="175">
        <v>85.755499999999998</v>
      </c>
      <c r="K70" s="175">
        <v>50.968299999999999</v>
      </c>
      <c r="L70" s="173">
        <v>-0.40565561392563743</v>
      </c>
      <c r="N70" s="144"/>
      <c r="O70" s="145"/>
      <c r="P70"/>
      <c r="Q70"/>
      <c r="R70"/>
      <c r="S70"/>
      <c r="T70"/>
      <c r="U70"/>
      <c r="V70"/>
    </row>
    <row r="71" spans="1:22" x14ac:dyDescent="0.25">
      <c r="B71" s="163" t="s">
        <v>28</v>
      </c>
      <c r="C71" s="5" t="s">
        <v>179</v>
      </c>
      <c r="E71" s="46" t="s">
        <v>6</v>
      </c>
      <c r="F71" s="175">
        <v>0</v>
      </c>
      <c r="G71" s="175">
        <v>0</v>
      </c>
      <c r="H71" s="173" t="s">
        <v>213</v>
      </c>
      <c r="I71" s="176"/>
      <c r="J71" s="175">
        <v>0</v>
      </c>
      <c r="K71" s="175">
        <v>0</v>
      </c>
      <c r="L71" s="173" t="s">
        <v>213</v>
      </c>
      <c r="N71" s="144"/>
      <c r="O71" s="145"/>
      <c r="P71"/>
      <c r="Q71"/>
      <c r="R71"/>
      <c r="S71"/>
      <c r="T71"/>
      <c r="U71"/>
      <c r="V71"/>
    </row>
    <row r="72" spans="1:22" x14ac:dyDescent="0.25">
      <c r="B72" s="163" t="s">
        <v>28</v>
      </c>
      <c r="C72" s="5" t="s">
        <v>179</v>
      </c>
      <c r="E72" s="46" t="s">
        <v>7</v>
      </c>
      <c r="F72" s="175">
        <v>142.78450000000001</v>
      </c>
      <c r="G72" s="175">
        <v>108.1557766934648</v>
      </c>
      <c r="H72" s="173">
        <v>-0.24252438679643243</v>
      </c>
      <c r="I72" s="176"/>
      <c r="J72" s="175">
        <v>113.4555</v>
      </c>
      <c r="K72" s="175">
        <v>65.273200000000003</v>
      </c>
      <c r="L72" s="173">
        <v>-0.42468016094415872</v>
      </c>
      <c r="N72" s="144"/>
      <c r="O72" s="145"/>
      <c r="P72"/>
      <c r="Q72"/>
      <c r="R72"/>
      <c r="S72"/>
      <c r="T72"/>
      <c r="U72"/>
      <c r="V72"/>
    </row>
    <row r="73" spans="1:22" ht="15.75" thickBot="1" x14ac:dyDescent="0.3">
      <c r="D73" s="8"/>
      <c r="E73" s="8"/>
      <c r="F73" s="8"/>
      <c r="G73" s="8"/>
      <c r="H73" s="8"/>
      <c r="I73" s="8"/>
      <c r="J73" s="8"/>
      <c r="K73" s="8"/>
      <c r="L73" s="8"/>
      <c r="P73"/>
      <c r="Q73"/>
      <c r="R73"/>
      <c r="S73"/>
      <c r="T73"/>
      <c r="U73"/>
      <c r="V73"/>
    </row>
    <row r="74" spans="1:22" x14ac:dyDescent="0.25">
      <c r="P74"/>
      <c r="Q74"/>
      <c r="R74"/>
      <c r="S74"/>
      <c r="T74"/>
      <c r="U74"/>
      <c r="V74"/>
    </row>
    <row r="75" spans="1:22" x14ac:dyDescent="0.25">
      <c r="D75" s="5"/>
      <c r="E75" s="6" t="s">
        <v>128</v>
      </c>
      <c r="F75" s="5"/>
      <c r="G75" s="5"/>
      <c r="H75" s="5"/>
      <c r="I75" s="5"/>
      <c r="J75" s="5"/>
      <c r="K75" s="5"/>
      <c r="L75" s="5"/>
      <c r="P75"/>
      <c r="Q75"/>
      <c r="R75"/>
      <c r="S75"/>
      <c r="T75"/>
      <c r="U75"/>
      <c r="V75"/>
    </row>
    <row r="76" spans="1:22" x14ac:dyDescent="0.25">
      <c r="D76" s="41"/>
      <c r="E76" s="16" t="s">
        <v>174</v>
      </c>
      <c r="F76" s="5"/>
      <c r="G76" s="5"/>
      <c r="H76" s="5"/>
      <c r="I76" s="5"/>
      <c r="J76" s="5"/>
      <c r="K76" s="5"/>
      <c r="L76" s="5"/>
      <c r="P76"/>
      <c r="Q76"/>
      <c r="R76"/>
      <c r="S76"/>
      <c r="T76"/>
      <c r="U76"/>
      <c r="V76"/>
    </row>
    <row r="77" spans="1:22" x14ac:dyDescent="0.25">
      <c r="D77" s="15"/>
      <c r="E77" s="217" t="s">
        <v>126</v>
      </c>
      <c r="F77" s="217"/>
      <c r="G77" s="217"/>
      <c r="H77" s="217"/>
      <c r="I77" s="217"/>
      <c r="J77" s="217"/>
      <c r="K77" s="217"/>
      <c r="L77" s="217"/>
      <c r="P77"/>
      <c r="Q77"/>
      <c r="R77"/>
      <c r="S77"/>
      <c r="T77"/>
      <c r="U77"/>
      <c r="V77"/>
    </row>
    <row r="78" spans="1:22" ht="21.75" customHeight="1" x14ac:dyDescent="0.25">
      <c r="D78" s="15"/>
      <c r="E78" s="217"/>
      <c r="F78" s="217"/>
      <c r="G78" s="217"/>
      <c r="H78" s="217"/>
      <c r="I78" s="217"/>
      <c r="J78" s="217"/>
      <c r="K78" s="217"/>
      <c r="L78" s="217"/>
      <c r="P78"/>
      <c r="Q78"/>
      <c r="R78"/>
      <c r="S78"/>
      <c r="T78"/>
      <c r="U78"/>
      <c r="V78"/>
    </row>
    <row r="79" spans="1:22" x14ac:dyDescent="0.25">
      <c r="P79"/>
      <c r="Q79"/>
      <c r="R79"/>
      <c r="S79"/>
      <c r="T79"/>
      <c r="U79"/>
      <c r="V79"/>
    </row>
    <row r="80" spans="1:22" x14ac:dyDescent="0.25">
      <c r="D80" s="17"/>
      <c r="E80" s="188"/>
      <c r="F80" s="186"/>
      <c r="G80" s="187"/>
      <c r="H80" s="187"/>
      <c r="I80" s="187"/>
      <c r="J80" s="187"/>
      <c r="K80" s="187"/>
      <c r="P80"/>
      <c r="Q80"/>
      <c r="R80"/>
      <c r="S80"/>
      <c r="T80"/>
      <c r="U80"/>
      <c r="V80"/>
    </row>
    <row r="81" spans="5:22" x14ac:dyDescent="0.25">
      <c r="E81" s="188"/>
      <c r="F81" s="186"/>
      <c r="G81" s="187"/>
      <c r="H81" s="187"/>
      <c r="I81" s="187"/>
      <c r="J81" s="187"/>
      <c r="K81" s="187"/>
      <c r="P81"/>
      <c r="Q81"/>
      <c r="R81"/>
      <c r="S81"/>
      <c r="T81"/>
      <c r="U81"/>
      <c r="V81"/>
    </row>
    <row r="82" spans="5:22" x14ac:dyDescent="0.25">
      <c r="P82"/>
      <c r="Q82"/>
      <c r="R82"/>
      <c r="S82"/>
      <c r="T82"/>
      <c r="U82"/>
      <c r="V82"/>
    </row>
    <row r="83" spans="5:22" x14ac:dyDescent="0.25">
      <c r="P83"/>
      <c r="Q83"/>
      <c r="R83"/>
      <c r="S83"/>
      <c r="T83"/>
      <c r="U83"/>
      <c r="V83"/>
    </row>
    <row r="84" spans="5:22" x14ac:dyDescent="0.25">
      <c r="P84"/>
      <c r="Q84"/>
      <c r="R84"/>
      <c r="S84"/>
      <c r="T84"/>
      <c r="U84"/>
      <c r="V84"/>
    </row>
    <row r="85" spans="5:22" x14ac:dyDescent="0.25">
      <c r="P85"/>
      <c r="Q85"/>
      <c r="R85"/>
      <c r="S85"/>
      <c r="T85"/>
      <c r="U85"/>
      <c r="V85"/>
    </row>
    <row r="86" spans="5:22" x14ac:dyDescent="0.25">
      <c r="P86"/>
      <c r="Q86"/>
      <c r="R86"/>
      <c r="S86"/>
      <c r="T86"/>
      <c r="U86"/>
      <c r="V86"/>
    </row>
    <row r="87" spans="5:22" x14ac:dyDescent="0.25">
      <c r="P87"/>
      <c r="Q87"/>
      <c r="R87"/>
      <c r="S87"/>
      <c r="T87"/>
      <c r="U87"/>
      <c r="V87"/>
    </row>
    <row r="88" spans="5:22" x14ac:dyDescent="0.25">
      <c r="P88"/>
      <c r="Q88"/>
      <c r="R88"/>
      <c r="S88"/>
      <c r="T88"/>
      <c r="U88"/>
      <c r="V88"/>
    </row>
    <row r="89" spans="5:22" x14ac:dyDescent="0.25">
      <c r="P89"/>
      <c r="Q89"/>
      <c r="R89"/>
      <c r="S89"/>
      <c r="T89"/>
      <c r="U89"/>
      <c r="V89"/>
    </row>
    <row r="90" spans="5:22" x14ac:dyDescent="0.25">
      <c r="P90"/>
      <c r="Q90"/>
      <c r="R90"/>
      <c r="S90"/>
      <c r="T90"/>
      <c r="U90"/>
      <c r="V90"/>
    </row>
    <row r="91" spans="5:22" x14ac:dyDescent="0.25">
      <c r="P91"/>
      <c r="Q91"/>
      <c r="R91"/>
      <c r="S91"/>
      <c r="T91"/>
      <c r="U91"/>
      <c r="V91"/>
    </row>
    <row r="92" spans="5:22" x14ac:dyDescent="0.25">
      <c r="P92"/>
      <c r="Q92"/>
      <c r="R92"/>
      <c r="S92"/>
      <c r="T92"/>
      <c r="U92"/>
      <c r="V92"/>
    </row>
    <row r="93" spans="5:22" x14ac:dyDescent="0.25">
      <c r="P93"/>
      <c r="Q93"/>
      <c r="R93"/>
      <c r="S93"/>
      <c r="T93"/>
    </row>
    <row r="94" spans="5:22" x14ac:dyDescent="0.25">
      <c r="P94"/>
      <c r="Q94"/>
      <c r="R94"/>
      <c r="S94"/>
      <c r="T94"/>
    </row>
    <row r="95" spans="5:22" x14ac:dyDescent="0.25">
      <c r="P95"/>
      <c r="Q95"/>
      <c r="R95"/>
      <c r="S95"/>
      <c r="T95"/>
    </row>
    <row r="96" spans="5:22" x14ac:dyDescent="0.25">
      <c r="P96"/>
      <c r="Q96"/>
      <c r="R96"/>
      <c r="S96"/>
      <c r="T96"/>
    </row>
    <row r="97" spans="16:20" x14ac:dyDescent="0.25">
      <c r="P97"/>
      <c r="Q97"/>
      <c r="R97"/>
      <c r="S97"/>
      <c r="T97"/>
    </row>
    <row r="98" spans="16:20" x14ac:dyDescent="0.25">
      <c r="P98"/>
      <c r="Q98"/>
      <c r="R98"/>
      <c r="S98"/>
      <c r="T98"/>
    </row>
    <row r="99" spans="16:20" x14ac:dyDescent="0.25">
      <c r="P99"/>
      <c r="Q99"/>
      <c r="R99"/>
      <c r="S99"/>
      <c r="T99"/>
    </row>
  </sheetData>
  <mergeCells count="2">
    <mergeCell ref="E4:L4"/>
    <mergeCell ref="E77:L78"/>
  </mergeCells>
  <phoneticPr fontId="4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P81"/>
  <sheetViews>
    <sheetView showGridLines="0" zoomScaleNormal="100" workbookViewId="0">
      <selection activeCell="F8" sqref="F8:L72"/>
    </sheetView>
  </sheetViews>
  <sheetFormatPr defaultRowHeight="15" x14ac:dyDescent="0.25"/>
  <cols>
    <col min="4" max="4" width="4" customWidth="1"/>
    <col min="5" max="5" width="18.85546875" customWidth="1"/>
    <col min="6" max="6" width="11.140625" customWidth="1"/>
    <col min="7" max="7" width="11.42578125" customWidth="1"/>
    <col min="8" max="8" width="15.140625" customWidth="1"/>
    <col min="10" max="10" width="11" customWidth="1"/>
    <col min="11" max="11" width="13.140625" customWidth="1"/>
    <col min="12" max="12" width="17.140625" customWidth="1"/>
    <col min="14" max="14" width="14.140625" customWidth="1"/>
  </cols>
  <sheetData>
    <row r="1" spans="1:16" x14ac:dyDescent="0.25">
      <c r="A1" s="3" t="s">
        <v>136</v>
      </c>
      <c r="B1" s="3"/>
      <c r="C1" s="3"/>
      <c r="D1" s="1"/>
      <c r="E1" s="1"/>
      <c r="F1" s="1"/>
      <c r="G1" s="1"/>
      <c r="H1" s="1"/>
      <c r="I1" s="1"/>
      <c r="J1" s="1"/>
      <c r="K1" s="1"/>
      <c r="L1" s="1"/>
      <c r="M1" s="1"/>
    </row>
    <row r="2" spans="1:16" x14ac:dyDescent="0.25">
      <c r="A2" s="11"/>
      <c r="B2" s="11"/>
      <c r="C2" s="11"/>
      <c r="D2" s="1"/>
      <c r="E2" s="1"/>
      <c r="F2" s="1"/>
      <c r="G2" s="1"/>
      <c r="H2" s="1"/>
      <c r="I2" s="1"/>
      <c r="J2" s="1"/>
      <c r="K2" s="1"/>
      <c r="L2" s="1"/>
      <c r="M2" s="1"/>
    </row>
    <row r="3" spans="1:16" ht="15.75" thickBot="1" x14ac:dyDescent="0.3">
      <c r="A3" s="1"/>
      <c r="B3" s="1"/>
      <c r="C3" s="1"/>
      <c r="D3" s="1"/>
      <c r="E3" s="1"/>
      <c r="F3" s="1"/>
      <c r="G3" s="1"/>
      <c r="H3" s="1"/>
      <c r="I3" s="1"/>
      <c r="J3" s="1"/>
      <c r="K3" s="1"/>
      <c r="L3" s="1"/>
      <c r="M3" s="1"/>
    </row>
    <row r="4" spans="1:16" x14ac:dyDescent="0.25">
      <c r="A4" s="1"/>
      <c r="B4" s="1"/>
      <c r="C4" s="1"/>
      <c r="D4" s="36"/>
      <c r="E4" s="216">
        <v>45689</v>
      </c>
      <c r="F4" s="216"/>
      <c r="G4" s="216"/>
      <c r="H4" s="216"/>
      <c r="I4" s="216"/>
      <c r="J4" s="216"/>
      <c r="K4" s="216"/>
      <c r="L4" s="216"/>
      <c r="M4" s="1"/>
    </row>
    <row r="5" spans="1:16" x14ac:dyDescent="0.25">
      <c r="A5" s="1"/>
      <c r="B5" s="1"/>
      <c r="C5" s="1"/>
      <c r="D5" s="38"/>
      <c r="E5" s="38"/>
      <c r="F5" s="49" t="s">
        <v>4</v>
      </c>
      <c r="G5" s="50"/>
      <c r="H5" s="50"/>
      <c r="I5" s="57"/>
      <c r="J5" s="49" t="s">
        <v>125</v>
      </c>
      <c r="K5" s="50"/>
      <c r="L5" s="50"/>
      <c r="M5" s="5"/>
    </row>
    <row r="6" spans="1:16" x14ac:dyDescent="0.25">
      <c r="A6" s="1"/>
      <c r="B6" s="1"/>
      <c r="C6" s="1"/>
      <c r="D6" s="51"/>
      <c r="E6" s="51"/>
      <c r="F6" s="51">
        <v>2024</v>
      </c>
      <c r="G6" s="51">
        <v>2025</v>
      </c>
      <c r="H6" s="110" t="s">
        <v>185</v>
      </c>
      <c r="I6" s="51"/>
      <c r="J6" s="51">
        <v>2024</v>
      </c>
      <c r="K6" s="51">
        <v>2025</v>
      </c>
      <c r="L6" s="110" t="s">
        <v>185</v>
      </c>
      <c r="M6" s="5"/>
    </row>
    <row r="7" spans="1:16" x14ac:dyDescent="0.25">
      <c r="A7" s="1"/>
      <c r="B7" s="1"/>
      <c r="C7" s="1"/>
      <c r="D7" s="38"/>
      <c r="E7" s="38"/>
      <c r="F7" s="43"/>
      <c r="G7" s="43"/>
      <c r="H7" s="43"/>
      <c r="I7" s="43"/>
      <c r="J7" s="112"/>
      <c r="K7" s="112"/>
      <c r="L7" s="43"/>
      <c r="M7" s="5"/>
    </row>
    <row r="8" spans="1:16" ht="16.5" customHeight="1" x14ac:dyDescent="0.25">
      <c r="A8" s="1"/>
      <c r="B8" s="1"/>
      <c r="C8" s="5"/>
      <c r="D8" s="35" t="s">
        <v>11</v>
      </c>
      <c r="E8" s="38"/>
      <c r="F8" s="115">
        <v>52285.123510197453</v>
      </c>
      <c r="G8" s="115">
        <v>43292.680986742889</v>
      </c>
      <c r="H8" s="171">
        <v>-0.17198854893592663</v>
      </c>
      <c r="I8" s="43"/>
      <c r="J8" s="115">
        <v>33342.152700000006</v>
      </c>
      <c r="K8" s="115">
        <v>23557.283599999999</v>
      </c>
      <c r="L8" s="171">
        <v>-0.293468426830161</v>
      </c>
      <c r="M8" s="23"/>
      <c r="O8" s="94"/>
      <c r="P8" s="94"/>
    </row>
    <row r="9" spans="1:16" ht="23.25" customHeight="1" x14ac:dyDescent="0.25">
      <c r="A9" s="1"/>
      <c r="B9" s="3"/>
      <c r="C9" s="6"/>
      <c r="D9" s="35"/>
      <c r="E9" s="47" t="s">
        <v>12</v>
      </c>
      <c r="F9" s="172">
        <v>6163.0696400000015</v>
      </c>
      <c r="G9" s="172">
        <v>3678.0771800000002</v>
      </c>
      <c r="H9" s="173">
        <v>-0.40320694153311576</v>
      </c>
      <c r="I9" s="43"/>
      <c r="J9" s="172">
        <v>1840.08</v>
      </c>
      <c r="K9" s="172">
        <v>1315.6153999999997</v>
      </c>
      <c r="L9" s="173">
        <v>-0.28502271640363475</v>
      </c>
      <c r="M9" s="23"/>
      <c r="O9" s="94"/>
      <c r="P9" s="94"/>
    </row>
    <row r="10" spans="1:16" x14ac:dyDescent="0.25">
      <c r="A10" s="1"/>
      <c r="B10" s="1"/>
      <c r="C10" s="5"/>
      <c r="D10" s="38"/>
      <c r="E10" s="45" t="s">
        <v>31</v>
      </c>
      <c r="F10" s="172">
        <v>628.70946000000004</v>
      </c>
      <c r="G10" s="172">
        <v>514.25444000000005</v>
      </c>
      <c r="H10" s="173">
        <v>-0.18204755500259212</v>
      </c>
      <c r="I10" s="43"/>
      <c r="J10" s="172">
        <v>176.21499999999997</v>
      </c>
      <c r="K10" s="172">
        <v>117.02100000000002</v>
      </c>
      <c r="L10" s="173">
        <v>-0.33591918962630857</v>
      </c>
      <c r="M10" s="23"/>
      <c r="O10" s="94"/>
      <c r="P10" s="94"/>
    </row>
    <row r="11" spans="1:16" x14ac:dyDescent="0.25">
      <c r="A11" s="1"/>
      <c r="B11" s="1"/>
      <c r="C11" s="5"/>
      <c r="D11" s="38"/>
      <c r="E11" s="46" t="s">
        <v>6</v>
      </c>
      <c r="F11" s="172">
        <v>102.47406000000001</v>
      </c>
      <c r="G11" s="172">
        <v>52.560740000000003</v>
      </c>
      <c r="H11" s="173">
        <v>-0.48708248702159357</v>
      </c>
      <c r="I11" s="43"/>
      <c r="J11" s="172">
        <v>90.353100000000012</v>
      </c>
      <c r="K11" s="172">
        <v>68.949100000000001</v>
      </c>
      <c r="L11" s="173">
        <v>-0.23689281275351934</v>
      </c>
      <c r="M11" s="23"/>
      <c r="O11" s="94"/>
      <c r="P11" s="94"/>
    </row>
    <row r="12" spans="1:16" x14ac:dyDescent="0.25">
      <c r="A12" s="1"/>
      <c r="B12" s="1"/>
      <c r="C12" s="5"/>
      <c r="D12" s="38"/>
      <c r="E12" s="46" t="s">
        <v>7</v>
      </c>
      <c r="F12" s="172">
        <v>5431.886120000001</v>
      </c>
      <c r="G12" s="172">
        <v>3111.2620000000002</v>
      </c>
      <c r="H12" s="173">
        <v>-0.42722252800101052</v>
      </c>
      <c r="I12" s="43"/>
      <c r="J12" s="172">
        <v>1573.5118999999997</v>
      </c>
      <c r="K12" s="172">
        <v>1129.6452999999999</v>
      </c>
      <c r="L12" s="173">
        <v>-0.28208658606267922</v>
      </c>
      <c r="M12" s="23"/>
    </row>
    <row r="13" spans="1:16" ht="27" customHeight="1" x14ac:dyDescent="0.25">
      <c r="A13" s="1"/>
      <c r="B13" s="3"/>
      <c r="C13" s="6"/>
      <c r="D13" s="35"/>
      <c r="E13" s="61" t="s">
        <v>9</v>
      </c>
      <c r="F13" s="172">
        <v>3103.6317300000001</v>
      </c>
      <c r="G13" s="172">
        <v>2557.23684</v>
      </c>
      <c r="H13" s="173">
        <v>-0.17605016881303762</v>
      </c>
      <c r="I13" s="43"/>
      <c r="J13" s="172">
        <v>1400.6437000000001</v>
      </c>
      <c r="K13" s="172">
        <v>1222.1896000000002</v>
      </c>
      <c r="L13" s="173">
        <v>-0.12740863361610089</v>
      </c>
      <c r="M13" s="23"/>
    </row>
    <row r="14" spans="1:16" x14ac:dyDescent="0.25">
      <c r="A14" s="1"/>
      <c r="B14" s="1"/>
      <c r="C14" s="5"/>
      <c r="D14" s="38"/>
      <c r="E14" s="46" t="s">
        <v>32</v>
      </c>
      <c r="F14" s="172">
        <v>235.50451999999999</v>
      </c>
      <c r="G14" s="172">
        <v>218.80252000000002</v>
      </c>
      <c r="H14" s="173">
        <v>-7.0920082552980171E-2</v>
      </c>
      <c r="I14" s="43"/>
      <c r="J14" s="172">
        <v>84.498599999999996</v>
      </c>
      <c r="K14" s="172">
        <v>68.841499999999996</v>
      </c>
      <c r="L14" s="173">
        <v>-0.18529419422333626</v>
      </c>
      <c r="M14" s="23"/>
    </row>
    <row r="15" spans="1:16" x14ac:dyDescent="0.25">
      <c r="A15" s="1"/>
      <c r="B15" s="1"/>
      <c r="C15" s="5"/>
      <c r="D15" s="38"/>
      <c r="E15" s="46" t="s">
        <v>6</v>
      </c>
      <c r="F15" s="172">
        <v>112.42589</v>
      </c>
      <c r="G15" s="172">
        <v>137.69328999999999</v>
      </c>
      <c r="H15" s="173">
        <v>0.22474716455435662</v>
      </c>
      <c r="I15" s="43"/>
      <c r="J15" s="172">
        <v>478.58890000000002</v>
      </c>
      <c r="K15" s="172">
        <v>405.4658</v>
      </c>
      <c r="L15" s="173">
        <v>-0.15278895937619952</v>
      </c>
      <c r="M15" s="23"/>
      <c r="O15" s="94"/>
      <c r="P15" s="94"/>
    </row>
    <row r="16" spans="1:16" x14ac:dyDescent="0.25">
      <c r="A16" s="1"/>
      <c r="B16" s="1"/>
      <c r="C16" s="5"/>
      <c r="D16" s="38"/>
      <c r="E16" s="46" t="s">
        <v>7</v>
      </c>
      <c r="F16" s="172">
        <v>2755.7013200000001</v>
      </c>
      <c r="G16" s="172">
        <v>2200.7410299999997</v>
      </c>
      <c r="H16" s="173">
        <v>-0.20138622642892243</v>
      </c>
      <c r="I16" s="43"/>
      <c r="J16" s="172">
        <v>837.55619999999999</v>
      </c>
      <c r="K16" s="172">
        <v>747.8823000000001</v>
      </c>
      <c r="L16" s="173">
        <v>-0.10706612881619154</v>
      </c>
      <c r="M16" s="23"/>
    </row>
    <row r="17" spans="1:16" ht="24" customHeight="1" x14ac:dyDescent="0.25">
      <c r="A17" s="1"/>
      <c r="B17" s="3"/>
      <c r="C17" s="6"/>
      <c r="D17" s="35"/>
      <c r="E17" s="1" t="s">
        <v>10</v>
      </c>
      <c r="F17" s="172">
        <v>43018.422140197457</v>
      </c>
      <c r="G17" s="172">
        <v>37057.366966742891</v>
      </c>
      <c r="H17" s="173">
        <v>-0.13856982373801227</v>
      </c>
      <c r="I17" s="43"/>
      <c r="J17" s="172">
        <v>30101.429</v>
      </c>
      <c r="K17" s="172">
        <v>21019.478599999999</v>
      </c>
      <c r="L17" s="173">
        <v>-0.3017116031268815</v>
      </c>
      <c r="M17" s="23"/>
    </row>
    <row r="18" spans="1:16" x14ac:dyDescent="0.25">
      <c r="A18" s="1"/>
      <c r="B18" s="1"/>
      <c r="C18" s="5"/>
      <c r="D18" s="38"/>
      <c r="E18" s="46" t="s">
        <v>31</v>
      </c>
      <c r="F18" s="172">
        <v>19215.554498903679</v>
      </c>
      <c r="G18" s="172">
        <v>19386.675008169615</v>
      </c>
      <c r="H18" s="173">
        <v>8.9053120624595899E-3</v>
      </c>
      <c r="I18" s="43"/>
      <c r="J18" s="172">
        <v>9489.7949999999983</v>
      </c>
      <c r="K18" s="172">
        <v>7949.7581999999975</v>
      </c>
      <c r="L18" s="173">
        <v>-0.1622834634467869</v>
      </c>
      <c r="M18" s="23"/>
    </row>
    <row r="19" spans="1:16" x14ac:dyDescent="0.25">
      <c r="A19" s="1"/>
      <c r="B19" s="1"/>
      <c r="C19" s="5"/>
      <c r="D19" s="38"/>
      <c r="E19" s="46" t="s">
        <v>6</v>
      </c>
      <c r="F19" s="172">
        <v>10900.559680348171</v>
      </c>
      <c r="G19" s="172">
        <v>5073.7737200000001</v>
      </c>
      <c r="H19" s="173">
        <v>-0.53454007236462009</v>
      </c>
      <c r="I19" s="43"/>
      <c r="J19" s="172">
        <v>15429.676599999999</v>
      </c>
      <c r="K19" s="172">
        <v>8068.1448</v>
      </c>
      <c r="L19" s="173">
        <v>-0.47710214483691765</v>
      </c>
      <c r="M19" s="23"/>
      <c r="O19" s="94"/>
      <c r="P19" s="94"/>
    </row>
    <row r="20" spans="1:16" x14ac:dyDescent="0.25">
      <c r="A20" s="1"/>
      <c r="B20" s="1"/>
      <c r="C20" s="5"/>
      <c r="D20" s="38"/>
      <c r="E20" s="46" t="s">
        <v>7</v>
      </c>
      <c r="F20" s="172">
        <v>12902.307960945605</v>
      </c>
      <c r="G20" s="172">
        <v>12596.91823857328</v>
      </c>
      <c r="H20" s="173">
        <v>-2.3669387159004327E-2</v>
      </c>
      <c r="I20" s="43"/>
      <c r="J20" s="172">
        <v>5181.9573999999993</v>
      </c>
      <c r="K20" s="172">
        <v>5001.5756000000001</v>
      </c>
      <c r="L20" s="173">
        <v>-3.4809587589430827E-2</v>
      </c>
      <c r="M20" s="23"/>
    </row>
    <row r="21" spans="1:16" ht="21.75" customHeight="1" x14ac:dyDescent="0.25">
      <c r="A21" s="1"/>
      <c r="B21" s="1"/>
      <c r="C21" s="5"/>
      <c r="D21" s="44" t="s">
        <v>8</v>
      </c>
      <c r="E21" s="47"/>
      <c r="F21" s="174">
        <v>17359.738581911952</v>
      </c>
      <c r="G21" s="174">
        <v>14192.322643761596</v>
      </c>
      <c r="H21" s="171">
        <v>-0.18245758271098952</v>
      </c>
      <c r="I21" s="95"/>
      <c r="J21" s="174">
        <v>8071.2396999999992</v>
      </c>
      <c r="K21" s="174">
        <v>6271.8521999999994</v>
      </c>
      <c r="L21" s="171">
        <v>-0.22293818135521362</v>
      </c>
      <c r="M21" s="23"/>
    </row>
    <row r="22" spans="1:16" ht="26.25" customHeight="1" x14ac:dyDescent="0.25">
      <c r="A22" s="1"/>
      <c r="B22" s="3"/>
      <c r="C22" s="6"/>
      <c r="D22" s="44"/>
      <c r="E22" s="47" t="s">
        <v>12</v>
      </c>
      <c r="F22" s="175">
        <v>2927.8721800000003</v>
      </c>
      <c r="G22" s="175">
        <v>1940.28008</v>
      </c>
      <c r="H22" s="173">
        <v>-0.33730710880964765</v>
      </c>
      <c r="I22" s="176"/>
      <c r="J22" s="175">
        <v>1063.6137999999999</v>
      </c>
      <c r="K22" s="175">
        <v>833.42899999999986</v>
      </c>
      <c r="L22" s="173">
        <v>-0.21641765084281533</v>
      </c>
      <c r="M22" s="23"/>
      <c r="O22" s="165"/>
    </row>
    <row r="23" spans="1:16" x14ac:dyDescent="0.25">
      <c r="A23" s="1"/>
      <c r="B23" s="163" t="s">
        <v>5</v>
      </c>
      <c r="C23" s="5" t="s">
        <v>178</v>
      </c>
      <c r="D23" s="47"/>
      <c r="E23" s="45" t="s">
        <v>31</v>
      </c>
      <c r="F23" s="175">
        <v>602.49849000000006</v>
      </c>
      <c r="G23" s="175">
        <v>466.47987000000001</v>
      </c>
      <c r="H23" s="173">
        <v>-0.22575761144231257</v>
      </c>
      <c r="I23" s="66"/>
      <c r="J23" s="175">
        <v>165.12299999999999</v>
      </c>
      <c r="K23" s="175">
        <v>103.20780000000001</v>
      </c>
      <c r="L23" s="173">
        <v>-0.37496411765774595</v>
      </c>
      <c r="M23" s="23"/>
      <c r="O23" s="165"/>
      <c r="P23" s="94"/>
    </row>
    <row r="24" spans="1:16" x14ac:dyDescent="0.25">
      <c r="A24" s="1"/>
      <c r="B24" s="163" t="s">
        <v>5</v>
      </c>
      <c r="C24" s="5" t="s">
        <v>178</v>
      </c>
      <c r="D24" s="1"/>
      <c r="E24" s="46" t="s">
        <v>6</v>
      </c>
      <c r="F24" s="175">
        <v>102.47306</v>
      </c>
      <c r="G24" s="175">
        <v>52.560740000000003</v>
      </c>
      <c r="H24" s="173">
        <v>-0.48707748163273351</v>
      </c>
      <c r="I24" s="176"/>
      <c r="J24" s="175">
        <v>90.233100000000007</v>
      </c>
      <c r="K24" s="175">
        <v>68.949100000000001</v>
      </c>
      <c r="L24" s="173">
        <v>-0.23587796495964347</v>
      </c>
      <c r="M24" s="23"/>
      <c r="O24" s="94"/>
      <c r="P24" s="94"/>
    </row>
    <row r="25" spans="1:16" x14ac:dyDescent="0.25">
      <c r="A25" s="1"/>
      <c r="B25" s="163" t="s">
        <v>5</v>
      </c>
      <c r="C25" s="5" t="s">
        <v>178</v>
      </c>
      <c r="D25" s="1"/>
      <c r="E25" s="46" t="s">
        <v>7</v>
      </c>
      <c r="F25" s="175">
        <v>2222.9006300000001</v>
      </c>
      <c r="G25" s="175">
        <v>1421.23947</v>
      </c>
      <c r="H25" s="173">
        <v>-0.36063742534455984</v>
      </c>
      <c r="I25" s="176"/>
      <c r="J25" s="175">
        <v>808.25769999999977</v>
      </c>
      <c r="K25" s="175">
        <v>661.27209999999991</v>
      </c>
      <c r="L25" s="173">
        <v>-0.18185487128671946</v>
      </c>
      <c r="M25" s="23"/>
    </row>
    <row r="26" spans="1:16" ht="25.5" customHeight="1" x14ac:dyDescent="0.25">
      <c r="A26" s="1"/>
      <c r="B26" s="163"/>
      <c r="C26" s="6"/>
      <c r="D26" s="3"/>
      <c r="E26" s="61" t="s">
        <v>9</v>
      </c>
      <c r="F26" s="175">
        <v>1475.1079500000001</v>
      </c>
      <c r="G26" s="175">
        <v>1405.34059</v>
      </c>
      <c r="H26" s="173">
        <v>-4.7296443626380053E-2</v>
      </c>
      <c r="I26" s="176"/>
      <c r="J26" s="175">
        <v>1045.2336</v>
      </c>
      <c r="K26" s="175">
        <v>983.59330000000011</v>
      </c>
      <c r="L26" s="173">
        <v>-5.8972750206269596E-2</v>
      </c>
      <c r="M26" s="23"/>
    </row>
    <row r="27" spans="1:16" x14ac:dyDescent="0.25">
      <c r="A27" s="1"/>
      <c r="B27" s="163" t="s">
        <v>5</v>
      </c>
      <c r="C27" t="s">
        <v>35</v>
      </c>
      <c r="D27" s="1"/>
      <c r="E27" s="164" t="s">
        <v>31</v>
      </c>
      <c r="F27" s="175">
        <v>233.58922999999999</v>
      </c>
      <c r="G27" s="175">
        <v>217.94413</v>
      </c>
      <c r="H27" s="173">
        <v>-6.6976974923030425E-2</v>
      </c>
      <c r="I27" s="176"/>
      <c r="J27" s="175">
        <v>83.356099999999998</v>
      </c>
      <c r="K27" s="175">
        <v>68.510400000000004</v>
      </c>
      <c r="L27" s="173">
        <v>-0.1780997431501713</v>
      </c>
      <c r="M27" s="23"/>
      <c r="O27" s="94"/>
      <c r="P27" s="94"/>
    </row>
    <row r="28" spans="1:16" x14ac:dyDescent="0.25">
      <c r="A28" s="1"/>
      <c r="B28" s="163" t="s">
        <v>5</v>
      </c>
      <c r="C28" t="s">
        <v>35</v>
      </c>
      <c r="D28" s="1"/>
      <c r="E28" s="46" t="s">
        <v>6</v>
      </c>
      <c r="F28" s="175">
        <v>112.42589</v>
      </c>
      <c r="G28" s="175">
        <v>137.69328999999999</v>
      </c>
      <c r="H28" s="173">
        <v>0.22474716455435662</v>
      </c>
      <c r="I28" s="176"/>
      <c r="J28" s="175">
        <v>478.5849</v>
      </c>
      <c r="K28" s="175">
        <v>405.4658</v>
      </c>
      <c r="L28" s="173">
        <v>-0.15278187840861673</v>
      </c>
      <c r="M28" s="23"/>
    </row>
    <row r="29" spans="1:16" x14ac:dyDescent="0.25">
      <c r="A29" s="1"/>
      <c r="B29" s="163" t="s">
        <v>5</v>
      </c>
      <c r="C29" t="s">
        <v>35</v>
      </c>
      <c r="D29" s="1"/>
      <c r="E29" s="46" t="s">
        <v>7</v>
      </c>
      <c r="F29" s="175">
        <v>1129.09283</v>
      </c>
      <c r="G29" s="175">
        <v>1049.70317</v>
      </c>
      <c r="H29" s="173">
        <v>-7.0312783759330089E-2</v>
      </c>
      <c r="I29" s="176"/>
      <c r="J29" s="175">
        <v>483.29259999999999</v>
      </c>
      <c r="K29" s="175">
        <v>509.61710000000011</v>
      </c>
      <c r="L29" s="173">
        <v>5.4469073186719834E-2</v>
      </c>
      <c r="M29" s="23"/>
    </row>
    <row r="30" spans="1:16" ht="25.5" customHeight="1" x14ac:dyDescent="0.25">
      <c r="A30" s="1"/>
      <c r="B30" s="163"/>
      <c r="C30" s="6"/>
      <c r="D30" s="3"/>
      <c r="E30" s="1" t="s">
        <v>10</v>
      </c>
      <c r="F30" s="175">
        <v>12956.758451911952</v>
      </c>
      <c r="G30" s="175">
        <v>10846.701973761596</v>
      </c>
      <c r="H30" s="173">
        <v>-0.1628537327435465</v>
      </c>
      <c r="I30" s="176"/>
      <c r="J30" s="175">
        <v>5962.3922999999995</v>
      </c>
      <c r="K30" s="175">
        <v>4454.8298999999997</v>
      </c>
      <c r="L30" s="173">
        <v>-0.25284522120424713</v>
      </c>
      <c r="M30" s="23"/>
      <c r="O30" s="94"/>
      <c r="P30" s="94"/>
    </row>
    <row r="31" spans="1:16" x14ac:dyDescent="0.25">
      <c r="A31" s="1"/>
      <c r="B31" s="163" t="s">
        <v>5</v>
      </c>
      <c r="C31" s="5" t="s">
        <v>179</v>
      </c>
      <c r="D31" s="1"/>
      <c r="E31" s="46" t="s">
        <v>31</v>
      </c>
      <c r="F31" s="175">
        <v>7347.5871889036789</v>
      </c>
      <c r="G31" s="175">
        <v>6364.3663881696111</v>
      </c>
      <c r="H31" s="173">
        <v>-0.13381546560194987</v>
      </c>
      <c r="I31" s="176"/>
      <c r="J31" s="175">
        <v>2484.4173999999998</v>
      </c>
      <c r="K31" s="175">
        <v>1698.9992</v>
      </c>
      <c r="L31" s="173">
        <v>-0.31613777942466509</v>
      </c>
      <c r="M31" s="23"/>
    </row>
    <row r="32" spans="1:16" x14ac:dyDescent="0.25">
      <c r="A32" s="1"/>
      <c r="B32" s="163" t="s">
        <v>5</v>
      </c>
      <c r="C32" s="5" t="s">
        <v>179</v>
      </c>
      <c r="D32" s="1"/>
      <c r="E32" s="46" t="s">
        <v>6</v>
      </c>
      <c r="F32" s="175">
        <v>621.30720034817148</v>
      </c>
      <c r="G32" s="175">
        <v>376.30957999999998</v>
      </c>
      <c r="H32" s="173">
        <v>-0.39432605997625397</v>
      </c>
      <c r="I32" s="176"/>
      <c r="J32" s="175">
        <v>1428.5046</v>
      </c>
      <c r="K32" s="175">
        <v>989.78360000000009</v>
      </c>
      <c r="L32" s="173">
        <v>-0.30711906702995556</v>
      </c>
      <c r="M32" s="23"/>
    </row>
    <row r="33" spans="1:16" x14ac:dyDescent="0.25">
      <c r="A33" s="1"/>
      <c r="B33" s="163" t="s">
        <v>5</v>
      </c>
      <c r="C33" s="5" t="s">
        <v>179</v>
      </c>
      <c r="D33" s="1"/>
      <c r="E33" s="46" t="s">
        <v>7</v>
      </c>
      <c r="F33" s="175">
        <v>4987.8640626601018</v>
      </c>
      <c r="G33" s="175">
        <v>4106.0260055919834</v>
      </c>
      <c r="H33" s="173">
        <v>-0.17679673022159731</v>
      </c>
      <c r="I33" s="176"/>
      <c r="J33" s="175">
        <v>2049.4703</v>
      </c>
      <c r="K33" s="175">
        <v>1766.0471</v>
      </c>
      <c r="L33" s="173">
        <v>-0.13829095254515275</v>
      </c>
      <c r="M33" s="23"/>
    </row>
    <row r="34" spans="1:16" ht="20.25" customHeight="1" x14ac:dyDescent="0.25">
      <c r="A34" s="1"/>
      <c r="B34" s="1"/>
      <c r="C34" s="5"/>
      <c r="D34" s="44" t="s">
        <v>13</v>
      </c>
      <c r="E34" s="47"/>
      <c r="F34" s="174">
        <v>2993.2205100000001</v>
      </c>
      <c r="G34" s="174">
        <v>1857.7792299999999</v>
      </c>
      <c r="H34" s="171">
        <v>-0.37933766530284807</v>
      </c>
      <c r="I34" s="95"/>
      <c r="J34" s="174">
        <v>1965.7657999999999</v>
      </c>
      <c r="K34" s="174">
        <v>614.84550000000002</v>
      </c>
      <c r="L34" s="171">
        <v>-0.68722342203735554</v>
      </c>
      <c r="M34" s="23"/>
      <c r="O34" s="94"/>
      <c r="P34" s="94"/>
    </row>
    <row r="35" spans="1:16" ht="27" customHeight="1" x14ac:dyDescent="0.25">
      <c r="A35" s="1"/>
      <c r="B35" s="3"/>
      <c r="C35" s="6"/>
      <c r="D35" s="44"/>
      <c r="E35" s="47" t="s">
        <v>12</v>
      </c>
      <c r="F35" s="175">
        <v>188.15825000000001</v>
      </c>
      <c r="G35" s="175">
        <v>64.995410000000007</v>
      </c>
      <c r="H35" s="173">
        <v>-0.65457050116059223</v>
      </c>
      <c r="I35" s="176"/>
      <c r="J35" s="175">
        <v>55.449100000000001</v>
      </c>
      <c r="K35" s="175">
        <v>11.032500000000001</v>
      </c>
      <c r="L35" s="173">
        <v>-0.80103374085422485</v>
      </c>
      <c r="M35" s="23"/>
      <c r="O35" s="94"/>
      <c r="P35" s="94"/>
    </row>
    <row r="36" spans="1:16" x14ac:dyDescent="0.25">
      <c r="A36" s="1"/>
      <c r="B36" s="163" t="s">
        <v>26</v>
      </c>
      <c r="C36" s="5" t="s">
        <v>178</v>
      </c>
      <c r="D36" s="47"/>
      <c r="E36" s="45" t="s">
        <v>31</v>
      </c>
      <c r="F36" s="175">
        <v>0.53244999999999998</v>
      </c>
      <c r="G36" s="175">
        <v>4.2950000000000002E-2</v>
      </c>
      <c r="H36" s="173">
        <v>-0.91933514884026668</v>
      </c>
      <c r="I36" s="176"/>
      <c r="J36" s="175">
        <v>0.64529999999999998</v>
      </c>
      <c r="K36" s="175">
        <v>1.72E-2</v>
      </c>
      <c r="L36" s="173">
        <v>-0.97334573066790642</v>
      </c>
      <c r="M36" s="23"/>
    </row>
    <row r="37" spans="1:16" x14ac:dyDescent="0.25">
      <c r="A37" s="1"/>
      <c r="B37" s="163" t="s">
        <v>26</v>
      </c>
      <c r="C37" s="5" t="s">
        <v>178</v>
      </c>
      <c r="D37" s="1"/>
      <c r="E37" s="46" t="s">
        <v>6</v>
      </c>
      <c r="F37" s="175">
        <v>0</v>
      </c>
      <c r="G37" s="175">
        <v>0</v>
      </c>
      <c r="H37" s="173" t="s">
        <v>213</v>
      </c>
      <c r="I37" s="176"/>
      <c r="J37" s="175">
        <v>0</v>
      </c>
      <c r="K37" s="175">
        <v>0</v>
      </c>
      <c r="L37" s="173" t="s">
        <v>213</v>
      </c>
      <c r="M37" s="23"/>
    </row>
    <row r="38" spans="1:16" x14ac:dyDescent="0.25">
      <c r="A38" s="1"/>
      <c r="B38" s="163" t="s">
        <v>26</v>
      </c>
      <c r="C38" s="5" t="s">
        <v>178</v>
      </c>
      <c r="D38" s="1"/>
      <c r="E38" s="46" t="s">
        <v>7</v>
      </c>
      <c r="F38" s="175">
        <v>187.6258</v>
      </c>
      <c r="G38" s="175">
        <v>64.952460000000002</v>
      </c>
      <c r="H38" s="173">
        <v>-0.65381914427546739</v>
      </c>
      <c r="I38" s="176"/>
      <c r="J38" s="175">
        <v>54.803800000000003</v>
      </c>
      <c r="K38" s="175">
        <v>11.0153</v>
      </c>
      <c r="L38" s="173">
        <v>-0.79900481353482777</v>
      </c>
      <c r="M38" s="23"/>
    </row>
    <row r="39" spans="1:16" ht="26.25" customHeight="1" x14ac:dyDescent="0.25">
      <c r="A39" s="1"/>
      <c r="B39" s="163" t="s">
        <v>26</v>
      </c>
      <c r="C39" s="6"/>
      <c r="D39" s="3"/>
      <c r="E39" s="61" t="s">
        <v>9</v>
      </c>
      <c r="F39" s="175">
        <v>115.37604999999999</v>
      </c>
      <c r="G39" s="175">
        <v>45.819719999999997</v>
      </c>
      <c r="H39" s="173">
        <v>-0.60286627944014382</v>
      </c>
      <c r="I39" s="176"/>
      <c r="J39" s="175">
        <v>39.786799999999999</v>
      </c>
      <c r="K39" s="175">
        <v>13.704000000000001</v>
      </c>
      <c r="L39" s="173">
        <v>-0.65556415695657855</v>
      </c>
      <c r="M39" s="23"/>
      <c r="O39" s="94"/>
      <c r="P39" s="94"/>
    </row>
    <row r="40" spans="1:16" x14ac:dyDescent="0.25">
      <c r="A40" s="1"/>
      <c r="B40" s="163" t="s">
        <v>26</v>
      </c>
      <c r="C40" s="5" t="s">
        <v>35</v>
      </c>
      <c r="D40" s="1"/>
      <c r="E40" s="164" t="s">
        <v>31</v>
      </c>
      <c r="F40" s="175">
        <v>0.77815000000000001</v>
      </c>
      <c r="G40" s="175">
        <v>0.20738999999999999</v>
      </c>
      <c r="H40" s="173">
        <v>-0.7334832615819572</v>
      </c>
      <c r="I40" s="176"/>
      <c r="J40" s="175">
        <v>0.46910000000000002</v>
      </c>
      <c r="K40" s="175">
        <v>8.1199999999999994E-2</v>
      </c>
      <c r="L40" s="173" t="s">
        <v>213</v>
      </c>
      <c r="M40" s="23"/>
    </row>
    <row r="41" spans="1:16" x14ac:dyDescent="0.25">
      <c r="A41" s="1"/>
      <c r="B41" s="163" t="s">
        <v>26</v>
      </c>
      <c r="C41" s="5" t="s">
        <v>35</v>
      </c>
      <c r="D41" s="1"/>
      <c r="E41" s="46" t="s">
        <v>6</v>
      </c>
      <c r="F41" s="175">
        <v>0</v>
      </c>
      <c r="G41" s="175">
        <v>0</v>
      </c>
      <c r="H41" s="173" t="s">
        <v>213</v>
      </c>
      <c r="I41" s="176"/>
      <c r="J41" s="175">
        <v>0</v>
      </c>
      <c r="K41" s="175">
        <v>0</v>
      </c>
      <c r="L41" s="173" t="s">
        <v>213</v>
      </c>
      <c r="M41" s="23"/>
    </row>
    <row r="42" spans="1:16" x14ac:dyDescent="0.25">
      <c r="A42" s="1"/>
      <c r="B42" s="163" t="s">
        <v>26</v>
      </c>
      <c r="C42" s="5" t="s">
        <v>35</v>
      </c>
      <c r="D42" s="1"/>
      <c r="E42" s="46" t="s">
        <v>7</v>
      </c>
      <c r="F42" s="175">
        <v>114.5979</v>
      </c>
      <c r="G42" s="175">
        <v>45.61233</v>
      </c>
      <c r="H42" s="173">
        <v>-0.6019793556426426</v>
      </c>
      <c r="I42" s="176"/>
      <c r="J42" s="175">
        <v>39.317700000000002</v>
      </c>
      <c r="K42" s="175">
        <v>13.6228</v>
      </c>
      <c r="L42" s="173">
        <v>-0.65351991596660031</v>
      </c>
      <c r="M42" s="23"/>
      <c r="O42" s="94"/>
      <c r="P42" s="94"/>
    </row>
    <row r="43" spans="1:16" ht="26.25" customHeight="1" x14ac:dyDescent="0.25">
      <c r="A43" s="1"/>
      <c r="B43" s="163" t="s">
        <v>26</v>
      </c>
      <c r="C43" s="6"/>
      <c r="D43" s="3"/>
      <c r="E43" s="1" t="s">
        <v>10</v>
      </c>
      <c r="F43" s="175">
        <v>2689.6862099999998</v>
      </c>
      <c r="G43" s="175">
        <v>1746.9640999999999</v>
      </c>
      <c r="H43" s="173">
        <v>-0.35049520144582219</v>
      </c>
      <c r="I43" s="176"/>
      <c r="J43" s="175">
        <v>1870.5299</v>
      </c>
      <c r="K43" s="175">
        <v>590.10900000000004</v>
      </c>
      <c r="L43" s="173">
        <v>-0.68452308621209423</v>
      </c>
      <c r="M43" s="23"/>
    </row>
    <row r="44" spans="1:16" x14ac:dyDescent="0.25">
      <c r="A44" s="1"/>
      <c r="B44" s="163" t="s">
        <v>26</v>
      </c>
      <c r="C44" s="5" t="s">
        <v>179</v>
      </c>
      <c r="D44" s="1"/>
      <c r="E44" s="46" t="s">
        <v>31</v>
      </c>
      <c r="F44" s="175">
        <v>71.986289999999997</v>
      </c>
      <c r="G44" s="175">
        <v>65.031779999999998</v>
      </c>
      <c r="H44" s="173">
        <v>-9.6608812594731572E-2</v>
      </c>
      <c r="I44" s="176"/>
      <c r="J44" s="175">
        <v>68.220299999999995</v>
      </c>
      <c r="K44" s="175">
        <v>82.480599999999995</v>
      </c>
      <c r="L44" s="173">
        <v>0.2090330883915785</v>
      </c>
      <c r="M44" s="23"/>
    </row>
    <row r="45" spans="1:16" x14ac:dyDescent="0.25">
      <c r="A45" s="1"/>
      <c r="B45" s="163" t="s">
        <v>26</v>
      </c>
      <c r="C45" s="5" t="s">
        <v>179</v>
      </c>
      <c r="D45" s="1"/>
      <c r="E45" s="46" t="s">
        <v>6</v>
      </c>
      <c r="F45" s="175">
        <v>1377.3649800000001</v>
      </c>
      <c r="G45" s="175">
        <v>0</v>
      </c>
      <c r="H45" s="173">
        <v>-1</v>
      </c>
      <c r="I45" s="176"/>
      <c r="J45" s="175">
        <v>1399.5618999999999</v>
      </c>
      <c r="K45" s="175">
        <v>0</v>
      </c>
      <c r="L45" s="173">
        <v>-1</v>
      </c>
      <c r="M45" s="23"/>
    </row>
    <row r="46" spans="1:16" x14ac:dyDescent="0.25">
      <c r="A46" s="1"/>
      <c r="B46" s="163" t="s">
        <v>26</v>
      </c>
      <c r="C46" s="5" t="s">
        <v>179</v>
      </c>
      <c r="D46" s="1"/>
      <c r="E46" s="46" t="s">
        <v>7</v>
      </c>
      <c r="F46" s="175">
        <v>1240.33494</v>
      </c>
      <c r="G46" s="175">
        <v>1681.9323199999999</v>
      </c>
      <c r="H46" s="173">
        <v>0.35603075085508751</v>
      </c>
      <c r="I46" s="176"/>
      <c r="J46" s="175">
        <v>402.74770000000001</v>
      </c>
      <c r="K46" s="175">
        <v>507.6284</v>
      </c>
      <c r="L46" s="173">
        <v>0.26041290862741112</v>
      </c>
      <c r="M46" s="23"/>
      <c r="O46" s="94"/>
      <c r="P46" s="94"/>
    </row>
    <row r="47" spans="1:16" ht="23.25" customHeight="1" x14ac:dyDescent="0.25">
      <c r="A47" s="1"/>
      <c r="B47" s="1"/>
      <c r="C47" s="5"/>
      <c r="D47" s="44" t="s">
        <v>14</v>
      </c>
      <c r="E47" s="47"/>
      <c r="F47" s="174">
        <v>31374.721958285503</v>
      </c>
      <c r="G47" s="174">
        <v>26776.323326287828</v>
      </c>
      <c r="H47" s="171">
        <v>-0.14656380503105371</v>
      </c>
      <c r="I47" s="95"/>
      <c r="J47" s="174">
        <v>22950.400799999999</v>
      </c>
      <c r="K47" s="174">
        <v>16449.984499999999</v>
      </c>
      <c r="L47" s="171">
        <v>-0.28323759382886249</v>
      </c>
      <c r="M47" s="23"/>
      <c r="O47" s="94"/>
      <c r="P47" s="94"/>
    </row>
    <row r="48" spans="1:16" ht="23.25" customHeight="1" x14ac:dyDescent="0.25">
      <c r="A48" s="1"/>
      <c r="B48" s="3"/>
      <c r="C48" s="6"/>
      <c r="D48" s="44"/>
      <c r="E48" s="47" t="s">
        <v>12</v>
      </c>
      <c r="F48" s="175">
        <v>2785.4685100000011</v>
      </c>
      <c r="G48" s="175">
        <v>1526.0289400000001</v>
      </c>
      <c r="H48" s="173">
        <v>-0.45214640390962468</v>
      </c>
      <c r="I48" s="176"/>
      <c r="J48" s="175">
        <v>557.27829999999994</v>
      </c>
      <c r="K48" s="175">
        <v>369.87990000000002</v>
      </c>
      <c r="L48" s="173">
        <v>-0.33627435340654738</v>
      </c>
      <c r="M48" s="23"/>
    </row>
    <row r="49" spans="1:16" x14ac:dyDescent="0.25">
      <c r="A49" s="1"/>
      <c r="B49" s="163" t="s">
        <v>27</v>
      </c>
      <c r="C49" s="5" t="s">
        <v>178</v>
      </c>
      <c r="D49" s="47"/>
      <c r="E49" s="45" t="s">
        <v>31</v>
      </c>
      <c r="F49" s="175">
        <v>24.564360000000001</v>
      </c>
      <c r="G49" s="175">
        <v>47.519329999999997</v>
      </c>
      <c r="H49" s="173">
        <v>0.93448272212261974</v>
      </c>
      <c r="I49" s="176"/>
      <c r="J49" s="175">
        <v>10.2797</v>
      </c>
      <c r="K49" s="175">
        <v>13.7089</v>
      </c>
      <c r="L49" s="173">
        <v>0.33358950163915285</v>
      </c>
      <c r="M49" s="23"/>
    </row>
    <row r="50" spans="1:16" x14ac:dyDescent="0.25">
      <c r="A50" s="1"/>
      <c r="B50" s="163" t="s">
        <v>27</v>
      </c>
      <c r="C50" s="5" t="s">
        <v>178</v>
      </c>
      <c r="D50" s="1"/>
      <c r="E50" s="164" t="s">
        <v>6</v>
      </c>
      <c r="F50" s="175">
        <v>1E-3</v>
      </c>
      <c r="G50" s="175">
        <v>0</v>
      </c>
      <c r="H50" s="173" t="s">
        <v>213</v>
      </c>
      <c r="I50" s="177"/>
      <c r="J50" s="175">
        <v>0.12</v>
      </c>
      <c r="K50" s="175">
        <v>0</v>
      </c>
      <c r="L50" s="173" t="s">
        <v>213</v>
      </c>
      <c r="M50" s="23"/>
    </row>
    <row r="51" spans="1:16" x14ac:dyDescent="0.25">
      <c r="A51" s="1"/>
      <c r="B51" s="163" t="s">
        <v>27</v>
      </c>
      <c r="C51" s="5" t="s">
        <v>178</v>
      </c>
      <c r="D51" s="1"/>
      <c r="E51" s="46" t="s">
        <v>7</v>
      </c>
      <c r="F51" s="175">
        <v>2760.903150000001</v>
      </c>
      <c r="G51" s="175">
        <v>1478.5096100000001</v>
      </c>
      <c r="H51" s="173">
        <v>-0.46448334850137735</v>
      </c>
      <c r="I51" s="176"/>
      <c r="J51" s="175">
        <v>546.87859999999989</v>
      </c>
      <c r="K51" s="175">
        <v>356.17099999999999</v>
      </c>
      <c r="L51" s="173">
        <v>-0.34872017299634678</v>
      </c>
      <c r="M51" s="23"/>
      <c r="O51" s="94"/>
      <c r="P51" s="94"/>
    </row>
    <row r="52" spans="1:16" ht="24.75" customHeight="1" x14ac:dyDescent="0.25">
      <c r="A52" s="1"/>
      <c r="B52" s="163"/>
      <c r="C52" s="6"/>
      <c r="D52" s="3"/>
      <c r="E52" s="61" t="s">
        <v>9</v>
      </c>
      <c r="F52" s="175">
        <v>1410.7561600000001</v>
      </c>
      <c r="G52" s="175">
        <v>1059.92706</v>
      </c>
      <c r="H52" s="173">
        <v>-0.24868160065308531</v>
      </c>
      <c r="I52" s="176"/>
      <c r="J52" s="175">
        <v>249.62049999999999</v>
      </c>
      <c r="K52" s="175">
        <v>192.28579999999999</v>
      </c>
      <c r="L52" s="173">
        <v>-0.22968746557273942</v>
      </c>
      <c r="M52" s="23"/>
    </row>
    <row r="53" spans="1:16" x14ac:dyDescent="0.25">
      <c r="A53" s="1"/>
      <c r="B53" s="163" t="s">
        <v>27</v>
      </c>
      <c r="C53" s="5" t="s">
        <v>35</v>
      </c>
      <c r="D53" s="1"/>
      <c r="E53" s="164" t="s">
        <v>31</v>
      </c>
      <c r="F53" s="175">
        <v>1.13714</v>
      </c>
      <c r="G53" s="175">
        <v>0.65099999999999991</v>
      </c>
      <c r="H53" s="173">
        <v>-0.42751112439981015</v>
      </c>
      <c r="I53" s="177"/>
      <c r="J53" s="175">
        <v>0.67340000000000011</v>
      </c>
      <c r="K53" s="175">
        <v>0.24990000000000001</v>
      </c>
      <c r="L53" s="173">
        <v>-0.62889812889812891</v>
      </c>
      <c r="M53" s="23"/>
      <c r="O53" s="94"/>
      <c r="P53" s="94"/>
    </row>
    <row r="54" spans="1:16" x14ac:dyDescent="0.25">
      <c r="A54" s="1"/>
      <c r="B54" s="163" t="s">
        <v>27</v>
      </c>
      <c r="C54" s="5" t="s">
        <v>35</v>
      </c>
      <c r="D54" s="1"/>
      <c r="E54" s="164" t="s">
        <v>6</v>
      </c>
      <c r="F54" s="175">
        <v>0</v>
      </c>
      <c r="G54" s="175">
        <v>0</v>
      </c>
      <c r="H54" s="173" t="s">
        <v>213</v>
      </c>
      <c r="I54" s="177"/>
      <c r="J54" s="175">
        <v>4.0000000000000001E-3</v>
      </c>
      <c r="K54" s="175">
        <v>0</v>
      </c>
      <c r="L54" s="173" t="s">
        <v>213</v>
      </c>
      <c r="M54" s="23"/>
    </row>
    <row r="55" spans="1:16" x14ac:dyDescent="0.25">
      <c r="A55" s="1"/>
      <c r="B55" s="163" t="s">
        <v>27</v>
      </c>
      <c r="C55" s="5" t="s">
        <v>35</v>
      </c>
      <c r="D55" s="1"/>
      <c r="E55" s="46" t="s">
        <v>7</v>
      </c>
      <c r="F55" s="175">
        <v>1409.6190200000001</v>
      </c>
      <c r="G55" s="175">
        <v>1059.2760599999999</v>
      </c>
      <c r="H55" s="173">
        <v>-0.24853733883358084</v>
      </c>
      <c r="I55" s="176"/>
      <c r="J55" s="175">
        <v>248.94309999999999</v>
      </c>
      <c r="K55" s="175">
        <v>192.0359</v>
      </c>
      <c r="L55" s="173">
        <v>-0.22859520910601655</v>
      </c>
      <c r="M55" s="23"/>
    </row>
    <row r="56" spans="1:16" ht="23.25" customHeight="1" x14ac:dyDescent="0.25">
      <c r="A56" s="1"/>
      <c r="B56" s="163"/>
      <c r="C56" s="6"/>
      <c r="D56" s="3"/>
      <c r="E56" s="1" t="s">
        <v>10</v>
      </c>
      <c r="F56" s="175">
        <v>27178.497288285504</v>
      </c>
      <c r="G56" s="175">
        <v>24190.367326287829</v>
      </c>
      <c r="H56" s="173">
        <v>-0.10994463491863549</v>
      </c>
      <c r="I56" s="176"/>
      <c r="J56" s="175">
        <v>22143.502</v>
      </c>
      <c r="K56" s="175">
        <v>15887.818799999997</v>
      </c>
      <c r="L56" s="173">
        <v>-0.28250649784302423</v>
      </c>
      <c r="M56" s="23"/>
    </row>
    <row r="57" spans="1:16" x14ac:dyDescent="0.25">
      <c r="A57" s="1"/>
      <c r="B57" s="163" t="s">
        <v>27</v>
      </c>
      <c r="C57" s="5" t="s">
        <v>179</v>
      </c>
      <c r="D57" s="1"/>
      <c r="E57" s="164" t="s">
        <v>31</v>
      </c>
      <c r="F57" s="175">
        <v>11743.932930000001</v>
      </c>
      <c r="G57" s="175">
        <v>12792.099050000001</v>
      </c>
      <c r="H57" s="173">
        <v>8.9251712032725292E-2</v>
      </c>
      <c r="I57" s="176"/>
      <c r="J57" s="175">
        <v>6925.0839999999989</v>
      </c>
      <c r="K57" s="175">
        <v>6146.3836999999976</v>
      </c>
      <c r="L57" s="173">
        <v>-0.11244633278094554</v>
      </c>
      <c r="M57" s="23"/>
    </row>
    <row r="58" spans="1:16" x14ac:dyDescent="0.25">
      <c r="A58" s="1"/>
      <c r="B58" s="163" t="s">
        <v>27</v>
      </c>
      <c r="C58" s="5" t="s">
        <v>179</v>
      </c>
      <c r="D58" s="1"/>
      <c r="E58" s="46" t="s">
        <v>6</v>
      </c>
      <c r="F58" s="175">
        <v>8901.8875000000007</v>
      </c>
      <c r="G58" s="175">
        <v>4697.46414</v>
      </c>
      <c r="H58" s="173">
        <v>-0.47230695287937535</v>
      </c>
      <c r="I58" s="176"/>
      <c r="J58" s="175">
        <v>12601.6101</v>
      </c>
      <c r="K58" s="175">
        <v>7078.3612000000003</v>
      </c>
      <c r="L58" s="173">
        <v>-0.43829707919625283</v>
      </c>
      <c r="M58" s="23"/>
    </row>
    <row r="59" spans="1:16" x14ac:dyDescent="0.25">
      <c r="A59" s="1"/>
      <c r="B59" s="163" t="s">
        <v>27</v>
      </c>
      <c r="C59" s="5" t="s">
        <v>179</v>
      </c>
      <c r="D59" s="1"/>
      <c r="E59" s="46" t="s">
        <v>7</v>
      </c>
      <c r="F59" s="175">
        <v>6532.6768582855029</v>
      </c>
      <c r="G59" s="175">
        <v>6700.8041362878303</v>
      </c>
      <c r="H59" s="173">
        <v>2.5736353052438023E-2</v>
      </c>
      <c r="I59" s="176"/>
      <c r="J59" s="175">
        <v>2616.8078999999998</v>
      </c>
      <c r="K59" s="175">
        <v>2663.0738999999999</v>
      </c>
      <c r="L59" s="173">
        <v>1.7680319598546029E-2</v>
      </c>
      <c r="M59" s="23"/>
    </row>
    <row r="60" spans="1:16" ht="26.25" customHeight="1" x14ac:dyDescent="0.25">
      <c r="A60" s="1"/>
      <c r="B60" s="1"/>
      <c r="C60" s="5"/>
      <c r="D60" s="44" t="s">
        <v>15</v>
      </c>
      <c r="E60" s="47"/>
      <c r="F60" s="174">
        <v>557.44245999999998</v>
      </c>
      <c r="G60" s="174">
        <v>466.25578669346476</v>
      </c>
      <c r="H60" s="171">
        <v>-0.16358042282343407</v>
      </c>
      <c r="I60" s="95"/>
      <c r="J60" s="174">
        <v>354.74639999999999</v>
      </c>
      <c r="K60" s="174">
        <v>220.60139999999998</v>
      </c>
      <c r="L60" s="171">
        <v>-0.37814337227946504</v>
      </c>
      <c r="M60" s="23"/>
    </row>
    <row r="61" spans="1:16" ht="22.5" customHeight="1" x14ac:dyDescent="0.25">
      <c r="A61" s="1"/>
      <c r="B61" s="3"/>
      <c r="C61" s="6"/>
      <c r="D61" s="44"/>
      <c r="E61" s="47" t="s">
        <v>12</v>
      </c>
      <c r="F61" s="175">
        <v>261.57070000000004</v>
      </c>
      <c r="G61" s="175">
        <v>146.77275</v>
      </c>
      <c r="H61" s="173">
        <v>-0.43887923991486821</v>
      </c>
      <c r="I61" s="176"/>
      <c r="J61" s="175">
        <v>163.7388</v>
      </c>
      <c r="K61" s="175">
        <v>101.274</v>
      </c>
      <c r="L61" s="173">
        <v>-0.38149052026764579</v>
      </c>
      <c r="M61" s="23"/>
    </row>
    <row r="62" spans="1:16" x14ac:dyDescent="0.25">
      <c r="A62" s="1"/>
      <c r="B62" s="163" t="s">
        <v>28</v>
      </c>
      <c r="C62" s="5" t="s">
        <v>178</v>
      </c>
      <c r="D62" s="47"/>
      <c r="E62" s="45" t="s">
        <v>31</v>
      </c>
      <c r="F62" s="175">
        <v>1.11416</v>
      </c>
      <c r="G62" s="175">
        <v>0.21229000000000001</v>
      </c>
      <c r="H62" s="173">
        <v>-0.80946183672004024</v>
      </c>
      <c r="I62" s="176"/>
      <c r="J62" s="175">
        <v>0.16700000000000001</v>
      </c>
      <c r="K62" s="175">
        <v>8.7099999999999997E-2</v>
      </c>
      <c r="L62" s="173" t="s">
        <v>213</v>
      </c>
      <c r="M62" s="23"/>
    </row>
    <row r="63" spans="1:16" x14ac:dyDescent="0.25">
      <c r="A63" s="1"/>
      <c r="B63" s="163" t="s">
        <v>28</v>
      </c>
      <c r="C63" s="5" t="s">
        <v>178</v>
      </c>
      <c r="D63" s="1"/>
      <c r="E63" s="46" t="s">
        <v>6</v>
      </c>
      <c r="F63" s="175">
        <v>0</v>
      </c>
      <c r="G63" s="175">
        <v>0</v>
      </c>
      <c r="H63" s="173" t="s">
        <v>213</v>
      </c>
      <c r="I63" s="176"/>
      <c r="J63" s="175">
        <v>0</v>
      </c>
      <c r="K63" s="175">
        <v>0</v>
      </c>
      <c r="L63" s="173" t="s">
        <v>213</v>
      </c>
      <c r="M63" s="23"/>
    </row>
    <row r="64" spans="1:16" x14ac:dyDescent="0.25">
      <c r="A64" s="1"/>
      <c r="B64" s="163" t="s">
        <v>28</v>
      </c>
      <c r="C64" s="5" t="s">
        <v>178</v>
      </c>
      <c r="D64" s="1"/>
      <c r="E64" s="46" t="s">
        <v>7</v>
      </c>
      <c r="F64" s="175">
        <v>260.45654000000002</v>
      </c>
      <c r="G64" s="175">
        <v>146.56046000000001</v>
      </c>
      <c r="H64" s="173">
        <v>-0.43729399154269655</v>
      </c>
      <c r="I64" s="176"/>
      <c r="J64" s="175">
        <v>163.5718</v>
      </c>
      <c r="K64" s="175">
        <v>101.18689999999999</v>
      </c>
      <c r="L64" s="173">
        <v>-0.38139153570480977</v>
      </c>
      <c r="M64" s="23"/>
    </row>
    <row r="65" spans="1:13" ht="23.25" customHeight="1" x14ac:dyDescent="0.25">
      <c r="A65" s="1"/>
      <c r="B65" s="163"/>
      <c r="C65" s="6"/>
      <c r="D65" s="3"/>
      <c r="E65" s="61" t="s">
        <v>9</v>
      </c>
      <c r="F65" s="175">
        <v>102.39157</v>
      </c>
      <c r="G65" s="175">
        <v>46.149470000000001</v>
      </c>
      <c r="H65" s="173">
        <v>-0.54928447722795926</v>
      </c>
      <c r="I65" s="176"/>
      <c r="J65" s="175">
        <v>66.002800000000008</v>
      </c>
      <c r="K65" s="175">
        <v>32.606499999999997</v>
      </c>
      <c r="L65" s="173">
        <v>-0.50598307950571808</v>
      </c>
      <c r="M65" s="23"/>
    </row>
    <row r="66" spans="1:13" x14ac:dyDescent="0.25">
      <c r="A66" s="1"/>
      <c r="B66" s="163" t="s">
        <v>28</v>
      </c>
      <c r="C66" s="5" t="s">
        <v>35</v>
      </c>
      <c r="D66" s="1"/>
      <c r="E66" s="164" t="s">
        <v>31</v>
      </c>
      <c r="F66" s="175">
        <v>0</v>
      </c>
      <c r="G66" s="175">
        <v>0</v>
      </c>
      <c r="H66" s="173" t="s">
        <v>213</v>
      </c>
      <c r="I66" s="176"/>
      <c r="J66" s="175">
        <v>0</v>
      </c>
      <c r="K66" s="175">
        <v>0</v>
      </c>
      <c r="L66" s="173" t="s">
        <v>213</v>
      </c>
      <c r="M66" s="23"/>
    </row>
    <row r="67" spans="1:13" x14ac:dyDescent="0.25">
      <c r="A67" s="1"/>
      <c r="B67" s="163" t="s">
        <v>28</v>
      </c>
      <c r="C67" s="5" t="s">
        <v>35</v>
      </c>
      <c r="D67" s="1"/>
      <c r="E67" s="46" t="s">
        <v>6</v>
      </c>
      <c r="F67" s="175">
        <v>0</v>
      </c>
      <c r="G67" s="175">
        <v>0</v>
      </c>
      <c r="H67" s="173" t="s">
        <v>213</v>
      </c>
      <c r="I67" s="176"/>
      <c r="J67" s="175">
        <v>0</v>
      </c>
      <c r="K67" s="175">
        <v>0</v>
      </c>
      <c r="L67" s="173" t="s">
        <v>213</v>
      </c>
      <c r="M67" s="23"/>
    </row>
    <row r="68" spans="1:13" x14ac:dyDescent="0.25">
      <c r="A68" s="1"/>
      <c r="B68" s="163" t="s">
        <v>28</v>
      </c>
      <c r="C68" s="5" t="s">
        <v>35</v>
      </c>
      <c r="D68" s="1"/>
      <c r="E68" s="46" t="s">
        <v>7</v>
      </c>
      <c r="F68" s="175">
        <v>102.39157</v>
      </c>
      <c r="G68" s="175">
        <v>46.149470000000001</v>
      </c>
      <c r="H68" s="173">
        <v>-0.54928447722795926</v>
      </c>
      <c r="I68" s="176"/>
      <c r="J68" s="175">
        <v>66.002800000000008</v>
      </c>
      <c r="K68" s="175">
        <v>32.606499999999997</v>
      </c>
      <c r="L68" s="173">
        <v>-0.50598307950571808</v>
      </c>
      <c r="M68" s="23"/>
    </row>
    <row r="69" spans="1:13" ht="23.25" customHeight="1" x14ac:dyDescent="0.25">
      <c r="A69" s="1"/>
      <c r="B69" s="163"/>
      <c r="C69" s="6"/>
      <c r="D69" s="3"/>
      <c r="E69" s="1" t="s">
        <v>10</v>
      </c>
      <c r="F69" s="175">
        <v>193.48018999999999</v>
      </c>
      <c r="G69" s="175">
        <v>273.33356669346477</v>
      </c>
      <c r="H69" s="173">
        <v>0.41272120258650141</v>
      </c>
      <c r="I69" s="176"/>
      <c r="J69" s="175">
        <v>125.0048</v>
      </c>
      <c r="K69" s="175">
        <v>86.7209</v>
      </c>
      <c r="L69" s="173">
        <v>-0.30625943963751795</v>
      </c>
      <c r="M69" s="23"/>
    </row>
    <row r="70" spans="1:13" x14ac:dyDescent="0.25">
      <c r="A70" s="1"/>
      <c r="B70" s="163" t="s">
        <v>28</v>
      </c>
      <c r="C70" s="5" t="s">
        <v>179</v>
      </c>
      <c r="D70" s="1"/>
      <c r="E70" s="46" t="s">
        <v>31</v>
      </c>
      <c r="F70" s="175">
        <v>52.048090000000002</v>
      </c>
      <c r="G70" s="175">
        <v>165.17778999999999</v>
      </c>
      <c r="H70" s="173">
        <v>2.1735610278878625</v>
      </c>
      <c r="I70" s="176"/>
      <c r="J70" s="175">
        <v>12.0733</v>
      </c>
      <c r="K70" s="175">
        <v>21.8947</v>
      </c>
      <c r="L70" s="173">
        <v>0.81348098697125071</v>
      </c>
      <c r="M70" s="23"/>
    </row>
    <row r="71" spans="1:13" x14ac:dyDescent="0.25">
      <c r="A71" s="1"/>
      <c r="B71" s="163" t="s">
        <v>28</v>
      </c>
      <c r="C71" s="5" t="s">
        <v>179</v>
      </c>
      <c r="D71" s="1"/>
      <c r="E71" s="46" t="s">
        <v>6</v>
      </c>
      <c r="F71" s="175">
        <v>0</v>
      </c>
      <c r="G71" s="175">
        <v>0</v>
      </c>
      <c r="H71" s="173" t="s">
        <v>213</v>
      </c>
      <c r="I71" s="176"/>
      <c r="J71" s="175">
        <v>0</v>
      </c>
      <c r="K71" s="175">
        <v>0</v>
      </c>
      <c r="L71" s="173" t="s">
        <v>213</v>
      </c>
      <c r="M71" s="23"/>
    </row>
    <row r="72" spans="1:13" x14ac:dyDescent="0.25">
      <c r="A72" s="1"/>
      <c r="B72" s="163" t="s">
        <v>28</v>
      </c>
      <c r="C72" s="5" t="s">
        <v>179</v>
      </c>
      <c r="D72" s="1"/>
      <c r="E72" s="46" t="s">
        <v>7</v>
      </c>
      <c r="F72" s="175">
        <v>141.43209999999999</v>
      </c>
      <c r="G72" s="175">
        <v>108.1557766934648</v>
      </c>
      <c r="H72" s="173">
        <v>-0.23528126434193647</v>
      </c>
      <c r="I72" s="176"/>
      <c r="J72" s="175">
        <v>112.9315</v>
      </c>
      <c r="K72" s="175">
        <v>64.8262</v>
      </c>
      <c r="L72" s="173">
        <v>-0.42596883951776077</v>
      </c>
      <c r="M72" s="23"/>
    </row>
    <row r="73" spans="1:13" ht="15.75" thickBot="1" x14ac:dyDescent="0.3">
      <c r="A73" s="1"/>
      <c r="B73" s="1"/>
      <c r="C73" s="1"/>
      <c r="D73" s="8"/>
      <c r="E73" s="8"/>
      <c r="F73" s="8"/>
      <c r="G73" s="8"/>
      <c r="H73" s="8"/>
      <c r="I73" s="8"/>
      <c r="J73" s="8"/>
      <c r="K73" s="8"/>
      <c r="L73" s="8"/>
      <c r="M73" s="1"/>
    </row>
    <row r="74" spans="1:13" x14ac:dyDescent="0.25">
      <c r="D74" s="1"/>
      <c r="E74" s="1"/>
      <c r="F74" s="1"/>
      <c r="G74" s="1"/>
      <c r="H74" s="1"/>
      <c r="I74" s="1"/>
      <c r="J74" s="1"/>
      <c r="K74" s="1"/>
      <c r="L74" s="1"/>
      <c r="M74" s="1"/>
    </row>
    <row r="75" spans="1:13" x14ac:dyDescent="0.25">
      <c r="A75" s="5"/>
      <c r="B75" s="5"/>
      <c r="C75" s="5"/>
      <c r="D75" s="6" t="s">
        <v>128</v>
      </c>
      <c r="E75" s="5"/>
      <c r="F75" s="5"/>
      <c r="G75" s="5"/>
      <c r="H75" s="9" t="s">
        <v>41</v>
      </c>
      <c r="I75" s="5"/>
      <c r="J75" s="5"/>
      <c r="K75" s="5"/>
      <c r="L75" s="1"/>
      <c r="M75" s="1"/>
    </row>
    <row r="76" spans="1:13" ht="15" customHeight="1" x14ac:dyDescent="0.25">
      <c r="A76" s="41"/>
      <c r="B76" s="41"/>
      <c r="C76" s="41"/>
      <c r="D76" s="16" t="s">
        <v>174</v>
      </c>
      <c r="E76" s="5"/>
      <c r="F76" s="5"/>
      <c r="G76" s="5"/>
      <c r="H76" s="5"/>
      <c r="I76" s="5"/>
      <c r="J76" s="5"/>
      <c r="K76" s="5"/>
      <c r="L76" s="42"/>
      <c r="M76" s="1"/>
    </row>
    <row r="77" spans="1:13" ht="24.75" customHeight="1" x14ac:dyDescent="0.25">
      <c r="A77" s="15"/>
      <c r="B77" s="15"/>
      <c r="C77" s="15"/>
      <c r="D77" s="217" t="s">
        <v>126</v>
      </c>
      <c r="E77" s="217"/>
      <c r="F77" s="217"/>
      <c r="G77" s="217"/>
      <c r="H77" s="217"/>
      <c r="I77" s="217"/>
      <c r="J77" s="217"/>
      <c r="K77" s="217"/>
      <c r="L77" s="42"/>
      <c r="M77" s="1"/>
    </row>
    <row r="78" spans="1:13" x14ac:dyDescent="0.25">
      <c r="A78" s="15"/>
      <c r="B78" s="15"/>
      <c r="C78" s="15"/>
      <c r="D78" s="217"/>
      <c r="E78" s="217"/>
      <c r="F78" s="217"/>
      <c r="G78" s="217"/>
      <c r="H78" s="217"/>
      <c r="I78" s="217"/>
      <c r="J78" s="217"/>
      <c r="K78" s="217"/>
      <c r="M78" s="1"/>
    </row>
    <row r="79" spans="1:13" x14ac:dyDescent="0.25">
      <c r="A79" s="1"/>
      <c r="B79" s="1"/>
      <c r="C79" s="1"/>
      <c r="E79" s="1"/>
      <c r="F79" s="1"/>
      <c r="G79" s="1"/>
      <c r="H79" s="1"/>
      <c r="I79" s="1"/>
      <c r="J79" s="1"/>
      <c r="K79" s="1"/>
      <c r="L79" s="1"/>
    </row>
    <row r="80" spans="1:13" x14ac:dyDescent="0.25">
      <c r="D80" s="188"/>
      <c r="E80" s="1"/>
      <c r="F80" s="1"/>
      <c r="G80" s="1"/>
      <c r="H80" s="1"/>
      <c r="I80" s="1"/>
      <c r="J80" s="1"/>
      <c r="K80" s="1"/>
      <c r="L80" s="1"/>
    </row>
    <row r="81" spans="1:12" x14ac:dyDescent="0.25">
      <c r="A81" s="1"/>
      <c r="B81" s="1"/>
      <c r="C81" s="1"/>
      <c r="D81" s="188"/>
      <c r="E81" s="1"/>
      <c r="F81" s="1"/>
      <c r="G81" s="1"/>
      <c r="H81" s="1"/>
      <c r="I81" s="1"/>
      <c r="J81" s="1"/>
      <c r="K81" s="1"/>
      <c r="L81" s="1"/>
    </row>
  </sheetData>
  <mergeCells count="2">
    <mergeCell ref="E4:L4"/>
    <mergeCell ref="D77:K78"/>
  </mergeCells>
  <phoneticPr fontId="46"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V81"/>
  <sheetViews>
    <sheetView showGridLines="0" workbookViewId="0">
      <selection activeCell="E22" sqref="E22:R39"/>
    </sheetView>
  </sheetViews>
  <sheetFormatPr defaultRowHeight="15" x14ac:dyDescent="0.25"/>
  <cols>
    <col min="4" max="4" width="4" customWidth="1"/>
    <col min="5" max="5" width="20.42578125" customWidth="1"/>
    <col min="6" max="7" width="11.85546875" bestFit="1" customWidth="1"/>
    <col min="8" max="8" width="16.140625" customWidth="1"/>
    <col min="10" max="10" width="9.5703125" bestFit="1" customWidth="1"/>
    <col min="11" max="11" width="10.28515625" customWidth="1"/>
    <col min="12" max="12" width="13.5703125" bestFit="1" customWidth="1"/>
    <col min="16" max="16" width="14.28515625" customWidth="1"/>
  </cols>
  <sheetData>
    <row r="1" spans="1:22" x14ac:dyDescent="0.25">
      <c r="A1" s="3" t="s">
        <v>180</v>
      </c>
      <c r="B1" s="3"/>
      <c r="C1" s="3"/>
      <c r="D1" s="1"/>
      <c r="E1" s="1"/>
      <c r="F1" s="1"/>
      <c r="G1" s="1"/>
      <c r="H1" s="1"/>
      <c r="I1" s="1"/>
      <c r="J1" s="1"/>
      <c r="K1" s="1"/>
      <c r="L1" s="1"/>
      <c r="M1" s="1"/>
    </row>
    <row r="2" spans="1:22" x14ac:dyDescent="0.25">
      <c r="A2" s="11"/>
      <c r="B2" s="11"/>
      <c r="C2" s="11"/>
      <c r="D2" s="1"/>
      <c r="E2" s="1"/>
      <c r="F2" s="1"/>
      <c r="G2" s="1"/>
      <c r="H2" s="1"/>
      <c r="I2" s="1"/>
      <c r="J2" s="1"/>
      <c r="K2" s="1"/>
      <c r="L2" s="1"/>
      <c r="M2" s="1"/>
    </row>
    <row r="3" spans="1:22" ht="15.75" thickBot="1" x14ac:dyDescent="0.3">
      <c r="A3" s="1"/>
      <c r="B3" s="1"/>
      <c r="C3" s="1"/>
      <c r="D3" s="1"/>
      <c r="E3" s="1"/>
      <c r="F3" s="1"/>
      <c r="G3" s="1"/>
      <c r="H3" s="1"/>
      <c r="I3" s="1"/>
      <c r="J3" s="1"/>
      <c r="K3" s="1"/>
      <c r="L3" s="1"/>
      <c r="M3" s="1"/>
    </row>
    <row r="4" spans="1:22" x14ac:dyDescent="0.25">
      <c r="A4" s="1"/>
      <c r="B4" s="1"/>
      <c r="C4" s="1"/>
      <c r="D4" s="36"/>
      <c r="E4" s="216">
        <v>45689</v>
      </c>
      <c r="F4" s="216"/>
      <c r="G4" s="216"/>
      <c r="H4" s="216"/>
      <c r="I4" s="216"/>
      <c r="J4" s="216"/>
      <c r="K4" s="216"/>
      <c r="L4" s="216"/>
      <c r="M4" s="1"/>
    </row>
    <row r="5" spans="1:22" x14ac:dyDescent="0.25">
      <c r="A5" s="1"/>
      <c r="B5" s="1"/>
      <c r="C5" s="1"/>
      <c r="D5" s="38"/>
      <c r="E5" s="38"/>
      <c r="F5" s="49" t="s">
        <v>4</v>
      </c>
      <c r="G5" s="50"/>
      <c r="H5" s="50"/>
      <c r="I5" s="57"/>
      <c r="J5" s="49" t="s">
        <v>125</v>
      </c>
      <c r="K5" s="50"/>
      <c r="L5" s="50"/>
      <c r="M5" s="5"/>
    </row>
    <row r="6" spans="1:22" x14ac:dyDescent="0.25">
      <c r="A6" s="1"/>
      <c r="B6" s="1"/>
      <c r="C6" s="1"/>
      <c r="D6" s="51"/>
      <c r="E6" s="51"/>
      <c r="F6" s="51">
        <v>2024</v>
      </c>
      <c r="G6" s="51">
        <v>2025</v>
      </c>
      <c r="H6" s="110" t="s">
        <v>185</v>
      </c>
      <c r="I6" s="51"/>
      <c r="J6" s="51">
        <v>2024</v>
      </c>
      <c r="K6" s="51">
        <v>2025</v>
      </c>
      <c r="L6" s="110" t="s">
        <v>185</v>
      </c>
      <c r="M6" s="5"/>
    </row>
    <row r="7" spans="1:22" x14ac:dyDescent="0.25">
      <c r="A7" s="1"/>
      <c r="B7" s="1"/>
      <c r="C7" s="1"/>
      <c r="D7" s="38"/>
      <c r="E7" s="38"/>
      <c r="F7" s="43"/>
      <c r="G7" s="43"/>
      <c r="H7" s="43"/>
      <c r="I7" s="43"/>
      <c r="J7" s="54"/>
      <c r="K7" s="43"/>
      <c r="L7" s="43"/>
      <c r="M7" s="5"/>
    </row>
    <row r="8" spans="1:22" x14ac:dyDescent="0.25">
      <c r="A8" s="1"/>
      <c r="B8" s="1"/>
      <c r="C8" s="5"/>
      <c r="D8" s="35" t="s">
        <v>11</v>
      </c>
      <c r="E8" s="38"/>
      <c r="F8" s="115">
        <v>15076.00954673641</v>
      </c>
      <c r="G8" s="115">
        <v>13404.08880828968</v>
      </c>
      <c r="H8" s="171">
        <v>-0.11089942157861396</v>
      </c>
      <c r="I8" s="43"/>
      <c r="J8" s="115">
        <v>21459.461600000002</v>
      </c>
      <c r="K8" s="115">
        <v>27305.86</v>
      </c>
      <c r="L8" s="171">
        <v>0.27243919297583857</v>
      </c>
      <c r="M8" s="23"/>
      <c r="P8" s="151"/>
    </row>
    <row r="9" spans="1:22" ht="22.5" customHeight="1" x14ac:dyDescent="0.25">
      <c r="A9" s="1"/>
      <c r="B9" s="3"/>
      <c r="C9" s="6"/>
      <c r="D9" s="35"/>
      <c r="E9" s="47" t="s">
        <v>12</v>
      </c>
      <c r="F9" s="175">
        <v>55.465429999999998</v>
      </c>
      <c r="G9" s="175">
        <v>11.63602</v>
      </c>
      <c r="H9" s="173">
        <v>-0.79021130819683538</v>
      </c>
      <c r="I9" s="43"/>
      <c r="J9" s="175">
        <v>27.904</v>
      </c>
      <c r="K9" s="175">
        <v>8.3859999999999992</v>
      </c>
      <c r="L9" s="173">
        <v>-0.69946961009174313</v>
      </c>
      <c r="M9" s="23"/>
      <c r="P9" s="151"/>
    </row>
    <row r="10" spans="1:22" x14ac:dyDescent="0.25">
      <c r="A10" s="1"/>
      <c r="B10" s="1"/>
      <c r="C10" s="5"/>
      <c r="D10" s="38"/>
      <c r="E10" s="45" t="s">
        <v>31</v>
      </c>
      <c r="F10" s="175">
        <v>3.7645400000000002</v>
      </c>
      <c r="G10" s="175">
        <v>0.29948000000000002</v>
      </c>
      <c r="H10" s="173">
        <v>-0.92044711970121185</v>
      </c>
      <c r="I10" s="43"/>
      <c r="J10" s="175">
        <v>1.145</v>
      </c>
      <c r="K10" s="175">
        <v>0.184</v>
      </c>
      <c r="L10" s="173">
        <v>-0.83930131004366815</v>
      </c>
      <c r="M10" s="23"/>
      <c r="O10" s="151"/>
      <c r="Q10" s="89"/>
      <c r="R10" s="89"/>
      <c r="S10" s="89"/>
      <c r="T10" s="89"/>
      <c r="U10" s="89"/>
      <c r="V10" s="89"/>
    </row>
    <row r="11" spans="1:22" x14ac:dyDescent="0.25">
      <c r="A11" s="1"/>
      <c r="B11" s="1"/>
      <c r="C11" s="5"/>
      <c r="D11" s="38"/>
      <c r="E11" s="46" t="s">
        <v>6</v>
      </c>
      <c r="F11" s="175">
        <v>0</v>
      </c>
      <c r="G11" s="175">
        <v>0</v>
      </c>
      <c r="H11" s="173" t="s">
        <v>213</v>
      </c>
      <c r="I11" s="43"/>
      <c r="J11" s="175">
        <v>0</v>
      </c>
      <c r="K11" s="175">
        <v>0</v>
      </c>
      <c r="L11" s="173" t="s">
        <v>213</v>
      </c>
      <c r="M11" s="23"/>
      <c r="Q11" s="89"/>
      <c r="R11" s="89"/>
      <c r="S11" s="89"/>
      <c r="T11" s="89"/>
      <c r="U11" s="89"/>
      <c r="V11" s="89"/>
    </row>
    <row r="12" spans="1:22" x14ac:dyDescent="0.25">
      <c r="A12" s="1"/>
      <c r="B12" s="1"/>
      <c r="C12" s="5"/>
      <c r="D12" s="38"/>
      <c r="E12" s="46" t="s">
        <v>7</v>
      </c>
      <c r="F12" s="175">
        <v>51.700890000000001</v>
      </c>
      <c r="G12" s="175">
        <v>11.336539999999999</v>
      </c>
      <c r="H12" s="173">
        <v>-0.78072833949280174</v>
      </c>
      <c r="I12" s="43"/>
      <c r="J12" s="175">
        <v>26.759</v>
      </c>
      <c r="K12" s="175">
        <v>8.202</v>
      </c>
      <c r="L12" s="173">
        <v>-0.69348630367353048</v>
      </c>
      <c r="M12" s="23"/>
      <c r="Q12" s="89"/>
      <c r="R12" s="89"/>
      <c r="S12" s="89"/>
      <c r="T12" s="89"/>
      <c r="U12" s="89"/>
      <c r="V12" s="89"/>
    </row>
    <row r="13" spans="1:22" ht="23.25" customHeight="1" x14ac:dyDescent="0.25">
      <c r="A13" s="1"/>
      <c r="B13" s="3"/>
      <c r="C13" s="6"/>
      <c r="D13" s="35"/>
      <c r="E13" s="61" t="s">
        <v>9</v>
      </c>
      <c r="F13" s="175">
        <v>0</v>
      </c>
      <c r="G13" s="175">
        <v>0</v>
      </c>
      <c r="H13" s="173" t="s">
        <v>213</v>
      </c>
      <c r="I13" s="43"/>
      <c r="J13" s="175">
        <v>0</v>
      </c>
      <c r="K13" s="175">
        <v>0</v>
      </c>
      <c r="L13" s="173" t="s">
        <v>213</v>
      </c>
      <c r="M13" s="23"/>
      <c r="Q13" s="89"/>
      <c r="R13" s="89"/>
      <c r="S13" s="89"/>
      <c r="T13" s="89"/>
      <c r="U13" s="89"/>
      <c r="V13" s="89"/>
    </row>
    <row r="14" spans="1:22" x14ac:dyDescent="0.25">
      <c r="A14" s="1"/>
      <c r="B14" s="1"/>
      <c r="C14" s="5"/>
      <c r="D14" s="38"/>
      <c r="E14" s="46" t="s">
        <v>32</v>
      </c>
      <c r="F14" s="175">
        <v>0</v>
      </c>
      <c r="G14" s="175">
        <v>0</v>
      </c>
      <c r="H14" s="173" t="s">
        <v>213</v>
      </c>
      <c r="I14" s="43"/>
      <c r="J14" s="175">
        <v>0</v>
      </c>
      <c r="K14" s="175">
        <v>0</v>
      </c>
      <c r="L14" s="173" t="s">
        <v>213</v>
      </c>
      <c r="M14" s="23"/>
      <c r="Q14" s="93"/>
      <c r="R14" s="93"/>
      <c r="S14" s="93"/>
      <c r="T14" s="93"/>
      <c r="U14" s="93"/>
      <c r="V14" s="93"/>
    </row>
    <row r="15" spans="1:22" x14ac:dyDescent="0.25">
      <c r="A15" s="1"/>
      <c r="B15" s="1"/>
      <c r="C15" s="5"/>
      <c r="D15" s="38"/>
      <c r="E15" s="46" t="s">
        <v>6</v>
      </c>
      <c r="F15" s="175">
        <v>0</v>
      </c>
      <c r="G15" s="175">
        <v>0</v>
      </c>
      <c r="H15" s="173" t="s">
        <v>213</v>
      </c>
      <c r="I15" s="43"/>
      <c r="J15" s="175">
        <v>0</v>
      </c>
      <c r="K15" s="175">
        <v>0</v>
      </c>
      <c r="L15" s="173" t="s">
        <v>213</v>
      </c>
      <c r="M15" s="23"/>
      <c r="Q15" s="93"/>
      <c r="R15" s="93"/>
      <c r="S15" s="93"/>
      <c r="T15" s="93"/>
      <c r="U15" s="93"/>
      <c r="V15" s="93"/>
    </row>
    <row r="16" spans="1:22" x14ac:dyDescent="0.25">
      <c r="A16" s="1"/>
      <c r="B16" s="1"/>
      <c r="C16" s="5"/>
      <c r="D16" s="38"/>
      <c r="E16" s="46" t="s">
        <v>7</v>
      </c>
      <c r="F16" s="175">
        <v>0</v>
      </c>
      <c r="G16" s="175">
        <v>0</v>
      </c>
      <c r="H16" s="173" t="s">
        <v>213</v>
      </c>
      <c r="I16" s="43"/>
      <c r="J16" s="175">
        <v>0</v>
      </c>
      <c r="K16" s="175">
        <v>0</v>
      </c>
      <c r="L16" s="173" t="s">
        <v>213</v>
      </c>
      <c r="M16" s="23"/>
      <c r="Q16" s="93"/>
      <c r="R16" s="93"/>
      <c r="S16" s="93"/>
      <c r="T16" s="93"/>
      <c r="U16" s="93"/>
      <c r="V16" s="93"/>
    </row>
    <row r="17" spans="1:22" ht="23.25" customHeight="1" x14ac:dyDescent="0.25">
      <c r="A17" s="1"/>
      <c r="B17" s="3"/>
      <c r="C17" s="6"/>
      <c r="D17" s="35"/>
      <c r="E17" s="1" t="s">
        <v>10</v>
      </c>
      <c r="F17" s="172">
        <v>15020.54411673641</v>
      </c>
      <c r="G17" s="172">
        <v>13392.452788289678</v>
      </c>
      <c r="H17" s="173">
        <v>-0.10839096878206002</v>
      </c>
      <c r="I17" s="43"/>
      <c r="J17" s="172">
        <v>21431.5576</v>
      </c>
      <c r="K17" s="172">
        <v>27297.473999999998</v>
      </c>
      <c r="L17" s="173">
        <v>0.2737046233167858</v>
      </c>
      <c r="M17" s="23"/>
      <c r="Q17" s="93"/>
      <c r="R17" s="93"/>
      <c r="S17" s="93"/>
      <c r="T17" s="93"/>
      <c r="U17" s="93"/>
      <c r="V17" s="93"/>
    </row>
    <row r="18" spans="1:22" x14ac:dyDescent="0.25">
      <c r="A18" s="1"/>
      <c r="B18" s="1"/>
      <c r="C18" s="5"/>
      <c r="D18" s="38"/>
      <c r="E18" s="46" t="s">
        <v>31</v>
      </c>
      <c r="F18" s="172">
        <v>2904.4519164481617</v>
      </c>
      <c r="G18" s="172">
        <v>2157.6203886381236</v>
      </c>
      <c r="H18" s="173">
        <v>-0.25713337638012418</v>
      </c>
      <c r="I18" s="43"/>
      <c r="J18" s="172">
        <v>1842.8464999999999</v>
      </c>
      <c r="K18" s="172">
        <v>1188.5348999999999</v>
      </c>
      <c r="L18" s="173">
        <v>-0.35505485671215703</v>
      </c>
      <c r="M18" s="23"/>
      <c r="P18" s="92"/>
      <c r="Q18" s="93"/>
      <c r="R18" s="93"/>
      <c r="S18" s="93"/>
      <c r="T18" s="93"/>
      <c r="U18" s="93"/>
      <c r="V18" s="93"/>
    </row>
    <row r="19" spans="1:22" x14ac:dyDescent="0.25">
      <c r="A19" s="1"/>
      <c r="B19" s="1"/>
      <c r="C19" s="5"/>
      <c r="D19" s="38"/>
      <c r="E19" s="46" t="s">
        <v>6</v>
      </c>
      <c r="F19" s="172">
        <v>11266.985849993991</v>
      </c>
      <c r="G19" s="172">
        <v>9632.4484694349339</v>
      </c>
      <c r="H19" s="173">
        <v>-0.14507317239241307</v>
      </c>
      <c r="I19" s="43"/>
      <c r="J19" s="172">
        <v>19338.899100000002</v>
      </c>
      <c r="K19" s="172">
        <v>25891.1446</v>
      </c>
      <c r="L19" s="173">
        <v>0.33881171136572075</v>
      </c>
      <c r="M19" s="23"/>
      <c r="P19" s="91"/>
      <c r="Q19" s="89"/>
      <c r="R19" s="89"/>
      <c r="S19" s="89"/>
      <c r="T19" s="89"/>
      <c r="U19" s="89"/>
      <c r="V19" s="89"/>
    </row>
    <row r="20" spans="1:22" x14ac:dyDescent="0.25">
      <c r="A20" s="1"/>
      <c r="B20" s="1"/>
      <c r="C20" s="5"/>
      <c r="D20" s="38"/>
      <c r="E20" s="46" t="s">
        <v>7</v>
      </c>
      <c r="F20" s="172">
        <v>849.1063502942568</v>
      </c>
      <c r="G20" s="172">
        <v>1602.383930216623</v>
      </c>
      <c r="H20" s="173">
        <v>0.88714161619603804</v>
      </c>
      <c r="I20" s="43"/>
      <c r="J20" s="172">
        <v>249.81200000000001</v>
      </c>
      <c r="K20" s="172">
        <v>217.79450000000003</v>
      </c>
      <c r="L20" s="173">
        <v>-0.12816638111860112</v>
      </c>
      <c r="M20" s="23"/>
      <c r="P20" s="92"/>
      <c r="Q20" s="93"/>
      <c r="R20" s="93"/>
      <c r="S20" s="93"/>
      <c r="T20" s="93"/>
      <c r="U20" s="93"/>
      <c r="V20" s="93"/>
    </row>
    <row r="21" spans="1:22" ht="21" customHeight="1" x14ac:dyDescent="0.25">
      <c r="A21" s="1"/>
      <c r="B21" s="1"/>
      <c r="C21" s="5"/>
      <c r="D21" s="44" t="s">
        <v>8</v>
      </c>
      <c r="E21" s="47"/>
      <c r="F21" s="174">
        <v>3849.0998342585744</v>
      </c>
      <c r="G21" s="174">
        <v>2256.0134673434018</v>
      </c>
      <c r="H21" s="171">
        <v>-0.4138854369886818</v>
      </c>
      <c r="I21" s="95"/>
      <c r="J21" s="174">
        <v>6006.0343000000003</v>
      </c>
      <c r="K21" s="174">
        <v>4322.2804999999998</v>
      </c>
      <c r="L21" s="171">
        <v>-0.28034368701490769</v>
      </c>
      <c r="M21" s="23"/>
      <c r="P21" s="92"/>
      <c r="Q21" s="93"/>
      <c r="R21" s="93"/>
      <c r="S21" s="93"/>
      <c r="T21" s="93"/>
      <c r="U21" s="93"/>
      <c r="V21" s="93"/>
    </row>
    <row r="22" spans="1:22" ht="23.25" customHeight="1" x14ac:dyDescent="0.25">
      <c r="A22" s="1"/>
      <c r="B22" s="3"/>
      <c r="C22" s="6"/>
      <c r="D22" s="44"/>
      <c r="E22" s="47" t="s">
        <v>12</v>
      </c>
      <c r="F22" s="175">
        <v>55.465429999999998</v>
      </c>
      <c r="G22" s="175">
        <v>11.63602</v>
      </c>
      <c r="H22" s="173">
        <v>-0.79021130819683538</v>
      </c>
      <c r="I22" s="176"/>
      <c r="J22" s="175">
        <v>27.904</v>
      </c>
      <c r="K22" s="175">
        <v>8.3859999999999992</v>
      </c>
      <c r="L22" s="173">
        <v>-0.69946961009174313</v>
      </c>
      <c r="M22" s="23"/>
      <c r="P22" s="92"/>
      <c r="Q22" s="93"/>
      <c r="R22" s="93"/>
      <c r="S22" s="93"/>
      <c r="T22" s="93"/>
      <c r="U22" s="93"/>
      <c r="V22" s="93"/>
    </row>
    <row r="23" spans="1:22" x14ac:dyDescent="0.25">
      <c r="A23" s="1"/>
      <c r="B23" s="163" t="s">
        <v>5</v>
      </c>
      <c r="C23" s="5" t="s">
        <v>178</v>
      </c>
      <c r="D23" s="47"/>
      <c r="E23" s="45" t="s">
        <v>31</v>
      </c>
      <c r="F23" s="175">
        <v>3.7645400000000002</v>
      </c>
      <c r="G23" s="175">
        <v>0.29948000000000002</v>
      </c>
      <c r="H23" s="173">
        <v>-0.92044711970121185</v>
      </c>
      <c r="I23" s="66"/>
      <c r="J23" s="175">
        <v>1.145</v>
      </c>
      <c r="K23" s="175">
        <v>0.184</v>
      </c>
      <c r="L23" s="173">
        <v>-0.83930131004366815</v>
      </c>
      <c r="M23" s="23"/>
      <c r="P23" s="90"/>
      <c r="Q23" s="89"/>
      <c r="R23" s="89"/>
      <c r="S23" s="89"/>
      <c r="T23" s="89"/>
      <c r="U23" s="89"/>
      <c r="V23" s="89"/>
    </row>
    <row r="24" spans="1:22" x14ac:dyDescent="0.25">
      <c r="A24" s="1"/>
      <c r="B24" s="163" t="s">
        <v>5</v>
      </c>
      <c r="C24" s="5" t="s">
        <v>178</v>
      </c>
      <c r="D24" s="1"/>
      <c r="E24" s="46" t="s">
        <v>6</v>
      </c>
      <c r="F24" s="175">
        <v>0</v>
      </c>
      <c r="G24" s="175">
        <v>0</v>
      </c>
      <c r="H24" s="173" t="s">
        <v>213</v>
      </c>
      <c r="I24" s="176"/>
      <c r="J24" s="175">
        <v>0</v>
      </c>
      <c r="K24" s="175">
        <v>0</v>
      </c>
      <c r="L24" s="173" t="s">
        <v>213</v>
      </c>
      <c r="M24" s="23"/>
      <c r="P24" s="91"/>
      <c r="Q24" s="89"/>
      <c r="R24" s="89"/>
      <c r="S24" s="89"/>
      <c r="T24" s="89"/>
      <c r="U24" s="89"/>
      <c r="V24" s="89"/>
    </row>
    <row r="25" spans="1:22" x14ac:dyDescent="0.25">
      <c r="A25" s="1"/>
      <c r="B25" s="163" t="s">
        <v>5</v>
      </c>
      <c r="C25" s="5" t="s">
        <v>178</v>
      </c>
      <c r="D25" s="1"/>
      <c r="E25" s="46" t="s">
        <v>7</v>
      </c>
      <c r="F25" s="175">
        <v>51.700890000000001</v>
      </c>
      <c r="G25" s="175">
        <v>11.336539999999999</v>
      </c>
      <c r="H25" s="173">
        <v>-0.78072833949280174</v>
      </c>
      <c r="I25" s="176"/>
      <c r="J25" s="175">
        <v>26.759</v>
      </c>
      <c r="K25" s="175">
        <v>8.202</v>
      </c>
      <c r="L25" s="173">
        <v>-0.69348630367353048</v>
      </c>
      <c r="M25" s="23"/>
      <c r="P25" s="92"/>
      <c r="Q25" s="93"/>
      <c r="R25" s="93"/>
      <c r="S25" s="93"/>
      <c r="T25" s="93"/>
      <c r="U25" s="93"/>
      <c r="V25" s="93"/>
    </row>
    <row r="26" spans="1:22" ht="23.25" customHeight="1" x14ac:dyDescent="0.25">
      <c r="A26" s="1"/>
      <c r="B26" s="163"/>
      <c r="C26" s="6"/>
      <c r="D26" s="3"/>
      <c r="E26" s="61" t="s">
        <v>9</v>
      </c>
      <c r="F26" s="175">
        <v>0</v>
      </c>
      <c r="G26" s="175">
        <v>0</v>
      </c>
      <c r="H26" s="173" t="s">
        <v>213</v>
      </c>
      <c r="I26" s="176"/>
      <c r="J26" s="175">
        <v>0</v>
      </c>
      <c r="K26" s="175">
        <v>0</v>
      </c>
      <c r="L26" s="173" t="s">
        <v>213</v>
      </c>
      <c r="M26" s="23"/>
      <c r="P26" s="131"/>
      <c r="Q26" s="93"/>
      <c r="R26" s="93"/>
      <c r="S26" s="93"/>
      <c r="T26" s="93"/>
      <c r="U26" s="93"/>
      <c r="V26" s="93"/>
    </row>
    <row r="27" spans="1:22" x14ac:dyDescent="0.25">
      <c r="A27" s="1"/>
      <c r="B27" s="163" t="s">
        <v>5</v>
      </c>
      <c r="C27" t="s">
        <v>35</v>
      </c>
      <c r="D27" s="1"/>
      <c r="E27" s="164" t="s">
        <v>31</v>
      </c>
      <c r="F27" s="175">
        <v>0</v>
      </c>
      <c r="G27" s="175">
        <v>0</v>
      </c>
      <c r="H27" s="173" t="s">
        <v>213</v>
      </c>
      <c r="I27" s="176"/>
      <c r="J27" s="175">
        <v>0</v>
      </c>
      <c r="K27" s="175">
        <v>0</v>
      </c>
      <c r="L27" s="173" t="s">
        <v>213</v>
      </c>
      <c r="M27" s="23"/>
      <c r="P27" s="92"/>
      <c r="Q27" s="93"/>
      <c r="R27" s="93"/>
      <c r="S27" s="93"/>
      <c r="T27" s="93"/>
      <c r="U27" s="93"/>
      <c r="V27" s="93"/>
    </row>
    <row r="28" spans="1:22" x14ac:dyDescent="0.25">
      <c r="A28" s="1"/>
      <c r="B28" s="163" t="s">
        <v>5</v>
      </c>
      <c r="C28" t="s">
        <v>35</v>
      </c>
      <c r="D28" s="1"/>
      <c r="E28" s="46" t="s">
        <v>6</v>
      </c>
      <c r="F28" s="175">
        <v>0</v>
      </c>
      <c r="G28" s="175">
        <v>0</v>
      </c>
      <c r="H28" s="173" t="s">
        <v>213</v>
      </c>
      <c r="I28" s="176"/>
      <c r="J28" s="175">
        <v>0</v>
      </c>
      <c r="K28" s="175">
        <v>0</v>
      </c>
      <c r="L28" s="173" t="s">
        <v>213</v>
      </c>
      <c r="M28" s="23"/>
      <c r="P28" s="91"/>
      <c r="Q28" s="89"/>
      <c r="R28" s="89"/>
      <c r="S28" s="89"/>
      <c r="T28" s="89"/>
      <c r="U28" s="89"/>
      <c r="V28" s="89"/>
    </row>
    <row r="29" spans="1:22" x14ac:dyDescent="0.25">
      <c r="A29" s="1"/>
      <c r="B29" s="163" t="s">
        <v>5</v>
      </c>
      <c r="C29" t="s">
        <v>35</v>
      </c>
      <c r="D29" s="1"/>
      <c r="E29" s="46" t="s">
        <v>7</v>
      </c>
      <c r="F29" s="175">
        <v>0</v>
      </c>
      <c r="G29" s="175">
        <v>0</v>
      </c>
      <c r="H29" s="173" t="s">
        <v>213</v>
      </c>
      <c r="I29" s="176"/>
      <c r="J29" s="175">
        <v>0</v>
      </c>
      <c r="K29" s="175">
        <v>0</v>
      </c>
      <c r="L29" s="173" t="s">
        <v>213</v>
      </c>
      <c r="M29" s="23"/>
      <c r="P29" s="92"/>
      <c r="Q29" s="93"/>
      <c r="R29" s="93"/>
      <c r="S29" s="93"/>
      <c r="T29" s="93"/>
      <c r="U29" s="93"/>
      <c r="V29" s="93"/>
    </row>
    <row r="30" spans="1:22" ht="22.5" customHeight="1" x14ac:dyDescent="0.25">
      <c r="A30" s="1"/>
      <c r="B30" s="163"/>
      <c r="C30" s="6"/>
      <c r="D30" s="3"/>
      <c r="E30" s="1" t="s">
        <v>10</v>
      </c>
      <c r="F30" s="175">
        <v>3793.6344042585742</v>
      </c>
      <c r="G30" s="175">
        <v>2244.3774473434019</v>
      </c>
      <c r="H30" s="173">
        <v>-0.40838330524840288</v>
      </c>
      <c r="I30" s="176"/>
      <c r="J30" s="175">
        <v>5978.1302999999998</v>
      </c>
      <c r="K30" s="175">
        <v>4313.8944999999994</v>
      </c>
      <c r="L30" s="173">
        <v>-0.2783873412729061</v>
      </c>
      <c r="M30" s="23"/>
      <c r="P30" s="92"/>
      <c r="Q30" s="93"/>
      <c r="R30" s="93"/>
      <c r="S30" s="93"/>
      <c r="T30" s="93"/>
      <c r="U30" s="93"/>
      <c r="V30" s="93"/>
    </row>
    <row r="31" spans="1:22" x14ac:dyDescent="0.25">
      <c r="A31" s="1"/>
      <c r="B31" s="163" t="s">
        <v>5</v>
      </c>
      <c r="C31" s="5" t="s">
        <v>179</v>
      </c>
      <c r="D31" s="1"/>
      <c r="E31" s="46" t="s">
        <v>31</v>
      </c>
      <c r="F31" s="175">
        <v>1810.4063000000001</v>
      </c>
      <c r="G31" s="175">
        <v>1679.570757343402</v>
      </c>
      <c r="H31" s="173">
        <v>-7.2268607691322179E-2</v>
      </c>
      <c r="I31" s="176"/>
      <c r="J31" s="175">
        <v>598.78419999999994</v>
      </c>
      <c r="K31" s="175">
        <v>575.47540000000004</v>
      </c>
      <c r="L31" s="173">
        <v>-3.8926878832140042E-2</v>
      </c>
      <c r="M31" s="23"/>
      <c r="P31" s="92"/>
      <c r="Q31" s="93"/>
      <c r="R31" s="93"/>
      <c r="S31" s="93"/>
      <c r="T31" s="93"/>
      <c r="U31" s="93"/>
      <c r="V31" s="93"/>
    </row>
    <row r="32" spans="1:22" x14ac:dyDescent="0.25">
      <c r="A32" s="1"/>
      <c r="B32" s="163" t="s">
        <v>5</v>
      </c>
      <c r="C32" s="5" t="s">
        <v>179</v>
      </c>
      <c r="D32" s="1"/>
      <c r="E32" s="46" t="s">
        <v>6</v>
      </c>
      <c r="F32" s="175">
        <v>1684.8225842585739</v>
      </c>
      <c r="G32" s="175">
        <v>33.98554</v>
      </c>
      <c r="H32" s="173">
        <v>-0.97982841616824856</v>
      </c>
      <c r="I32" s="176"/>
      <c r="J32" s="175">
        <v>5272.982</v>
      </c>
      <c r="K32" s="175">
        <v>3656.3368999999998</v>
      </c>
      <c r="L32" s="173">
        <v>-0.30659029368960489</v>
      </c>
      <c r="M32" s="23"/>
      <c r="P32" s="90"/>
      <c r="Q32" s="89"/>
      <c r="R32" s="89"/>
      <c r="S32" s="89"/>
      <c r="T32" s="89"/>
      <c r="U32" s="89"/>
      <c r="V32" s="89"/>
    </row>
    <row r="33" spans="1:22" x14ac:dyDescent="0.25">
      <c r="A33" s="1"/>
      <c r="B33" s="163" t="s">
        <v>5</v>
      </c>
      <c r="C33" s="5" t="s">
        <v>179</v>
      </c>
      <c r="D33" s="1"/>
      <c r="E33" s="46" t="s">
        <v>7</v>
      </c>
      <c r="F33" s="175">
        <v>298.40552000000002</v>
      </c>
      <c r="G33" s="175">
        <v>530.82114999999999</v>
      </c>
      <c r="H33" s="173">
        <v>0.77885834685631805</v>
      </c>
      <c r="I33" s="176"/>
      <c r="J33" s="175">
        <v>106.36409999999999</v>
      </c>
      <c r="K33" s="175">
        <v>82.0822</v>
      </c>
      <c r="L33" s="173">
        <v>-0.22829037240948774</v>
      </c>
      <c r="M33" s="23"/>
      <c r="P33" s="91"/>
      <c r="Q33" s="89"/>
      <c r="R33" s="89"/>
      <c r="S33" s="89"/>
      <c r="T33" s="89"/>
      <c r="U33" s="89"/>
      <c r="V33" s="89"/>
    </row>
    <row r="34" spans="1:22" ht="21" customHeight="1" x14ac:dyDescent="0.25">
      <c r="A34" s="1"/>
      <c r="B34" s="1"/>
      <c r="C34" s="5"/>
      <c r="D34" s="44" t="s">
        <v>13</v>
      </c>
      <c r="E34" s="47"/>
      <c r="F34" s="174">
        <v>1866.8999399999998</v>
      </c>
      <c r="G34" s="174">
        <v>1963.6351985908379</v>
      </c>
      <c r="H34" s="171">
        <v>5.1815984626813028E-2</v>
      </c>
      <c r="I34" s="95"/>
      <c r="J34" s="174">
        <v>1385.9078999999999</v>
      </c>
      <c r="K34" s="174">
        <v>1338.2538999999999</v>
      </c>
      <c r="L34" s="171">
        <v>-3.4384680251840688E-2</v>
      </c>
      <c r="M34" s="23"/>
      <c r="P34" s="92"/>
      <c r="Q34" s="93"/>
      <c r="R34" s="93"/>
      <c r="S34" s="93"/>
      <c r="T34" s="93"/>
      <c r="U34" s="93"/>
      <c r="V34" s="93"/>
    </row>
    <row r="35" spans="1:22" ht="22.5" customHeight="1" x14ac:dyDescent="0.25">
      <c r="A35" s="1"/>
      <c r="B35" s="3"/>
      <c r="C35" s="6"/>
      <c r="D35" s="44"/>
      <c r="E35" s="47" t="s">
        <v>12</v>
      </c>
      <c r="F35" s="175">
        <v>0</v>
      </c>
      <c r="G35" s="175">
        <v>0</v>
      </c>
      <c r="H35" s="173" t="s">
        <v>213</v>
      </c>
      <c r="I35" s="176"/>
      <c r="J35" s="175">
        <v>0</v>
      </c>
      <c r="K35" s="175">
        <v>0</v>
      </c>
      <c r="L35" s="173" t="s">
        <v>213</v>
      </c>
      <c r="M35" s="23"/>
      <c r="P35" s="92"/>
      <c r="Q35" s="93"/>
      <c r="R35" s="93"/>
      <c r="S35" s="93"/>
      <c r="T35" s="93"/>
      <c r="U35" s="93"/>
      <c r="V35" s="93"/>
    </row>
    <row r="36" spans="1:22" x14ac:dyDescent="0.25">
      <c r="A36" s="1"/>
      <c r="B36" s="163" t="s">
        <v>26</v>
      </c>
      <c r="C36" s="5" t="s">
        <v>178</v>
      </c>
      <c r="D36" s="47"/>
      <c r="E36" s="45" t="s">
        <v>31</v>
      </c>
      <c r="F36" s="175">
        <v>0</v>
      </c>
      <c r="G36" s="175">
        <v>0</v>
      </c>
      <c r="H36" s="173" t="s">
        <v>213</v>
      </c>
      <c r="I36" s="176"/>
      <c r="J36" s="175">
        <v>0</v>
      </c>
      <c r="K36" s="175">
        <v>0</v>
      </c>
      <c r="L36" s="173" t="s">
        <v>213</v>
      </c>
      <c r="M36" s="23"/>
      <c r="P36" s="92"/>
      <c r="Q36" s="93"/>
      <c r="R36" s="93"/>
      <c r="S36" s="93"/>
      <c r="T36" s="93"/>
      <c r="U36" s="93"/>
      <c r="V36" s="93"/>
    </row>
    <row r="37" spans="1:22" x14ac:dyDescent="0.25">
      <c r="A37" s="1"/>
      <c r="B37" s="163" t="s">
        <v>26</v>
      </c>
      <c r="C37" s="5" t="s">
        <v>178</v>
      </c>
      <c r="D37" s="1"/>
      <c r="E37" s="46" t="s">
        <v>6</v>
      </c>
      <c r="F37" s="175">
        <v>0</v>
      </c>
      <c r="G37" s="175">
        <v>0</v>
      </c>
      <c r="H37" s="173" t="s">
        <v>213</v>
      </c>
      <c r="I37" s="176"/>
      <c r="J37" s="175">
        <v>0</v>
      </c>
      <c r="K37" s="175">
        <v>0</v>
      </c>
      <c r="L37" s="173" t="s">
        <v>213</v>
      </c>
      <c r="M37" s="23"/>
      <c r="P37" s="90"/>
      <c r="Q37" s="89"/>
      <c r="R37" s="89"/>
      <c r="S37" s="89"/>
      <c r="T37" s="89"/>
      <c r="U37" s="89"/>
      <c r="V37" s="89"/>
    </row>
    <row r="38" spans="1:22" x14ac:dyDescent="0.25">
      <c r="A38" s="1"/>
      <c r="B38" s="163" t="s">
        <v>26</v>
      </c>
      <c r="C38" s="5" t="s">
        <v>178</v>
      </c>
      <c r="D38" s="1"/>
      <c r="E38" s="46" t="s">
        <v>7</v>
      </c>
      <c r="F38" s="175">
        <v>0</v>
      </c>
      <c r="G38" s="175">
        <v>0</v>
      </c>
      <c r="H38" s="173" t="s">
        <v>213</v>
      </c>
      <c r="I38" s="176"/>
      <c r="J38" s="175">
        <v>0</v>
      </c>
      <c r="K38" s="175">
        <v>0</v>
      </c>
      <c r="L38" s="173" t="s">
        <v>213</v>
      </c>
      <c r="M38" s="23"/>
      <c r="P38" s="91"/>
      <c r="Q38" s="89"/>
      <c r="R38" s="89"/>
      <c r="S38" s="89"/>
      <c r="T38" s="89"/>
      <c r="U38" s="89"/>
      <c r="V38" s="89"/>
    </row>
    <row r="39" spans="1:22" ht="23.25" customHeight="1" x14ac:dyDescent="0.25">
      <c r="A39" s="1"/>
      <c r="B39" s="163" t="s">
        <v>26</v>
      </c>
      <c r="C39" s="6"/>
      <c r="D39" s="3"/>
      <c r="E39" s="61" t="s">
        <v>9</v>
      </c>
      <c r="F39" s="175">
        <v>0</v>
      </c>
      <c r="G39" s="175">
        <v>0</v>
      </c>
      <c r="H39" s="173" t="s">
        <v>213</v>
      </c>
      <c r="I39" s="176"/>
      <c r="J39" s="175">
        <v>0</v>
      </c>
      <c r="K39" s="175">
        <v>0</v>
      </c>
      <c r="L39" s="173" t="s">
        <v>213</v>
      </c>
      <c r="M39" s="23"/>
      <c r="P39" s="92"/>
      <c r="Q39" s="93"/>
      <c r="R39" s="93"/>
      <c r="S39" s="93"/>
      <c r="T39" s="93"/>
      <c r="U39" s="93"/>
      <c r="V39" s="93"/>
    </row>
    <row r="40" spans="1:22" x14ac:dyDescent="0.25">
      <c r="A40" s="1"/>
      <c r="B40" s="163" t="s">
        <v>26</v>
      </c>
      <c r="C40" s="5" t="s">
        <v>35</v>
      </c>
      <c r="D40" s="1"/>
      <c r="E40" s="164" t="s">
        <v>31</v>
      </c>
      <c r="F40" s="175">
        <v>0</v>
      </c>
      <c r="G40" s="175">
        <v>0</v>
      </c>
      <c r="H40" s="173" t="s">
        <v>213</v>
      </c>
      <c r="I40" s="176"/>
      <c r="J40" s="175">
        <v>0</v>
      </c>
      <c r="K40" s="175">
        <v>0</v>
      </c>
      <c r="L40" s="173" t="s">
        <v>213</v>
      </c>
      <c r="M40" s="23"/>
      <c r="P40" s="92"/>
      <c r="Q40" s="93"/>
      <c r="R40" s="93"/>
      <c r="S40" s="93"/>
      <c r="T40" s="93"/>
      <c r="U40" s="93"/>
      <c r="V40" s="93"/>
    </row>
    <row r="41" spans="1:22" x14ac:dyDescent="0.25">
      <c r="A41" s="1"/>
      <c r="B41" s="163" t="s">
        <v>26</v>
      </c>
      <c r="C41" s="5" t="s">
        <v>35</v>
      </c>
      <c r="D41" s="1"/>
      <c r="E41" s="46" t="s">
        <v>6</v>
      </c>
      <c r="F41" s="175">
        <v>0</v>
      </c>
      <c r="G41" s="175">
        <v>0</v>
      </c>
      <c r="H41" s="173" t="s">
        <v>213</v>
      </c>
      <c r="I41" s="176"/>
      <c r="J41" s="175">
        <v>0</v>
      </c>
      <c r="K41" s="175">
        <v>0</v>
      </c>
      <c r="L41" s="173" t="s">
        <v>213</v>
      </c>
      <c r="M41" s="23"/>
      <c r="P41" s="90"/>
      <c r="Q41" s="89"/>
      <c r="R41" s="89"/>
      <c r="S41" s="89"/>
      <c r="T41" s="89"/>
      <c r="U41" s="89"/>
      <c r="V41" s="89"/>
    </row>
    <row r="42" spans="1:22" x14ac:dyDescent="0.25">
      <c r="A42" s="1"/>
      <c r="B42" s="163" t="s">
        <v>26</v>
      </c>
      <c r="C42" s="5" t="s">
        <v>35</v>
      </c>
      <c r="D42" s="1"/>
      <c r="E42" s="46" t="s">
        <v>7</v>
      </c>
      <c r="F42" s="175">
        <v>0</v>
      </c>
      <c r="G42" s="175">
        <v>0</v>
      </c>
      <c r="H42" s="173" t="s">
        <v>213</v>
      </c>
      <c r="I42" s="176"/>
      <c r="J42" s="175">
        <v>0</v>
      </c>
      <c r="K42" s="175">
        <v>0</v>
      </c>
      <c r="L42" s="173" t="s">
        <v>213</v>
      </c>
      <c r="M42" s="23"/>
    </row>
    <row r="43" spans="1:22" ht="23.25" customHeight="1" x14ac:dyDescent="0.25">
      <c r="A43" s="1"/>
      <c r="B43" s="163" t="s">
        <v>26</v>
      </c>
      <c r="C43" s="6"/>
      <c r="D43" s="3"/>
      <c r="E43" s="1" t="s">
        <v>10</v>
      </c>
      <c r="F43" s="175">
        <v>1866.8999399999998</v>
      </c>
      <c r="G43" s="175">
        <v>1963.6351985908379</v>
      </c>
      <c r="H43" s="173">
        <v>5.1815984626813028E-2</v>
      </c>
      <c r="I43" s="176"/>
      <c r="J43" s="175">
        <v>1385.9078999999999</v>
      </c>
      <c r="K43" s="175">
        <v>1338.2538999999999</v>
      </c>
      <c r="L43" s="173">
        <v>-3.4384680251840688E-2</v>
      </c>
      <c r="M43" s="23"/>
    </row>
    <row r="44" spans="1:22" x14ac:dyDescent="0.25">
      <c r="A44" s="1"/>
      <c r="B44" s="163" t="s">
        <v>26</v>
      </c>
      <c r="C44" s="5" t="s">
        <v>179</v>
      </c>
      <c r="D44" s="1"/>
      <c r="E44" s="46" t="s">
        <v>31</v>
      </c>
      <c r="F44" s="175">
        <v>8.3656500000000005</v>
      </c>
      <c r="G44" s="175">
        <v>24.96434</v>
      </c>
      <c r="H44" s="173">
        <v>1.9841482729973161</v>
      </c>
      <c r="I44" s="176"/>
      <c r="J44" s="175">
        <v>5.6222999999999992</v>
      </c>
      <c r="K44" s="175">
        <v>16.893799999999999</v>
      </c>
      <c r="L44" s="173">
        <v>2.0047845187912423</v>
      </c>
      <c r="M44" s="23"/>
    </row>
    <row r="45" spans="1:22" x14ac:dyDescent="0.25">
      <c r="A45" s="1"/>
      <c r="B45" s="163" t="s">
        <v>26</v>
      </c>
      <c r="C45" s="5" t="s">
        <v>179</v>
      </c>
      <c r="D45" s="1"/>
      <c r="E45" s="46" t="s">
        <v>6</v>
      </c>
      <c r="F45" s="175">
        <v>1481.3289199999999</v>
      </c>
      <c r="G45" s="175">
        <v>1668.7411085908379</v>
      </c>
      <c r="H45" s="173">
        <v>0.12651625581632336</v>
      </c>
      <c r="I45" s="176"/>
      <c r="J45" s="175">
        <v>1330.376</v>
      </c>
      <c r="K45" s="175">
        <v>1284.2148999999999</v>
      </c>
      <c r="L45" s="173">
        <v>-3.4697784686434537E-2</v>
      </c>
      <c r="M45" s="23"/>
    </row>
    <row r="46" spans="1:22" x14ac:dyDescent="0.25">
      <c r="A46" s="1"/>
      <c r="B46" s="163" t="s">
        <v>26</v>
      </c>
      <c r="C46" s="5" t="s">
        <v>179</v>
      </c>
      <c r="D46" s="1"/>
      <c r="E46" s="46" t="s">
        <v>7</v>
      </c>
      <c r="F46" s="175">
        <v>377.20537000000002</v>
      </c>
      <c r="G46" s="175">
        <v>269.92975000000001</v>
      </c>
      <c r="H46" s="173">
        <v>-0.28439579213837807</v>
      </c>
      <c r="I46" s="176"/>
      <c r="J46" s="175">
        <v>49.909599999999998</v>
      </c>
      <c r="K46" s="175">
        <v>37.145200000000003</v>
      </c>
      <c r="L46" s="173">
        <v>-0.25575039671726474</v>
      </c>
      <c r="M46" s="23"/>
    </row>
    <row r="47" spans="1:22" ht="21" customHeight="1" x14ac:dyDescent="0.25">
      <c r="A47" s="1"/>
      <c r="B47" s="1"/>
      <c r="C47" s="5"/>
      <c r="D47" s="44" t="s">
        <v>14</v>
      </c>
      <c r="E47" s="47"/>
      <c r="F47" s="174">
        <v>9104.9906724778357</v>
      </c>
      <c r="G47" s="174">
        <v>9098.0734525163825</v>
      </c>
      <c r="H47" s="171">
        <v>-7.5971741326020506E-4</v>
      </c>
      <c r="I47" s="95"/>
      <c r="J47" s="174">
        <v>13993.313200000001</v>
      </c>
      <c r="K47" s="174">
        <v>21615.805</v>
      </c>
      <c r="L47" s="171">
        <v>0.54472387568656722</v>
      </c>
      <c r="M47" s="23"/>
    </row>
    <row r="48" spans="1:22" ht="24.75" customHeight="1" x14ac:dyDescent="0.25">
      <c r="A48" s="1"/>
      <c r="B48" s="3"/>
      <c r="C48" s="6"/>
      <c r="D48" s="44"/>
      <c r="E48" s="47" t="s">
        <v>12</v>
      </c>
      <c r="F48" s="175">
        <v>0</v>
      </c>
      <c r="G48" s="175">
        <v>0</v>
      </c>
      <c r="H48" s="173" t="s">
        <v>213</v>
      </c>
      <c r="I48" s="176"/>
      <c r="J48" s="175">
        <v>0</v>
      </c>
      <c r="K48" s="175">
        <v>0</v>
      </c>
      <c r="L48" s="173" t="s">
        <v>213</v>
      </c>
      <c r="M48" s="23"/>
    </row>
    <row r="49" spans="1:13" x14ac:dyDescent="0.25">
      <c r="A49" s="1"/>
      <c r="B49" s="163" t="s">
        <v>27</v>
      </c>
      <c r="C49" s="5" t="s">
        <v>178</v>
      </c>
      <c r="D49" s="47"/>
      <c r="E49" s="45" t="s">
        <v>31</v>
      </c>
      <c r="F49" s="175">
        <v>0</v>
      </c>
      <c r="G49" s="175">
        <v>0</v>
      </c>
      <c r="H49" s="173" t="s">
        <v>213</v>
      </c>
      <c r="I49" s="176"/>
      <c r="J49" s="175">
        <v>0</v>
      </c>
      <c r="K49" s="175">
        <v>0</v>
      </c>
      <c r="L49" s="173" t="s">
        <v>213</v>
      </c>
      <c r="M49" s="23"/>
    </row>
    <row r="50" spans="1:13" x14ac:dyDescent="0.25">
      <c r="A50" s="1"/>
      <c r="B50" s="163" t="s">
        <v>27</v>
      </c>
      <c r="C50" s="5" t="s">
        <v>178</v>
      </c>
      <c r="D50" s="1"/>
      <c r="E50" s="164" t="s">
        <v>6</v>
      </c>
      <c r="F50" s="175">
        <v>0</v>
      </c>
      <c r="G50" s="175">
        <v>0</v>
      </c>
      <c r="H50" s="173" t="s">
        <v>213</v>
      </c>
      <c r="I50" s="177"/>
      <c r="J50" s="175">
        <v>0</v>
      </c>
      <c r="K50" s="175">
        <v>0</v>
      </c>
      <c r="L50" s="173" t="s">
        <v>213</v>
      </c>
      <c r="M50" s="23"/>
    </row>
    <row r="51" spans="1:13" x14ac:dyDescent="0.25">
      <c r="A51" s="1"/>
      <c r="B51" s="163" t="s">
        <v>27</v>
      </c>
      <c r="C51" s="5" t="s">
        <v>178</v>
      </c>
      <c r="D51" s="1"/>
      <c r="E51" s="46" t="s">
        <v>7</v>
      </c>
      <c r="F51" s="175">
        <v>0</v>
      </c>
      <c r="G51" s="175">
        <v>0</v>
      </c>
      <c r="H51" s="173" t="s">
        <v>213</v>
      </c>
      <c r="I51" s="176"/>
      <c r="J51" s="175">
        <v>0</v>
      </c>
      <c r="K51" s="175">
        <v>0</v>
      </c>
      <c r="L51" s="173" t="s">
        <v>213</v>
      </c>
      <c r="M51" s="23"/>
    </row>
    <row r="52" spans="1:13" ht="23.25" customHeight="1" x14ac:dyDescent="0.25">
      <c r="A52" s="1"/>
      <c r="B52" s="163"/>
      <c r="C52" s="6"/>
      <c r="D52" s="3"/>
      <c r="E52" s="61" t="s">
        <v>9</v>
      </c>
      <c r="F52" s="175">
        <v>0</v>
      </c>
      <c r="G52" s="175">
        <v>0</v>
      </c>
      <c r="H52" s="173" t="s">
        <v>213</v>
      </c>
      <c r="I52" s="176"/>
      <c r="J52" s="175">
        <v>0</v>
      </c>
      <c r="K52" s="175">
        <v>0</v>
      </c>
      <c r="L52" s="173" t="s">
        <v>213</v>
      </c>
      <c r="M52" s="23"/>
    </row>
    <row r="53" spans="1:13" x14ac:dyDescent="0.25">
      <c r="A53" s="1"/>
      <c r="B53" s="163" t="s">
        <v>27</v>
      </c>
      <c r="C53" s="5" t="s">
        <v>35</v>
      </c>
      <c r="D53" s="1"/>
      <c r="E53" s="164" t="s">
        <v>31</v>
      </c>
      <c r="F53" s="175">
        <v>0</v>
      </c>
      <c r="G53" s="175">
        <v>0</v>
      </c>
      <c r="H53" s="173" t="s">
        <v>213</v>
      </c>
      <c r="I53" s="177"/>
      <c r="J53" s="175">
        <v>0</v>
      </c>
      <c r="K53" s="175">
        <v>0</v>
      </c>
      <c r="L53" s="173" t="s">
        <v>213</v>
      </c>
      <c r="M53" s="23"/>
    </row>
    <row r="54" spans="1:13" x14ac:dyDescent="0.25">
      <c r="A54" s="1"/>
      <c r="B54" s="163" t="s">
        <v>27</v>
      </c>
      <c r="C54" s="5" t="s">
        <v>35</v>
      </c>
      <c r="D54" s="1"/>
      <c r="E54" s="164" t="s">
        <v>6</v>
      </c>
      <c r="F54" s="175">
        <v>0</v>
      </c>
      <c r="G54" s="175">
        <v>0</v>
      </c>
      <c r="H54" s="173" t="s">
        <v>213</v>
      </c>
      <c r="I54" s="177"/>
      <c r="J54" s="175">
        <v>0</v>
      </c>
      <c r="K54" s="175">
        <v>0</v>
      </c>
      <c r="L54" s="173" t="s">
        <v>213</v>
      </c>
      <c r="M54" s="23"/>
    </row>
    <row r="55" spans="1:13" x14ac:dyDescent="0.25">
      <c r="A55" s="1"/>
      <c r="B55" s="163" t="s">
        <v>27</v>
      </c>
      <c r="C55" s="5" t="s">
        <v>35</v>
      </c>
      <c r="D55" s="1"/>
      <c r="E55" s="46" t="s">
        <v>7</v>
      </c>
      <c r="F55" s="175">
        <v>0</v>
      </c>
      <c r="G55" s="175">
        <v>0</v>
      </c>
      <c r="H55" s="173" t="s">
        <v>213</v>
      </c>
      <c r="I55" s="176"/>
      <c r="J55" s="175">
        <v>0</v>
      </c>
      <c r="K55" s="175">
        <v>0</v>
      </c>
      <c r="L55" s="173" t="s">
        <v>213</v>
      </c>
      <c r="M55" s="23"/>
    </row>
    <row r="56" spans="1:13" ht="23.25" customHeight="1" x14ac:dyDescent="0.25">
      <c r="A56" s="1"/>
      <c r="B56" s="163"/>
      <c r="C56" s="6"/>
      <c r="D56" s="3"/>
      <c r="E56" s="1" t="s">
        <v>10</v>
      </c>
      <c r="F56" s="175">
        <v>9104.9906724778357</v>
      </c>
      <c r="G56" s="175">
        <v>9098.0734525163825</v>
      </c>
      <c r="H56" s="173">
        <v>-7.5971741326020506E-4</v>
      </c>
      <c r="I56" s="176"/>
      <c r="J56" s="175">
        <v>13993.313200000001</v>
      </c>
      <c r="K56" s="175">
        <v>21615.805</v>
      </c>
      <c r="L56" s="173">
        <v>0.54472387568656722</v>
      </c>
      <c r="M56" s="23"/>
    </row>
    <row r="57" spans="1:13" x14ac:dyDescent="0.25">
      <c r="A57" s="1"/>
      <c r="B57" s="163" t="s">
        <v>27</v>
      </c>
      <c r="C57" s="5" t="s">
        <v>179</v>
      </c>
      <c r="D57" s="1"/>
      <c r="E57" s="164" t="s">
        <v>31</v>
      </c>
      <c r="F57" s="175">
        <v>832.01326644816197</v>
      </c>
      <c r="G57" s="175">
        <v>366.71860145566473</v>
      </c>
      <c r="H57" s="173">
        <v>-0.55923947821027575</v>
      </c>
      <c r="I57" s="176"/>
      <c r="J57" s="175">
        <v>1164.7578000000001</v>
      </c>
      <c r="K57" s="175">
        <v>567.09209999999996</v>
      </c>
      <c r="L57" s="173">
        <v>-0.5131244452709397</v>
      </c>
      <c r="M57" s="23"/>
    </row>
    <row r="58" spans="1:13" x14ac:dyDescent="0.25">
      <c r="A58" s="1"/>
      <c r="B58" s="163" t="s">
        <v>27</v>
      </c>
      <c r="C58" s="5" t="s">
        <v>179</v>
      </c>
      <c r="D58" s="1"/>
      <c r="E58" s="46" t="s">
        <v>6</v>
      </c>
      <c r="F58" s="175">
        <v>8100.8343457354167</v>
      </c>
      <c r="G58" s="175">
        <v>7929.7218208440954</v>
      </c>
      <c r="H58" s="173">
        <v>-2.1122827302523642E-2</v>
      </c>
      <c r="I58" s="176"/>
      <c r="J58" s="175">
        <v>12735.5411</v>
      </c>
      <c r="K58" s="175">
        <v>20950.592799999999</v>
      </c>
      <c r="L58" s="173">
        <v>0.64504928651991067</v>
      </c>
      <c r="M58" s="23"/>
    </row>
    <row r="59" spans="1:13" x14ac:dyDescent="0.25">
      <c r="A59" s="1"/>
      <c r="B59" s="163" t="s">
        <v>27</v>
      </c>
      <c r="C59" s="5" t="s">
        <v>179</v>
      </c>
      <c r="D59" s="1"/>
      <c r="E59" s="46" t="s">
        <v>7</v>
      </c>
      <c r="F59" s="175">
        <v>172.14306029425671</v>
      </c>
      <c r="G59" s="175">
        <v>801.63303021662284</v>
      </c>
      <c r="H59" s="173">
        <v>3.65678389152797</v>
      </c>
      <c r="I59" s="176"/>
      <c r="J59" s="175">
        <v>93.014300000000006</v>
      </c>
      <c r="K59" s="175">
        <v>98.120100000000022</v>
      </c>
      <c r="L59" s="173">
        <v>5.4892634788414427E-2</v>
      </c>
      <c r="M59" s="23"/>
    </row>
    <row r="60" spans="1:13" x14ac:dyDescent="0.25">
      <c r="A60" s="1"/>
      <c r="B60" s="1"/>
      <c r="C60" s="5"/>
      <c r="D60" s="44" t="s">
        <v>15</v>
      </c>
      <c r="E60" s="47"/>
      <c r="F60" s="174">
        <v>255.01909999999998</v>
      </c>
      <c r="G60" s="174">
        <v>86.366689839056946</v>
      </c>
      <c r="H60" s="171">
        <v>-0.66133246553275038</v>
      </c>
      <c r="I60" s="95"/>
      <c r="J60" s="174">
        <v>74.206199999999995</v>
      </c>
      <c r="K60" s="174">
        <v>29.520599999999998</v>
      </c>
      <c r="L60" s="171">
        <v>-0.60218148887828771</v>
      </c>
      <c r="M60" s="23"/>
    </row>
    <row r="61" spans="1:13" ht="23.25" customHeight="1" x14ac:dyDescent="0.25">
      <c r="A61" s="1"/>
      <c r="B61" s="3"/>
      <c r="C61" s="6"/>
      <c r="D61" s="44"/>
      <c r="E61" s="47" t="s">
        <v>12</v>
      </c>
      <c r="F61" s="175">
        <v>0</v>
      </c>
      <c r="G61" s="175">
        <v>0</v>
      </c>
      <c r="H61" s="173" t="s">
        <v>213</v>
      </c>
      <c r="I61" s="176"/>
      <c r="J61" s="175">
        <v>0</v>
      </c>
      <c r="K61" s="175">
        <v>0</v>
      </c>
      <c r="L61" s="173" t="s">
        <v>213</v>
      </c>
      <c r="M61" s="23"/>
    </row>
    <row r="62" spans="1:13" x14ac:dyDescent="0.25">
      <c r="A62" s="1"/>
      <c r="B62" s="163" t="s">
        <v>28</v>
      </c>
      <c r="C62" s="5" t="s">
        <v>178</v>
      </c>
      <c r="D62" s="47"/>
      <c r="E62" s="45" t="s">
        <v>31</v>
      </c>
      <c r="F62" s="175">
        <v>0</v>
      </c>
      <c r="G62" s="175">
        <v>0</v>
      </c>
      <c r="H62" s="173" t="s">
        <v>213</v>
      </c>
      <c r="I62" s="176"/>
      <c r="J62" s="175">
        <v>0</v>
      </c>
      <c r="K62" s="175">
        <v>0</v>
      </c>
      <c r="L62" s="173" t="s">
        <v>213</v>
      </c>
      <c r="M62" s="23"/>
    </row>
    <row r="63" spans="1:13" x14ac:dyDescent="0.25">
      <c r="A63" s="1"/>
      <c r="B63" s="163" t="s">
        <v>28</v>
      </c>
      <c r="C63" s="5" t="s">
        <v>178</v>
      </c>
      <c r="D63" s="1"/>
      <c r="E63" s="46" t="s">
        <v>6</v>
      </c>
      <c r="F63" s="175">
        <v>0</v>
      </c>
      <c r="G63" s="175">
        <v>0</v>
      </c>
      <c r="H63" s="173" t="s">
        <v>213</v>
      </c>
      <c r="I63" s="176"/>
      <c r="J63" s="175">
        <v>0</v>
      </c>
      <c r="K63" s="175">
        <v>0</v>
      </c>
      <c r="L63" s="173" t="s">
        <v>213</v>
      </c>
      <c r="M63" s="23"/>
    </row>
    <row r="64" spans="1:13" x14ac:dyDescent="0.25">
      <c r="A64" s="1"/>
      <c r="B64" s="163" t="s">
        <v>28</v>
      </c>
      <c r="C64" s="5" t="s">
        <v>178</v>
      </c>
      <c r="D64" s="1"/>
      <c r="E64" s="46" t="s">
        <v>7</v>
      </c>
      <c r="F64" s="175">
        <v>0</v>
      </c>
      <c r="G64" s="175">
        <v>0</v>
      </c>
      <c r="H64" s="173" t="s">
        <v>213</v>
      </c>
      <c r="I64" s="176"/>
      <c r="J64" s="175">
        <v>0</v>
      </c>
      <c r="K64" s="175">
        <v>0</v>
      </c>
      <c r="L64" s="173" t="s">
        <v>213</v>
      </c>
      <c r="M64" s="23"/>
    </row>
    <row r="65" spans="1:13" ht="21.75" customHeight="1" x14ac:dyDescent="0.25">
      <c r="A65" s="1"/>
      <c r="B65" s="163"/>
      <c r="C65" s="6"/>
      <c r="D65" s="3"/>
      <c r="E65" s="61" t="s">
        <v>9</v>
      </c>
      <c r="F65" s="175">
        <v>0</v>
      </c>
      <c r="G65" s="175">
        <v>0</v>
      </c>
      <c r="H65" s="173" t="s">
        <v>213</v>
      </c>
      <c r="I65" s="176"/>
      <c r="J65" s="175">
        <v>0</v>
      </c>
      <c r="K65" s="175">
        <v>0</v>
      </c>
      <c r="L65" s="173" t="s">
        <v>213</v>
      </c>
      <c r="M65" s="23"/>
    </row>
    <row r="66" spans="1:13" x14ac:dyDescent="0.25">
      <c r="A66" s="1"/>
      <c r="B66" s="163" t="s">
        <v>28</v>
      </c>
      <c r="C66" s="5" t="s">
        <v>35</v>
      </c>
      <c r="D66" s="1"/>
      <c r="E66" s="164" t="s">
        <v>31</v>
      </c>
      <c r="F66" s="175">
        <v>0</v>
      </c>
      <c r="G66" s="175">
        <v>0</v>
      </c>
      <c r="H66" s="173" t="s">
        <v>213</v>
      </c>
      <c r="I66" s="176"/>
      <c r="J66" s="175">
        <v>0</v>
      </c>
      <c r="K66" s="175">
        <v>0</v>
      </c>
      <c r="L66" s="173" t="s">
        <v>213</v>
      </c>
      <c r="M66" s="23"/>
    </row>
    <row r="67" spans="1:13" x14ac:dyDescent="0.25">
      <c r="A67" s="1"/>
      <c r="B67" s="163" t="s">
        <v>28</v>
      </c>
      <c r="C67" s="5" t="s">
        <v>35</v>
      </c>
      <c r="D67" s="1"/>
      <c r="E67" s="46" t="s">
        <v>6</v>
      </c>
      <c r="F67" s="175">
        <v>0</v>
      </c>
      <c r="G67" s="175">
        <v>0</v>
      </c>
      <c r="H67" s="173" t="s">
        <v>213</v>
      </c>
      <c r="I67" s="176"/>
      <c r="J67" s="175">
        <v>0</v>
      </c>
      <c r="K67" s="175">
        <v>0</v>
      </c>
      <c r="L67" s="173" t="s">
        <v>213</v>
      </c>
      <c r="M67" s="23"/>
    </row>
    <row r="68" spans="1:13" x14ac:dyDescent="0.25">
      <c r="A68" s="1"/>
      <c r="B68" s="163" t="s">
        <v>28</v>
      </c>
      <c r="C68" s="5" t="s">
        <v>35</v>
      </c>
      <c r="D68" s="1"/>
      <c r="E68" s="46" t="s">
        <v>7</v>
      </c>
      <c r="F68" s="175">
        <v>0</v>
      </c>
      <c r="G68" s="175">
        <v>0</v>
      </c>
      <c r="H68" s="173" t="s">
        <v>213</v>
      </c>
      <c r="I68" s="176"/>
      <c r="J68" s="175">
        <v>0</v>
      </c>
      <c r="K68" s="175">
        <v>0</v>
      </c>
      <c r="L68" s="173" t="s">
        <v>213</v>
      </c>
      <c r="M68" s="23"/>
    </row>
    <row r="69" spans="1:13" ht="24" customHeight="1" x14ac:dyDescent="0.25">
      <c r="A69" s="1"/>
      <c r="B69" s="163"/>
      <c r="C69" s="6"/>
      <c r="D69" s="3"/>
      <c r="E69" s="1" t="s">
        <v>10</v>
      </c>
      <c r="F69" s="175">
        <v>255.01909999999998</v>
      </c>
      <c r="G69" s="175">
        <v>86.366689839056946</v>
      </c>
      <c r="H69" s="173">
        <v>-0.66133246553275038</v>
      </c>
      <c r="I69" s="176"/>
      <c r="J69" s="175">
        <v>74.206199999999995</v>
      </c>
      <c r="K69" s="175">
        <v>29.520599999999998</v>
      </c>
      <c r="L69" s="173">
        <v>-0.60218148887828771</v>
      </c>
      <c r="M69" s="23"/>
    </row>
    <row r="70" spans="1:13" x14ac:dyDescent="0.25">
      <c r="A70" s="1"/>
      <c r="B70" s="163" t="s">
        <v>28</v>
      </c>
      <c r="C70" s="5" t="s">
        <v>179</v>
      </c>
      <c r="D70" s="1"/>
      <c r="E70" s="46" t="s">
        <v>31</v>
      </c>
      <c r="F70" s="175">
        <v>253.66669999999999</v>
      </c>
      <c r="G70" s="175">
        <v>86.366689839056946</v>
      </c>
      <c r="H70" s="173">
        <v>-0.65952689162961886</v>
      </c>
      <c r="I70" s="176"/>
      <c r="J70" s="175">
        <v>73.682199999999995</v>
      </c>
      <c r="K70" s="175">
        <v>29.073599999999999</v>
      </c>
      <c r="L70" s="173">
        <v>-0.60541894785986305</v>
      </c>
      <c r="M70" s="23"/>
    </row>
    <row r="71" spans="1:13" x14ac:dyDescent="0.25">
      <c r="A71" s="1"/>
      <c r="B71" s="163" t="s">
        <v>28</v>
      </c>
      <c r="C71" s="5" t="s">
        <v>179</v>
      </c>
      <c r="D71" s="1"/>
      <c r="E71" s="46" t="s">
        <v>6</v>
      </c>
      <c r="F71" s="175">
        <v>0</v>
      </c>
      <c r="G71" s="175">
        <v>0</v>
      </c>
      <c r="H71" s="173" t="s">
        <v>213</v>
      </c>
      <c r="I71" s="176"/>
      <c r="J71" s="175">
        <v>0</v>
      </c>
      <c r="K71" s="175">
        <v>0</v>
      </c>
      <c r="L71" s="173" t="s">
        <v>213</v>
      </c>
      <c r="M71" s="23"/>
    </row>
    <row r="72" spans="1:13" x14ac:dyDescent="0.25">
      <c r="A72" s="1"/>
      <c r="B72" s="163" t="s">
        <v>28</v>
      </c>
      <c r="C72" s="5" t="s">
        <v>179</v>
      </c>
      <c r="D72" s="1"/>
      <c r="E72" s="46" t="s">
        <v>7</v>
      </c>
      <c r="F72" s="175">
        <v>1.3524</v>
      </c>
      <c r="G72" s="175">
        <v>0</v>
      </c>
      <c r="H72" s="173">
        <v>-1</v>
      </c>
      <c r="I72" s="176"/>
      <c r="J72" s="175">
        <v>0.52400000000000002</v>
      </c>
      <c r="K72" s="175">
        <v>0.44700000000000001</v>
      </c>
      <c r="L72" s="173">
        <v>-0.14694656488549621</v>
      </c>
      <c r="M72" s="23"/>
    </row>
    <row r="73" spans="1:13" ht="15.75" thickBot="1" x14ac:dyDescent="0.3">
      <c r="A73" s="1"/>
      <c r="B73" s="1"/>
      <c r="C73" s="1"/>
      <c r="D73" s="8"/>
      <c r="E73" s="8"/>
      <c r="F73" s="8"/>
      <c r="G73" s="8"/>
      <c r="H73" s="8"/>
      <c r="I73" s="8"/>
      <c r="J73" s="8"/>
      <c r="K73" s="8"/>
      <c r="L73" s="8"/>
      <c r="M73" s="1"/>
    </row>
    <row r="74" spans="1:13" x14ac:dyDescent="0.25">
      <c r="A74" s="1"/>
      <c r="B74" s="1"/>
      <c r="C74" s="1"/>
      <c r="D74" s="1"/>
      <c r="E74" s="1"/>
      <c r="F74" s="1"/>
      <c r="G74" s="1"/>
      <c r="H74" s="1"/>
      <c r="I74" s="1"/>
      <c r="J74" s="1"/>
      <c r="K74" s="1"/>
      <c r="L74" s="1"/>
      <c r="M74" s="1"/>
    </row>
    <row r="75" spans="1:13" x14ac:dyDescent="0.25">
      <c r="A75" s="1"/>
      <c r="B75" s="1"/>
      <c r="C75" s="1"/>
      <c r="D75" s="5"/>
      <c r="E75" s="6" t="s">
        <v>128</v>
      </c>
      <c r="F75" s="5"/>
      <c r="G75" s="5"/>
      <c r="H75" s="5"/>
      <c r="I75" s="5"/>
      <c r="J75" s="5"/>
      <c r="K75" s="5"/>
      <c r="L75" s="5"/>
      <c r="M75" s="1"/>
    </row>
    <row r="76" spans="1:13" x14ac:dyDescent="0.25">
      <c r="A76" s="1"/>
      <c r="B76" s="1"/>
      <c r="C76" s="1"/>
      <c r="D76" s="41"/>
      <c r="E76" s="16" t="s">
        <v>174</v>
      </c>
      <c r="F76" s="5"/>
      <c r="G76" s="5"/>
      <c r="H76" s="5"/>
      <c r="I76" s="5"/>
      <c r="J76" s="5"/>
      <c r="K76" s="5"/>
      <c r="L76" s="5"/>
      <c r="M76" s="1"/>
    </row>
    <row r="77" spans="1:13" x14ac:dyDescent="0.25">
      <c r="A77" s="1"/>
      <c r="B77" s="1"/>
      <c r="C77" s="1"/>
      <c r="D77" s="15"/>
      <c r="E77" s="217" t="s">
        <v>126</v>
      </c>
      <c r="F77" s="217"/>
      <c r="G77" s="217"/>
      <c r="H77" s="217"/>
      <c r="I77" s="217"/>
      <c r="J77" s="217"/>
      <c r="K77" s="217"/>
      <c r="L77" s="217"/>
      <c r="M77" s="1"/>
    </row>
    <row r="78" spans="1:13" x14ac:dyDescent="0.25">
      <c r="A78" s="1"/>
      <c r="B78" s="1"/>
      <c r="C78" s="1"/>
      <c r="D78" s="15"/>
      <c r="E78" s="217"/>
      <c r="F78" s="217"/>
      <c r="G78" s="217"/>
      <c r="H78" s="217"/>
      <c r="I78" s="217"/>
      <c r="J78" s="217"/>
      <c r="K78" s="217"/>
      <c r="L78" s="217"/>
      <c r="M78" s="1"/>
    </row>
    <row r="79" spans="1:13" x14ac:dyDescent="0.25">
      <c r="A79" s="1"/>
      <c r="B79" s="1"/>
      <c r="C79" s="1"/>
      <c r="D79" s="1"/>
      <c r="E79" s="1"/>
      <c r="F79" s="1"/>
      <c r="G79" s="1"/>
      <c r="H79" s="1"/>
      <c r="I79" s="1"/>
      <c r="J79" s="1"/>
      <c r="K79" s="1"/>
      <c r="L79" s="1"/>
      <c r="M79" s="1"/>
    </row>
    <row r="80" spans="1:13" x14ac:dyDescent="0.25">
      <c r="D80" s="17"/>
      <c r="E80" s="188"/>
      <c r="F80" s="1"/>
      <c r="G80" s="1"/>
      <c r="H80" s="1"/>
      <c r="I80" s="1"/>
      <c r="J80" s="1"/>
      <c r="K80" s="1"/>
      <c r="L80" s="1"/>
    </row>
    <row r="81" spans="5:5" x14ac:dyDescent="0.25">
      <c r="E81" s="188"/>
    </row>
  </sheetData>
  <mergeCells count="2">
    <mergeCell ref="E4:L4"/>
    <mergeCell ref="E77:L78"/>
  </mergeCells>
  <phoneticPr fontId="46"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workbookViewId="0">
      <selection activeCell="E22" sqref="E22:R39"/>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146</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16">
        <v>45689</v>
      </c>
      <c r="D4" s="216"/>
      <c r="E4" s="216"/>
      <c r="F4" s="65"/>
    </row>
    <row r="5" spans="1:10" x14ac:dyDescent="0.25">
      <c r="B5" s="47"/>
      <c r="C5" s="218" t="s">
        <v>125</v>
      </c>
      <c r="D5" s="73" t="s">
        <v>56</v>
      </c>
      <c r="E5" s="74" t="s">
        <v>57</v>
      </c>
      <c r="F5" s="67"/>
    </row>
    <row r="6" spans="1:10" x14ac:dyDescent="0.25">
      <c r="B6" s="68"/>
      <c r="C6" s="219"/>
      <c r="D6" s="99" t="s">
        <v>164</v>
      </c>
      <c r="E6" s="67" t="s">
        <v>58</v>
      </c>
      <c r="F6" s="69"/>
      <c r="H6" s="152"/>
      <c r="I6" s="94"/>
      <c r="J6" s="94"/>
    </row>
    <row r="7" spans="1:10" x14ac:dyDescent="0.25">
      <c r="B7" s="38" t="s">
        <v>59</v>
      </c>
      <c r="C7" s="168">
        <v>0.72949999999999993</v>
      </c>
      <c r="D7" s="168">
        <v>9.8162199999999995</v>
      </c>
      <c r="E7" s="141">
        <v>13456.093214530501</v>
      </c>
      <c r="F7" s="66"/>
      <c r="H7" s="40"/>
    </row>
    <row r="8" spans="1:10" x14ac:dyDescent="0.25">
      <c r="B8" s="38" t="s">
        <v>60</v>
      </c>
      <c r="C8" s="113">
        <v>3.4848999999999992</v>
      </c>
      <c r="D8" s="113">
        <v>22.71459999999999</v>
      </c>
      <c r="E8" s="140">
        <v>6518.0062555596996</v>
      </c>
      <c r="F8" s="66"/>
      <c r="H8" s="40"/>
    </row>
    <row r="9" spans="1:10" x14ac:dyDescent="0.25">
      <c r="B9" s="38" t="s">
        <v>61</v>
      </c>
      <c r="C9" s="113">
        <v>16.7806</v>
      </c>
      <c r="D9" s="113">
        <v>190.48798999999991</v>
      </c>
      <c r="E9" s="140">
        <v>11351.679320167332</v>
      </c>
      <c r="F9" s="66"/>
      <c r="H9" s="40"/>
    </row>
    <row r="10" spans="1:10" x14ac:dyDescent="0.25">
      <c r="B10" s="38" t="s">
        <v>62</v>
      </c>
      <c r="C10" s="113">
        <v>685.22519999999997</v>
      </c>
      <c r="D10" s="113">
        <v>3351.7204300000012</v>
      </c>
      <c r="E10" s="140">
        <v>4891.4144284244094</v>
      </c>
      <c r="F10" s="66"/>
      <c r="H10" s="40"/>
    </row>
    <row r="11" spans="1:10" x14ac:dyDescent="0.25">
      <c r="B11" s="38" t="s">
        <v>63</v>
      </c>
      <c r="C11" s="113">
        <v>124.5076</v>
      </c>
      <c r="D11" s="113">
        <v>51.174529999999997</v>
      </c>
      <c r="E11" s="140">
        <v>411.01531151512035</v>
      </c>
      <c r="F11" s="66"/>
      <c r="H11" s="40"/>
    </row>
    <row r="12" spans="1:10" x14ac:dyDescent="0.25">
      <c r="B12" s="38" t="s">
        <v>64</v>
      </c>
      <c r="C12" s="113">
        <v>163.35</v>
      </c>
      <c r="D12" s="113">
        <v>102.55376</v>
      </c>
      <c r="E12" s="140">
        <v>627.8161003979186</v>
      </c>
      <c r="F12" s="66"/>
      <c r="H12" s="40"/>
    </row>
    <row r="13" spans="1:10" x14ac:dyDescent="0.25">
      <c r="B13" s="38" t="s">
        <v>65</v>
      </c>
      <c r="C13" s="113">
        <v>2587.5388999999991</v>
      </c>
      <c r="D13" s="113">
        <v>3743.6673799999999</v>
      </c>
      <c r="E13" s="140">
        <v>1446.8062219277172</v>
      </c>
      <c r="F13" s="66"/>
      <c r="H13" s="40"/>
    </row>
    <row r="14" spans="1:10" x14ac:dyDescent="0.25">
      <c r="B14" s="38" t="s">
        <v>66</v>
      </c>
      <c r="C14" s="113">
        <v>302.2294</v>
      </c>
      <c r="D14" s="113">
        <v>1159.1684399999999</v>
      </c>
      <c r="E14" s="140">
        <v>3835.3927182464708</v>
      </c>
      <c r="F14" s="66"/>
      <c r="H14" s="40"/>
    </row>
    <row r="15" spans="1:10" x14ac:dyDescent="0.25">
      <c r="B15" s="38" t="s">
        <v>67</v>
      </c>
      <c r="C15" s="113">
        <v>6.1273999999999997</v>
      </c>
      <c r="D15" s="113">
        <v>70.863320000000002</v>
      </c>
      <c r="E15" s="140">
        <v>11564.990044717171</v>
      </c>
      <c r="F15" s="66"/>
      <c r="H15" s="40"/>
    </row>
    <row r="16" spans="1:10" x14ac:dyDescent="0.25">
      <c r="B16" s="38" t="s">
        <v>68</v>
      </c>
      <c r="C16" s="113">
        <v>58.440899999999999</v>
      </c>
      <c r="D16" s="113">
        <v>363.74225000000001</v>
      </c>
      <c r="E16" s="140">
        <v>6224.1041804626557</v>
      </c>
      <c r="F16" s="66"/>
      <c r="H16" s="40"/>
    </row>
    <row r="17" spans="2:10" x14ac:dyDescent="0.25">
      <c r="B17" s="38" t="s">
        <v>69</v>
      </c>
      <c r="C17" s="113">
        <v>391.79899999999998</v>
      </c>
      <c r="D17" s="113">
        <v>828.34566000000007</v>
      </c>
      <c r="E17" s="140">
        <v>2114.2107560254112</v>
      </c>
      <c r="F17" s="66"/>
      <c r="H17" s="40"/>
    </row>
    <row r="18" spans="2:10" x14ac:dyDescent="0.25">
      <c r="B18" s="38" t="s">
        <v>70</v>
      </c>
      <c r="C18" s="113">
        <v>104.8498</v>
      </c>
      <c r="D18" s="113">
        <v>481.64292999999998</v>
      </c>
      <c r="E18" s="140">
        <v>4593.6466259353847</v>
      </c>
      <c r="F18" s="66"/>
      <c r="H18" s="40"/>
    </row>
    <row r="19" spans="2:10" x14ac:dyDescent="0.25">
      <c r="B19" s="38" t="s">
        <v>71</v>
      </c>
      <c r="C19" s="113">
        <v>1006.1407</v>
      </c>
      <c r="D19" s="113">
        <v>3808.3986481696111</v>
      </c>
      <c r="E19" s="140">
        <v>3785.1551459647853</v>
      </c>
      <c r="F19" s="66"/>
      <c r="H19" s="40"/>
    </row>
    <row r="20" spans="2:10" x14ac:dyDescent="0.25">
      <c r="B20" s="38" t="s">
        <v>72</v>
      </c>
      <c r="C20" s="113">
        <v>0.79620000000000002</v>
      </c>
      <c r="D20" s="113">
        <v>1.22854</v>
      </c>
      <c r="E20" s="140">
        <v>1543.0042702838482</v>
      </c>
      <c r="F20" s="66"/>
      <c r="H20" s="40"/>
    </row>
    <row r="21" spans="2:10" x14ac:dyDescent="0.25">
      <c r="B21" s="38" t="s">
        <v>73</v>
      </c>
      <c r="C21" s="113">
        <v>61.741500000000002</v>
      </c>
      <c r="D21" s="113">
        <v>120.52173000000001</v>
      </c>
      <c r="E21" s="140">
        <v>1952.0376084157333</v>
      </c>
      <c r="F21" s="66"/>
      <c r="H21" s="40"/>
    </row>
    <row r="22" spans="2:10" x14ac:dyDescent="0.25">
      <c r="B22" s="38" t="s">
        <v>74</v>
      </c>
      <c r="C22" s="113">
        <v>57.371899999999997</v>
      </c>
      <c r="D22" s="113">
        <v>210.92833999999999</v>
      </c>
      <c r="E22" s="140">
        <v>3676.5095804740649</v>
      </c>
      <c r="F22" s="66"/>
      <c r="H22" s="40"/>
    </row>
    <row r="23" spans="2:10" x14ac:dyDescent="0.25">
      <c r="B23" s="38" t="s">
        <v>75</v>
      </c>
      <c r="C23" s="113">
        <v>865.48620000000005</v>
      </c>
      <c r="D23" s="113">
        <v>1129.7444499999999</v>
      </c>
      <c r="E23" s="140">
        <v>1305.3292473063116</v>
      </c>
      <c r="F23" s="66"/>
      <c r="H23" s="40"/>
    </row>
    <row r="24" spans="2:10" x14ac:dyDescent="0.25">
      <c r="B24" s="38" t="s">
        <v>76</v>
      </c>
      <c r="C24" s="113">
        <v>0</v>
      </c>
      <c r="D24" s="113">
        <v>0</v>
      </c>
      <c r="E24" s="140" t="s">
        <v>213</v>
      </c>
      <c r="F24" s="66"/>
      <c r="H24" s="40"/>
    </row>
    <row r="25" spans="2:10" x14ac:dyDescent="0.25">
      <c r="B25" s="38" t="s">
        <v>77</v>
      </c>
      <c r="C25" s="113">
        <v>190.09110000000001</v>
      </c>
      <c r="D25" s="113">
        <v>358.15926000000002</v>
      </c>
      <c r="E25" s="140">
        <v>1884.1453387349538</v>
      </c>
      <c r="F25" s="66"/>
      <c r="H25" s="40"/>
    </row>
    <row r="26" spans="2:10" x14ac:dyDescent="0.25">
      <c r="B26" s="38" t="s">
        <v>78</v>
      </c>
      <c r="C26" s="113">
        <v>147.30449999999999</v>
      </c>
      <c r="D26" s="113">
        <v>2129.7639100000001</v>
      </c>
      <c r="E26" s="140">
        <v>14458.240651168162</v>
      </c>
      <c r="F26" s="66"/>
      <c r="H26" s="40"/>
    </row>
    <row r="27" spans="2:10" x14ac:dyDescent="0.25">
      <c r="B27" s="38" t="s">
        <v>79</v>
      </c>
      <c r="C27" s="113">
        <v>17.724900000000002</v>
      </c>
      <c r="D27" s="113">
        <v>313.54111</v>
      </c>
      <c r="E27" s="140">
        <v>17689.302055300734</v>
      </c>
      <c r="F27" s="66"/>
      <c r="H27" s="40"/>
    </row>
    <row r="28" spans="2:10" x14ac:dyDescent="0.25">
      <c r="B28" s="38" t="s">
        <v>80</v>
      </c>
      <c r="C28" s="113">
        <v>1042.4213</v>
      </c>
      <c r="D28" s="113">
        <v>1223.41083</v>
      </c>
      <c r="E28" s="140">
        <v>1173.6241671193789</v>
      </c>
      <c r="F28" s="66"/>
      <c r="H28" s="40"/>
    </row>
    <row r="29" spans="2:10" x14ac:dyDescent="0.25">
      <c r="B29" s="38" t="s">
        <v>81</v>
      </c>
      <c r="C29" s="113">
        <v>35.580000000000013</v>
      </c>
      <c r="D29" s="113">
        <v>47.712870000000002</v>
      </c>
      <c r="E29" s="140">
        <v>1341.0025295109608</v>
      </c>
      <c r="F29" s="66"/>
      <c r="H29" s="40"/>
      <c r="I29" s="94"/>
      <c r="J29" s="94"/>
    </row>
    <row r="30" spans="2:10" x14ac:dyDescent="0.25">
      <c r="B30" s="47" t="s">
        <v>82</v>
      </c>
      <c r="C30" s="113">
        <v>265.89920000000001</v>
      </c>
      <c r="D30" s="113">
        <v>400.42477000000002</v>
      </c>
      <c r="E30" s="140">
        <v>1505.926945248425</v>
      </c>
      <c r="F30" s="66"/>
      <c r="H30" s="152"/>
    </row>
    <row r="31" spans="2:10" x14ac:dyDescent="0.25">
      <c r="B31" s="35" t="s">
        <v>31</v>
      </c>
      <c r="C31" s="112">
        <v>8135.6206999999986</v>
      </c>
      <c r="D31" s="112">
        <v>20119.731968169614</v>
      </c>
      <c r="E31" s="159">
        <v>2473.0420345394937</v>
      </c>
      <c r="F31" s="70"/>
      <c r="H31" s="40"/>
    </row>
    <row r="32" spans="2:10" x14ac:dyDescent="0.25">
      <c r="B32" s="35"/>
      <c r="C32" s="170"/>
      <c r="D32" s="170"/>
      <c r="E32" s="158"/>
      <c r="F32" s="70"/>
      <c r="H32" s="40"/>
    </row>
    <row r="33" spans="2:10" x14ac:dyDescent="0.25">
      <c r="B33" s="38" t="s">
        <v>83</v>
      </c>
      <c r="C33" s="113">
        <v>5038.6449000000002</v>
      </c>
      <c r="D33" s="113">
        <v>1289.1608699999999</v>
      </c>
      <c r="E33" s="158">
        <v>255.85467830844755</v>
      </c>
      <c r="F33" s="66"/>
      <c r="H33" s="40"/>
    </row>
    <row r="34" spans="2:10" x14ac:dyDescent="0.25">
      <c r="B34" s="38" t="s">
        <v>84</v>
      </c>
      <c r="C34" s="113">
        <v>38.421600000000012</v>
      </c>
      <c r="D34" s="113">
        <v>27.034779999999991</v>
      </c>
      <c r="E34" s="158">
        <v>703.63493451600095</v>
      </c>
      <c r="F34" s="66"/>
      <c r="H34" s="40"/>
    </row>
    <row r="35" spans="2:10" x14ac:dyDescent="0.25">
      <c r="B35" s="38" t="s">
        <v>85</v>
      </c>
      <c r="C35" s="113">
        <v>1.5048999999999999</v>
      </c>
      <c r="D35" s="113">
        <v>0.46398</v>
      </c>
      <c r="E35" s="158" t="s">
        <v>213</v>
      </c>
      <c r="F35" s="66"/>
      <c r="H35" s="40"/>
      <c r="I35" s="94"/>
      <c r="J35" s="94"/>
    </row>
    <row r="36" spans="2:10" x14ac:dyDescent="0.25">
      <c r="B36" s="38" t="s">
        <v>86</v>
      </c>
      <c r="C36" s="113">
        <v>2051.4503</v>
      </c>
      <c r="D36" s="113">
        <v>3437.8932</v>
      </c>
      <c r="E36" s="158">
        <v>1675.8354808790639</v>
      </c>
      <c r="F36" s="66"/>
      <c r="H36" s="152"/>
    </row>
    <row r="37" spans="2:10" x14ac:dyDescent="0.25">
      <c r="B37" s="150" t="s">
        <v>129</v>
      </c>
      <c r="C37" s="113">
        <v>1381.1588999999999</v>
      </c>
      <c r="D37" s="113">
        <v>488.24551999999989</v>
      </c>
      <c r="E37" s="158">
        <v>353.50423474083971</v>
      </c>
      <c r="F37" s="66"/>
      <c r="H37" s="40"/>
    </row>
    <row r="38" spans="2:10" x14ac:dyDescent="0.25">
      <c r="B38" s="38" t="s">
        <v>88</v>
      </c>
      <c r="C38" s="113">
        <v>31.379100000000001</v>
      </c>
      <c r="D38" s="113">
        <v>21.229399999999998</v>
      </c>
      <c r="E38" s="158">
        <v>676.54585376890986</v>
      </c>
      <c r="F38" s="66"/>
      <c r="H38" s="40"/>
    </row>
    <row r="39" spans="2:10" x14ac:dyDescent="0.25">
      <c r="B39" s="35" t="s">
        <v>6</v>
      </c>
      <c r="C39" s="112">
        <v>8542.5596999999998</v>
      </c>
      <c r="D39" s="112">
        <v>5264.0277499999993</v>
      </c>
      <c r="E39" s="139">
        <v>616.21199439788506</v>
      </c>
      <c r="F39" s="70"/>
      <c r="H39" s="40"/>
    </row>
    <row r="40" spans="2:10" x14ac:dyDescent="0.25">
      <c r="B40" s="35"/>
      <c r="C40" s="170"/>
      <c r="D40" s="170"/>
      <c r="E40" s="140"/>
      <c r="F40" s="70"/>
      <c r="H40" s="40"/>
    </row>
    <row r="41" spans="2:10" x14ac:dyDescent="0.25">
      <c r="B41" s="38" t="s">
        <v>89</v>
      </c>
      <c r="C41" s="113">
        <v>0</v>
      </c>
      <c r="D41" s="113">
        <v>0</v>
      </c>
      <c r="E41" s="140" t="s">
        <v>213</v>
      </c>
      <c r="H41" s="40"/>
    </row>
    <row r="42" spans="2:10" x14ac:dyDescent="0.25">
      <c r="B42" s="38" t="s">
        <v>90</v>
      </c>
      <c r="C42" s="113">
        <v>545.50600000000009</v>
      </c>
      <c r="D42" s="113">
        <v>1352.44777</v>
      </c>
      <c r="E42" s="140">
        <v>2479.2537020674381</v>
      </c>
      <c r="H42" s="40"/>
    </row>
    <row r="43" spans="2:10" x14ac:dyDescent="0.25">
      <c r="B43" s="38" t="s">
        <v>91</v>
      </c>
      <c r="C43" s="113">
        <v>251.6378</v>
      </c>
      <c r="D43" s="113">
        <v>784.88885000000016</v>
      </c>
      <c r="E43" s="140">
        <v>3119.1214118069711</v>
      </c>
      <c r="H43" s="40"/>
    </row>
    <row r="44" spans="2:10" x14ac:dyDescent="0.25">
      <c r="B44" s="38" t="s">
        <v>92</v>
      </c>
      <c r="C44" s="113">
        <v>59.185199999999988</v>
      </c>
      <c r="D44" s="113">
        <v>1147.67941</v>
      </c>
      <c r="E44" s="140">
        <v>19391.324351358111</v>
      </c>
      <c r="H44" s="40"/>
    </row>
    <row r="45" spans="2:10" x14ac:dyDescent="0.25">
      <c r="B45" s="38" t="s">
        <v>93</v>
      </c>
      <c r="C45" s="113">
        <v>0</v>
      </c>
      <c r="D45" s="113">
        <v>0</v>
      </c>
      <c r="E45" s="140" t="s">
        <v>213</v>
      </c>
      <c r="H45" s="40"/>
    </row>
    <row r="46" spans="2:10" x14ac:dyDescent="0.25">
      <c r="B46" s="38" t="s">
        <v>94</v>
      </c>
      <c r="C46" s="113">
        <v>1591.6523</v>
      </c>
      <c r="D46" s="113">
        <v>6694.9857200000006</v>
      </c>
      <c r="E46" s="140">
        <v>4206.311717703672</v>
      </c>
      <c r="H46" s="40"/>
    </row>
    <row r="47" spans="2:10" x14ac:dyDescent="0.25">
      <c r="B47" s="38" t="s">
        <v>95</v>
      </c>
      <c r="C47" s="113">
        <v>0</v>
      </c>
      <c r="D47" s="113">
        <v>0</v>
      </c>
      <c r="E47" s="140" t="s">
        <v>213</v>
      </c>
      <c r="H47" s="40"/>
      <c r="I47" s="94"/>
      <c r="J47" s="94"/>
    </row>
    <row r="48" spans="2:10" x14ac:dyDescent="0.25">
      <c r="B48" s="38" t="s">
        <v>96</v>
      </c>
      <c r="C48" s="113">
        <v>2805.0925000000002</v>
      </c>
      <c r="D48" s="113">
        <v>4970.4873399999997</v>
      </c>
      <c r="E48" s="140">
        <v>1771.9513135484835</v>
      </c>
      <c r="H48" s="152"/>
      <c r="I48" s="94"/>
      <c r="J48" s="94"/>
    </row>
    <row r="49" spans="1:12" x14ac:dyDescent="0.25">
      <c r="B49" s="38" t="s">
        <v>97</v>
      </c>
      <c r="C49" s="113">
        <v>22.151399999999999</v>
      </c>
      <c r="D49" s="113">
        <v>115.28703</v>
      </c>
      <c r="E49" s="140">
        <v>5204.5031013841117</v>
      </c>
      <c r="H49" s="152"/>
    </row>
    <row r="50" spans="1:12" x14ac:dyDescent="0.25">
      <c r="B50" s="38" t="s">
        <v>98</v>
      </c>
      <c r="C50" s="113">
        <v>218.5136</v>
      </c>
      <c r="D50" s="113">
        <v>656.55670999999995</v>
      </c>
      <c r="E50" s="140">
        <v>3004.6491843070635</v>
      </c>
    </row>
    <row r="51" spans="1:12" x14ac:dyDescent="0.25">
      <c r="B51" s="38" t="s">
        <v>99</v>
      </c>
      <c r="C51" s="113">
        <v>1270.7038</v>
      </c>
      <c r="D51" s="113">
        <v>1630.4649085732769</v>
      </c>
      <c r="E51" s="140">
        <v>1283.1195661595384</v>
      </c>
      <c r="F51" s="94"/>
      <c r="G51" s="94"/>
    </row>
    <row r="52" spans="1:12" x14ac:dyDescent="0.25">
      <c r="B52" s="38" t="s">
        <v>100</v>
      </c>
      <c r="C52" s="113">
        <v>114.6606</v>
      </c>
      <c r="D52" s="113">
        <v>556.12353000000007</v>
      </c>
      <c r="E52" s="140">
        <v>4850.1711137042721</v>
      </c>
      <c r="F52" s="66"/>
    </row>
    <row r="53" spans="1:12" x14ac:dyDescent="0.25">
      <c r="B53" s="71" t="s">
        <v>7</v>
      </c>
      <c r="C53" s="112">
        <v>6879.1032000000005</v>
      </c>
      <c r="D53" s="112">
        <v>17908.921268573278</v>
      </c>
      <c r="E53" s="139">
        <v>2603.3802296458175</v>
      </c>
      <c r="F53" s="70"/>
    </row>
    <row r="54" spans="1:12" x14ac:dyDescent="0.25">
      <c r="B54" s="71"/>
      <c r="C54" s="113"/>
      <c r="D54" s="66"/>
      <c r="E54" s="139" t="s">
        <v>213</v>
      </c>
      <c r="F54" s="70"/>
      <c r="K54" s="160"/>
      <c r="L54" s="160"/>
    </row>
    <row r="55" spans="1:12" x14ac:dyDescent="0.25">
      <c r="B55" s="71" t="s">
        <v>101</v>
      </c>
      <c r="C55" s="112">
        <v>23557.283599999999</v>
      </c>
      <c r="D55" s="112">
        <v>43292.680986742896</v>
      </c>
      <c r="E55" s="139">
        <v>1837.762015427912</v>
      </c>
      <c r="F55" s="70"/>
      <c r="I55" s="5"/>
      <c r="J55" s="5"/>
    </row>
    <row r="56" spans="1:12" ht="15.75" thickBot="1" x14ac:dyDescent="0.3">
      <c r="B56" s="72"/>
      <c r="C56" s="72"/>
      <c r="D56" s="72"/>
      <c r="E56" s="72"/>
      <c r="F56" s="72"/>
      <c r="H56" s="5"/>
      <c r="I56" s="5"/>
      <c r="J56" s="5"/>
      <c r="K56" s="5"/>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42"/>
      <c r="J66" s="42"/>
      <c r="K66" s="5"/>
      <c r="L66" s="5"/>
    </row>
    <row r="67" spans="1:12" x14ac:dyDescent="0.25">
      <c r="A67" s="41"/>
      <c r="B67" s="16" t="s">
        <v>174</v>
      </c>
      <c r="C67" s="5"/>
      <c r="D67" s="5"/>
      <c r="E67" s="5"/>
      <c r="F67" s="5"/>
      <c r="G67" s="5"/>
      <c r="H67" s="42"/>
      <c r="I67" s="42"/>
      <c r="J67" s="42"/>
      <c r="K67" s="42"/>
      <c r="L67" s="5"/>
    </row>
    <row r="68" spans="1:12" s="39" customFormat="1" ht="10.5" customHeight="1" x14ac:dyDescent="0.25">
      <c r="A68" s="178"/>
      <c r="B68" s="217" t="s">
        <v>126</v>
      </c>
      <c r="C68" s="217"/>
      <c r="D68" s="217"/>
      <c r="E68" s="217"/>
      <c r="F68" s="217"/>
      <c r="G68" s="217"/>
      <c r="H68" s="217"/>
      <c r="I68" s="217"/>
      <c r="J68" s="217"/>
      <c r="K68" s="217"/>
      <c r="L68" s="217"/>
    </row>
    <row r="69" spans="1:12" x14ac:dyDescent="0.25">
      <c r="A69" s="15"/>
      <c r="B69" s="217"/>
      <c r="C69" s="217"/>
      <c r="D69" s="217"/>
      <c r="E69" s="217"/>
      <c r="F69" s="217"/>
      <c r="G69" s="217"/>
      <c r="H69" s="217"/>
      <c r="I69" s="217"/>
      <c r="J69" s="217"/>
      <c r="K69" s="217"/>
      <c r="L69" s="217"/>
    </row>
    <row r="70" spans="1:12" x14ac:dyDescent="0.25">
      <c r="A70" s="1"/>
      <c r="B70" s="188"/>
      <c r="C70" s="1"/>
      <c r="D70" s="1"/>
      <c r="E70" s="1"/>
      <c r="F70" s="1"/>
      <c r="G70" s="1"/>
      <c r="H70" s="1"/>
      <c r="K70" s="1"/>
      <c r="L70" s="1"/>
    </row>
    <row r="71" spans="1:12" x14ac:dyDescent="0.25">
      <c r="B71" s="188"/>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L71"/>
  <sheetViews>
    <sheetView showGridLines="0" topLeftCell="A42" workbookViewId="0">
      <selection activeCell="E22" sqref="E22:R39"/>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149</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16">
        <v>45689</v>
      </c>
      <c r="D4" s="216"/>
      <c r="E4" s="216"/>
      <c r="F4" s="65"/>
    </row>
    <row r="5" spans="1:10" x14ac:dyDescent="0.25">
      <c r="B5" s="47"/>
      <c r="C5" s="218" t="s">
        <v>125</v>
      </c>
      <c r="D5" s="73" t="s">
        <v>56</v>
      </c>
      <c r="E5" s="74" t="s">
        <v>57</v>
      </c>
      <c r="F5" s="67"/>
    </row>
    <row r="6" spans="1:10" x14ac:dyDescent="0.25">
      <c r="B6" s="68"/>
      <c r="C6" s="220"/>
      <c r="D6" s="66" t="s">
        <v>164</v>
      </c>
      <c r="E6" s="67" t="s">
        <v>58</v>
      </c>
      <c r="F6" s="69"/>
      <c r="H6" s="152"/>
      <c r="I6" s="94"/>
      <c r="J6" s="94"/>
    </row>
    <row r="7" spans="1:10" x14ac:dyDescent="0.25">
      <c r="B7" s="38" t="s">
        <v>59</v>
      </c>
      <c r="C7" s="168">
        <v>0.74649999999999994</v>
      </c>
      <c r="D7" s="168">
        <v>10.010020000000001</v>
      </c>
      <c r="E7" s="141">
        <v>13409.269926322842</v>
      </c>
      <c r="F7" s="66"/>
      <c r="G7" s="152"/>
      <c r="H7" s="94"/>
      <c r="I7" s="94"/>
      <c r="J7" s="94"/>
    </row>
    <row r="8" spans="1:10" x14ac:dyDescent="0.25">
      <c r="B8" s="38" t="s">
        <v>60</v>
      </c>
      <c r="C8" s="113">
        <v>5.5368999999999984</v>
      </c>
      <c r="D8" s="113">
        <v>26.599849999999989</v>
      </c>
      <c r="E8" s="140">
        <v>4804.1051852119408</v>
      </c>
      <c r="F8" s="66"/>
      <c r="G8" s="40"/>
    </row>
    <row r="9" spans="1:10" x14ac:dyDescent="0.25">
      <c r="B9" s="38" t="s">
        <v>61</v>
      </c>
      <c r="C9" s="113">
        <v>18.3813</v>
      </c>
      <c r="D9" s="113">
        <v>205.6220099999999</v>
      </c>
      <c r="E9" s="140">
        <v>11186.478105465876</v>
      </c>
      <c r="F9" s="66"/>
      <c r="G9" s="40"/>
    </row>
    <row r="10" spans="1:10" x14ac:dyDescent="0.25">
      <c r="B10" s="38" t="s">
        <v>62</v>
      </c>
      <c r="C10" s="113">
        <v>687.65779999999995</v>
      </c>
      <c r="D10" s="113">
        <v>3361.4679600000009</v>
      </c>
      <c r="E10" s="140">
        <v>4888.2859468764855</v>
      </c>
      <c r="F10" s="66"/>
      <c r="G10" s="40"/>
    </row>
    <row r="11" spans="1:10" x14ac:dyDescent="0.25">
      <c r="B11" s="38" t="s">
        <v>63</v>
      </c>
      <c r="C11" s="113">
        <v>125.62739999999999</v>
      </c>
      <c r="D11" s="113">
        <v>51.174529999999997</v>
      </c>
      <c r="E11" s="140">
        <v>407.35166054539059</v>
      </c>
      <c r="F11" s="66"/>
      <c r="G11" s="40"/>
    </row>
    <row r="12" spans="1:10" x14ac:dyDescent="0.25">
      <c r="B12" s="38" t="s">
        <v>64</v>
      </c>
      <c r="C12" s="113">
        <v>176.62799999999999</v>
      </c>
      <c r="D12" s="113">
        <v>142.31278</v>
      </c>
      <c r="E12" s="140">
        <v>805.72038408406377</v>
      </c>
      <c r="F12" s="66"/>
      <c r="G12" s="40"/>
    </row>
    <row r="13" spans="1:10" x14ac:dyDescent="0.25">
      <c r="B13" s="38" t="s">
        <v>65</v>
      </c>
      <c r="C13" s="113">
        <v>2610.5313999999989</v>
      </c>
      <c r="D13" s="113">
        <v>3787.7579599999999</v>
      </c>
      <c r="E13" s="140">
        <v>1450.9528443136142</v>
      </c>
      <c r="F13" s="66"/>
      <c r="G13" s="40"/>
    </row>
    <row r="14" spans="1:10" x14ac:dyDescent="0.25">
      <c r="B14" s="38" t="s">
        <v>66</v>
      </c>
      <c r="C14" s="113">
        <v>368.84349999999989</v>
      </c>
      <c r="D14" s="113">
        <v>1314.50413</v>
      </c>
      <c r="E14" s="140">
        <v>3563.853314481617</v>
      </c>
      <c r="F14" s="66"/>
      <c r="G14" s="40"/>
    </row>
    <row r="15" spans="1:10" x14ac:dyDescent="0.25">
      <c r="B15" s="38" t="s">
        <v>67</v>
      </c>
      <c r="C15" s="113">
        <v>6.2028999999999996</v>
      </c>
      <c r="D15" s="113">
        <v>71.165719999999993</v>
      </c>
      <c r="E15" s="140">
        <v>11472.975543697303</v>
      </c>
      <c r="F15" s="66"/>
      <c r="G15" s="40"/>
    </row>
    <row r="16" spans="1:10" x14ac:dyDescent="0.25">
      <c r="B16" s="38" t="s">
        <v>68</v>
      </c>
      <c r="C16" s="113">
        <v>60.244799999999998</v>
      </c>
      <c r="D16" s="113">
        <v>369.29561999999999</v>
      </c>
      <c r="E16" s="140">
        <v>6129.9169388893315</v>
      </c>
      <c r="F16" s="66"/>
      <c r="G16" s="40"/>
    </row>
    <row r="17" spans="2:10" x14ac:dyDescent="0.25">
      <c r="B17" s="38" t="s">
        <v>69</v>
      </c>
      <c r="C17" s="113">
        <v>392.3843</v>
      </c>
      <c r="D17" s="113">
        <v>829.92369000000008</v>
      </c>
      <c r="E17" s="140">
        <v>2115.0787378597975</v>
      </c>
      <c r="F17" s="66"/>
      <c r="G17" s="40"/>
    </row>
    <row r="18" spans="2:10" x14ac:dyDescent="0.25">
      <c r="B18" s="38" t="s">
        <v>70</v>
      </c>
      <c r="C18" s="113">
        <v>183.83459999999999</v>
      </c>
      <c r="D18" s="113">
        <v>590.06352000000004</v>
      </c>
      <c r="E18" s="140">
        <v>3209.7522446808166</v>
      </c>
      <c r="F18" s="66"/>
      <c r="G18" s="40"/>
    </row>
    <row r="19" spans="2:10" x14ac:dyDescent="0.25">
      <c r="B19" s="38" t="s">
        <v>71</v>
      </c>
      <c r="C19" s="113">
        <v>1262.5684000000001</v>
      </c>
      <c r="D19" s="113">
        <v>4662.3075068077342</v>
      </c>
      <c r="E19" s="140">
        <v>3692.716772261791</v>
      </c>
      <c r="F19" s="66"/>
      <c r="G19" s="40"/>
    </row>
    <row r="20" spans="2:10" x14ac:dyDescent="0.25">
      <c r="B20" s="38" t="s">
        <v>72</v>
      </c>
      <c r="C20" s="113">
        <v>0.79690000000000005</v>
      </c>
      <c r="D20" s="113">
        <v>1.22854</v>
      </c>
      <c r="E20" s="140">
        <v>1541.6488894466054</v>
      </c>
      <c r="F20" s="66"/>
      <c r="G20" s="40"/>
    </row>
    <row r="21" spans="2:10" x14ac:dyDescent="0.25">
      <c r="B21" s="38" t="s">
        <v>73</v>
      </c>
      <c r="C21" s="113">
        <v>83.699100000000001</v>
      </c>
      <c r="D21" s="113">
        <v>153.63216</v>
      </c>
      <c r="E21" s="140">
        <v>1835.5294142947773</v>
      </c>
      <c r="F21" s="66"/>
      <c r="G21" s="40"/>
    </row>
    <row r="22" spans="2:10" x14ac:dyDescent="0.25">
      <c r="B22" s="38" t="s">
        <v>74</v>
      </c>
      <c r="C22" s="113">
        <v>58.648400000000002</v>
      </c>
      <c r="D22" s="113">
        <v>218.41489999999999</v>
      </c>
      <c r="E22" s="140">
        <v>3724.1408120255624</v>
      </c>
      <c r="F22" s="66"/>
      <c r="G22" s="40"/>
    </row>
    <row r="23" spans="2:10" x14ac:dyDescent="0.25">
      <c r="B23" s="38" t="s">
        <v>75</v>
      </c>
      <c r="C23" s="113">
        <v>909.42570000000001</v>
      </c>
      <c r="D23" s="113">
        <v>1219.80735</v>
      </c>
      <c r="E23" s="140">
        <v>1341.2941266119926</v>
      </c>
      <c r="F23" s="66"/>
      <c r="G23" s="40"/>
    </row>
    <row r="24" spans="2:10" x14ac:dyDescent="0.25">
      <c r="B24" s="38" t="s">
        <v>76</v>
      </c>
      <c r="C24" s="113">
        <v>0</v>
      </c>
      <c r="D24" s="113">
        <v>0</v>
      </c>
      <c r="E24" s="140" t="s">
        <v>213</v>
      </c>
      <c r="F24" s="66"/>
      <c r="G24" s="40"/>
    </row>
    <row r="25" spans="2:10" x14ac:dyDescent="0.25">
      <c r="B25" s="38" t="s">
        <v>77</v>
      </c>
      <c r="C25" s="113">
        <v>199.61799999999999</v>
      </c>
      <c r="D25" s="113">
        <v>361.69920999999999</v>
      </c>
      <c r="E25" s="140">
        <v>1811.956887655422</v>
      </c>
      <c r="F25" s="66"/>
      <c r="G25" s="40"/>
    </row>
    <row r="26" spans="2:10" x14ac:dyDescent="0.25">
      <c r="B26" s="38" t="s">
        <v>78</v>
      </c>
      <c r="C26" s="113">
        <v>167.72900000000001</v>
      </c>
      <c r="D26" s="113">
        <v>2415.1826999999998</v>
      </c>
      <c r="E26" s="140">
        <v>14399.314966404138</v>
      </c>
      <c r="F26" s="66"/>
      <c r="G26" s="40"/>
    </row>
    <row r="27" spans="2:10" x14ac:dyDescent="0.25">
      <c r="B27" s="38" t="s">
        <v>79</v>
      </c>
      <c r="C27" s="113">
        <v>20.986799999999999</v>
      </c>
      <c r="D27" s="113">
        <v>355.99565000000001</v>
      </c>
      <c r="E27" s="140">
        <v>16962.836163683838</v>
      </c>
      <c r="F27" s="66"/>
      <c r="G27" s="40"/>
    </row>
    <row r="28" spans="2:10" x14ac:dyDescent="0.25">
      <c r="B28" s="38" t="s">
        <v>80</v>
      </c>
      <c r="C28" s="113">
        <v>1125.4982</v>
      </c>
      <c r="D28" s="113">
        <v>1258.6631</v>
      </c>
      <c r="E28" s="140">
        <v>1118.3164042376968</v>
      </c>
      <c r="F28" s="66"/>
      <c r="G28" s="40"/>
    </row>
    <row r="29" spans="2:10" x14ac:dyDescent="0.25">
      <c r="B29" s="38" t="s">
        <v>81</v>
      </c>
      <c r="C29" s="113">
        <v>58.155100000000012</v>
      </c>
      <c r="D29" s="113">
        <v>117.03625</v>
      </c>
      <c r="E29" s="140">
        <v>2012.484717591406</v>
      </c>
      <c r="F29" s="66"/>
      <c r="G29" s="40"/>
    </row>
    <row r="30" spans="2:10" x14ac:dyDescent="0.25">
      <c r="B30" s="47" t="s">
        <v>82</v>
      </c>
      <c r="C30" s="113">
        <v>800.59460000000001</v>
      </c>
      <c r="D30" s="113">
        <v>753.78667999999993</v>
      </c>
      <c r="E30" s="140">
        <v>941.53355518510864</v>
      </c>
      <c r="F30" s="66"/>
      <c r="G30" s="40"/>
    </row>
    <row r="31" spans="2:10" x14ac:dyDescent="0.25">
      <c r="B31" s="35" t="s">
        <v>31</v>
      </c>
      <c r="C31" s="112">
        <v>9324.3395999999993</v>
      </c>
      <c r="D31" s="112">
        <v>22277.651836807738</v>
      </c>
      <c r="E31" s="139">
        <v>2389.1935292455178</v>
      </c>
      <c r="F31" s="70"/>
      <c r="G31" s="152"/>
      <c r="H31" s="94"/>
      <c r="I31" s="94"/>
    </row>
    <row r="32" spans="2:10" x14ac:dyDescent="0.25">
      <c r="B32" s="35"/>
      <c r="C32" s="169"/>
      <c r="D32" s="169"/>
      <c r="E32" s="139" t="s">
        <v>213</v>
      </c>
      <c r="F32" s="70"/>
      <c r="G32" s="40"/>
      <c r="J32" s="94"/>
    </row>
    <row r="33" spans="2:12" x14ac:dyDescent="0.25">
      <c r="B33" s="38" t="s">
        <v>83</v>
      </c>
      <c r="C33" s="113">
        <v>20716.977800000001</v>
      </c>
      <c r="D33" s="113">
        <v>5354.5652807540337</v>
      </c>
      <c r="E33" s="140">
        <v>258.46266441208587</v>
      </c>
      <c r="F33" s="66"/>
      <c r="G33" s="40"/>
    </row>
    <row r="34" spans="2:12" x14ac:dyDescent="0.25">
      <c r="B34" s="38" t="s">
        <v>84</v>
      </c>
      <c r="C34" s="113">
        <v>5359.5744999999997</v>
      </c>
      <c r="D34" s="113">
        <v>3849.1557700900612</v>
      </c>
      <c r="E34" s="140">
        <v>718.18308899149758</v>
      </c>
      <c r="F34" s="66"/>
      <c r="G34" s="40"/>
      <c r="K34" s="161"/>
      <c r="L34" s="161"/>
    </row>
    <row r="35" spans="2:12" x14ac:dyDescent="0.25">
      <c r="B35" s="38" t="s">
        <v>85</v>
      </c>
      <c r="C35" s="113">
        <v>418.49270000000001</v>
      </c>
      <c r="D35" s="113">
        <v>0.62849859083817117</v>
      </c>
      <c r="E35" s="140" t="s">
        <v>213</v>
      </c>
      <c r="F35" s="66"/>
      <c r="G35" s="40"/>
    </row>
    <row r="36" spans="2:12" x14ac:dyDescent="0.25">
      <c r="B36" s="38" t="s">
        <v>86</v>
      </c>
      <c r="C36" s="113">
        <v>6523.8793999999998</v>
      </c>
      <c r="D36" s="113">
        <v>5178.8593000000001</v>
      </c>
      <c r="E36" s="140">
        <v>793.8312440294344</v>
      </c>
      <c r="F36" s="66"/>
      <c r="G36" s="40"/>
    </row>
    <row r="37" spans="2:12" x14ac:dyDescent="0.25">
      <c r="B37" s="150" t="s">
        <v>129</v>
      </c>
      <c r="C37" s="113">
        <v>1383.4007999999999</v>
      </c>
      <c r="D37" s="113">
        <v>492.03796999999997</v>
      </c>
      <c r="E37" s="140">
        <v>355.67275224938425</v>
      </c>
      <c r="F37" s="66"/>
      <c r="G37" s="40"/>
    </row>
    <row r="38" spans="2:12" x14ac:dyDescent="0.25">
      <c r="B38" s="38" t="s">
        <v>88</v>
      </c>
      <c r="C38" s="113">
        <v>31.379100000000001</v>
      </c>
      <c r="D38" s="113">
        <v>21.229399999999998</v>
      </c>
      <c r="E38" s="140">
        <v>676.54585376890986</v>
      </c>
      <c r="F38" s="66"/>
      <c r="G38" s="152"/>
      <c r="H38" s="94"/>
      <c r="I38" s="94"/>
      <c r="J38" s="94"/>
    </row>
    <row r="39" spans="2:12" x14ac:dyDescent="0.25">
      <c r="B39" s="35" t="s">
        <v>6</v>
      </c>
      <c r="C39" s="112">
        <v>34433.704299999998</v>
      </c>
      <c r="D39" s="112">
        <v>14896.476219434933</v>
      </c>
      <c r="E39" s="139">
        <v>432.61323526655639</v>
      </c>
      <c r="F39" s="70"/>
      <c r="G39" s="40"/>
    </row>
    <row r="40" spans="2:12" x14ac:dyDescent="0.25">
      <c r="B40" s="35"/>
      <c r="C40" s="169"/>
      <c r="D40" s="169"/>
      <c r="E40" s="140" t="s">
        <v>213</v>
      </c>
      <c r="F40" s="70"/>
      <c r="G40" s="40"/>
    </row>
    <row r="41" spans="2:12" x14ac:dyDescent="0.25">
      <c r="B41" s="38" t="s">
        <v>89</v>
      </c>
      <c r="C41" s="113">
        <v>0</v>
      </c>
      <c r="D41" s="113">
        <v>0</v>
      </c>
      <c r="E41" s="140" t="s">
        <v>213</v>
      </c>
      <c r="G41" s="40"/>
    </row>
    <row r="42" spans="2:12" x14ac:dyDescent="0.25">
      <c r="B42" s="38" t="s">
        <v>90</v>
      </c>
      <c r="C42" s="113">
        <v>578.73090000000002</v>
      </c>
      <c r="D42" s="113">
        <v>1417.488910216623</v>
      </c>
      <c r="E42" s="140">
        <v>2449.3057312416236</v>
      </c>
      <c r="G42" s="40"/>
    </row>
    <row r="43" spans="2:12" x14ac:dyDescent="0.25">
      <c r="B43" s="38" t="s">
        <v>91</v>
      </c>
      <c r="C43" s="113">
        <v>255.9385</v>
      </c>
      <c r="D43" s="113">
        <v>805.45835000000011</v>
      </c>
      <c r="E43" s="140">
        <v>3147.0777159356644</v>
      </c>
      <c r="G43" s="40"/>
    </row>
    <row r="44" spans="2:12" x14ac:dyDescent="0.25">
      <c r="B44" s="38" t="s">
        <v>92</v>
      </c>
      <c r="C44" s="113">
        <v>59.364699999999992</v>
      </c>
      <c r="D44" s="113">
        <v>1149.48704</v>
      </c>
      <c r="E44" s="140">
        <v>19363.140721674667</v>
      </c>
      <c r="G44" s="40"/>
    </row>
    <row r="45" spans="2:12" x14ac:dyDescent="0.25">
      <c r="B45" s="38" t="s">
        <v>93</v>
      </c>
      <c r="C45" s="113">
        <v>0</v>
      </c>
      <c r="D45" s="113">
        <v>0</v>
      </c>
      <c r="E45" s="140" t="s">
        <v>213</v>
      </c>
      <c r="G45" s="40"/>
    </row>
    <row r="46" spans="2:12" x14ac:dyDescent="0.25">
      <c r="B46" s="38" t="s">
        <v>94</v>
      </c>
      <c r="C46" s="113">
        <v>1624.8733</v>
      </c>
      <c r="D46" s="113">
        <v>6958.4326400000009</v>
      </c>
      <c r="E46" s="140">
        <v>4282.4462928894218</v>
      </c>
      <c r="G46" s="40"/>
    </row>
    <row r="47" spans="2:12" x14ac:dyDescent="0.25">
      <c r="B47" s="38" t="s">
        <v>95</v>
      </c>
      <c r="C47" s="113">
        <v>0</v>
      </c>
      <c r="D47" s="113">
        <v>0</v>
      </c>
      <c r="E47" s="140" t="s">
        <v>213</v>
      </c>
      <c r="G47" s="40"/>
    </row>
    <row r="48" spans="2:12" x14ac:dyDescent="0.25">
      <c r="B48" s="38" t="s">
        <v>96</v>
      </c>
      <c r="C48" s="113">
        <v>2805.0925000000002</v>
      </c>
      <c r="D48" s="113">
        <v>4970.4873399999997</v>
      </c>
      <c r="E48" s="140">
        <v>1771.9513135484835</v>
      </c>
      <c r="G48" s="40"/>
    </row>
    <row r="49" spans="1:12" x14ac:dyDescent="0.25">
      <c r="B49" s="38" t="s">
        <v>97</v>
      </c>
      <c r="C49" s="113">
        <v>22.203399999999998</v>
      </c>
      <c r="D49" s="113">
        <v>115.28703</v>
      </c>
      <c r="E49" s="140">
        <v>5192.3142401614177</v>
      </c>
      <c r="G49" s="40"/>
    </row>
    <row r="50" spans="1:12" x14ac:dyDescent="0.25">
      <c r="B50" s="38" t="s">
        <v>98</v>
      </c>
      <c r="C50" s="113">
        <v>358.06209999999999</v>
      </c>
      <c r="D50" s="113">
        <v>1907.2639899999999</v>
      </c>
      <c r="E50" s="140">
        <v>5326.6290679745216</v>
      </c>
      <c r="G50" s="94"/>
      <c r="H50" s="152"/>
      <c r="I50" s="94"/>
      <c r="J50" s="94"/>
    </row>
    <row r="51" spans="1:12" x14ac:dyDescent="0.25">
      <c r="B51" s="38" t="s">
        <v>99</v>
      </c>
      <c r="C51" s="113">
        <v>1281.0408</v>
      </c>
      <c r="D51" s="113">
        <v>1642.6129085732771</v>
      </c>
      <c r="E51" s="140">
        <v>1282.2487063435271</v>
      </c>
      <c r="F51" s="94"/>
      <c r="H51" s="152"/>
      <c r="I51" s="94"/>
      <c r="J51" s="94"/>
    </row>
    <row r="52" spans="1:12" x14ac:dyDescent="0.25">
      <c r="B52" s="38" t="s">
        <v>100</v>
      </c>
      <c r="C52" s="113">
        <v>119.79349999999999</v>
      </c>
      <c r="D52" s="113">
        <v>556.12353000000007</v>
      </c>
      <c r="E52" s="140">
        <v>4642.3514631428261</v>
      </c>
      <c r="F52" s="66"/>
    </row>
    <row r="53" spans="1:12" x14ac:dyDescent="0.25">
      <c r="B53" s="71" t="s">
        <v>7</v>
      </c>
      <c r="C53" s="112">
        <v>7105.0997000000007</v>
      </c>
      <c r="D53" s="112">
        <v>19522.641738789898</v>
      </c>
      <c r="E53" s="139">
        <v>2747.6942707489238</v>
      </c>
      <c r="F53" s="70"/>
    </row>
    <row r="54" spans="1:12" x14ac:dyDescent="0.25">
      <c r="B54" s="71"/>
      <c r="C54" s="113"/>
      <c r="D54" s="66"/>
      <c r="E54" s="139" t="s">
        <v>213</v>
      </c>
      <c r="F54" s="70"/>
    </row>
    <row r="55" spans="1:12" x14ac:dyDescent="0.25">
      <c r="B55" s="71" t="s">
        <v>101</v>
      </c>
      <c r="C55" s="112">
        <v>50863.143599999996</v>
      </c>
      <c r="D55" s="112">
        <v>56696.769795032567</v>
      </c>
      <c r="E55" s="139">
        <v>1114.6926002236435</v>
      </c>
      <c r="F55" s="70"/>
    </row>
    <row r="56" spans="1:12" ht="15.75" thickBot="1" x14ac:dyDescent="0.3">
      <c r="B56" s="72"/>
      <c r="C56" s="72"/>
      <c r="D56" s="72"/>
      <c r="E56" s="72"/>
      <c r="F56" s="72"/>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174</v>
      </c>
      <c r="C67" s="5"/>
      <c r="D67" s="5"/>
      <c r="E67" s="5"/>
      <c r="F67" s="5"/>
      <c r="G67" s="5"/>
      <c r="H67" s="5"/>
      <c r="I67" s="5"/>
      <c r="J67" s="5"/>
      <c r="K67" s="5"/>
      <c r="L67" s="5"/>
    </row>
    <row r="68" spans="1:12" ht="15" customHeight="1" x14ac:dyDescent="0.25">
      <c r="A68" s="15"/>
      <c r="B68" s="217" t="s">
        <v>126</v>
      </c>
      <c r="C68" s="217"/>
      <c r="D68" s="217"/>
      <c r="E68" s="217"/>
      <c r="F68" s="217"/>
      <c r="G68" s="217"/>
      <c r="H68" s="217"/>
      <c r="I68" s="217"/>
      <c r="J68" s="217"/>
      <c r="K68" s="217"/>
      <c r="L68" s="217"/>
    </row>
    <row r="69" spans="1:12" x14ac:dyDescent="0.25">
      <c r="A69" s="15"/>
      <c r="B69" s="217"/>
      <c r="C69" s="217"/>
      <c r="D69" s="217"/>
      <c r="E69" s="217"/>
      <c r="F69" s="217"/>
      <c r="G69" s="217"/>
      <c r="H69" s="217"/>
      <c r="I69" s="217"/>
      <c r="J69" s="217"/>
      <c r="K69" s="217"/>
      <c r="L69" s="217"/>
    </row>
    <row r="70" spans="1:12" x14ac:dyDescent="0.25">
      <c r="A70" s="1"/>
      <c r="B70" s="188"/>
      <c r="C70" s="1"/>
      <c r="D70" s="1"/>
      <c r="E70" s="1"/>
      <c r="F70" s="1"/>
      <c r="G70" s="1"/>
      <c r="H70" s="1"/>
      <c r="I70" s="1"/>
      <c r="J70" s="1"/>
      <c r="K70" s="1"/>
      <c r="L70" s="1"/>
    </row>
    <row r="71" spans="1:12" x14ac:dyDescent="0.25">
      <c r="B71" s="188"/>
      <c r="C71" s="1"/>
      <c r="D71" s="1"/>
      <c r="E71" s="1"/>
      <c r="F71" s="1"/>
      <c r="G71" s="1"/>
      <c r="H71" s="1"/>
      <c r="I71" s="1"/>
      <c r="J71" s="1"/>
      <c r="K71" s="1"/>
      <c r="L71" s="1"/>
    </row>
  </sheetData>
  <mergeCells count="3">
    <mergeCell ref="C4:E4"/>
    <mergeCell ref="C5:C6"/>
    <mergeCell ref="B68:L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topLeftCell="A33" zoomScaleNormal="100" workbookViewId="0">
      <selection activeCell="E22" sqref="E22:R39"/>
    </sheetView>
  </sheetViews>
  <sheetFormatPr defaultRowHeight="15" x14ac:dyDescent="0.25"/>
  <cols>
    <col min="2" max="2" width="21.42578125" customWidth="1"/>
    <col min="3" max="3" width="19.28515625" customWidth="1"/>
    <col min="4" max="4" width="11" customWidth="1"/>
    <col min="5" max="5" width="12.140625" customWidth="1"/>
    <col min="7" max="7" width="13.85546875" customWidth="1"/>
  </cols>
  <sheetData>
    <row r="1" spans="1:10" x14ac:dyDescent="0.25">
      <c r="A1" s="3" t="s">
        <v>150</v>
      </c>
      <c r="B1" s="26"/>
      <c r="C1" s="26"/>
      <c r="D1" s="29"/>
      <c r="E1" s="26"/>
      <c r="G1" s="26"/>
      <c r="H1" s="26"/>
      <c r="I1" s="29"/>
    </row>
    <row r="2" spans="1:10" x14ac:dyDescent="0.25">
      <c r="A2" s="11"/>
      <c r="B2" s="29"/>
      <c r="C2" s="29"/>
      <c r="D2" s="29"/>
      <c r="E2" s="29"/>
      <c r="F2" s="29"/>
      <c r="G2" s="29"/>
      <c r="H2" s="29"/>
      <c r="I2" s="29"/>
    </row>
    <row r="3" spans="1:10" ht="15.75" thickBot="1" x14ac:dyDescent="0.3">
      <c r="A3" s="30"/>
      <c r="B3" s="37"/>
      <c r="C3" s="37"/>
      <c r="D3" s="37"/>
      <c r="E3" s="37"/>
      <c r="G3" s="97"/>
    </row>
    <row r="4" spans="1:10" x14ac:dyDescent="0.25">
      <c r="A4" s="29"/>
      <c r="B4" s="64"/>
      <c r="C4" s="216">
        <v>45689</v>
      </c>
      <c r="D4" s="216"/>
      <c r="E4" s="216"/>
      <c r="F4" s="179"/>
      <c r="G4" s="180"/>
      <c r="H4" s="180"/>
      <c r="I4" s="180"/>
      <c r="J4" s="180"/>
    </row>
    <row r="5" spans="1:10" x14ac:dyDescent="0.25">
      <c r="A5" s="29"/>
      <c r="B5" s="47"/>
      <c r="C5" s="221" t="s">
        <v>125</v>
      </c>
      <c r="D5" s="73" t="s">
        <v>56</v>
      </c>
      <c r="E5" s="74" t="s">
        <v>57</v>
      </c>
      <c r="F5" s="47"/>
      <c r="G5" s="223"/>
      <c r="H5" s="66"/>
      <c r="I5" s="67"/>
    </row>
    <row r="6" spans="1:10" x14ac:dyDescent="0.25">
      <c r="A6" s="29"/>
      <c r="B6" s="68"/>
      <c r="C6" s="222"/>
      <c r="D6" s="99" t="s">
        <v>164</v>
      </c>
      <c r="E6" s="69" t="s">
        <v>58</v>
      </c>
      <c r="F6" s="68"/>
      <c r="G6" s="223"/>
      <c r="H6" s="39"/>
    </row>
    <row r="7" spans="1:10" x14ac:dyDescent="0.25">
      <c r="A7" s="29"/>
      <c r="B7" s="38" t="s">
        <v>59</v>
      </c>
      <c r="C7" s="113">
        <v>0</v>
      </c>
      <c r="D7" s="113">
        <v>0</v>
      </c>
      <c r="E7" s="142" t="s">
        <v>213</v>
      </c>
      <c r="F7" s="38"/>
      <c r="G7" s="152"/>
      <c r="H7" s="152"/>
      <c r="I7" s="94"/>
      <c r="J7" s="94"/>
    </row>
    <row r="8" spans="1:10" x14ac:dyDescent="0.25">
      <c r="A8" s="29"/>
      <c r="B8" s="38" t="s">
        <v>60</v>
      </c>
      <c r="C8" s="113">
        <v>0</v>
      </c>
      <c r="D8" s="113">
        <v>0</v>
      </c>
      <c r="E8" s="104" t="s">
        <v>213</v>
      </c>
      <c r="F8" s="38"/>
      <c r="G8" s="40"/>
      <c r="H8" s="40"/>
    </row>
    <row r="9" spans="1:10" x14ac:dyDescent="0.25">
      <c r="A9" s="29"/>
      <c r="B9" s="38" t="s">
        <v>61</v>
      </c>
      <c r="C9" s="113">
        <v>0</v>
      </c>
      <c r="D9" s="113">
        <v>0</v>
      </c>
      <c r="E9" s="104" t="s">
        <v>213</v>
      </c>
      <c r="F9" s="38"/>
      <c r="G9" s="40"/>
      <c r="H9" s="40"/>
    </row>
    <row r="10" spans="1:10" x14ac:dyDescent="0.25">
      <c r="A10" s="29"/>
      <c r="B10" s="38" t="s">
        <v>62</v>
      </c>
      <c r="C10" s="113">
        <v>2.9049999999999989</v>
      </c>
      <c r="D10" s="113">
        <v>10.23245</v>
      </c>
      <c r="E10" s="142">
        <v>3522.3580034423421</v>
      </c>
      <c r="F10" s="38"/>
      <c r="G10" s="40"/>
      <c r="H10" s="40"/>
    </row>
    <row r="11" spans="1:10" x14ac:dyDescent="0.25">
      <c r="A11" s="29"/>
      <c r="B11" s="38" t="s">
        <v>63</v>
      </c>
      <c r="C11" s="113">
        <v>2.3018000000000001</v>
      </c>
      <c r="D11" s="113">
        <v>0</v>
      </c>
      <c r="E11" s="142" t="s">
        <v>213</v>
      </c>
      <c r="F11" s="38"/>
      <c r="G11" s="40"/>
      <c r="H11" s="40"/>
    </row>
    <row r="12" spans="1:10" x14ac:dyDescent="0.25">
      <c r="A12" s="29"/>
      <c r="B12" s="38" t="s">
        <v>64</v>
      </c>
      <c r="C12" s="113">
        <v>0.53080000000000005</v>
      </c>
      <c r="D12" s="113">
        <v>2.6710000000000001E-2</v>
      </c>
      <c r="E12" s="142" t="s">
        <v>213</v>
      </c>
      <c r="F12" s="38"/>
      <c r="G12" s="40"/>
      <c r="H12" s="40"/>
    </row>
    <row r="13" spans="1:10" x14ac:dyDescent="0.25">
      <c r="A13" s="29"/>
      <c r="B13" s="38" t="s">
        <v>65</v>
      </c>
      <c r="C13" s="113">
        <v>18.320599999999999</v>
      </c>
      <c r="D13" s="113">
        <v>5.2145400000000004</v>
      </c>
      <c r="E13" s="142">
        <v>284.62714103249897</v>
      </c>
      <c r="F13" s="38"/>
      <c r="G13" s="40"/>
      <c r="H13" s="40"/>
    </row>
    <row r="14" spans="1:10" x14ac:dyDescent="0.25">
      <c r="A14" s="29"/>
      <c r="B14" s="38" t="s">
        <v>66</v>
      </c>
      <c r="C14" s="113">
        <v>83.0762</v>
      </c>
      <c r="D14" s="113">
        <v>247.02598044266469</v>
      </c>
      <c r="E14" s="142">
        <v>2973.4867560464331</v>
      </c>
      <c r="F14" s="38"/>
      <c r="G14" s="40"/>
      <c r="H14" s="40"/>
    </row>
    <row r="15" spans="1:10" x14ac:dyDescent="0.25">
      <c r="A15" s="29"/>
      <c r="B15" s="38" t="s">
        <v>67</v>
      </c>
      <c r="C15" s="113">
        <v>3.8399999999999997E-2</v>
      </c>
      <c r="D15" s="113">
        <v>0</v>
      </c>
      <c r="E15" s="142" t="s">
        <v>213</v>
      </c>
      <c r="F15" s="38"/>
      <c r="G15" s="40"/>
      <c r="H15" s="40"/>
    </row>
    <row r="16" spans="1:10" x14ac:dyDescent="0.25">
      <c r="A16" s="29"/>
      <c r="B16" s="38" t="s">
        <v>68</v>
      </c>
      <c r="C16" s="113">
        <v>7.4999999999999997E-3</v>
      </c>
      <c r="D16" s="113">
        <v>0</v>
      </c>
      <c r="E16" s="142" t="s">
        <v>213</v>
      </c>
      <c r="F16" s="38"/>
      <c r="G16" s="40"/>
      <c r="H16" s="40"/>
    </row>
    <row r="17" spans="1:11" x14ac:dyDescent="0.25">
      <c r="A17" s="29"/>
      <c r="B17" s="38" t="s">
        <v>69</v>
      </c>
      <c r="C17" s="113">
        <v>136.18029999999999</v>
      </c>
      <c r="D17" s="113">
        <v>209.80078826688191</v>
      </c>
      <c r="E17" s="142">
        <v>1540.6104133041413</v>
      </c>
      <c r="F17" s="38"/>
      <c r="G17" s="40"/>
      <c r="H17" s="40"/>
    </row>
    <row r="18" spans="1:11" x14ac:dyDescent="0.25">
      <c r="A18" s="29"/>
      <c r="B18" s="38" t="s">
        <v>70</v>
      </c>
      <c r="C18" s="113">
        <v>2.8515999999999999</v>
      </c>
      <c r="D18" s="113">
        <v>0.70674000000000003</v>
      </c>
      <c r="E18" s="142" t="s">
        <v>213</v>
      </c>
      <c r="F18" s="38"/>
      <c r="G18" s="40"/>
      <c r="H18" s="40"/>
    </row>
    <row r="19" spans="1:11" x14ac:dyDescent="0.25">
      <c r="A19" s="29"/>
      <c r="B19" s="38" t="s">
        <v>71</v>
      </c>
      <c r="C19" s="113">
        <v>27.488199999999999</v>
      </c>
      <c r="D19" s="113">
        <v>96.464710065096241</v>
      </c>
      <c r="E19" s="142">
        <v>3509.313453230704</v>
      </c>
      <c r="F19" s="38"/>
      <c r="G19" s="40"/>
      <c r="H19" s="40"/>
    </row>
    <row r="20" spans="1:11" x14ac:dyDescent="0.25">
      <c r="A20" s="29"/>
      <c r="B20" s="38" t="s">
        <v>72</v>
      </c>
      <c r="C20" s="113">
        <v>0</v>
      </c>
      <c r="D20" s="113">
        <v>0</v>
      </c>
      <c r="E20" s="142" t="s">
        <v>213</v>
      </c>
      <c r="F20" s="38"/>
      <c r="G20" s="40"/>
      <c r="H20" s="40"/>
    </row>
    <row r="21" spans="1:11" x14ac:dyDescent="0.25">
      <c r="A21" s="29"/>
      <c r="B21" s="38" t="s">
        <v>73</v>
      </c>
      <c r="C21" s="113">
        <v>0</v>
      </c>
      <c r="D21" s="113">
        <v>0</v>
      </c>
      <c r="E21" s="142" t="s">
        <v>213</v>
      </c>
      <c r="F21" s="38"/>
      <c r="G21" s="40"/>
      <c r="H21" s="40"/>
    </row>
    <row r="22" spans="1:11" x14ac:dyDescent="0.25">
      <c r="A22" s="29"/>
      <c r="B22" s="38" t="s">
        <v>74</v>
      </c>
      <c r="C22" s="113">
        <v>0.40489999999999998</v>
      </c>
      <c r="D22" s="113">
        <v>1.2786</v>
      </c>
      <c r="E22" s="142">
        <v>3157.8167448752779</v>
      </c>
      <c r="F22" s="38"/>
      <c r="G22" s="40"/>
      <c r="H22" s="40"/>
    </row>
    <row r="23" spans="1:11" x14ac:dyDescent="0.25">
      <c r="A23" s="29"/>
      <c r="B23" s="38" t="s">
        <v>75</v>
      </c>
      <c r="C23" s="113">
        <v>333.96030000000002</v>
      </c>
      <c r="D23" s="113">
        <v>373.00786366222042</v>
      </c>
      <c r="E23" s="142">
        <v>1116.9227709467873</v>
      </c>
      <c r="F23" s="38"/>
      <c r="G23" s="40"/>
      <c r="H23" s="40"/>
    </row>
    <row r="24" spans="1:11" x14ac:dyDescent="0.25">
      <c r="A24" s="29"/>
      <c r="B24" s="38" t="s">
        <v>76</v>
      </c>
      <c r="C24" s="113">
        <v>0</v>
      </c>
      <c r="D24" s="113">
        <v>0</v>
      </c>
      <c r="E24" s="142" t="s">
        <v>213</v>
      </c>
      <c r="F24" s="38"/>
      <c r="G24" s="40"/>
      <c r="H24" s="40"/>
    </row>
    <row r="25" spans="1:11" x14ac:dyDescent="0.25">
      <c r="A25" s="29"/>
      <c r="B25" s="38" t="s">
        <v>77</v>
      </c>
      <c r="C25" s="113">
        <v>2.5802999999999998</v>
      </c>
      <c r="D25" s="113">
        <v>0.12606999999999999</v>
      </c>
      <c r="E25" s="142" t="s">
        <v>213</v>
      </c>
      <c r="F25" s="38"/>
      <c r="G25" s="40"/>
      <c r="H25" s="40"/>
    </row>
    <row r="26" spans="1:11" x14ac:dyDescent="0.25">
      <c r="A26" s="29"/>
      <c r="B26" s="38" t="s">
        <v>78</v>
      </c>
      <c r="C26" s="113">
        <v>0</v>
      </c>
      <c r="D26" s="113">
        <v>0</v>
      </c>
      <c r="E26" s="142" t="s">
        <v>213</v>
      </c>
      <c r="F26" s="38"/>
      <c r="G26" s="40"/>
      <c r="H26" s="40"/>
    </row>
    <row r="27" spans="1:11" x14ac:dyDescent="0.25">
      <c r="A27" s="25"/>
      <c r="B27" s="38" t="s">
        <v>79</v>
      </c>
      <c r="C27" s="113">
        <v>0</v>
      </c>
      <c r="D27" s="113">
        <v>0</v>
      </c>
      <c r="E27" s="142" t="s">
        <v>213</v>
      </c>
      <c r="F27" s="38"/>
      <c r="G27" s="152"/>
      <c r="H27" s="40"/>
    </row>
    <row r="28" spans="1:11" x14ac:dyDescent="0.25">
      <c r="A28" s="31"/>
      <c r="B28" s="38" t="s">
        <v>80</v>
      </c>
      <c r="C28" s="113">
        <v>3.1484999999999999</v>
      </c>
      <c r="D28" s="113">
        <v>4.0794499999999996</v>
      </c>
      <c r="E28" s="142">
        <v>1295.6804827695728</v>
      </c>
      <c r="F28" s="38"/>
      <c r="G28" s="40"/>
      <c r="H28" s="40"/>
    </row>
    <row r="29" spans="1:11" x14ac:dyDescent="0.25">
      <c r="A29" s="31"/>
      <c r="B29" s="38" t="s">
        <v>81</v>
      </c>
      <c r="C29" s="113">
        <v>1.19</v>
      </c>
      <c r="D29" s="113">
        <v>0.98565999999999998</v>
      </c>
      <c r="E29" s="142" t="s">
        <v>213</v>
      </c>
      <c r="F29" s="38"/>
      <c r="G29" s="40"/>
      <c r="H29" s="152"/>
      <c r="I29" s="94"/>
      <c r="J29" s="94"/>
    </row>
    <row r="30" spans="1:11" x14ac:dyDescent="0.25">
      <c r="A30" s="29"/>
      <c r="B30" s="47" t="s">
        <v>82</v>
      </c>
      <c r="C30" s="113">
        <v>248.40249999999989</v>
      </c>
      <c r="D30" s="113">
        <v>317.8169275778443</v>
      </c>
      <c r="E30" s="142">
        <v>1279.4433533392153</v>
      </c>
      <c r="F30" s="38"/>
      <c r="G30" s="40"/>
      <c r="H30" s="40"/>
      <c r="K30" s="94"/>
    </row>
    <row r="31" spans="1:11" x14ac:dyDescent="0.25">
      <c r="A31" s="29"/>
      <c r="B31" s="35" t="s">
        <v>31</v>
      </c>
      <c r="C31" s="112">
        <v>863.38689999999986</v>
      </c>
      <c r="D31" s="112">
        <v>1266.7664900147076</v>
      </c>
      <c r="E31" s="143">
        <v>1467.2060579268782</v>
      </c>
      <c r="F31" s="38"/>
      <c r="G31" s="40"/>
      <c r="H31" s="152"/>
      <c r="I31" s="94"/>
      <c r="J31" s="94"/>
    </row>
    <row r="32" spans="1:11" x14ac:dyDescent="0.25">
      <c r="A32" s="29"/>
      <c r="B32" s="35"/>
      <c r="C32" s="113"/>
      <c r="D32" s="167"/>
      <c r="E32" s="143" t="s">
        <v>213</v>
      </c>
      <c r="F32" s="38"/>
      <c r="G32" s="152"/>
      <c r="H32" s="40"/>
    </row>
    <row r="33" spans="1:10" x14ac:dyDescent="0.25">
      <c r="A33" s="29"/>
      <c r="B33" s="38" t="s">
        <v>83</v>
      </c>
      <c r="C33" s="113">
        <v>0</v>
      </c>
      <c r="D33" s="113">
        <v>0</v>
      </c>
      <c r="E33" s="142" t="s">
        <v>213</v>
      </c>
      <c r="F33" s="38"/>
      <c r="G33" s="67"/>
      <c r="H33" s="40"/>
    </row>
    <row r="34" spans="1:10" x14ac:dyDescent="0.25">
      <c r="A34" s="29"/>
      <c r="B34" s="38" t="s">
        <v>84</v>
      </c>
      <c r="C34" s="113">
        <v>0</v>
      </c>
      <c r="D34" s="113">
        <v>0</v>
      </c>
      <c r="E34" s="142" t="s">
        <v>213</v>
      </c>
      <c r="F34" s="38"/>
      <c r="G34" s="67"/>
      <c r="H34" s="40"/>
    </row>
    <row r="35" spans="1:10" x14ac:dyDescent="0.25">
      <c r="A35" s="29"/>
      <c r="B35" s="38" t="s">
        <v>85</v>
      </c>
      <c r="C35" s="113">
        <v>0</v>
      </c>
      <c r="D35" s="113">
        <v>0</v>
      </c>
      <c r="E35" s="142" t="s">
        <v>213</v>
      </c>
      <c r="F35" s="38"/>
      <c r="G35" s="67"/>
      <c r="H35" s="40"/>
    </row>
    <row r="36" spans="1:10" x14ac:dyDescent="0.25">
      <c r="A36" s="31"/>
      <c r="B36" s="38" t="s">
        <v>86</v>
      </c>
      <c r="C36" s="113">
        <v>1190.5089</v>
      </c>
      <c r="D36" s="113">
        <v>1427.2724493119219</v>
      </c>
      <c r="E36" s="142">
        <v>1198.8759171073159</v>
      </c>
      <c r="F36" s="38"/>
      <c r="G36" s="67"/>
      <c r="H36" s="40"/>
    </row>
    <row r="37" spans="1:10" x14ac:dyDescent="0.25">
      <c r="A37" s="31"/>
      <c r="B37" s="38" t="s">
        <v>87</v>
      </c>
      <c r="C37" s="113">
        <v>0</v>
      </c>
      <c r="D37" s="113">
        <v>0</v>
      </c>
      <c r="E37" s="142" t="s">
        <v>213</v>
      </c>
      <c r="F37" s="38"/>
      <c r="G37" s="67"/>
      <c r="H37" s="152"/>
      <c r="I37" s="94"/>
      <c r="J37" s="94"/>
    </row>
    <row r="38" spans="1:10" x14ac:dyDescent="0.25">
      <c r="A38" s="29"/>
      <c r="B38" s="38" t="s">
        <v>88</v>
      </c>
      <c r="C38" s="113">
        <v>0</v>
      </c>
      <c r="D38" s="113">
        <v>0</v>
      </c>
      <c r="E38" s="142" t="s">
        <v>213</v>
      </c>
      <c r="F38" s="38"/>
      <c r="G38" s="67"/>
      <c r="H38" s="40"/>
    </row>
    <row r="39" spans="1:10" x14ac:dyDescent="0.25">
      <c r="A39" s="29"/>
      <c r="B39" s="35" t="s">
        <v>6</v>
      </c>
      <c r="C39" s="112">
        <v>1190.5089</v>
      </c>
      <c r="D39" s="112">
        <v>1427.2724493119219</v>
      </c>
      <c r="E39" s="143">
        <v>1198.8759171073159</v>
      </c>
      <c r="F39" s="38"/>
      <c r="G39" s="70"/>
      <c r="H39" s="40"/>
    </row>
    <row r="40" spans="1:10" x14ac:dyDescent="0.25">
      <c r="A40" s="29"/>
      <c r="B40" s="35"/>
      <c r="C40" s="113"/>
      <c r="D40" s="167"/>
      <c r="E40" s="143" t="s">
        <v>213</v>
      </c>
      <c r="F40" s="38"/>
      <c r="G40" s="70"/>
      <c r="H40" s="40"/>
    </row>
    <row r="41" spans="1:10" x14ac:dyDescent="0.25">
      <c r="A41" s="29"/>
      <c r="B41" s="38" t="s">
        <v>89</v>
      </c>
      <c r="C41" s="113">
        <v>0</v>
      </c>
      <c r="D41" s="113">
        <v>0</v>
      </c>
      <c r="E41" s="142" t="s">
        <v>213</v>
      </c>
      <c r="F41" s="38"/>
      <c r="G41" s="67"/>
      <c r="H41" s="39"/>
    </row>
    <row r="42" spans="1:10" x14ac:dyDescent="0.25">
      <c r="A42" s="29"/>
      <c r="B42" s="38" t="s">
        <v>90</v>
      </c>
      <c r="C42" s="113">
        <v>0</v>
      </c>
      <c r="D42" s="113">
        <v>0</v>
      </c>
      <c r="E42" s="142" t="s">
        <v>213</v>
      </c>
      <c r="F42" s="38"/>
      <c r="G42" s="67"/>
    </row>
    <row r="43" spans="1:10" x14ac:dyDescent="0.25">
      <c r="A43" s="29"/>
      <c r="B43" s="38" t="s">
        <v>91</v>
      </c>
      <c r="C43" s="113">
        <v>0</v>
      </c>
      <c r="D43" s="113">
        <v>0</v>
      </c>
      <c r="E43" s="142" t="s">
        <v>213</v>
      </c>
      <c r="F43" s="38"/>
      <c r="G43" s="67"/>
    </row>
    <row r="44" spans="1:10" x14ac:dyDescent="0.25">
      <c r="A44" s="29"/>
      <c r="B44" s="38" t="s">
        <v>92</v>
      </c>
      <c r="C44" s="113">
        <v>0</v>
      </c>
      <c r="D44" s="113">
        <v>0</v>
      </c>
      <c r="E44" s="142" t="s">
        <v>213</v>
      </c>
      <c r="F44" s="38"/>
      <c r="G44" s="67"/>
    </row>
    <row r="45" spans="1:10" x14ac:dyDescent="0.25">
      <c r="A45" s="29"/>
      <c r="B45" s="38" t="s">
        <v>93</v>
      </c>
      <c r="C45" s="113">
        <v>0</v>
      </c>
      <c r="D45" s="113">
        <v>0</v>
      </c>
      <c r="E45" s="142" t="s">
        <v>213</v>
      </c>
      <c r="F45" s="38"/>
      <c r="G45" s="67"/>
    </row>
    <row r="46" spans="1:10" x14ac:dyDescent="0.25">
      <c r="A46" s="29"/>
      <c r="B46" s="38" t="s">
        <v>94</v>
      </c>
      <c r="C46" s="113">
        <v>0</v>
      </c>
      <c r="D46" s="113">
        <v>0</v>
      </c>
      <c r="E46" s="142" t="s">
        <v>213</v>
      </c>
      <c r="F46" s="38"/>
      <c r="G46" s="67"/>
    </row>
    <row r="47" spans="1:10" x14ac:dyDescent="0.25">
      <c r="A47" s="29"/>
      <c r="B47" s="38" t="s">
        <v>95</v>
      </c>
      <c r="C47" s="113">
        <v>0</v>
      </c>
      <c r="D47" s="113">
        <v>0</v>
      </c>
      <c r="E47" s="142" t="s">
        <v>213</v>
      </c>
      <c r="F47" s="38"/>
      <c r="G47" s="67"/>
    </row>
    <row r="48" spans="1:10" x14ac:dyDescent="0.25">
      <c r="A48" s="29"/>
      <c r="B48" s="38" t="s">
        <v>96</v>
      </c>
      <c r="C48" s="113">
        <v>36.32</v>
      </c>
      <c r="D48" s="113">
        <v>44.63</v>
      </c>
      <c r="E48" s="142">
        <v>1228.7995594713657</v>
      </c>
      <c r="F48" s="38"/>
      <c r="G48" s="67"/>
    </row>
    <row r="49" spans="1:12" x14ac:dyDescent="0.25">
      <c r="A49" s="29"/>
      <c r="B49" s="38" t="s">
        <v>97</v>
      </c>
      <c r="C49" s="113">
        <v>0</v>
      </c>
      <c r="D49" s="113">
        <v>0</v>
      </c>
      <c r="E49" s="142" t="s">
        <v>213</v>
      </c>
      <c r="F49" s="38"/>
      <c r="G49" s="67"/>
      <c r="H49" s="67"/>
      <c r="I49" s="66"/>
    </row>
    <row r="50" spans="1:12" x14ac:dyDescent="0.25">
      <c r="A50" s="32"/>
      <c r="B50" s="38" t="s">
        <v>98</v>
      </c>
      <c r="C50" s="113">
        <v>0.8831</v>
      </c>
      <c r="D50" s="113">
        <v>0</v>
      </c>
      <c r="E50" s="142" t="s">
        <v>213</v>
      </c>
      <c r="F50" s="38"/>
      <c r="G50" s="67"/>
      <c r="H50" s="67"/>
      <c r="I50" s="66"/>
    </row>
    <row r="51" spans="1:12" x14ac:dyDescent="0.25">
      <c r="A51" s="32"/>
      <c r="B51" s="38" t="s">
        <v>99</v>
      </c>
      <c r="C51" s="113">
        <v>0</v>
      </c>
      <c r="D51" s="113">
        <v>0</v>
      </c>
      <c r="E51" s="142" t="s">
        <v>213</v>
      </c>
      <c r="F51" s="38"/>
      <c r="G51" s="67"/>
      <c r="H51" s="67"/>
      <c r="I51" s="66"/>
    </row>
    <row r="52" spans="1:12" x14ac:dyDescent="0.25">
      <c r="A52" s="32"/>
      <c r="B52" s="38" t="s">
        <v>100</v>
      </c>
      <c r="C52" s="113">
        <v>0</v>
      </c>
      <c r="D52" s="113">
        <v>0</v>
      </c>
      <c r="E52" s="142" t="s">
        <v>213</v>
      </c>
      <c r="F52" s="38"/>
      <c r="G52" s="67"/>
      <c r="H52" s="67"/>
      <c r="I52" s="66"/>
    </row>
    <row r="53" spans="1:12" x14ac:dyDescent="0.25">
      <c r="A53" s="29"/>
      <c r="B53" s="71" t="s">
        <v>7</v>
      </c>
      <c r="C53" s="112">
        <v>37.203099999999999</v>
      </c>
      <c r="D53" s="112">
        <v>44.63</v>
      </c>
      <c r="E53" s="143">
        <v>1199.6312135279049</v>
      </c>
      <c r="F53" s="38"/>
      <c r="G53" s="70"/>
      <c r="H53" s="70"/>
      <c r="I53" s="70"/>
    </row>
    <row r="54" spans="1:12" x14ac:dyDescent="0.25">
      <c r="A54" s="33"/>
      <c r="B54" s="71"/>
      <c r="C54" s="113"/>
      <c r="D54" s="66"/>
      <c r="E54" s="143" t="str">
        <f t="shared" ref="E8:E55" si="0">IF(D54&lt;1,"",IFERROR((D54/C54)*1000,""))</f>
        <v/>
      </c>
      <c r="F54" s="38"/>
      <c r="G54" s="70"/>
      <c r="H54" s="70"/>
      <c r="I54" s="70"/>
    </row>
    <row r="55" spans="1:12" x14ac:dyDescent="0.25">
      <c r="B55" s="71" t="s">
        <v>101</v>
      </c>
      <c r="C55" s="112">
        <v>2091.0989</v>
      </c>
      <c r="D55" s="112">
        <v>2738.6689393266297</v>
      </c>
      <c r="E55" s="143">
        <v>1309.6792979646395</v>
      </c>
      <c r="F55" s="38"/>
      <c r="G55" s="98"/>
      <c r="H55" s="70"/>
      <c r="I55" s="70"/>
    </row>
    <row r="56" spans="1:12" ht="15.75" thickBot="1" x14ac:dyDescent="0.3">
      <c r="B56" s="72"/>
      <c r="C56" s="72"/>
      <c r="D56" s="72"/>
      <c r="E56" s="72"/>
      <c r="F56" s="72"/>
      <c r="G56" s="38"/>
      <c r="H56" s="38"/>
      <c r="I56" s="38"/>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175</v>
      </c>
      <c r="C67" s="5"/>
      <c r="D67" s="5"/>
      <c r="E67" s="5"/>
      <c r="F67" s="5"/>
      <c r="G67" s="5"/>
      <c r="H67" s="5"/>
      <c r="I67" s="5"/>
      <c r="J67" s="5"/>
      <c r="K67" s="5"/>
      <c r="L67" s="5"/>
    </row>
    <row r="68" spans="1:12" x14ac:dyDescent="0.25">
      <c r="A68" s="15"/>
      <c r="B68" s="217" t="s">
        <v>126</v>
      </c>
      <c r="C68" s="217"/>
      <c r="D68" s="217"/>
      <c r="E68" s="217"/>
      <c r="F68" s="217"/>
      <c r="G68" s="217"/>
      <c r="H68" s="217"/>
      <c r="I68" s="217"/>
      <c r="J68" s="217"/>
      <c r="K68" s="217"/>
      <c r="L68" s="217"/>
    </row>
    <row r="69" spans="1:12" x14ac:dyDescent="0.25">
      <c r="A69" s="15"/>
      <c r="B69" s="217"/>
      <c r="C69" s="217"/>
      <c r="D69" s="217"/>
      <c r="E69" s="217"/>
      <c r="F69" s="217"/>
      <c r="G69" s="217"/>
      <c r="H69" s="217"/>
      <c r="I69" s="217"/>
      <c r="J69" s="217"/>
      <c r="K69" s="217"/>
      <c r="L69" s="217"/>
    </row>
    <row r="70" spans="1:12" x14ac:dyDescent="0.25">
      <c r="A70" s="1"/>
      <c r="B70" s="188"/>
      <c r="C70" s="1"/>
      <c r="D70" s="1"/>
      <c r="E70" s="1"/>
      <c r="F70" s="1"/>
      <c r="G70" s="1"/>
      <c r="H70" s="1"/>
      <c r="I70" s="1"/>
      <c r="J70" s="1"/>
      <c r="K70" s="1"/>
      <c r="L70" s="1"/>
    </row>
    <row r="71" spans="1:12" x14ac:dyDescent="0.25">
      <c r="B71" s="188"/>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topLeftCell="A7" workbookViewId="0">
      <selection activeCell="E22" sqref="E22:R39"/>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1.28515625" style="1" bestFit="1" customWidth="1"/>
    <col min="6" max="6" width="14.85546875" style="1" customWidth="1"/>
    <col min="7" max="7" width="9.140625" style="1"/>
    <col min="8" max="8" width="13.140625" style="1" customWidth="1"/>
    <col min="9" max="9" width="12.5703125" style="1" bestFit="1" customWidth="1"/>
    <col min="10" max="10" width="15.28515625" style="1" customWidth="1"/>
    <col min="11" max="11" width="9.140625" style="1"/>
    <col min="12" max="12" width="13.42578125" style="1" bestFit="1" customWidth="1"/>
    <col min="13" max="13" width="13.140625" style="1" customWidth="1"/>
    <col min="14" max="14" width="11" style="1" bestFit="1" customWidth="1"/>
    <col min="15" max="15" width="16.42578125" style="1" customWidth="1"/>
    <col min="16" max="16" width="7.42578125" style="1" bestFit="1" customWidth="1"/>
    <col min="17" max="17" width="24.7109375" style="1" customWidth="1"/>
    <col min="18" max="18" width="29.7109375" style="1" customWidth="1"/>
    <col min="19" max="16384" width="9.140625" style="1"/>
  </cols>
  <sheetData>
    <row r="1" spans="1:16374" ht="15" x14ac:dyDescent="0.25">
      <c r="A1" s="3" t="s">
        <v>151</v>
      </c>
    </row>
    <row r="2" spans="1:16374" x14ac:dyDescent="0.2">
      <c r="A2" s="11"/>
    </row>
    <row r="3" spans="1:16374" ht="15" thickBot="1" x14ac:dyDescent="0.25"/>
    <row r="4" spans="1:16374" ht="15" x14ac:dyDescent="0.25">
      <c r="B4" s="36"/>
      <c r="C4" s="216">
        <v>45689</v>
      </c>
      <c r="D4" s="216"/>
      <c r="E4" s="216"/>
      <c r="F4" s="216"/>
      <c r="G4" s="216"/>
      <c r="H4" s="216"/>
      <c r="I4" s="216"/>
      <c r="J4" s="216"/>
    </row>
    <row r="5" spans="1:16374" s="5" customFormat="1" x14ac:dyDescent="0.2">
      <c r="A5" s="1"/>
      <c r="B5" s="38"/>
      <c r="C5" s="38"/>
      <c r="D5" s="49" t="s">
        <v>4</v>
      </c>
      <c r="E5" s="50"/>
      <c r="F5" s="50"/>
      <c r="G5" s="57"/>
      <c r="H5" s="49" t="s">
        <v>125</v>
      </c>
      <c r="I5" s="50"/>
      <c r="J5" s="50"/>
    </row>
    <row r="6" spans="1:16374" s="5" customFormat="1" x14ac:dyDescent="0.2">
      <c r="A6" s="1"/>
      <c r="B6" s="51"/>
      <c r="C6" s="51"/>
      <c r="D6" s="51">
        <v>2024</v>
      </c>
      <c r="E6" s="51">
        <v>2025</v>
      </c>
      <c r="F6" s="52" t="s">
        <v>185</v>
      </c>
      <c r="G6" s="51"/>
      <c r="H6" s="51">
        <v>2024</v>
      </c>
      <c r="I6" s="51">
        <v>2025</v>
      </c>
      <c r="J6" s="52" t="s">
        <v>185</v>
      </c>
    </row>
    <row r="7" spans="1:16374" s="5" customFormat="1" x14ac:dyDescent="0.2">
      <c r="A7" s="1"/>
      <c r="B7" s="38"/>
      <c r="C7" s="38"/>
      <c r="D7" s="43"/>
      <c r="E7" s="43"/>
      <c r="F7" s="43"/>
      <c r="G7" s="43"/>
      <c r="H7" s="54"/>
      <c r="I7" s="43"/>
      <c r="J7" s="43"/>
    </row>
    <row r="8" spans="1:16374" s="5" customFormat="1" ht="18" customHeight="1" x14ac:dyDescent="0.25">
      <c r="A8" s="1"/>
      <c r="B8" s="35" t="s">
        <v>11</v>
      </c>
      <c r="C8" s="38"/>
      <c r="D8" s="115">
        <v>56196.990035453753</v>
      </c>
      <c r="E8" s="115">
        <v>46031.349926069517</v>
      </c>
      <c r="F8" s="114">
        <v>-0.18089296424899096</v>
      </c>
      <c r="G8" s="115"/>
      <c r="H8" s="115">
        <v>36418.412399999994</v>
      </c>
      <c r="I8" s="115">
        <v>25648.3825</v>
      </c>
      <c r="J8" s="114">
        <v>-0.29573035149659616</v>
      </c>
      <c r="M8" s="146"/>
    </row>
    <row r="9" spans="1:16374" s="5" customFormat="1" ht="22.5" customHeight="1" x14ac:dyDescent="0.25">
      <c r="A9" s="1"/>
      <c r="B9" s="44" t="s">
        <v>8</v>
      </c>
      <c r="C9" s="47"/>
      <c r="D9" s="115">
        <v>17113.93873129378</v>
      </c>
      <c r="E9" s="115">
        <v>14679.951641879812</v>
      </c>
      <c r="F9" s="114">
        <v>-0.14222249638905674</v>
      </c>
      <c r="G9" s="111"/>
      <c r="H9" s="115">
        <v>7786.3312999999989</v>
      </c>
      <c r="I9" s="115">
        <v>6680.2577999999994</v>
      </c>
      <c r="J9" s="114">
        <v>-0.14205322858532871</v>
      </c>
      <c r="L9" s="152"/>
      <c r="M9" s="94"/>
      <c r="N9" s="94"/>
      <c r="O9" s="94"/>
      <c r="P9" s="94"/>
      <c r="Q9" s="94"/>
      <c r="R9" s="94"/>
    </row>
    <row r="10" spans="1:16374" s="5" customFormat="1" ht="15" x14ac:dyDescent="0.25">
      <c r="A10" s="1"/>
      <c r="B10" s="47"/>
      <c r="C10" s="47" t="s">
        <v>103</v>
      </c>
      <c r="D10" s="154">
        <v>551.21206000000006</v>
      </c>
      <c r="E10" s="154">
        <v>191.46483000000001</v>
      </c>
      <c r="F10" s="55">
        <v>-0.65264760353755691</v>
      </c>
      <c r="G10" s="109"/>
      <c r="H10" s="154">
        <v>113.1964</v>
      </c>
      <c r="I10" s="154">
        <v>42.564900000000002</v>
      </c>
      <c r="J10" s="55">
        <v>-0.62397302387708431</v>
      </c>
      <c r="L10" s="40"/>
      <c r="M10"/>
      <c r="N10"/>
      <c r="O10"/>
      <c r="P10"/>
      <c r="Q10"/>
      <c r="R10"/>
    </row>
    <row r="11" spans="1:16374" s="5" customFormat="1" ht="15" x14ac:dyDescent="0.25">
      <c r="A11" s="1"/>
      <c r="B11" s="1"/>
      <c r="C11" s="156" t="s">
        <v>16</v>
      </c>
      <c r="D11" s="154">
        <v>3272.1646599999999</v>
      </c>
      <c r="E11" s="154">
        <v>2457.51964</v>
      </c>
      <c r="F11" s="55">
        <v>-0.24896211060478843</v>
      </c>
      <c r="G11" s="109"/>
      <c r="H11" s="154">
        <v>1139.7621999999999</v>
      </c>
      <c r="I11" s="154">
        <v>856.35219999999993</v>
      </c>
      <c r="J11" s="55">
        <v>-0.2486571321631828</v>
      </c>
      <c r="L11" s="40"/>
      <c r="M11"/>
      <c r="N11"/>
      <c r="O11"/>
      <c r="P11"/>
      <c r="Q11"/>
      <c r="R11"/>
    </row>
    <row r="12" spans="1:16374" s="5" customFormat="1" ht="15" x14ac:dyDescent="0.25">
      <c r="A12" s="1"/>
      <c r="B12" s="1"/>
      <c r="C12" s="157" t="s">
        <v>17</v>
      </c>
      <c r="D12" s="154">
        <v>684.46376930278927</v>
      </c>
      <c r="E12" s="154">
        <v>367.7559503760196</v>
      </c>
      <c r="F12" s="55">
        <v>-0.46270939840888237</v>
      </c>
      <c r="G12" s="109"/>
      <c r="H12" s="154">
        <v>649.89520000000005</v>
      </c>
      <c r="I12" s="154">
        <v>215.7252</v>
      </c>
      <c r="J12" s="55">
        <v>-0.66806155823277358</v>
      </c>
      <c r="L12" s="40"/>
      <c r="M12"/>
      <c r="N12"/>
      <c r="O12"/>
      <c r="P12"/>
      <c r="Q12"/>
      <c r="R12"/>
    </row>
    <row r="13" spans="1:16374" s="5" customFormat="1" ht="15" x14ac:dyDescent="0.25">
      <c r="A13" s="1"/>
      <c r="B13" s="1"/>
      <c r="C13" s="156" t="s">
        <v>130</v>
      </c>
      <c r="D13" s="154">
        <v>0</v>
      </c>
      <c r="E13" s="154">
        <v>0</v>
      </c>
      <c r="F13" s="55" t="s">
        <v>213</v>
      </c>
      <c r="G13" s="109"/>
      <c r="H13" s="154">
        <v>0</v>
      </c>
      <c r="I13" s="154">
        <v>0</v>
      </c>
      <c r="J13" s="55" t="s">
        <v>213</v>
      </c>
      <c r="L13" s="40"/>
      <c r="M13"/>
      <c r="N13"/>
      <c r="O13"/>
      <c r="P13"/>
      <c r="Q13"/>
      <c r="R13"/>
      <c r="S13" s="103"/>
      <c r="T13" s="103"/>
      <c r="U13" s="103"/>
      <c r="V13" s="103"/>
      <c r="W13" s="103"/>
      <c r="X13" s="103"/>
      <c r="Y13" s="103"/>
      <c r="Z13" s="103"/>
      <c r="AA13" s="103"/>
      <c r="AB13" s="103"/>
      <c r="AC13" s="103"/>
      <c r="AD13" s="103"/>
      <c r="AE13" s="103"/>
    </row>
    <row r="14" spans="1:16374" s="5" customFormat="1" ht="15" x14ac:dyDescent="0.25">
      <c r="A14" s="1"/>
      <c r="B14" s="1"/>
      <c r="C14" s="181" t="s">
        <v>181</v>
      </c>
      <c r="D14" s="154">
        <v>15.574339999999999</v>
      </c>
      <c r="E14" s="154">
        <v>2.25</v>
      </c>
      <c r="F14" s="55">
        <v>-0.85553159877079865</v>
      </c>
      <c r="G14" s="109"/>
      <c r="H14" s="154">
        <v>20.155999999999999</v>
      </c>
      <c r="I14" s="154">
        <v>7.5</v>
      </c>
      <c r="J14" s="55">
        <v>-0.62790236157967849</v>
      </c>
      <c r="L14" s="40"/>
      <c r="M14"/>
      <c r="N14"/>
      <c r="O14"/>
      <c r="P14"/>
      <c r="Q14"/>
      <c r="R14"/>
    </row>
    <row r="15" spans="1:16374" s="5" customFormat="1" ht="15" customHeight="1" x14ac:dyDescent="0.25">
      <c r="A15" s="6"/>
      <c r="B15" s="3"/>
      <c r="C15" s="156" t="s">
        <v>18</v>
      </c>
      <c r="D15" s="154">
        <v>3658.1841399999998</v>
      </c>
      <c r="E15" s="154">
        <v>3943.2632699999999</v>
      </c>
      <c r="F15" s="55">
        <v>7.792913617519541E-2</v>
      </c>
      <c r="G15" s="109"/>
      <c r="H15" s="154">
        <v>2150.5374999999999</v>
      </c>
      <c r="I15" s="154">
        <v>1919.3568</v>
      </c>
      <c r="J15" s="55">
        <v>-0.10749903221868946</v>
      </c>
      <c r="K15" s="6"/>
      <c r="L15" s="40"/>
      <c r="M15"/>
      <c r="N15"/>
      <c r="O15"/>
      <c r="P15"/>
      <c r="Q15"/>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25">
      <c r="A16" s="6"/>
      <c r="B16" s="3"/>
      <c r="C16" s="156" t="s">
        <v>19</v>
      </c>
      <c r="D16" s="154">
        <v>733.32997</v>
      </c>
      <c r="E16" s="154">
        <v>369.98638999999997</v>
      </c>
      <c r="F16" s="55">
        <v>-0.49547079059103505</v>
      </c>
      <c r="G16" s="109"/>
      <c r="H16" s="154">
        <v>154.9897</v>
      </c>
      <c r="I16" s="154">
        <v>109.32810000000001</v>
      </c>
      <c r="J16" s="55">
        <v>-0.29461054508783485</v>
      </c>
      <c r="K16" s="6"/>
      <c r="L16" s="40"/>
      <c r="M16"/>
      <c r="N16"/>
      <c r="O16"/>
      <c r="P16"/>
      <c r="Q16"/>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25">
      <c r="A17" s="6"/>
      <c r="B17" s="3"/>
      <c r="C17" s="156" t="s">
        <v>104</v>
      </c>
      <c r="D17" s="154">
        <v>1322.9515100000001</v>
      </c>
      <c r="E17" s="154">
        <v>1946.78386</v>
      </c>
      <c r="F17" s="55">
        <v>0.47154589210907649</v>
      </c>
      <c r="G17" s="109"/>
      <c r="H17" s="154">
        <v>853.71249999999998</v>
      </c>
      <c r="I17" s="154">
        <v>1156.3216</v>
      </c>
      <c r="J17" s="55">
        <v>0.35446253861809451</v>
      </c>
      <c r="K17" s="6"/>
      <c r="L17" s="40"/>
      <c r="M17"/>
      <c r="N17"/>
      <c r="O17"/>
      <c r="P17"/>
      <c r="Q17"/>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25">
      <c r="A18" s="7"/>
      <c r="B18" s="46"/>
      <c r="C18" s="1" t="s">
        <v>106</v>
      </c>
      <c r="D18" s="154">
        <v>6876.0582819909878</v>
      </c>
      <c r="E18" s="154">
        <v>5400.9277015037924</v>
      </c>
      <c r="F18" s="55">
        <v>-0.21453142483546053</v>
      </c>
      <c r="G18" s="109"/>
      <c r="H18" s="154">
        <v>2704.0817999999999</v>
      </c>
      <c r="I18" s="154">
        <v>2373.1089999999999</v>
      </c>
      <c r="J18" s="55">
        <v>-0.12239748072709931</v>
      </c>
      <c r="K18" s="7"/>
      <c r="L18" s="40"/>
      <c r="M18"/>
      <c r="N18"/>
      <c r="O18"/>
      <c r="P18"/>
      <c r="Q18"/>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25">
      <c r="A19" s="1"/>
      <c r="B19" s="44" t="s">
        <v>13</v>
      </c>
      <c r="C19" s="47"/>
      <c r="D19" s="115">
        <v>5857.4759682657987</v>
      </c>
      <c r="E19" s="115">
        <v>2826.6749393119226</v>
      </c>
      <c r="F19" s="114">
        <v>-0.51742440692440339</v>
      </c>
      <c r="G19" s="111"/>
      <c r="H19" s="115">
        <v>4392.7719000000006</v>
      </c>
      <c r="I19" s="115">
        <v>1684.5037</v>
      </c>
      <c r="J19" s="114">
        <v>-0.61652830186789354</v>
      </c>
      <c r="L19" s="152"/>
      <c r="M19" s="94"/>
      <c r="N19" s="94"/>
      <c r="O19" s="94"/>
      <c r="P19" s="94"/>
      <c r="Q19" s="94"/>
      <c r="R19" s="94"/>
    </row>
    <row r="20" spans="1:16374" s="5" customFormat="1" ht="15" x14ac:dyDescent="0.25">
      <c r="A20" s="1"/>
      <c r="B20" s="47"/>
      <c r="C20" s="47" t="s">
        <v>107</v>
      </c>
      <c r="D20" s="154">
        <v>2805.6265682657991</v>
      </c>
      <c r="E20" s="154">
        <v>1617.3735999999999</v>
      </c>
      <c r="F20" s="55">
        <v>-0.42352499142474137</v>
      </c>
      <c r="G20" s="109"/>
      <c r="H20" s="154">
        <v>2160.1943000000001</v>
      </c>
      <c r="I20" s="154">
        <v>1173.8333</v>
      </c>
      <c r="J20" s="55">
        <v>-0.45660753757196748</v>
      </c>
      <c r="L20" s="40"/>
      <c r="M20"/>
      <c r="N20"/>
      <c r="O20"/>
      <c r="P20"/>
      <c r="Q20"/>
      <c r="R20"/>
    </row>
    <row r="21" spans="1:16374" s="5" customFormat="1" ht="15" x14ac:dyDescent="0.25">
      <c r="A21" s="1"/>
      <c r="B21" s="1"/>
      <c r="C21" s="61" t="s">
        <v>20</v>
      </c>
      <c r="D21" s="154">
        <v>705.42010000000005</v>
      </c>
      <c r="E21" s="154">
        <v>0</v>
      </c>
      <c r="F21" s="55">
        <v>-1</v>
      </c>
      <c r="G21" s="109"/>
      <c r="H21" s="154">
        <v>916.13</v>
      </c>
      <c r="I21" s="154">
        <v>0</v>
      </c>
      <c r="J21" s="55">
        <v>-1</v>
      </c>
      <c r="L21" s="40"/>
      <c r="M21"/>
      <c r="N21"/>
      <c r="O21"/>
      <c r="P21"/>
      <c r="Q21"/>
      <c r="R21"/>
    </row>
    <row r="22" spans="1:16374" s="5" customFormat="1" ht="15" x14ac:dyDescent="0.25">
      <c r="A22" s="1"/>
      <c r="B22" s="1"/>
      <c r="C22" s="1" t="s">
        <v>108</v>
      </c>
      <c r="D22" s="154">
        <v>379.62799000000001</v>
      </c>
      <c r="E22" s="154">
        <v>467.98718000000002</v>
      </c>
      <c r="F22" s="55">
        <v>0.23275204233491847</v>
      </c>
      <c r="G22" s="109"/>
      <c r="H22" s="154">
        <v>149.13560000000001</v>
      </c>
      <c r="I22" s="154">
        <v>176.14070000000001</v>
      </c>
      <c r="J22" s="55">
        <v>0.18107748921116082</v>
      </c>
      <c r="L22" s="40"/>
      <c r="M22"/>
      <c r="N22"/>
      <c r="O22"/>
      <c r="P22"/>
      <c r="Q22"/>
      <c r="R22"/>
    </row>
    <row r="23" spans="1:16374" s="5" customFormat="1" ht="15" x14ac:dyDescent="0.25">
      <c r="A23" s="1"/>
      <c r="B23" s="1"/>
      <c r="C23" s="181" t="s">
        <v>134</v>
      </c>
      <c r="D23" s="154">
        <v>1388.77981</v>
      </c>
      <c r="E23" s="154">
        <v>250.34065931192251</v>
      </c>
      <c r="F23" s="55">
        <v>-0.81974056829648001</v>
      </c>
      <c r="G23" s="109"/>
      <c r="H23" s="154">
        <v>967.98029999999994</v>
      </c>
      <c r="I23" s="154">
        <v>147.565</v>
      </c>
      <c r="J23" s="55">
        <v>-0.84755371571094984</v>
      </c>
      <c r="L23" s="40"/>
      <c r="M23"/>
      <c r="N23"/>
      <c r="O23"/>
      <c r="P23"/>
      <c r="Q23"/>
      <c r="R23"/>
    </row>
    <row r="24" spans="1:16374" s="5" customFormat="1" ht="15" customHeight="1" x14ac:dyDescent="0.25">
      <c r="A24" s="34"/>
      <c r="B24" s="44"/>
      <c r="C24" s="47" t="s">
        <v>109</v>
      </c>
      <c r="D24" s="154">
        <v>295.78201999999999</v>
      </c>
      <c r="E24" s="154">
        <v>207.24046000000001</v>
      </c>
      <c r="F24" s="55">
        <v>-0.29934733693413812</v>
      </c>
      <c r="G24" s="116"/>
      <c r="H24" s="154">
        <v>98.705600000000004</v>
      </c>
      <c r="I24" s="154">
        <v>65.832499999999996</v>
      </c>
      <c r="J24" s="55">
        <v>-0.33304189427955461</v>
      </c>
      <c r="K24" s="34"/>
      <c r="L24" s="40"/>
      <c r="M24"/>
      <c r="N24"/>
      <c r="O24"/>
      <c r="P24"/>
      <c r="Q24"/>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25">
      <c r="A25" s="34"/>
      <c r="B25" s="44"/>
      <c r="C25" s="47" t="s">
        <v>131</v>
      </c>
      <c r="D25" s="154">
        <v>282.23948000000001</v>
      </c>
      <c r="E25" s="154">
        <v>283.73304000000002</v>
      </c>
      <c r="F25" s="55">
        <v>5.2918181396876228E-3</v>
      </c>
      <c r="G25" s="116"/>
      <c r="H25" s="154">
        <v>100.62609999999999</v>
      </c>
      <c r="I25" s="154">
        <v>121.1322</v>
      </c>
      <c r="J25" s="55">
        <v>0.20378510147963605</v>
      </c>
      <c r="K25" s="34"/>
      <c r="L25" s="152"/>
      <c r="M25" s="94"/>
      <c r="N25" s="94"/>
      <c r="O25" s="94"/>
      <c r="P25" s="94"/>
      <c r="Q25" s="94"/>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25">
      <c r="A26" s="1"/>
      <c r="B26" s="44" t="s">
        <v>14</v>
      </c>
      <c r="C26" s="47"/>
      <c r="D26" s="115">
        <v>32743.539055894176</v>
      </c>
      <c r="E26" s="115">
        <v>27975.672448184319</v>
      </c>
      <c r="F26" s="114">
        <v>-0.14561243974180585</v>
      </c>
      <c r="G26" s="111"/>
      <c r="H26" s="115">
        <v>23898.938999999998</v>
      </c>
      <c r="I26" s="115">
        <v>16983.3508</v>
      </c>
      <c r="J26" s="114">
        <v>-0.28936800081375991</v>
      </c>
      <c r="L26" s="40"/>
      <c r="M26"/>
      <c r="N26"/>
      <c r="O26"/>
      <c r="P26"/>
      <c r="Q26"/>
      <c r="R26"/>
    </row>
    <row r="27" spans="1:16374" s="5" customFormat="1" ht="15" x14ac:dyDescent="0.25">
      <c r="A27" s="1"/>
      <c r="B27" s="47"/>
      <c r="C27" s="47" t="s">
        <v>110</v>
      </c>
      <c r="D27" s="154">
        <v>536.84920999999997</v>
      </c>
      <c r="E27" s="154">
        <v>411.08571999999998</v>
      </c>
      <c r="F27" s="55">
        <v>-0.2342622242100347</v>
      </c>
      <c r="G27" s="109"/>
      <c r="H27" s="154">
        <v>272.13479999999998</v>
      </c>
      <c r="I27" s="154">
        <v>193.3168</v>
      </c>
      <c r="J27" s="55">
        <v>-0.28962852233525438</v>
      </c>
      <c r="L27" s="40"/>
      <c r="M27"/>
      <c r="N27"/>
      <c r="O27"/>
      <c r="P27"/>
      <c r="Q27"/>
      <c r="R27"/>
    </row>
    <row r="28" spans="1:16374" s="5" customFormat="1" ht="15" x14ac:dyDescent="0.25">
      <c r="A28" s="1"/>
      <c r="B28" s="1"/>
      <c r="C28" s="61" t="s">
        <v>21</v>
      </c>
      <c r="D28" s="154">
        <v>4324.5782200000003</v>
      </c>
      <c r="E28" s="154">
        <v>1528.4286</v>
      </c>
      <c r="F28" s="55">
        <v>-0.6465716372219994</v>
      </c>
      <c r="G28" s="109"/>
      <c r="H28" s="154">
        <v>2904.0758999999998</v>
      </c>
      <c r="I28" s="154">
        <v>836.45730000000003</v>
      </c>
      <c r="J28" s="55">
        <v>-0.7119712676931067</v>
      </c>
      <c r="L28" s="40"/>
      <c r="M28"/>
      <c r="N28"/>
      <c r="O28"/>
      <c r="P28"/>
      <c r="Q28"/>
      <c r="R28"/>
    </row>
    <row r="29" spans="1:16374" s="5" customFormat="1" ht="15" x14ac:dyDescent="0.25">
      <c r="A29" s="1"/>
      <c r="B29" s="1"/>
      <c r="C29" s="1" t="s">
        <v>22</v>
      </c>
      <c r="D29" s="154">
        <v>1106.35519</v>
      </c>
      <c r="E29" s="154">
        <v>1422.0748900000001</v>
      </c>
      <c r="F29" s="55">
        <v>0.28536920407993033</v>
      </c>
      <c r="G29" s="109"/>
      <c r="H29" s="154">
        <v>489.1524</v>
      </c>
      <c r="I29" s="154">
        <v>503.69600000000003</v>
      </c>
      <c r="J29" s="55">
        <v>2.9732247046114924E-2</v>
      </c>
      <c r="L29" s="40"/>
      <c r="M29"/>
      <c r="N29"/>
      <c r="O29"/>
      <c r="P29"/>
      <c r="Q29"/>
      <c r="R29"/>
    </row>
    <row r="30" spans="1:16374" s="5" customFormat="1" ht="15" x14ac:dyDescent="0.25">
      <c r="A30" s="1"/>
      <c r="B30" s="1"/>
      <c r="C30" s="1" t="s">
        <v>111</v>
      </c>
      <c r="D30" s="154">
        <v>3617.1048099999998</v>
      </c>
      <c r="E30" s="154">
        <v>2050.2806799999998</v>
      </c>
      <c r="F30" s="55">
        <v>-0.4331707850069183</v>
      </c>
      <c r="G30" s="109"/>
      <c r="H30" s="154">
        <v>2383.5614</v>
      </c>
      <c r="I30" s="154">
        <v>835.68060000000003</v>
      </c>
      <c r="J30" s="55">
        <v>-0.64939833309936967</v>
      </c>
      <c r="L30" s="40"/>
      <c r="M30"/>
      <c r="N30"/>
      <c r="O30"/>
      <c r="P30"/>
      <c r="Q30"/>
      <c r="R30"/>
    </row>
    <row r="31" spans="1:16374" s="5" customFormat="1" ht="15" x14ac:dyDescent="0.25">
      <c r="A31" s="1"/>
      <c r="B31" s="1"/>
      <c r="C31" s="61" t="s">
        <v>23</v>
      </c>
      <c r="D31" s="154">
        <v>11119.180710000001</v>
      </c>
      <c r="E31" s="154">
        <v>11644.200513662219</v>
      </c>
      <c r="F31" s="55">
        <v>4.7217489971184995E-2</v>
      </c>
      <c r="G31" s="109"/>
      <c r="H31" s="154">
        <v>13233.480299999999</v>
      </c>
      <c r="I31" s="154">
        <v>10766.3694</v>
      </c>
      <c r="J31" s="55">
        <v>-0.18642948370883206</v>
      </c>
      <c r="L31" s="40"/>
      <c r="M31"/>
      <c r="N31"/>
      <c r="O31"/>
      <c r="P31"/>
      <c r="Q31"/>
      <c r="R31"/>
    </row>
    <row r="32" spans="1:16374" s="5" customFormat="1" ht="15" x14ac:dyDescent="0.25">
      <c r="A32" s="1"/>
      <c r="B32" s="1"/>
      <c r="C32" s="1" t="s">
        <v>112</v>
      </c>
      <c r="D32" s="154">
        <v>1069.1295600000001</v>
      </c>
      <c r="E32" s="154">
        <v>669.02664000000004</v>
      </c>
      <c r="F32" s="55">
        <v>-0.37423239892459809</v>
      </c>
      <c r="G32" s="109"/>
      <c r="H32" s="154">
        <v>475.19349999999997</v>
      </c>
      <c r="I32" s="154">
        <v>232.75550000000001</v>
      </c>
      <c r="J32" s="55">
        <v>-0.51018795501201086</v>
      </c>
      <c r="L32" s="40"/>
      <c r="M32"/>
      <c r="N32"/>
      <c r="O32"/>
      <c r="P32"/>
      <c r="Q32"/>
      <c r="R32"/>
    </row>
    <row r="33" spans="1:18" s="5" customFormat="1" ht="15" x14ac:dyDescent="0.25">
      <c r="A33" s="1"/>
      <c r="B33" s="1"/>
      <c r="C33" s="1" t="s">
        <v>113</v>
      </c>
      <c r="D33" s="154">
        <v>2898.786656990495</v>
      </c>
      <c r="E33" s="154">
        <v>2744.731587058096</v>
      </c>
      <c r="F33" s="55">
        <v>-5.3144673327680532E-2</v>
      </c>
      <c r="G33" s="109"/>
      <c r="H33" s="154">
        <v>1363.8764000000001</v>
      </c>
      <c r="I33" s="154"/>
      <c r="J33" s="55">
        <v>-9.4689518786306465E-2</v>
      </c>
      <c r="L33" s="40"/>
      <c r="M33"/>
      <c r="N33"/>
      <c r="O33"/>
      <c r="P33"/>
      <c r="Q33"/>
      <c r="R33"/>
    </row>
    <row r="34" spans="1:18" s="5" customFormat="1" ht="15" x14ac:dyDescent="0.25">
      <c r="A34" s="1"/>
      <c r="B34" s="1"/>
      <c r="C34" s="1" t="s">
        <v>24</v>
      </c>
      <c r="D34" s="154">
        <v>1309.0925389036779</v>
      </c>
      <c r="E34" s="154">
        <v>1542.578608169611</v>
      </c>
      <c r="F34" s="55">
        <v>0.17835719196862129</v>
      </c>
      <c r="G34" s="109"/>
      <c r="H34" s="154">
        <v>436.00369999999998</v>
      </c>
      <c r="I34" s="154">
        <v>451.32060000000001</v>
      </c>
      <c r="J34" s="55">
        <v>3.5130206463844307E-2</v>
      </c>
      <c r="L34" s="40"/>
      <c r="M34"/>
      <c r="N34"/>
      <c r="O34"/>
      <c r="P34"/>
      <c r="Q34"/>
      <c r="R34"/>
    </row>
    <row r="35" spans="1:18" s="5" customFormat="1" ht="15" x14ac:dyDescent="0.25">
      <c r="A35" s="1"/>
      <c r="B35" s="1"/>
      <c r="C35" s="1" t="s">
        <v>114</v>
      </c>
      <c r="D35" s="154">
        <v>6762.46216</v>
      </c>
      <c r="E35" s="154">
        <v>5963.2652092943927</v>
      </c>
      <c r="F35" s="55">
        <v>-0.11818135640489963</v>
      </c>
      <c r="G35" s="109"/>
      <c r="H35" s="154">
        <v>2341.4605999999999</v>
      </c>
      <c r="I35" s="154">
        <v>1929.0229999999999</v>
      </c>
      <c r="J35" s="55">
        <v>-0.17614543674149374</v>
      </c>
      <c r="L35" s="152"/>
      <c r="M35" s="94"/>
      <c r="N35" s="94"/>
      <c r="O35" s="94"/>
      <c r="P35" s="94"/>
      <c r="Q35" s="94"/>
      <c r="R35" s="94"/>
    </row>
    <row r="36" spans="1:18" s="5" customFormat="1" ht="24" customHeight="1" x14ac:dyDescent="0.25">
      <c r="A36" s="1"/>
      <c r="B36" s="44" t="s">
        <v>15</v>
      </c>
      <c r="C36" s="47"/>
      <c r="D36" s="115">
        <v>482.03627999999998</v>
      </c>
      <c r="E36" s="115">
        <v>549.05089669346489</v>
      </c>
      <c r="F36" s="114">
        <v>0.13902401017090441</v>
      </c>
      <c r="G36" s="111"/>
      <c r="H36" s="115">
        <v>340.37019999999995</v>
      </c>
      <c r="I36" s="115">
        <v>300.27019999999999</v>
      </c>
      <c r="J36" s="114">
        <v>-0.11781289901407342</v>
      </c>
      <c r="L36" s="40"/>
      <c r="M36"/>
      <c r="N36"/>
      <c r="O36"/>
      <c r="P36"/>
      <c r="Q36"/>
      <c r="R36"/>
    </row>
    <row r="37" spans="1:18" s="5" customFormat="1" ht="15" x14ac:dyDescent="0.25">
      <c r="A37" s="1"/>
      <c r="B37" s="47"/>
      <c r="C37" s="47" t="s">
        <v>132</v>
      </c>
      <c r="D37" s="154">
        <v>32.998339999999999</v>
      </c>
      <c r="E37" s="154">
        <v>186.4861466934648</v>
      </c>
      <c r="F37" s="55">
        <v>4.6513796358684951</v>
      </c>
      <c r="G37" s="109"/>
      <c r="H37" s="154">
        <v>55.5152</v>
      </c>
      <c r="I37" s="154">
        <v>83.8108</v>
      </c>
      <c r="J37" s="55">
        <v>0.50969103957114448</v>
      </c>
      <c r="L37" s="40"/>
      <c r="M37"/>
      <c r="N37"/>
      <c r="O37"/>
      <c r="P37"/>
      <c r="Q37"/>
      <c r="R37"/>
    </row>
    <row r="38" spans="1:18" s="5" customFormat="1" ht="15" x14ac:dyDescent="0.25">
      <c r="A38" s="1"/>
      <c r="B38" s="47"/>
      <c r="C38" s="47" t="s">
        <v>25</v>
      </c>
      <c r="D38" s="154">
        <v>67.45975</v>
      </c>
      <c r="E38" s="154">
        <v>123.80114</v>
      </c>
      <c r="F38" s="55">
        <v>0.83518527714674318</v>
      </c>
      <c r="G38" s="109"/>
      <c r="H38" s="154">
        <v>48.156999999999996</v>
      </c>
      <c r="I38" s="154">
        <v>55.077399999999997</v>
      </c>
      <c r="J38" s="55">
        <v>0.14370496501027891</v>
      </c>
      <c r="L38" s="40"/>
      <c r="M38"/>
      <c r="N38"/>
      <c r="O38"/>
      <c r="P38"/>
      <c r="Q38"/>
      <c r="R38"/>
    </row>
    <row r="39" spans="1:18" s="5" customFormat="1" ht="15" x14ac:dyDescent="0.25">
      <c r="A39" s="1"/>
      <c r="B39" s="47"/>
      <c r="C39" s="47" t="s">
        <v>133</v>
      </c>
      <c r="D39" s="154">
        <v>76.540679999999995</v>
      </c>
      <c r="E39" s="154">
        <v>40.111350000000002</v>
      </c>
      <c r="F39" s="55">
        <v>-0.47594730018076659</v>
      </c>
      <c r="G39" s="109"/>
      <c r="H39" s="154">
        <v>58.096999999999987</v>
      </c>
      <c r="I39" s="154">
        <v>36.161000000000001</v>
      </c>
      <c r="J39" s="55">
        <v>-0.37757543418765155</v>
      </c>
      <c r="L39" s="40"/>
      <c r="M39"/>
      <c r="N39"/>
      <c r="O39"/>
      <c r="P39"/>
      <c r="Q39"/>
      <c r="R39"/>
    </row>
    <row r="40" spans="1:18" s="5" customFormat="1" ht="15" x14ac:dyDescent="0.25">
      <c r="A40" s="1"/>
      <c r="B40" s="1"/>
      <c r="C40" s="61" t="s">
        <v>105</v>
      </c>
      <c r="D40" s="154">
        <v>305.03751</v>
      </c>
      <c r="E40" s="154">
        <v>198.65226000000001</v>
      </c>
      <c r="F40" s="55">
        <v>-0.34876120644965919</v>
      </c>
      <c r="G40" s="109"/>
      <c r="H40" s="154">
        <v>178.601</v>
      </c>
      <c r="I40" s="154">
        <v>125.221</v>
      </c>
      <c r="J40" s="55">
        <v>-0.29887850571945285</v>
      </c>
      <c r="L40" s="152"/>
      <c r="M40" s="94"/>
      <c r="N40" s="94"/>
      <c r="O40" s="94"/>
      <c r="P40" s="94"/>
      <c r="Q40" s="94"/>
      <c r="R40" s="94"/>
    </row>
    <row r="41" spans="1:18" ht="15.75" thickBot="1" x14ac:dyDescent="0.3">
      <c r="B41" s="8"/>
      <c r="C41" s="8"/>
      <c r="D41" s="8"/>
      <c r="E41" s="8"/>
      <c r="F41" s="8"/>
      <c r="G41" s="8"/>
      <c r="H41" s="8"/>
      <c r="I41" s="8"/>
      <c r="J41" s="8"/>
      <c r="N41"/>
      <c r="O41"/>
      <c r="P41"/>
      <c r="Q41"/>
      <c r="R41"/>
    </row>
    <row r="42" spans="1:18" ht="15" x14ac:dyDescent="0.25">
      <c r="N42"/>
      <c r="O42"/>
      <c r="P42"/>
      <c r="Q42"/>
      <c r="R42"/>
    </row>
    <row r="43" spans="1:18" ht="15" x14ac:dyDescent="0.25">
      <c r="B43" s="5"/>
      <c r="C43" s="6" t="s">
        <v>128</v>
      </c>
      <c r="D43" s="5"/>
      <c r="E43" s="5"/>
      <c r="F43" s="5"/>
      <c r="G43" s="5"/>
      <c r="H43" s="5"/>
      <c r="I43" s="5"/>
      <c r="J43" s="5"/>
      <c r="N43"/>
      <c r="O43"/>
      <c r="P43"/>
      <c r="Q43"/>
      <c r="R43"/>
    </row>
    <row r="44" spans="1:18" ht="15" x14ac:dyDescent="0.25">
      <c r="B44" s="41"/>
      <c r="C44" s="16" t="s">
        <v>174</v>
      </c>
      <c r="D44" s="5"/>
      <c r="E44" s="5"/>
      <c r="F44" s="5"/>
      <c r="G44" s="5"/>
      <c r="H44" s="5"/>
      <c r="I44" s="5"/>
      <c r="J44" s="5"/>
      <c r="N44"/>
      <c r="O44"/>
      <c r="P44"/>
      <c r="Q44"/>
      <c r="R44"/>
    </row>
    <row r="45" spans="1:18" ht="15" x14ac:dyDescent="0.25">
      <c r="B45" s="15"/>
      <c r="C45" s="217" t="s">
        <v>126</v>
      </c>
      <c r="D45" s="217"/>
      <c r="E45" s="217"/>
      <c r="F45" s="217"/>
      <c r="G45" s="217"/>
      <c r="H45" s="217"/>
      <c r="I45" s="217"/>
      <c r="J45" s="217"/>
      <c r="N45"/>
      <c r="O45"/>
      <c r="P45"/>
      <c r="Q45"/>
      <c r="R45"/>
    </row>
    <row r="46" spans="1:18" ht="15" x14ac:dyDescent="0.25">
      <c r="B46" s="15"/>
      <c r="C46" s="217"/>
      <c r="D46" s="217"/>
      <c r="E46" s="217"/>
      <c r="F46" s="217"/>
      <c r="G46" s="217"/>
      <c r="H46" s="217"/>
      <c r="I46" s="217"/>
      <c r="J46" s="217"/>
      <c r="N46"/>
      <c r="O46"/>
      <c r="P46"/>
      <c r="Q46"/>
      <c r="R46"/>
    </row>
    <row r="47" spans="1:18" ht="15" x14ac:dyDescent="0.25">
      <c r="B47" s="15"/>
      <c r="C47" s="42"/>
      <c r="D47" s="42"/>
      <c r="E47" s="42"/>
      <c r="F47" s="42"/>
      <c r="G47" s="42"/>
      <c r="H47" s="42"/>
      <c r="I47" s="42"/>
      <c r="J47" s="42"/>
      <c r="N47"/>
      <c r="O47"/>
      <c r="P47"/>
      <c r="Q47"/>
      <c r="R47"/>
    </row>
    <row r="48" spans="1:18" ht="15" x14ac:dyDescent="0.25">
      <c r="B48" s="15"/>
      <c r="C48" s="102" t="s">
        <v>184</v>
      </c>
      <c r="D48" s="42"/>
      <c r="E48" s="42"/>
      <c r="F48" s="42"/>
      <c r="G48" s="42"/>
      <c r="H48" s="42"/>
      <c r="I48" s="42"/>
      <c r="J48" s="42"/>
      <c r="N48"/>
      <c r="O48"/>
      <c r="P48"/>
      <c r="Q48"/>
      <c r="R48"/>
    </row>
    <row r="49" spans="2:18" ht="15" x14ac:dyDescent="0.25">
      <c r="C49" s="16" t="s">
        <v>182</v>
      </c>
      <c r="N49"/>
      <c r="O49"/>
      <c r="P49"/>
      <c r="Q49"/>
      <c r="R49"/>
    </row>
    <row r="50" spans="2:18" ht="15" x14ac:dyDescent="0.25">
      <c r="N50"/>
      <c r="O50"/>
      <c r="P50"/>
      <c r="Q50"/>
      <c r="R50"/>
    </row>
    <row r="51" spans="2:18" ht="15" x14ac:dyDescent="0.25">
      <c r="B51" s="17"/>
      <c r="C51" s="188"/>
      <c r="N51"/>
      <c r="O51"/>
      <c r="P51"/>
      <c r="Q51"/>
      <c r="R51"/>
    </row>
    <row r="52" spans="2:18" ht="15" x14ac:dyDescent="0.25">
      <c r="C52" s="188"/>
      <c r="N52"/>
      <c r="O52"/>
      <c r="P52"/>
      <c r="Q52"/>
      <c r="R52"/>
    </row>
    <row r="53" spans="2:18" ht="15" x14ac:dyDescent="0.25">
      <c r="N53"/>
      <c r="O53"/>
      <c r="P53"/>
      <c r="Q53"/>
      <c r="R53"/>
    </row>
    <row r="54" spans="2:18" ht="15" x14ac:dyDescent="0.25">
      <c r="N54"/>
      <c r="O54"/>
      <c r="P54"/>
      <c r="Q54"/>
      <c r="R54"/>
    </row>
    <row r="55" spans="2:18" ht="15" x14ac:dyDescent="0.25">
      <c r="N55"/>
      <c r="O55"/>
      <c r="P55"/>
      <c r="Q55"/>
      <c r="R55"/>
    </row>
    <row r="56" spans="2:18" ht="15" x14ac:dyDescent="0.25">
      <c r="N56"/>
      <c r="O56"/>
      <c r="P56"/>
      <c r="Q56"/>
      <c r="R56"/>
    </row>
    <row r="57" spans="2:18" ht="15" x14ac:dyDescent="0.25">
      <c r="N57"/>
      <c r="O57"/>
      <c r="P57"/>
      <c r="Q57"/>
      <c r="R57"/>
    </row>
    <row r="58" spans="2:18" ht="15" x14ac:dyDescent="0.25">
      <c r="N58"/>
      <c r="O58"/>
      <c r="P58"/>
      <c r="Q58"/>
      <c r="R58"/>
    </row>
    <row r="59" spans="2:18" ht="15" x14ac:dyDescent="0.25">
      <c r="N59"/>
      <c r="O59"/>
      <c r="P59"/>
      <c r="Q59"/>
      <c r="R59"/>
    </row>
    <row r="60" spans="2:18" ht="15" x14ac:dyDescent="0.25">
      <c r="N60"/>
      <c r="O60"/>
      <c r="P60"/>
      <c r="Q60"/>
      <c r="R60"/>
    </row>
    <row r="61" spans="2:18" ht="15" x14ac:dyDescent="0.25">
      <c r="N61"/>
      <c r="O61"/>
      <c r="P61"/>
      <c r="Q61"/>
      <c r="R61"/>
    </row>
    <row r="62" spans="2:18" ht="15" x14ac:dyDescent="0.25">
      <c r="N62"/>
      <c r="O62"/>
      <c r="P62"/>
    </row>
    <row r="63" spans="2:18" ht="15" x14ac:dyDescent="0.25">
      <c r="N63"/>
      <c r="O63"/>
      <c r="P63"/>
    </row>
    <row r="64" spans="2:18" ht="15" x14ac:dyDescent="0.25">
      <c r="N64"/>
      <c r="O64"/>
      <c r="P64"/>
    </row>
    <row r="65" spans="14:16" ht="15" x14ac:dyDescent="0.25">
      <c r="N65"/>
      <c r="O65"/>
      <c r="P65"/>
    </row>
    <row r="66" spans="14:16" ht="15" x14ac:dyDescent="0.25">
      <c r="N66"/>
      <c r="O66"/>
      <c r="P66"/>
    </row>
    <row r="67" spans="14:16" ht="15" x14ac:dyDescent="0.25">
      <c r="N67"/>
      <c r="O67"/>
      <c r="P67"/>
    </row>
    <row r="68" spans="14:16" ht="15" x14ac:dyDescent="0.25">
      <c r="N68"/>
      <c r="O68"/>
      <c r="P68"/>
    </row>
  </sheetData>
  <mergeCells count="2">
    <mergeCell ref="C4:J4"/>
    <mergeCell ref="C45:J46"/>
  </mergeCells>
  <phoneticPr fontId="4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T32"/>
  <sheetViews>
    <sheetView showGridLines="0" workbookViewId="0">
      <selection activeCell="E22" sqref="E22:R39"/>
    </sheetView>
  </sheetViews>
  <sheetFormatPr defaultColWidth="9.140625" defaultRowHeight="14.25" x14ac:dyDescent="0.2"/>
  <cols>
    <col min="1" max="2" width="9.140625" style="1"/>
    <col min="3" max="3" width="3" style="1" customWidth="1"/>
    <col min="4" max="4" width="19.140625" style="1" customWidth="1"/>
    <col min="5" max="5" width="12.85546875" style="1" customWidth="1"/>
    <col min="6" max="6" width="11.7109375" style="1" customWidth="1"/>
    <col min="7" max="7" width="15.140625" style="1" customWidth="1"/>
    <col min="8" max="8" width="9.140625" style="1"/>
    <col min="9" max="9" width="11.5703125" style="1" bestFit="1" customWidth="1"/>
    <col min="10" max="10" width="12.7109375" style="1" bestFit="1" customWidth="1"/>
    <col min="11" max="11" width="15.140625" style="1" customWidth="1"/>
    <col min="12" max="12" width="9.140625" style="1"/>
    <col min="13" max="13" width="13.5703125" style="1" bestFit="1" customWidth="1"/>
    <col min="14" max="14" width="19.85546875" style="1" customWidth="1"/>
    <col min="15" max="15" width="19.7109375" style="1" customWidth="1"/>
    <col min="16" max="16" width="12" style="1" customWidth="1"/>
    <col min="17" max="17" width="21.7109375" style="1" customWidth="1"/>
    <col min="18" max="18" width="11" style="1" customWidth="1"/>
    <col min="19" max="19" width="24.7109375" style="1" customWidth="1"/>
    <col min="20" max="20" width="26.7109375" style="1" bestFit="1" customWidth="1"/>
    <col min="21" max="16384" width="9.140625" style="1"/>
  </cols>
  <sheetData>
    <row r="1" spans="1:20" ht="15" x14ac:dyDescent="0.25">
      <c r="A1" s="3" t="s">
        <v>153</v>
      </c>
      <c r="B1" s="3"/>
    </row>
    <row r="2" spans="1:20" x14ac:dyDescent="0.2">
      <c r="A2" s="11"/>
      <c r="B2" s="11"/>
    </row>
    <row r="3" spans="1:20" ht="15" thickBot="1" x14ac:dyDescent="0.25"/>
    <row r="4" spans="1:20" ht="15.75" customHeight="1" x14ac:dyDescent="0.25">
      <c r="C4" s="36"/>
      <c r="D4" s="216">
        <v>45689</v>
      </c>
      <c r="E4" s="216"/>
      <c r="F4" s="216"/>
      <c r="G4" s="216"/>
      <c r="H4" s="216"/>
      <c r="I4" s="216"/>
      <c r="J4" s="216"/>
      <c r="K4" s="216"/>
    </row>
    <row r="5" spans="1:20" s="5" customFormat="1" ht="15" x14ac:dyDescent="0.25">
      <c r="A5" s="1"/>
      <c r="B5" s="1"/>
      <c r="C5" s="38"/>
      <c r="D5" s="38"/>
      <c r="E5" s="49" t="s">
        <v>4</v>
      </c>
      <c r="F5" s="50"/>
      <c r="G5" s="50"/>
      <c r="H5" s="57"/>
      <c r="I5" s="49" t="s">
        <v>125</v>
      </c>
      <c r="J5" s="50"/>
      <c r="K5" s="50"/>
      <c r="N5" s="1"/>
      <c r="O5" s="1"/>
      <c r="P5" s="1"/>
      <c r="Q5" s="1"/>
      <c r="R5" s="1"/>
      <c r="S5"/>
      <c r="T5"/>
    </row>
    <row r="6" spans="1:20" s="5" customFormat="1" ht="15" x14ac:dyDescent="0.25">
      <c r="A6" s="1"/>
      <c r="B6" s="1"/>
      <c r="C6" s="51"/>
      <c r="D6" s="51"/>
      <c r="E6" s="51">
        <v>2024</v>
      </c>
      <c r="F6" s="51">
        <v>2025</v>
      </c>
      <c r="G6" s="52" t="s">
        <v>185</v>
      </c>
      <c r="H6" s="51"/>
      <c r="I6" s="51">
        <v>2024</v>
      </c>
      <c r="J6" s="51">
        <v>2025</v>
      </c>
      <c r="K6" s="52" t="s">
        <v>185</v>
      </c>
      <c r="N6"/>
      <c r="O6"/>
      <c r="P6"/>
      <c r="Q6"/>
      <c r="R6"/>
      <c r="S6"/>
      <c r="T6"/>
    </row>
    <row r="7" spans="1:20" s="5" customFormat="1" ht="15" x14ac:dyDescent="0.25">
      <c r="A7" s="1"/>
      <c r="B7" s="1"/>
      <c r="C7" s="38"/>
      <c r="D7" s="38"/>
      <c r="E7" s="43"/>
      <c r="F7" s="43"/>
      <c r="G7" s="43"/>
      <c r="H7" s="43"/>
      <c r="I7" s="54"/>
      <c r="J7" s="43"/>
      <c r="K7" s="43"/>
      <c r="N7"/>
      <c r="O7"/>
      <c r="P7"/>
      <c r="Q7"/>
      <c r="R7"/>
      <c r="S7"/>
      <c r="T7"/>
    </row>
    <row r="8" spans="1:20" s="5" customFormat="1" ht="15" x14ac:dyDescent="0.25">
      <c r="A8" s="1"/>
      <c r="B8" s="1"/>
      <c r="C8" s="35" t="s">
        <v>11</v>
      </c>
      <c r="D8" s="38"/>
      <c r="E8" s="112">
        <v>67361.133056933875</v>
      </c>
      <c r="F8" s="112">
        <v>56696.769795032567</v>
      </c>
      <c r="G8" s="117">
        <v>-0.15831626901061402</v>
      </c>
      <c r="H8" s="95"/>
      <c r="I8" s="112">
        <v>54801.614299999994</v>
      </c>
      <c r="J8" s="112">
        <v>50863.143599999996</v>
      </c>
      <c r="K8" s="117">
        <v>-7.1867786201327263E-2</v>
      </c>
      <c r="L8" s="23"/>
      <c r="N8"/>
      <c r="O8"/>
      <c r="P8"/>
      <c r="Q8"/>
      <c r="R8"/>
      <c r="S8"/>
      <c r="T8"/>
    </row>
    <row r="9" spans="1:20" s="5" customFormat="1" ht="21.75" customHeight="1" x14ac:dyDescent="0.25">
      <c r="A9" s="1"/>
      <c r="B9" s="1"/>
      <c r="C9" s="44" t="s">
        <v>33</v>
      </c>
      <c r="D9" s="47"/>
      <c r="E9" s="112">
        <v>22987.98493535184</v>
      </c>
      <c r="F9" s="112">
        <v>22277.651836807738</v>
      </c>
      <c r="G9" s="117">
        <v>-3.0900189840116173E-2</v>
      </c>
      <c r="H9" s="95"/>
      <c r="I9" s="112">
        <v>11594.500099999999</v>
      </c>
      <c r="J9" s="112">
        <v>9324.3395999999975</v>
      </c>
      <c r="K9" s="117">
        <v>-0.1957963241554504</v>
      </c>
      <c r="L9" s="23"/>
      <c r="M9" s="189"/>
      <c r="N9"/>
      <c r="O9"/>
      <c r="P9"/>
      <c r="Q9"/>
      <c r="R9"/>
      <c r="S9"/>
      <c r="T9"/>
    </row>
    <row r="10" spans="1:20" s="5" customFormat="1" ht="15" x14ac:dyDescent="0.25">
      <c r="A10" s="1"/>
      <c r="B10" s="182" t="s">
        <v>31</v>
      </c>
      <c r="C10" s="47"/>
      <c r="D10" s="47" t="s">
        <v>5</v>
      </c>
      <c r="E10" s="113">
        <v>9997.8457489036791</v>
      </c>
      <c r="F10" s="113">
        <v>8728.6606255130118</v>
      </c>
      <c r="G10" s="118">
        <v>-0.12694585966480235</v>
      </c>
      <c r="H10" s="48"/>
      <c r="I10" s="113">
        <v>3332.8256999999999</v>
      </c>
      <c r="J10" s="113">
        <v>2446.3768</v>
      </c>
      <c r="K10" s="118">
        <v>-0.26597517535945547</v>
      </c>
      <c r="L10" s="23"/>
      <c r="N10"/>
      <c r="O10"/>
      <c r="P10"/>
      <c r="Q10"/>
      <c r="R10"/>
      <c r="S10"/>
      <c r="T10"/>
    </row>
    <row r="11" spans="1:20" s="5" customFormat="1" ht="15" x14ac:dyDescent="0.25">
      <c r="A11" s="1"/>
      <c r="B11" s="182" t="s">
        <v>31</v>
      </c>
      <c r="C11" s="47"/>
      <c r="D11" s="47" t="s">
        <v>26</v>
      </c>
      <c r="E11" s="113">
        <v>81.662540000000007</v>
      </c>
      <c r="F11" s="113">
        <v>90.246459999999999</v>
      </c>
      <c r="G11" s="118">
        <v>0.10511453599165531</v>
      </c>
      <c r="H11" s="48"/>
      <c r="I11" s="113">
        <v>74.956999999999994</v>
      </c>
      <c r="J11" s="113">
        <v>99.472799999999992</v>
      </c>
      <c r="K11" s="118">
        <v>0.32706485051429485</v>
      </c>
      <c r="L11" s="23"/>
      <c r="N11"/>
      <c r="O11"/>
      <c r="P11"/>
      <c r="Q11"/>
      <c r="R11"/>
      <c r="S11"/>
      <c r="T11"/>
    </row>
    <row r="12" spans="1:20" s="5" customFormat="1" ht="15" x14ac:dyDescent="0.25">
      <c r="A12" s="1"/>
      <c r="B12" s="182" t="s">
        <v>31</v>
      </c>
      <c r="C12" s="1"/>
      <c r="D12" s="1" t="s">
        <v>27</v>
      </c>
      <c r="E12" s="113">
        <v>12601.647696448161</v>
      </c>
      <c r="F12" s="113">
        <v>13206.98798145567</v>
      </c>
      <c r="G12" s="118">
        <v>4.803659803774131E-2</v>
      </c>
      <c r="H12" s="48"/>
      <c r="I12" s="113">
        <v>8100.794899999999</v>
      </c>
      <c r="J12" s="113">
        <v>6727.4345999999987</v>
      </c>
      <c r="K12" s="118">
        <v>-0.1695340169641871</v>
      </c>
      <c r="L12" s="23"/>
      <c r="N12"/>
      <c r="O12"/>
      <c r="P12"/>
      <c r="Q12"/>
      <c r="R12"/>
      <c r="S12"/>
      <c r="T12"/>
    </row>
    <row r="13" spans="1:20" s="5" customFormat="1" ht="15" x14ac:dyDescent="0.25">
      <c r="A13" s="1"/>
      <c r="B13" s="182" t="s">
        <v>31</v>
      </c>
      <c r="C13" s="1"/>
      <c r="D13" s="1" t="s">
        <v>28</v>
      </c>
      <c r="E13" s="113">
        <v>306.82895000000002</v>
      </c>
      <c r="F13" s="113">
        <v>251.75676983905689</v>
      </c>
      <c r="G13" s="118">
        <v>-0.17948821374561666</v>
      </c>
      <c r="H13" s="48"/>
      <c r="I13" s="113">
        <v>85.922499999999999</v>
      </c>
      <c r="J13" s="113">
        <v>51.055399999999999</v>
      </c>
      <c r="K13" s="118">
        <v>-0.40579708458203617</v>
      </c>
      <c r="L13" s="23"/>
      <c r="N13"/>
      <c r="O13"/>
      <c r="P13"/>
      <c r="Q13"/>
      <c r="R13"/>
      <c r="S13"/>
      <c r="T13"/>
    </row>
    <row r="14" spans="1:20" s="5" customFormat="1" ht="24.75" customHeight="1" x14ac:dyDescent="0.25">
      <c r="A14" s="1"/>
      <c r="B14" s="1"/>
      <c r="C14" s="44" t="s">
        <v>29</v>
      </c>
      <c r="D14" s="47"/>
      <c r="E14" s="112">
        <v>22382.445480342169</v>
      </c>
      <c r="F14" s="112">
        <v>14896.476219434928</v>
      </c>
      <c r="G14" s="117">
        <v>-0.33445716499039141</v>
      </c>
      <c r="H14" s="95"/>
      <c r="I14" s="112">
        <v>35337.517699999997</v>
      </c>
      <c r="J14" s="112">
        <v>34433.704299999998</v>
      </c>
      <c r="K14" s="117">
        <v>-2.5576595607902566E-2</v>
      </c>
      <c r="L14" s="23"/>
      <c r="M14" s="23"/>
      <c r="N14" s="107"/>
      <c r="O14" s="151"/>
      <c r="P14"/>
      <c r="Q14"/>
      <c r="R14"/>
      <c r="S14"/>
      <c r="T14"/>
    </row>
    <row r="15" spans="1:20" s="5" customFormat="1" ht="15" x14ac:dyDescent="0.25">
      <c r="A15" s="1"/>
      <c r="B15" s="182" t="s">
        <v>6</v>
      </c>
      <c r="C15" s="44"/>
      <c r="D15" s="47" t="s">
        <v>5</v>
      </c>
      <c r="E15" s="113">
        <v>2521.0287346067448</v>
      </c>
      <c r="F15" s="113">
        <v>600.54914999999994</v>
      </c>
      <c r="G15" s="118">
        <v>-0.76178409164634953</v>
      </c>
      <c r="H15" s="48"/>
      <c r="I15" s="113">
        <v>7270.3046000000004</v>
      </c>
      <c r="J15" s="113">
        <v>5120.5353999999998</v>
      </c>
      <c r="K15" s="118">
        <v>-0.29569176510156131</v>
      </c>
      <c r="L15" s="23"/>
      <c r="N15"/>
      <c r="O15"/>
      <c r="P15"/>
      <c r="Q15"/>
      <c r="R15"/>
      <c r="S15"/>
      <c r="T15"/>
    </row>
    <row r="16" spans="1:20" s="5" customFormat="1" ht="15" x14ac:dyDescent="0.25">
      <c r="A16" s="1"/>
      <c r="B16" s="182" t="s">
        <v>6</v>
      </c>
      <c r="C16" s="44"/>
      <c r="D16" s="47" t="s">
        <v>26</v>
      </c>
      <c r="E16" s="113">
        <v>2858.6939000000002</v>
      </c>
      <c r="F16" s="113">
        <v>1668.7411085908379</v>
      </c>
      <c r="G16" s="118">
        <v>-0.41625750536255812</v>
      </c>
      <c r="H16" s="48"/>
      <c r="I16" s="113">
        <v>2729.9378999999999</v>
      </c>
      <c r="J16" s="113">
        <v>1284.2148999999999</v>
      </c>
      <c r="K16" s="118">
        <v>-0.52958091097969662</v>
      </c>
      <c r="L16" s="23"/>
      <c r="N16"/>
      <c r="O16"/>
      <c r="P16"/>
      <c r="Q16"/>
      <c r="R16"/>
      <c r="S16"/>
      <c r="T16"/>
    </row>
    <row r="17" spans="1:20" s="5" customFormat="1" ht="15" x14ac:dyDescent="0.25">
      <c r="A17" s="1"/>
      <c r="B17" s="182" t="s">
        <v>6</v>
      </c>
      <c r="C17" s="47"/>
      <c r="D17" s="1" t="s">
        <v>27</v>
      </c>
      <c r="E17" s="113">
        <v>17002.722845735421</v>
      </c>
      <c r="F17" s="113">
        <v>12627.18596084409</v>
      </c>
      <c r="G17" s="118">
        <v>-0.25734330463363353</v>
      </c>
      <c r="H17" s="48"/>
      <c r="I17" s="113">
        <v>25337.2752</v>
      </c>
      <c r="J17" s="113">
        <v>28028.954000000002</v>
      </c>
      <c r="K17" s="118">
        <v>0.10623394894491266</v>
      </c>
      <c r="L17" s="23"/>
      <c r="N17"/>
      <c r="O17"/>
      <c r="P17"/>
      <c r="Q17"/>
      <c r="R17"/>
      <c r="S17"/>
      <c r="T17"/>
    </row>
    <row r="18" spans="1:20" s="5" customFormat="1" ht="15" x14ac:dyDescent="0.25">
      <c r="A18" s="1"/>
      <c r="B18" s="182" t="s">
        <v>6</v>
      </c>
      <c r="C18" s="58"/>
      <c r="D18" s="10" t="s">
        <v>28</v>
      </c>
      <c r="E18" s="113">
        <v>0</v>
      </c>
      <c r="F18" s="113">
        <v>0</v>
      </c>
      <c r="G18" s="119"/>
      <c r="H18" s="96"/>
      <c r="I18" s="113">
        <v>0</v>
      </c>
      <c r="J18" s="113">
        <v>0</v>
      </c>
      <c r="K18" s="119" t="s">
        <v>213</v>
      </c>
      <c r="L18" s="23"/>
      <c r="N18"/>
      <c r="O18"/>
      <c r="P18"/>
      <c r="Q18"/>
      <c r="R18"/>
      <c r="S18"/>
      <c r="T18"/>
    </row>
    <row r="19" spans="1:20" s="5" customFormat="1" ht="24" customHeight="1" x14ac:dyDescent="0.25">
      <c r="A19" s="1"/>
      <c r="B19" s="1"/>
      <c r="C19" s="44" t="s">
        <v>30</v>
      </c>
      <c r="D19" s="47"/>
      <c r="E19" s="112">
        <v>21990.702641239863</v>
      </c>
      <c r="F19" s="112">
        <v>19522.641738789898</v>
      </c>
      <c r="G19" s="117">
        <v>-0.11223201653509386</v>
      </c>
      <c r="H19" s="95"/>
      <c r="I19" s="112">
        <v>7869.5964999999997</v>
      </c>
      <c r="J19" s="112">
        <v>7105.0997000000007</v>
      </c>
      <c r="K19" s="117">
        <v>-9.7145616042702956E-2</v>
      </c>
      <c r="L19" s="23"/>
      <c r="N19" s="183"/>
      <c r="O19"/>
      <c r="P19"/>
      <c r="Q19"/>
      <c r="R19"/>
      <c r="S19"/>
      <c r="T19"/>
    </row>
    <row r="20" spans="1:20" s="5" customFormat="1" ht="15" x14ac:dyDescent="0.25">
      <c r="A20" s="1"/>
      <c r="B20" s="182" t="s">
        <v>7</v>
      </c>
      <c r="C20" s="47"/>
      <c r="D20" s="47" t="s">
        <v>5</v>
      </c>
      <c r="E20" s="113">
        <v>8689.9639326601009</v>
      </c>
      <c r="F20" s="113">
        <v>7119.1263355919828</v>
      </c>
      <c r="G20" s="118">
        <v>-0.18076457039877106</v>
      </c>
      <c r="H20" s="48"/>
      <c r="I20" s="113">
        <v>3474.1437000000001</v>
      </c>
      <c r="J20" s="113">
        <v>3027.2204999999999</v>
      </c>
      <c r="K20" s="118">
        <v>-0.12864269258637753</v>
      </c>
      <c r="L20" s="23"/>
      <c r="N20"/>
      <c r="O20"/>
      <c r="P20"/>
      <c r="Q20"/>
      <c r="R20"/>
      <c r="S20"/>
      <c r="T20"/>
    </row>
    <row r="21" spans="1:20" s="5" customFormat="1" ht="15" x14ac:dyDescent="0.25">
      <c r="A21" s="1"/>
      <c r="B21" s="182" t="s">
        <v>7</v>
      </c>
      <c r="C21" s="47"/>
      <c r="D21" s="47" t="s">
        <v>26</v>
      </c>
      <c r="E21" s="113">
        <v>1919.7640100000001</v>
      </c>
      <c r="F21" s="113">
        <v>2062.42686</v>
      </c>
      <c r="G21" s="118">
        <v>7.4312701590858524E-2</v>
      </c>
      <c r="H21" s="48"/>
      <c r="I21" s="113">
        <v>546.77879999999993</v>
      </c>
      <c r="J21" s="113">
        <v>569.4117</v>
      </c>
      <c r="K21" s="118">
        <v>4.1393155696599918E-2</v>
      </c>
      <c r="L21" s="23"/>
      <c r="N21"/>
      <c r="O21"/>
      <c r="P21"/>
      <c r="Q21"/>
      <c r="R21"/>
      <c r="S21"/>
      <c r="T21"/>
    </row>
    <row r="22" spans="1:20" s="5" customFormat="1" ht="15" x14ac:dyDescent="0.25">
      <c r="A22" s="1"/>
      <c r="B22" s="182" t="s">
        <v>7</v>
      </c>
      <c r="C22" s="1"/>
      <c r="D22" s="1" t="s">
        <v>27</v>
      </c>
      <c r="E22" s="113">
        <v>10875.34208857976</v>
      </c>
      <c r="F22" s="113">
        <v>10040.22283650445</v>
      </c>
      <c r="G22" s="118">
        <v>-7.6790159359885535E-2</v>
      </c>
      <c r="H22" s="48"/>
      <c r="I22" s="113">
        <v>3505.6439</v>
      </c>
      <c r="J22" s="113">
        <v>3309.4009000000001</v>
      </c>
      <c r="K22" s="118">
        <v>-5.5979159777181001E-2</v>
      </c>
      <c r="L22" s="23"/>
      <c r="N22"/>
      <c r="O22"/>
      <c r="P22"/>
      <c r="Q22"/>
      <c r="R22"/>
      <c r="S22"/>
      <c r="T22"/>
    </row>
    <row r="23" spans="1:20" s="5" customFormat="1" ht="15" x14ac:dyDescent="0.25">
      <c r="A23" s="1"/>
      <c r="B23" s="182" t="s">
        <v>7</v>
      </c>
      <c r="C23" s="1"/>
      <c r="D23" s="1" t="s">
        <v>28</v>
      </c>
      <c r="E23" s="113">
        <v>505.63261</v>
      </c>
      <c r="F23" s="113">
        <v>300.8657066934648</v>
      </c>
      <c r="G23" s="118">
        <v>-0.40497171119270808</v>
      </c>
      <c r="H23" s="48"/>
      <c r="I23" s="113">
        <v>343.0301</v>
      </c>
      <c r="J23" s="113">
        <v>199.06659999999999</v>
      </c>
      <c r="K23" s="118">
        <v>-0.4196818296703409</v>
      </c>
      <c r="L23" s="23"/>
      <c r="N23"/>
      <c r="O23"/>
      <c r="P23"/>
      <c r="Q23"/>
      <c r="R23"/>
    </row>
    <row r="24" spans="1:20" s="5" customFormat="1" ht="15.75" thickBot="1" x14ac:dyDescent="0.3">
      <c r="A24" s="1"/>
      <c r="B24" s="1"/>
      <c r="C24" s="59"/>
      <c r="D24" s="60"/>
      <c r="E24" s="60"/>
      <c r="F24" s="8"/>
      <c r="G24" s="8"/>
      <c r="H24" s="8"/>
      <c r="I24" s="8"/>
      <c r="J24" s="8"/>
      <c r="K24" s="8"/>
      <c r="N24"/>
      <c r="O24"/>
      <c r="P24"/>
      <c r="Q24"/>
      <c r="R24"/>
    </row>
    <row r="25" spans="1:20" s="5" customFormat="1" ht="19.5" customHeight="1" x14ac:dyDescent="0.25">
      <c r="A25" s="1"/>
      <c r="B25" s="1"/>
      <c r="D25" s="1"/>
      <c r="E25" s="1"/>
      <c r="F25" s="1"/>
      <c r="G25" s="1"/>
      <c r="H25" s="1"/>
      <c r="I25" s="1"/>
      <c r="J25" s="1"/>
      <c r="K25" s="1"/>
      <c r="N25"/>
      <c r="O25"/>
      <c r="P25"/>
      <c r="Q25"/>
      <c r="R25"/>
    </row>
    <row r="26" spans="1:20" s="5" customFormat="1" ht="15" x14ac:dyDescent="0.25">
      <c r="A26" s="1"/>
      <c r="B26" s="1"/>
      <c r="D26" s="6" t="s">
        <v>128</v>
      </c>
      <c r="N26"/>
      <c r="O26"/>
      <c r="P26"/>
      <c r="Q26"/>
      <c r="R26"/>
    </row>
    <row r="27" spans="1:20" s="5" customFormat="1" ht="14.25" customHeight="1" x14ac:dyDescent="0.2">
      <c r="A27" s="1"/>
      <c r="B27" s="1"/>
      <c r="C27" s="41"/>
      <c r="D27" s="16" t="s">
        <v>174</v>
      </c>
      <c r="L27" s="18"/>
      <c r="M27" s="18"/>
      <c r="N27" s="18"/>
    </row>
    <row r="28" spans="1:20" s="5" customFormat="1" x14ac:dyDescent="0.2">
      <c r="A28" s="1"/>
      <c r="B28" s="1"/>
      <c r="C28" s="15"/>
      <c r="D28" s="217" t="s">
        <v>126</v>
      </c>
      <c r="E28" s="217"/>
      <c r="F28" s="217"/>
      <c r="G28" s="217"/>
      <c r="H28" s="217"/>
      <c r="I28" s="217"/>
      <c r="J28" s="217"/>
      <c r="K28" s="217"/>
      <c r="L28" s="18"/>
      <c r="M28" s="18"/>
      <c r="N28" s="18"/>
    </row>
    <row r="29" spans="1:20" s="5" customFormat="1" x14ac:dyDescent="0.2">
      <c r="A29" s="1"/>
      <c r="B29" s="1"/>
      <c r="C29" s="15"/>
      <c r="D29" s="217"/>
      <c r="E29" s="217"/>
      <c r="F29" s="217"/>
      <c r="G29" s="217"/>
      <c r="H29" s="217"/>
      <c r="I29" s="217"/>
      <c r="J29" s="217"/>
      <c r="K29" s="217"/>
    </row>
    <row r="30" spans="1:20" s="16" customFormat="1" x14ac:dyDescent="0.2">
      <c r="C30" s="1"/>
      <c r="D30" s="188"/>
      <c r="E30" s="1"/>
      <c r="F30" s="1"/>
      <c r="G30" s="1"/>
      <c r="H30" s="1"/>
      <c r="I30" s="1"/>
      <c r="J30" s="1"/>
      <c r="K30" s="1"/>
    </row>
    <row r="31" spans="1:20" s="5" customFormat="1" x14ac:dyDescent="0.2">
      <c r="A31" s="1"/>
      <c r="B31" s="1"/>
      <c r="C31" s="17"/>
      <c r="D31" s="188"/>
      <c r="E31" s="1"/>
      <c r="F31" s="1"/>
      <c r="G31" s="1"/>
      <c r="H31" s="1"/>
      <c r="I31" s="1"/>
      <c r="J31" s="1"/>
      <c r="K31" s="1"/>
    </row>
    <row r="32" spans="1:20" x14ac:dyDescent="0.2">
      <c r="N32" s="5"/>
      <c r="O32" s="5"/>
      <c r="P32" s="5"/>
      <c r="Q32" s="5"/>
      <c r="R32" s="5"/>
    </row>
  </sheetData>
  <mergeCells count="2">
    <mergeCell ref="D4:K4"/>
    <mergeCell ref="D28:K29"/>
  </mergeCells>
  <phoneticPr fontId="4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P45"/>
  <sheetViews>
    <sheetView showGridLines="0" workbookViewId="0">
      <selection activeCell="E22" sqref="E22:R39"/>
    </sheetView>
  </sheetViews>
  <sheetFormatPr defaultColWidth="9.140625" defaultRowHeight="14.25" x14ac:dyDescent="0.2"/>
  <cols>
    <col min="1" max="3" width="9.140625" style="1"/>
    <col min="4" max="4" width="3" style="1" customWidth="1"/>
    <col min="5" max="5" width="19.140625" style="1" customWidth="1"/>
    <col min="6" max="6" width="14.7109375" style="1" bestFit="1" customWidth="1"/>
    <col min="7" max="7" width="13" style="1" customWidth="1"/>
    <col min="8" max="8" width="15.42578125" style="1" customWidth="1"/>
    <col min="9" max="9" width="9.140625" style="1"/>
    <col min="10" max="10" width="15.28515625" style="1" bestFit="1" customWidth="1"/>
    <col min="11" max="11" width="13.5703125" style="1" customWidth="1"/>
    <col min="12" max="12" width="15.5703125" style="1" customWidth="1"/>
    <col min="13" max="13" width="9.140625" style="1"/>
    <col min="14" max="14" width="15.7109375" style="1" customWidth="1"/>
    <col min="15" max="15" width="13.85546875" style="1" customWidth="1"/>
    <col min="16" max="16" width="13.5703125" style="1" bestFit="1" customWidth="1"/>
    <col min="17" max="16384" width="9.140625" style="1"/>
  </cols>
  <sheetData>
    <row r="1" spans="1:16" ht="15" x14ac:dyDescent="0.25">
      <c r="A1" s="3" t="s">
        <v>152</v>
      </c>
      <c r="B1" s="3"/>
      <c r="C1" s="3"/>
    </row>
    <row r="2" spans="1:16" x14ac:dyDescent="0.2">
      <c r="A2" s="11"/>
      <c r="B2" s="11"/>
      <c r="C2" s="11"/>
    </row>
    <row r="3" spans="1:16" ht="15" thickBot="1" x14ac:dyDescent="0.25"/>
    <row r="4" spans="1:16" ht="15" x14ac:dyDescent="0.25">
      <c r="D4" s="75"/>
      <c r="E4" s="224">
        <v>45689</v>
      </c>
      <c r="F4" s="224"/>
      <c r="G4" s="224"/>
      <c r="H4" s="224"/>
      <c r="I4" s="224"/>
      <c r="J4" s="224"/>
      <c r="K4" s="224"/>
      <c r="L4" s="224"/>
      <c r="M4" s="224"/>
      <c r="N4" s="224"/>
      <c r="O4" s="224"/>
      <c r="P4" s="224"/>
    </row>
    <row r="5" spans="1:16" s="5" customFormat="1" x14ac:dyDescent="0.2">
      <c r="A5" s="1"/>
      <c r="B5" s="1"/>
      <c r="C5" s="1"/>
      <c r="D5" s="38"/>
      <c r="E5" s="38"/>
      <c r="F5" s="49" t="s">
        <v>4</v>
      </c>
      <c r="G5" s="50"/>
      <c r="H5" s="50"/>
      <c r="I5" s="56"/>
      <c r="J5" s="49" t="s">
        <v>125</v>
      </c>
      <c r="K5" s="50"/>
      <c r="L5" s="50"/>
      <c r="M5" s="153"/>
      <c r="N5" s="49" t="s">
        <v>137</v>
      </c>
      <c r="O5" s="50"/>
      <c r="P5" s="50"/>
    </row>
    <row r="6" spans="1:16" s="5" customFormat="1" x14ac:dyDescent="0.2">
      <c r="A6" s="1"/>
      <c r="B6" s="1"/>
      <c r="C6" s="1"/>
      <c r="D6" s="51"/>
      <c r="E6" s="51"/>
      <c r="F6" s="51">
        <v>2024</v>
      </c>
      <c r="G6" s="51">
        <v>2025</v>
      </c>
      <c r="H6" s="52" t="s">
        <v>185</v>
      </c>
      <c r="I6" s="51"/>
      <c r="J6" s="51">
        <v>2024</v>
      </c>
      <c r="K6" s="51">
        <v>2025</v>
      </c>
      <c r="L6" s="52" t="s">
        <v>185</v>
      </c>
      <c r="M6" s="53"/>
      <c r="N6" s="51">
        <v>2024</v>
      </c>
      <c r="O6" s="51">
        <v>2025</v>
      </c>
      <c r="P6" s="52" t="s">
        <v>185</v>
      </c>
    </row>
    <row r="7" spans="1:16" s="5" customFormat="1" x14ac:dyDescent="0.2">
      <c r="A7" s="1"/>
      <c r="B7" s="1"/>
      <c r="C7" s="1"/>
      <c r="D7" s="38"/>
      <c r="E7" s="38"/>
      <c r="F7" s="43"/>
      <c r="G7" s="43"/>
      <c r="H7" s="43"/>
      <c r="I7" s="43"/>
      <c r="J7" s="54"/>
      <c r="K7" s="43"/>
      <c r="L7" s="43"/>
      <c r="M7" s="54"/>
      <c r="N7" s="54"/>
      <c r="O7" s="43"/>
      <c r="P7" s="43"/>
    </row>
    <row r="8" spans="1:16" s="5" customFormat="1" ht="15" x14ac:dyDescent="0.25">
      <c r="A8" s="1"/>
      <c r="B8" s="1"/>
      <c r="C8" s="1"/>
      <c r="D8" s="35" t="s">
        <v>11</v>
      </c>
      <c r="E8" s="38"/>
      <c r="F8" s="120">
        <v>67361.133056933875</v>
      </c>
      <c r="G8" s="120">
        <v>56696.769795032575</v>
      </c>
      <c r="H8" s="114">
        <v>-0.15831626901061391</v>
      </c>
      <c r="I8" s="62"/>
      <c r="J8" s="120">
        <v>54801.614299999994</v>
      </c>
      <c r="K8" s="120">
        <v>50863.143600000003</v>
      </c>
      <c r="L8" s="114">
        <v>-7.1867786201327125E-2</v>
      </c>
      <c r="M8" s="115"/>
      <c r="N8" s="120">
        <v>10182</v>
      </c>
      <c r="O8" s="120">
        <v>7806</v>
      </c>
      <c r="P8" s="137">
        <v>-0.23335297583971715</v>
      </c>
    </row>
    <row r="9" spans="1:16" s="5" customFormat="1" x14ac:dyDescent="0.2">
      <c r="A9" s="1"/>
      <c r="B9" s="1"/>
      <c r="C9" s="1"/>
      <c r="D9" s="38"/>
      <c r="E9" s="1" t="s">
        <v>34</v>
      </c>
      <c r="F9" s="66">
        <v>6218.5350700000017</v>
      </c>
      <c r="G9" s="66">
        <v>3689.7132000000001</v>
      </c>
      <c r="H9" s="122">
        <v>-0.40665877759534785</v>
      </c>
      <c r="I9" s="43"/>
      <c r="J9" s="66">
        <v>1867.9840000000002</v>
      </c>
      <c r="K9" s="66">
        <v>1324.0013999999996</v>
      </c>
      <c r="L9" s="55">
        <v>-0.29121373630609282</v>
      </c>
      <c r="M9" s="116"/>
      <c r="N9" s="66">
        <v>5298</v>
      </c>
      <c r="O9" s="66">
        <v>3603</v>
      </c>
      <c r="P9" s="138">
        <v>-0.31993204983012458</v>
      </c>
    </row>
    <row r="10" spans="1:16" s="5" customFormat="1" x14ac:dyDescent="0.2">
      <c r="A10" s="1"/>
      <c r="B10" s="1"/>
      <c r="C10" s="1"/>
      <c r="D10" s="38"/>
      <c r="E10" s="1" t="s">
        <v>35</v>
      </c>
      <c r="F10" s="66">
        <v>3103.6317300000001</v>
      </c>
      <c r="G10" s="66">
        <v>2557.23684</v>
      </c>
      <c r="H10" s="122">
        <v>-0.17605016881303762</v>
      </c>
      <c r="I10" s="43"/>
      <c r="J10" s="66">
        <v>1400.6437000000001</v>
      </c>
      <c r="K10" s="66">
        <v>1222.1895999999999</v>
      </c>
      <c r="L10" s="55">
        <v>-0.12740863361610105</v>
      </c>
      <c r="M10" s="116"/>
      <c r="N10" s="66">
        <v>1400</v>
      </c>
      <c r="O10" s="66">
        <v>1190</v>
      </c>
      <c r="P10" s="138">
        <v>-0.15</v>
      </c>
    </row>
    <row r="11" spans="1:16" s="5" customFormat="1" x14ac:dyDescent="0.2">
      <c r="A11" s="1"/>
      <c r="B11" s="1"/>
      <c r="C11" s="1"/>
      <c r="D11" s="1"/>
      <c r="E11" s="1" t="s">
        <v>36</v>
      </c>
      <c r="F11" s="66">
        <v>3652.898942660102</v>
      </c>
      <c r="G11" s="66">
        <v>3456.7011415037914</v>
      </c>
      <c r="H11" s="122">
        <v>-5.371016396457879E-2</v>
      </c>
      <c r="I11" s="1"/>
      <c r="J11" s="66">
        <v>2278.6743999999999</v>
      </c>
      <c r="K11" s="66">
        <v>2298.5637000000002</v>
      </c>
      <c r="L11" s="55">
        <v>8.7284519455698793E-3</v>
      </c>
      <c r="M11" s="116"/>
      <c r="N11" s="66">
        <v>1325</v>
      </c>
      <c r="O11" s="66">
        <v>1210</v>
      </c>
      <c r="P11" s="138">
        <v>-8.6792452830188674E-2</v>
      </c>
    </row>
    <row r="12" spans="1:16" s="5" customFormat="1" x14ac:dyDescent="0.2">
      <c r="A12" s="1"/>
      <c r="B12" s="1"/>
      <c r="C12" s="1"/>
      <c r="D12" s="1"/>
      <c r="E12" s="1" t="s">
        <v>37</v>
      </c>
      <c r="F12" s="66">
        <v>13467.193448285505</v>
      </c>
      <c r="G12" s="66">
        <v>12569.446697286106</v>
      </c>
      <c r="H12" s="122">
        <v>-6.6661755060308414E-2</v>
      </c>
      <c r="I12" s="1"/>
      <c r="J12" s="66">
        <v>5680.2251999999999</v>
      </c>
      <c r="K12" s="66">
        <v>4823.2330000000002</v>
      </c>
      <c r="L12" s="55">
        <v>-0.1508729266579078</v>
      </c>
      <c r="M12" s="116"/>
      <c r="N12" s="66">
        <v>1617</v>
      </c>
      <c r="O12" s="66">
        <v>1330</v>
      </c>
      <c r="P12" s="138">
        <v>-0.1774891774891775</v>
      </c>
    </row>
    <row r="13" spans="1:16" s="5" customFormat="1" x14ac:dyDescent="0.2">
      <c r="A13" s="1"/>
      <c r="B13" s="1"/>
      <c r="C13" s="1"/>
      <c r="D13" s="1"/>
      <c r="E13" s="1" t="s">
        <v>38</v>
      </c>
      <c r="F13" s="66">
        <v>40918.873865988266</v>
      </c>
      <c r="G13" s="66">
        <v>34423.671916242674</v>
      </c>
      <c r="H13" s="122">
        <v>-0.15873364381966529</v>
      </c>
      <c r="I13" s="1"/>
      <c r="J13" s="66">
        <v>43574.087</v>
      </c>
      <c r="K13" s="66">
        <v>41195.155900000005</v>
      </c>
      <c r="L13" s="55">
        <v>-5.4595087672175309E-2</v>
      </c>
      <c r="M13" s="116"/>
      <c r="N13" s="66">
        <v>542</v>
      </c>
      <c r="O13" s="66">
        <v>473</v>
      </c>
      <c r="P13" s="138">
        <v>-0.12730627306273062</v>
      </c>
    </row>
    <row r="14" spans="1:16" s="5" customFormat="1" ht="23.25" customHeight="1" x14ac:dyDescent="0.25">
      <c r="A14" s="1"/>
      <c r="B14" s="1"/>
      <c r="C14" s="1"/>
      <c r="D14" s="35" t="s">
        <v>8</v>
      </c>
      <c r="E14" s="1"/>
      <c r="F14" s="120">
        <v>21208.838416170525</v>
      </c>
      <c r="G14" s="120">
        <v>16448.336111104996</v>
      </c>
      <c r="H14" s="114">
        <v>-0.22445841736603164</v>
      </c>
      <c r="I14" s="3"/>
      <c r="J14" s="120">
        <v>14077.273999999999</v>
      </c>
      <c r="K14" s="120">
        <v>10594.1327</v>
      </c>
      <c r="L14" s="114">
        <v>-0.24743009903764035</v>
      </c>
      <c r="M14" s="123"/>
      <c r="N14" s="120">
        <v>5778</v>
      </c>
      <c r="O14" s="120">
        <v>4364</v>
      </c>
      <c r="P14" s="137">
        <v>-0.24472135687088958</v>
      </c>
    </row>
    <row r="15" spans="1:16" x14ac:dyDescent="0.2">
      <c r="B15" s="182" t="s">
        <v>5</v>
      </c>
      <c r="C15" s="182" t="s">
        <v>178</v>
      </c>
      <c r="E15" s="1" t="s">
        <v>34</v>
      </c>
      <c r="F15" s="121">
        <v>2983.33761</v>
      </c>
      <c r="G15" s="121">
        <v>1951.9160999999999</v>
      </c>
      <c r="H15" s="55">
        <v>-0.34572738483996124</v>
      </c>
      <c r="J15" s="121">
        <v>1091.5178000000001</v>
      </c>
      <c r="K15" s="121">
        <v>841.81499999999983</v>
      </c>
      <c r="L15" s="55">
        <v>-0.22876658539146152</v>
      </c>
      <c r="M15" s="124"/>
      <c r="N15" s="121">
        <v>3512</v>
      </c>
      <c r="O15" s="121">
        <v>2386</v>
      </c>
      <c r="P15" s="138">
        <v>-0.32061503416856491</v>
      </c>
    </row>
    <row r="16" spans="1:16" x14ac:dyDescent="0.2">
      <c r="B16" s="182" t="s">
        <v>5</v>
      </c>
      <c r="C16" s="1" t="s">
        <v>35</v>
      </c>
      <c r="E16" s="1" t="s">
        <v>35</v>
      </c>
      <c r="F16" s="121">
        <v>1475.1079500000001</v>
      </c>
      <c r="G16" s="121">
        <v>1405.34059</v>
      </c>
      <c r="H16" s="55">
        <v>-4.7296443626380053E-2</v>
      </c>
      <c r="J16" s="121">
        <v>1045.2336</v>
      </c>
      <c r="K16" s="121">
        <v>983.5933</v>
      </c>
      <c r="L16" s="55">
        <v>-5.89727502062697E-2</v>
      </c>
      <c r="M16" s="124"/>
      <c r="N16" s="121">
        <v>833</v>
      </c>
      <c r="O16" s="121">
        <v>769</v>
      </c>
      <c r="P16" s="138">
        <v>-7.6830732292917162E-2</v>
      </c>
    </row>
    <row r="17" spans="2:16" x14ac:dyDescent="0.2">
      <c r="B17" s="182" t="s">
        <v>5</v>
      </c>
      <c r="C17" s="1" t="s">
        <v>36</v>
      </c>
      <c r="E17" s="1" t="s">
        <v>36</v>
      </c>
      <c r="F17" s="121">
        <v>2672.3824426601018</v>
      </c>
      <c r="G17" s="121">
        <v>2311.7847415037918</v>
      </c>
      <c r="H17" s="55">
        <v>-0.13493491627544499</v>
      </c>
      <c r="J17" s="121">
        <v>1863.1637000000001</v>
      </c>
      <c r="K17" s="121">
        <v>1883.0896</v>
      </c>
      <c r="L17" s="55">
        <v>1.0694658767772234E-2</v>
      </c>
      <c r="M17" s="124"/>
      <c r="N17" s="121">
        <v>799</v>
      </c>
      <c r="O17" s="121">
        <v>687</v>
      </c>
      <c r="P17" s="138">
        <v>-0.14017521902377972</v>
      </c>
    </row>
    <row r="18" spans="2:16" x14ac:dyDescent="0.2">
      <c r="B18" s="182" t="s">
        <v>5</v>
      </c>
      <c r="C18" s="1" t="s">
        <v>37</v>
      </c>
      <c r="E18" s="1" t="s">
        <v>37</v>
      </c>
      <c r="F18" s="121">
        <v>4647.4030000000002</v>
      </c>
      <c r="G18" s="121">
        <v>3588.3104440881898</v>
      </c>
      <c r="H18" s="55">
        <v>-0.22788911482645477</v>
      </c>
      <c r="J18" s="121">
        <v>1436.5134</v>
      </c>
      <c r="K18" s="121">
        <v>1005.6989</v>
      </c>
      <c r="L18" s="55">
        <v>-0.29990287594950388</v>
      </c>
      <c r="M18" s="124"/>
      <c r="N18" s="121">
        <v>421</v>
      </c>
      <c r="O18" s="121">
        <v>361</v>
      </c>
      <c r="P18" s="138">
        <v>-0.14251781472684086</v>
      </c>
    </row>
    <row r="19" spans="2:16" x14ac:dyDescent="0.2">
      <c r="B19" s="182" t="s">
        <v>5</v>
      </c>
      <c r="C19" s="1" t="s">
        <v>183</v>
      </c>
      <c r="E19" s="1" t="s">
        <v>38</v>
      </c>
      <c r="F19" s="121">
        <v>9430.6074135104245</v>
      </c>
      <c r="G19" s="121">
        <v>7190.9842355130131</v>
      </c>
      <c r="H19" s="55">
        <v>-0.23748450972403909</v>
      </c>
      <c r="J19" s="121">
        <v>8640.8454999999994</v>
      </c>
      <c r="K19" s="121">
        <v>5879.9359000000004</v>
      </c>
      <c r="L19" s="55">
        <v>-0.3195184545308673</v>
      </c>
      <c r="M19" s="124"/>
      <c r="N19" s="121">
        <v>213</v>
      </c>
      <c r="O19" s="121">
        <v>161</v>
      </c>
      <c r="P19" s="138">
        <v>-0.24413145539906103</v>
      </c>
    </row>
    <row r="20" spans="2:16" ht="24" customHeight="1" x14ac:dyDescent="0.25">
      <c r="D20" s="35" t="s">
        <v>13</v>
      </c>
      <c r="F20" s="120">
        <v>4860.1204500000003</v>
      </c>
      <c r="G20" s="120">
        <v>3821.4144285908378</v>
      </c>
      <c r="H20" s="114">
        <v>-0.21372022197704224</v>
      </c>
      <c r="I20" s="3"/>
      <c r="J20" s="120">
        <v>3351.6736999999998</v>
      </c>
      <c r="K20" s="120">
        <v>1953.0994000000001</v>
      </c>
      <c r="L20" s="114">
        <v>-0.41727638940509032</v>
      </c>
      <c r="M20" s="123"/>
      <c r="N20" s="120">
        <v>534</v>
      </c>
      <c r="O20" s="120">
        <v>485</v>
      </c>
      <c r="P20" s="137">
        <v>-9.1760299625468167E-2</v>
      </c>
    </row>
    <row r="21" spans="2:16" ht="15" x14ac:dyDescent="0.25">
      <c r="B21" t="s">
        <v>26</v>
      </c>
      <c r="C21" s="182" t="s">
        <v>178</v>
      </c>
      <c r="E21" s="1" t="s">
        <v>34</v>
      </c>
      <c r="F21" s="121">
        <v>188.15825000000001</v>
      </c>
      <c r="G21" s="121">
        <v>64.995409999999993</v>
      </c>
      <c r="H21" s="55">
        <v>-0.65457050116059223</v>
      </c>
      <c r="J21" s="121">
        <v>55.449100000000001</v>
      </c>
      <c r="K21" s="121">
        <v>11.032500000000001</v>
      </c>
      <c r="L21" s="55">
        <v>-0.80103374085422485</v>
      </c>
      <c r="M21" s="124"/>
      <c r="N21" s="121">
        <v>128</v>
      </c>
      <c r="O21" s="121">
        <v>33</v>
      </c>
      <c r="P21" s="138">
        <v>-0.7421875</v>
      </c>
    </row>
    <row r="22" spans="2:16" ht="15" x14ac:dyDescent="0.25">
      <c r="B22" t="s">
        <v>26</v>
      </c>
      <c r="C22" s="1" t="s">
        <v>35</v>
      </c>
      <c r="E22" s="1" t="s">
        <v>35</v>
      </c>
      <c r="F22" s="121">
        <v>115.37605000000001</v>
      </c>
      <c r="G22" s="121">
        <v>45.819719999999997</v>
      </c>
      <c r="H22" s="55">
        <v>-0.60286627944014382</v>
      </c>
      <c r="J22" s="121">
        <v>39.786799999999999</v>
      </c>
      <c r="K22" s="121">
        <v>13.704000000000001</v>
      </c>
      <c r="L22" s="55">
        <v>-0.65556415695657855</v>
      </c>
      <c r="M22" s="124"/>
      <c r="N22" s="121">
        <v>48</v>
      </c>
      <c r="O22" s="121">
        <v>27</v>
      </c>
      <c r="P22" s="138">
        <v>-0.4375</v>
      </c>
    </row>
    <row r="23" spans="2:16" ht="15" x14ac:dyDescent="0.25">
      <c r="B23" t="s">
        <v>26</v>
      </c>
      <c r="C23" s="1" t="s">
        <v>36</v>
      </c>
      <c r="E23" s="1" t="s">
        <v>36</v>
      </c>
      <c r="F23" s="121">
        <v>250.51430999999999</v>
      </c>
      <c r="G23" s="121">
        <v>438.5779</v>
      </c>
      <c r="H23" s="55">
        <v>0.75070996942250523</v>
      </c>
      <c r="J23" s="121">
        <v>92.216800000000006</v>
      </c>
      <c r="K23" s="121">
        <v>138.7227</v>
      </c>
      <c r="L23" s="55">
        <v>0.50431049440015263</v>
      </c>
      <c r="M23" s="124"/>
      <c r="N23" s="121">
        <v>107</v>
      </c>
      <c r="O23" s="121">
        <v>134</v>
      </c>
      <c r="P23" s="138">
        <v>0.25233644859813081</v>
      </c>
    </row>
    <row r="24" spans="2:16" ht="15" x14ac:dyDescent="0.25">
      <c r="B24" t="s">
        <v>26</v>
      </c>
      <c r="C24" s="1" t="s">
        <v>37</v>
      </c>
      <c r="E24" s="1" t="s">
        <v>37</v>
      </c>
      <c r="F24" s="121">
        <v>1228.9189799999999</v>
      </c>
      <c r="G24" s="121">
        <v>1311.2906399999999</v>
      </c>
      <c r="H24" s="55">
        <v>6.702773847629892E-2</v>
      </c>
      <c r="J24" s="121">
        <v>398.46249999999998</v>
      </c>
      <c r="K24" s="121">
        <v>453.01170000000002</v>
      </c>
      <c r="L24" s="55">
        <v>0.13689920632430919</v>
      </c>
      <c r="M24" s="124"/>
      <c r="N24" s="121">
        <v>242</v>
      </c>
      <c r="O24" s="121">
        <v>282</v>
      </c>
      <c r="P24" s="138">
        <v>0.16528925619834711</v>
      </c>
    </row>
    <row r="25" spans="2:16" ht="15" x14ac:dyDescent="0.25">
      <c r="B25" t="s">
        <v>26</v>
      </c>
      <c r="C25" s="1" t="s">
        <v>183</v>
      </c>
      <c r="E25" s="1" t="s">
        <v>38</v>
      </c>
      <c r="F25" s="121">
        <v>3077.1528600000001</v>
      </c>
      <c r="G25" s="121">
        <v>1960.7307585908379</v>
      </c>
      <c r="H25" s="55">
        <v>-0.36281008848197493</v>
      </c>
      <c r="J25" s="121">
        <v>2765.7584999999999</v>
      </c>
      <c r="K25" s="121">
        <v>1336.6285</v>
      </c>
      <c r="L25" s="55">
        <v>-0.51672262780716394</v>
      </c>
      <c r="M25" s="124"/>
      <c r="N25" s="121">
        <v>9</v>
      </c>
      <c r="O25" s="121">
        <v>9</v>
      </c>
      <c r="P25" s="138">
        <v>0</v>
      </c>
    </row>
    <row r="26" spans="2:16" ht="21" customHeight="1" x14ac:dyDescent="0.25">
      <c r="D26" s="35" t="s">
        <v>14</v>
      </c>
      <c r="F26" s="120">
        <v>40479.712630763344</v>
      </c>
      <c r="G26" s="120">
        <v>35874.396778804214</v>
      </c>
      <c r="H26" s="114">
        <v>-0.11376849173724696</v>
      </c>
      <c r="I26" s="3"/>
      <c r="J26" s="120">
        <v>36943.714</v>
      </c>
      <c r="K26" s="120">
        <v>38065.789499999999</v>
      </c>
      <c r="L26" s="114">
        <v>3.0372568930129736E-2</v>
      </c>
      <c r="M26" s="123"/>
      <c r="N26" s="120">
        <v>3560</v>
      </c>
      <c r="O26" s="120">
        <v>2685</v>
      </c>
      <c r="P26" s="137">
        <v>-0.24578651685393257</v>
      </c>
    </row>
    <row r="27" spans="2:16" ht="15" x14ac:dyDescent="0.25">
      <c r="B27" t="s">
        <v>27</v>
      </c>
      <c r="C27" s="182" t="s">
        <v>178</v>
      </c>
      <c r="E27" s="1" t="s">
        <v>34</v>
      </c>
      <c r="F27" s="121">
        <v>2785.4685100000011</v>
      </c>
      <c r="G27" s="121">
        <v>1526.0289399999999</v>
      </c>
      <c r="H27" s="55">
        <v>-0.45214640390962474</v>
      </c>
      <c r="J27" s="121">
        <v>557.27829999999994</v>
      </c>
      <c r="K27" s="121">
        <v>369.87990000000002</v>
      </c>
      <c r="L27" s="55">
        <v>-0.33627435340654738</v>
      </c>
      <c r="M27" s="124"/>
      <c r="N27" s="121">
        <v>1426</v>
      </c>
      <c r="O27" s="121">
        <v>974</v>
      </c>
      <c r="P27" s="138">
        <v>-0.31697054698457222</v>
      </c>
    </row>
    <row r="28" spans="2:16" ht="15" x14ac:dyDescent="0.25">
      <c r="B28" t="s">
        <v>27</v>
      </c>
      <c r="C28" s="1" t="s">
        <v>35</v>
      </c>
      <c r="E28" s="1" t="s">
        <v>35</v>
      </c>
      <c r="F28" s="121">
        <v>1410.7561599999999</v>
      </c>
      <c r="G28" s="121">
        <v>1059.92706</v>
      </c>
      <c r="H28" s="55">
        <v>-0.24868160065308517</v>
      </c>
      <c r="J28" s="121">
        <v>249.62049999999999</v>
      </c>
      <c r="K28" s="121">
        <v>192.28579999999999</v>
      </c>
      <c r="L28" s="55">
        <v>-0.22968746557273942</v>
      </c>
      <c r="M28" s="124"/>
      <c r="N28" s="121">
        <v>471</v>
      </c>
      <c r="O28" s="121">
        <v>369</v>
      </c>
      <c r="P28" s="138">
        <v>-0.21656050955414013</v>
      </c>
    </row>
    <row r="29" spans="2:16" ht="15" x14ac:dyDescent="0.25">
      <c r="B29" t="s">
        <v>27</v>
      </c>
      <c r="C29" s="1" t="s">
        <v>36</v>
      </c>
      <c r="E29" s="1" t="s">
        <v>36</v>
      </c>
      <c r="F29" s="121">
        <v>635.25344999999993</v>
      </c>
      <c r="G29" s="121">
        <v>620.24413000000004</v>
      </c>
      <c r="H29" s="55">
        <v>-2.3627293956451384E-2</v>
      </c>
      <c r="J29" s="121">
        <v>233.32830000000001</v>
      </c>
      <c r="K29" s="121">
        <v>228.50139999999999</v>
      </c>
      <c r="L29" s="55">
        <v>-2.0687160537320261E-2</v>
      </c>
      <c r="M29" s="124"/>
      <c r="N29" s="121">
        <v>401</v>
      </c>
      <c r="O29" s="121">
        <v>366</v>
      </c>
      <c r="P29" s="138">
        <v>-8.7281795511221949E-2</v>
      </c>
    </row>
    <row r="30" spans="2:16" ht="15" x14ac:dyDescent="0.25">
      <c r="B30" t="s">
        <v>27</v>
      </c>
      <c r="C30" s="1" t="s">
        <v>37</v>
      </c>
      <c r="E30" s="1" t="s">
        <v>37</v>
      </c>
      <c r="F30" s="121">
        <v>7519.2857282855039</v>
      </c>
      <c r="G30" s="121">
        <v>7566.5163865044533</v>
      </c>
      <c r="H30" s="55">
        <v>6.2812692489235466E-3</v>
      </c>
      <c r="J30" s="121">
        <v>3819.3568</v>
      </c>
      <c r="K30" s="121">
        <v>3339.9841000000001</v>
      </c>
      <c r="L30" s="55">
        <v>-0.125511368825243</v>
      </c>
      <c r="M30" s="124"/>
      <c r="N30" s="121">
        <v>948</v>
      </c>
      <c r="O30" s="121">
        <v>679</v>
      </c>
      <c r="P30" s="138">
        <v>-0.28375527426160335</v>
      </c>
    </row>
    <row r="31" spans="2:16" ht="15" x14ac:dyDescent="0.25">
      <c r="B31" t="s">
        <v>27</v>
      </c>
      <c r="C31" s="1" t="s">
        <v>183</v>
      </c>
      <c r="E31" s="1" t="s">
        <v>38</v>
      </c>
      <c r="F31" s="121">
        <v>28128.948782477841</v>
      </c>
      <c r="G31" s="121">
        <v>25101.68026229976</v>
      </c>
      <c r="H31" s="55">
        <v>-0.10762110392350796</v>
      </c>
      <c r="J31" s="121">
        <v>32084.130099999998</v>
      </c>
      <c r="K31" s="121">
        <v>33935.138299999999</v>
      </c>
      <c r="L31" s="55">
        <v>5.7692329330131978E-2</v>
      </c>
      <c r="M31" s="124"/>
      <c r="N31" s="121">
        <v>314</v>
      </c>
      <c r="O31" s="121">
        <v>297</v>
      </c>
      <c r="P31" s="138">
        <v>-5.4140127388535034E-2</v>
      </c>
    </row>
    <row r="32" spans="2:16" ht="23.25" customHeight="1" x14ac:dyDescent="0.25">
      <c r="D32" s="35" t="s">
        <v>15</v>
      </c>
      <c r="F32" s="120">
        <v>812.46155999999996</v>
      </c>
      <c r="G32" s="120">
        <v>552.62247653252166</v>
      </c>
      <c r="H32" s="114">
        <v>-0.31981707967510281</v>
      </c>
      <c r="I32" s="3"/>
      <c r="J32" s="120">
        <v>428.95259999999996</v>
      </c>
      <c r="K32" s="120">
        <v>250.12199999999999</v>
      </c>
      <c r="L32" s="114">
        <v>-0.41690060859871231</v>
      </c>
      <c r="M32" s="123"/>
      <c r="N32" s="120">
        <v>310</v>
      </c>
      <c r="O32" s="120">
        <v>272</v>
      </c>
      <c r="P32" s="137">
        <v>-0.12258064516129032</v>
      </c>
    </row>
    <row r="33" spans="2:16" ht="15" x14ac:dyDescent="0.25">
      <c r="B33" t="s">
        <v>28</v>
      </c>
      <c r="C33" s="182" t="s">
        <v>178</v>
      </c>
      <c r="E33" s="1" t="s">
        <v>34</v>
      </c>
      <c r="F33" s="121">
        <v>261.57069999999999</v>
      </c>
      <c r="G33" s="121">
        <v>146.77275</v>
      </c>
      <c r="H33" s="55">
        <v>-0.4388792399148681</v>
      </c>
      <c r="J33" s="121">
        <v>163.7388</v>
      </c>
      <c r="K33" s="121">
        <v>101.274</v>
      </c>
      <c r="L33" s="55">
        <v>-0.38149052026764579</v>
      </c>
      <c r="M33" s="124"/>
      <c r="N33" s="121">
        <v>232</v>
      </c>
      <c r="O33" s="121">
        <v>210</v>
      </c>
      <c r="P33" s="138">
        <v>-9.4827586206896547E-2</v>
      </c>
    </row>
    <row r="34" spans="2:16" ht="15" x14ac:dyDescent="0.25">
      <c r="B34" t="s">
        <v>28</v>
      </c>
      <c r="C34" s="1" t="s">
        <v>35</v>
      </c>
      <c r="E34" s="1" t="s">
        <v>35</v>
      </c>
      <c r="F34" s="121">
        <v>102.39157</v>
      </c>
      <c r="G34" s="121">
        <v>46.149470000000001</v>
      </c>
      <c r="H34" s="55">
        <v>-0.54928447722795926</v>
      </c>
      <c r="J34" s="121">
        <v>66.002800000000008</v>
      </c>
      <c r="K34" s="121">
        <v>32.606499999999997</v>
      </c>
      <c r="L34" s="55">
        <v>-0.50598307950571808</v>
      </c>
      <c r="M34" s="124"/>
      <c r="N34" s="121">
        <v>48</v>
      </c>
      <c r="O34" s="121">
        <v>25</v>
      </c>
      <c r="P34" s="138">
        <v>-0.47916666666666669</v>
      </c>
    </row>
    <row r="35" spans="2:16" ht="15" x14ac:dyDescent="0.25">
      <c r="B35" t="s">
        <v>28</v>
      </c>
      <c r="C35" s="1" t="s">
        <v>36</v>
      </c>
      <c r="E35" s="1" t="s">
        <v>36</v>
      </c>
      <c r="F35" s="121">
        <v>94.748739999999998</v>
      </c>
      <c r="G35" s="121">
        <v>86.094369999999998</v>
      </c>
      <c r="H35" s="55">
        <v>-9.1340212017595165E-2</v>
      </c>
      <c r="J35" s="121">
        <v>89.965599999999995</v>
      </c>
      <c r="K35" s="121">
        <v>48.25</v>
      </c>
      <c r="L35" s="55">
        <v>-0.46368389695616991</v>
      </c>
      <c r="M35" s="124"/>
      <c r="N35" s="121">
        <v>18</v>
      </c>
      <c r="O35" s="121">
        <v>23</v>
      </c>
      <c r="P35" s="138">
        <v>0.27777777777777779</v>
      </c>
    </row>
    <row r="36" spans="2:16" ht="15" x14ac:dyDescent="0.25">
      <c r="B36" t="s">
        <v>28</v>
      </c>
      <c r="C36" s="1" t="s">
        <v>37</v>
      </c>
      <c r="E36" s="1" t="s">
        <v>37</v>
      </c>
      <c r="F36" s="121">
        <v>71.585740000000001</v>
      </c>
      <c r="G36" s="121">
        <v>103.3292266934648</v>
      </c>
      <c r="H36" s="55">
        <v>0.44343310124984114</v>
      </c>
      <c r="J36" s="121">
        <v>25.892499999999998</v>
      </c>
      <c r="K36" s="121">
        <v>24.5383</v>
      </c>
      <c r="L36" s="55">
        <v>-5.2300859322197503E-2</v>
      </c>
      <c r="M36" s="124"/>
      <c r="N36" s="121">
        <v>6</v>
      </c>
      <c r="O36" s="121">
        <v>8</v>
      </c>
      <c r="P36" s="138">
        <v>0.33333333333333331</v>
      </c>
    </row>
    <row r="37" spans="2:16" ht="15" x14ac:dyDescent="0.25">
      <c r="B37" t="s">
        <v>28</v>
      </c>
      <c r="C37" s="1" t="s">
        <v>183</v>
      </c>
      <c r="E37" s="1" t="s">
        <v>38</v>
      </c>
      <c r="F37" s="121">
        <v>282.16480999999999</v>
      </c>
      <c r="G37" s="121">
        <v>170.27665983905689</v>
      </c>
      <c r="H37" s="55">
        <v>-0.39653474209254902</v>
      </c>
      <c r="J37" s="121">
        <v>83.352900000000005</v>
      </c>
      <c r="K37" s="121">
        <v>43.453200000000002</v>
      </c>
      <c r="L37" s="55">
        <v>-0.47868400499562702</v>
      </c>
      <c r="M37" s="124"/>
      <c r="N37" s="121">
        <v>6</v>
      </c>
      <c r="O37" s="121">
        <v>6</v>
      </c>
      <c r="P37" s="138">
        <v>0</v>
      </c>
    </row>
    <row r="38" spans="2:16" ht="15" thickBot="1" x14ac:dyDescent="0.25">
      <c r="D38" s="8"/>
      <c r="E38" s="8"/>
      <c r="F38" s="8"/>
      <c r="G38" s="155"/>
      <c r="H38" s="8"/>
      <c r="I38" s="8"/>
      <c r="J38" s="63"/>
      <c r="K38" s="125"/>
      <c r="L38" s="8"/>
      <c r="M38" s="63"/>
      <c r="N38" s="63"/>
      <c r="O38" s="125"/>
      <c r="P38" s="8"/>
    </row>
    <row r="39" spans="2:16" x14ac:dyDescent="0.2">
      <c r="G39" s="121"/>
    </row>
    <row r="40" spans="2:16" s="16" customFormat="1" ht="12.75" customHeight="1" x14ac:dyDescent="0.2">
      <c r="D40" s="5"/>
      <c r="E40" s="6" t="s">
        <v>128</v>
      </c>
      <c r="F40" s="5"/>
      <c r="G40" s="5"/>
      <c r="H40" s="5"/>
      <c r="I40" s="5"/>
      <c r="J40" s="5"/>
      <c r="K40" s="5"/>
      <c r="L40" s="5"/>
    </row>
    <row r="41" spans="2:16" x14ac:dyDescent="0.2">
      <c r="D41" s="41"/>
      <c r="E41" s="16" t="s">
        <v>174</v>
      </c>
      <c r="F41" s="5"/>
      <c r="G41" s="5"/>
      <c r="H41" s="5"/>
      <c r="I41" s="5"/>
      <c r="J41" s="5"/>
      <c r="K41" s="5"/>
      <c r="L41" s="5"/>
    </row>
    <row r="42" spans="2:16" x14ac:dyDescent="0.2">
      <c r="D42" s="15"/>
      <c r="E42" s="217" t="s">
        <v>126</v>
      </c>
      <c r="F42" s="217"/>
      <c r="G42" s="217"/>
      <c r="H42" s="217"/>
      <c r="I42" s="217"/>
      <c r="J42" s="217"/>
      <c r="K42" s="217"/>
      <c r="L42" s="217"/>
    </row>
    <row r="43" spans="2:16" x14ac:dyDescent="0.2">
      <c r="D43" s="15"/>
      <c r="E43" s="217"/>
      <c r="F43" s="217"/>
      <c r="G43" s="217"/>
      <c r="H43" s="217"/>
      <c r="I43" s="217"/>
      <c r="J43" s="217"/>
      <c r="K43" s="217"/>
      <c r="L43" s="217"/>
    </row>
    <row r="44" spans="2:16" x14ac:dyDescent="0.2">
      <c r="E44" s="188"/>
    </row>
    <row r="45" spans="2:16" x14ac:dyDescent="0.2">
      <c r="D45" s="17"/>
      <c r="E45" s="188"/>
    </row>
  </sheetData>
  <mergeCells count="2">
    <mergeCell ref="E42:L43"/>
    <mergeCell ref="E4:P4"/>
  </mergeCells>
  <phoneticPr fontId="46"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O44"/>
  <sheetViews>
    <sheetView showGridLines="0" topLeftCell="A4" workbookViewId="0">
      <selection activeCell="E22" sqref="E22:R39"/>
    </sheetView>
  </sheetViews>
  <sheetFormatPr defaultRowHeight="15" x14ac:dyDescent="0.25"/>
  <cols>
    <col min="2" max="2" width="19.42578125" customWidth="1"/>
    <col min="3" max="3" width="17.140625" customWidth="1"/>
    <col min="4" max="4" width="15.5703125" customWidth="1"/>
    <col min="5" max="5" width="16" customWidth="1"/>
    <col min="6" max="6" width="15.5703125" customWidth="1"/>
    <col min="7" max="7" width="19.42578125" customWidth="1"/>
    <col min="8" max="8" width="16.85546875" customWidth="1"/>
    <col min="9" max="9" width="16.5703125" customWidth="1"/>
    <col min="10" max="10" width="16.85546875" customWidth="1"/>
    <col min="11" max="11" width="18.140625" customWidth="1"/>
    <col min="12" max="12" width="18" customWidth="1"/>
    <col min="13" max="13" width="12" bestFit="1" customWidth="1"/>
    <col min="14" max="14" width="11.140625" bestFit="1" customWidth="1"/>
    <col min="15" max="15" width="12.5703125" customWidth="1"/>
  </cols>
  <sheetData>
    <row r="1" spans="1:15" x14ac:dyDescent="0.25">
      <c r="A1" s="35" t="s">
        <v>176</v>
      </c>
      <c r="B1" s="27"/>
      <c r="C1" s="27"/>
      <c r="D1" s="27"/>
      <c r="E1" s="27"/>
      <c r="F1" s="27"/>
      <c r="G1" s="27"/>
      <c r="H1" s="27"/>
      <c r="I1" s="27"/>
      <c r="J1" s="27"/>
    </row>
    <row r="2" spans="1:15" x14ac:dyDescent="0.25">
      <c r="A2" s="11"/>
      <c r="L2" s="26"/>
    </row>
    <row r="3" spans="1:15" ht="15.75" thickBot="1" x14ac:dyDescent="0.3">
      <c r="B3" s="27"/>
      <c r="C3" s="27"/>
      <c r="D3" s="27"/>
      <c r="E3" s="27"/>
      <c r="F3" s="27"/>
      <c r="G3" s="27"/>
      <c r="H3" s="27"/>
      <c r="I3" s="27"/>
      <c r="J3" s="27"/>
      <c r="K3" s="27"/>
      <c r="L3" s="28"/>
    </row>
    <row r="4" spans="1:15" ht="54.75" customHeight="1" x14ac:dyDescent="0.25">
      <c r="B4" s="76"/>
      <c r="C4" s="225" t="s">
        <v>119</v>
      </c>
      <c r="D4" s="225"/>
      <c r="E4" s="227" t="s">
        <v>120</v>
      </c>
      <c r="F4" s="227"/>
      <c r="G4" s="226" t="s">
        <v>121</v>
      </c>
      <c r="H4" s="226"/>
      <c r="I4" s="227" t="s">
        <v>123</v>
      </c>
      <c r="J4" s="227"/>
      <c r="K4" s="226" t="s">
        <v>122</v>
      </c>
      <c r="L4" s="226"/>
    </row>
    <row r="5" spans="1:15" x14ac:dyDescent="0.25">
      <c r="B5" s="77"/>
      <c r="C5" s="78"/>
      <c r="D5" s="78"/>
      <c r="E5" s="78"/>
      <c r="F5" s="78"/>
      <c r="G5" s="78"/>
      <c r="H5" s="78"/>
      <c r="I5" s="78"/>
      <c r="J5" s="78"/>
      <c r="K5" s="78"/>
      <c r="L5" s="78"/>
    </row>
    <row r="6" spans="1:15" x14ac:dyDescent="0.25">
      <c r="B6" s="77"/>
      <c r="C6" s="223" t="s">
        <v>125</v>
      </c>
      <c r="D6" s="79" t="s">
        <v>56</v>
      </c>
      <c r="E6" s="223" t="s">
        <v>125</v>
      </c>
      <c r="F6" s="79" t="s">
        <v>56</v>
      </c>
      <c r="G6" s="223" t="s">
        <v>125</v>
      </c>
      <c r="H6" s="79" t="s">
        <v>56</v>
      </c>
      <c r="I6" s="223" t="s">
        <v>125</v>
      </c>
      <c r="J6" s="79" t="s">
        <v>56</v>
      </c>
      <c r="K6" s="223" t="s">
        <v>125</v>
      </c>
      <c r="L6" s="78" t="s">
        <v>56</v>
      </c>
    </row>
    <row r="7" spans="1:15" x14ac:dyDescent="0.25">
      <c r="B7" s="80"/>
      <c r="C7" s="228"/>
      <c r="D7" s="81" t="s">
        <v>118</v>
      </c>
      <c r="E7" s="228"/>
      <c r="F7" s="81" t="s">
        <v>118</v>
      </c>
      <c r="G7" s="228"/>
      <c r="H7" s="81" t="s">
        <v>118</v>
      </c>
      <c r="I7" s="228"/>
      <c r="J7" s="81" t="s">
        <v>118</v>
      </c>
      <c r="K7" s="228"/>
      <c r="L7" s="81" t="s">
        <v>118</v>
      </c>
    </row>
    <row r="8" spans="1:15" x14ac:dyDescent="0.25">
      <c r="B8" s="82"/>
      <c r="C8" s="83"/>
      <c r="D8" s="83"/>
      <c r="E8" s="83"/>
      <c r="F8" s="83"/>
      <c r="G8" s="83"/>
      <c r="H8" s="83"/>
      <c r="I8" s="83"/>
      <c r="J8" s="83"/>
      <c r="K8" s="83"/>
      <c r="L8" s="38"/>
    </row>
    <row r="9" spans="1:15" x14ac:dyDescent="0.25">
      <c r="B9" s="84">
        <v>2025</v>
      </c>
      <c r="C9" s="130"/>
      <c r="D9" s="130"/>
      <c r="E9" s="130"/>
      <c r="F9" s="130"/>
      <c r="G9" s="130"/>
      <c r="H9" s="130"/>
      <c r="I9" s="130"/>
      <c r="J9" s="130"/>
      <c r="K9" s="130"/>
      <c r="L9" s="128"/>
    </row>
    <row r="10" spans="1:15" x14ac:dyDescent="0.25">
      <c r="B10" s="85" t="s">
        <v>44</v>
      </c>
      <c r="C10" s="109">
        <v>67491.287500000006</v>
      </c>
      <c r="D10" s="129">
        <v>121393.6664208334</v>
      </c>
      <c r="E10" s="109">
        <v>29881.779200000001</v>
      </c>
      <c r="F10" s="126">
        <v>50126.430860912093</v>
      </c>
      <c r="G10" s="116">
        <v>97373.066699999996</v>
      </c>
      <c r="H10" s="126">
        <v>171520.09728174549</v>
      </c>
      <c r="I10" s="126">
        <v>1045.2936999999999</v>
      </c>
      <c r="J10" s="126">
        <v>1815.6572194371111</v>
      </c>
      <c r="K10" s="126">
        <v>68536.581200000001</v>
      </c>
      <c r="L10" s="126">
        <v>123209.32364027049</v>
      </c>
    </row>
    <row r="11" spans="1:15" x14ac:dyDescent="0.25">
      <c r="B11" s="85" t="s">
        <v>45</v>
      </c>
      <c r="C11" s="149">
        <v>23557.283599999999</v>
      </c>
      <c r="D11" s="126">
        <v>43292.680986742889</v>
      </c>
      <c r="E11" s="149">
        <v>27305.86</v>
      </c>
      <c r="F11" s="126">
        <v>13404.08880828968</v>
      </c>
      <c r="G11" s="149">
        <v>50863.143600000003</v>
      </c>
      <c r="H11" s="149">
        <v>56696.769795032567</v>
      </c>
      <c r="I11" s="149">
        <v>2091.0989</v>
      </c>
      <c r="J11" s="149">
        <v>2738.6689393266302</v>
      </c>
      <c r="K11" s="149">
        <v>25648.3825</v>
      </c>
      <c r="L11" s="149">
        <v>46031.349926069517</v>
      </c>
    </row>
    <row r="12" spans="1:15" x14ac:dyDescent="0.25">
      <c r="B12" s="85" t="s">
        <v>46</v>
      </c>
      <c r="C12" s="149"/>
      <c r="D12" s="149"/>
      <c r="E12" s="149"/>
      <c r="F12" s="129"/>
      <c r="G12" s="149"/>
      <c r="H12" s="149"/>
      <c r="I12" s="149"/>
      <c r="J12" s="149"/>
      <c r="K12" s="149"/>
      <c r="L12" s="149"/>
    </row>
    <row r="13" spans="1:15" x14ac:dyDescent="0.25">
      <c r="B13" s="85" t="s">
        <v>47</v>
      </c>
      <c r="C13" s="149"/>
      <c r="D13" s="129"/>
      <c r="E13" s="149"/>
      <c r="F13" s="149"/>
      <c r="G13" s="149"/>
      <c r="H13" s="149"/>
      <c r="I13" s="149"/>
      <c r="J13" s="149"/>
      <c r="K13" s="149"/>
      <c r="L13" s="149"/>
      <c r="N13" s="108"/>
      <c r="O13" s="108"/>
    </row>
    <row r="14" spans="1:15" x14ac:dyDescent="0.25">
      <c r="B14" s="85" t="s">
        <v>40</v>
      </c>
      <c r="C14" s="149"/>
      <c r="D14" s="149"/>
      <c r="E14" s="149"/>
      <c r="F14" s="149"/>
      <c r="G14" s="149"/>
      <c r="H14" s="149"/>
      <c r="I14" s="149"/>
      <c r="J14" s="149"/>
      <c r="K14" s="149"/>
      <c r="L14" s="149"/>
    </row>
    <row r="15" spans="1:15" x14ac:dyDescent="0.25">
      <c r="B15" s="85" t="s">
        <v>48</v>
      </c>
      <c r="C15" s="149"/>
      <c r="D15" s="149"/>
      <c r="E15" s="149"/>
      <c r="F15" s="149"/>
      <c r="G15" s="149"/>
      <c r="H15" s="149"/>
      <c r="I15" s="149"/>
      <c r="J15" s="149"/>
      <c r="K15" s="149"/>
      <c r="L15" s="149"/>
      <c r="N15" s="108"/>
    </row>
    <row r="16" spans="1:15" x14ac:dyDescent="0.25">
      <c r="B16" s="85" t="s">
        <v>49</v>
      </c>
      <c r="C16" s="149"/>
      <c r="D16" s="149"/>
      <c r="E16" s="149"/>
      <c r="F16" s="149"/>
      <c r="G16" s="149"/>
      <c r="H16" s="149"/>
      <c r="I16" s="149"/>
      <c r="J16" s="149"/>
      <c r="K16" s="149"/>
      <c r="L16" s="149"/>
    </row>
    <row r="17" spans="2:15" x14ac:dyDescent="0.25">
      <c r="B17" s="85" t="s">
        <v>50</v>
      </c>
      <c r="C17" s="149"/>
      <c r="D17" s="149"/>
      <c r="E17" s="149"/>
      <c r="F17" s="149"/>
      <c r="G17" s="149"/>
      <c r="H17" s="149"/>
      <c r="I17" s="149"/>
      <c r="J17" s="149"/>
      <c r="K17" s="149"/>
      <c r="L17" s="149"/>
    </row>
    <row r="18" spans="2:15" x14ac:dyDescent="0.25">
      <c r="B18" s="85" t="s">
        <v>51</v>
      </c>
      <c r="C18" s="149"/>
      <c r="D18" s="149"/>
      <c r="E18" s="149"/>
      <c r="F18" s="149"/>
      <c r="G18" s="149"/>
      <c r="H18" s="149"/>
      <c r="I18" s="149"/>
      <c r="J18" s="149"/>
      <c r="K18" s="149"/>
      <c r="L18" s="149"/>
    </row>
    <row r="19" spans="2:15" x14ac:dyDescent="0.25">
      <c r="B19" s="85" t="s">
        <v>52</v>
      </c>
      <c r="C19" s="149"/>
      <c r="D19" s="149"/>
      <c r="E19" s="149"/>
      <c r="F19" s="149"/>
      <c r="G19" s="149"/>
      <c r="H19" s="149"/>
      <c r="I19" s="149"/>
      <c r="J19" s="149"/>
      <c r="K19" s="149"/>
      <c r="L19" s="149"/>
      <c r="N19" s="108"/>
      <c r="O19" s="108"/>
    </row>
    <row r="20" spans="2:15" x14ac:dyDescent="0.25">
      <c r="B20" s="85" t="s">
        <v>53</v>
      </c>
      <c r="C20" s="149"/>
      <c r="D20" s="149"/>
      <c r="E20" s="149"/>
      <c r="F20" s="149"/>
      <c r="G20" s="149"/>
      <c r="H20" s="149"/>
      <c r="I20" s="149"/>
      <c r="J20" s="149"/>
      <c r="K20" s="149"/>
      <c r="L20" s="149"/>
    </row>
    <row r="21" spans="2:15" x14ac:dyDescent="0.25">
      <c r="B21" s="85" t="s">
        <v>54</v>
      </c>
      <c r="C21" s="149"/>
      <c r="D21" s="149"/>
      <c r="E21" s="149"/>
      <c r="F21" s="149"/>
      <c r="G21" s="149"/>
      <c r="H21" s="149"/>
      <c r="I21" s="149"/>
      <c r="J21" s="149"/>
      <c r="K21" s="149"/>
      <c r="L21" s="149"/>
      <c r="N21" s="108"/>
      <c r="O21" s="108"/>
    </row>
    <row r="22" spans="2:15" x14ac:dyDescent="0.25">
      <c r="B22" s="86" t="s">
        <v>55</v>
      </c>
      <c r="C22" s="111">
        <f>SUM(C10:C21)</f>
        <v>91048.571100000001</v>
      </c>
      <c r="D22" s="111">
        <f t="shared" ref="D22:L22" si="0">SUM(D10:D21)</f>
        <v>164686.34740757628</v>
      </c>
      <c r="E22" s="111">
        <f t="shared" si="0"/>
        <v>57187.639200000005</v>
      </c>
      <c r="F22" s="111">
        <f t="shared" si="0"/>
        <v>63530.519669201771</v>
      </c>
      <c r="G22" s="111">
        <f>SUM(G10:G21)</f>
        <v>148236.21030000001</v>
      </c>
      <c r="H22" s="111">
        <f>SUM(H10:H21)</f>
        <v>228216.86707677806</v>
      </c>
      <c r="I22" s="111">
        <f t="shared" si="0"/>
        <v>3136.3926000000001</v>
      </c>
      <c r="J22" s="111">
        <f t="shared" si="0"/>
        <v>4554.3261587637408</v>
      </c>
      <c r="K22" s="111">
        <f t="shared" si="0"/>
        <v>94184.963699999993</v>
      </c>
      <c r="L22" s="111">
        <f t="shared" si="0"/>
        <v>169240.67356634</v>
      </c>
      <c r="M22" s="111"/>
      <c r="N22" s="108"/>
    </row>
    <row r="23" spans="2:15" x14ac:dyDescent="0.25">
      <c r="B23" s="85"/>
      <c r="C23" s="126"/>
      <c r="D23" s="126"/>
      <c r="E23" s="126"/>
      <c r="F23" s="126"/>
      <c r="G23" s="126"/>
      <c r="H23" s="126"/>
      <c r="I23" s="126"/>
      <c r="J23" s="126"/>
      <c r="K23" s="126"/>
      <c r="L23" s="127"/>
    </row>
    <row r="24" spans="2:15" x14ac:dyDescent="0.25">
      <c r="B24" s="84">
        <v>2024</v>
      </c>
      <c r="C24" s="126"/>
      <c r="D24" s="126"/>
      <c r="E24" s="126"/>
      <c r="F24" s="126"/>
      <c r="G24" s="126"/>
      <c r="H24" s="126"/>
      <c r="I24" s="126"/>
      <c r="J24" s="126"/>
      <c r="K24" s="126"/>
      <c r="L24" s="128"/>
    </row>
    <row r="25" spans="2:15" x14ac:dyDescent="0.25">
      <c r="B25" s="85" t="s">
        <v>44</v>
      </c>
      <c r="C25" s="129">
        <v>65291.269399999997</v>
      </c>
      <c r="D25" s="126">
        <v>99765.612855405037</v>
      </c>
      <c r="E25" s="129">
        <v>33776.460099999997</v>
      </c>
      <c r="F25" s="129">
        <v>41431.148851790131</v>
      </c>
      <c r="G25" s="129">
        <v>99067.729500000001</v>
      </c>
      <c r="H25" s="129">
        <v>141196.7617071952</v>
      </c>
      <c r="I25" s="129">
        <v>701.95669999999996</v>
      </c>
      <c r="J25" s="129">
        <v>956.30958255940186</v>
      </c>
      <c r="K25" s="129">
        <v>65993.2261</v>
      </c>
      <c r="L25" s="128">
        <v>100721.9224379644</v>
      </c>
      <c r="N25" s="108"/>
      <c r="O25" s="108"/>
    </row>
    <row r="26" spans="2:15" x14ac:dyDescent="0.25">
      <c r="B26" s="85" t="s">
        <v>45</v>
      </c>
      <c r="C26" s="129">
        <v>33342.152699999999</v>
      </c>
      <c r="D26" s="129">
        <v>52285.12351019746</v>
      </c>
      <c r="E26" s="129">
        <v>21459.461599999999</v>
      </c>
      <c r="F26" s="129">
        <v>15076.00954673641</v>
      </c>
      <c r="G26" s="129">
        <v>54801.614300000001</v>
      </c>
      <c r="H26" s="129">
        <v>67361.133056933861</v>
      </c>
      <c r="I26" s="129">
        <v>3076.2597000000001</v>
      </c>
      <c r="J26" s="129">
        <v>3911.8665252562942</v>
      </c>
      <c r="K26" s="129">
        <v>36418.412400000001</v>
      </c>
      <c r="L26" s="128">
        <v>56196.990035453753</v>
      </c>
    </row>
    <row r="27" spans="2:15" x14ac:dyDescent="0.25">
      <c r="B27" s="85" t="s">
        <v>46</v>
      </c>
      <c r="C27" s="129">
        <v>41913.200799999999</v>
      </c>
      <c r="D27" s="129">
        <v>59316.622983395202</v>
      </c>
      <c r="E27" s="129">
        <v>46814.4614</v>
      </c>
      <c r="F27" s="129">
        <v>26448.962596059489</v>
      </c>
      <c r="G27" s="129">
        <v>88727.662200000006</v>
      </c>
      <c r="H27" s="129">
        <v>85765.585579454681</v>
      </c>
      <c r="I27" s="129">
        <v>1224.9808</v>
      </c>
      <c r="J27" s="129">
        <v>1653.0087058387619</v>
      </c>
      <c r="K27" s="129">
        <v>43138.181600000004</v>
      </c>
      <c r="L27" s="127">
        <v>60969.63168923396</v>
      </c>
    </row>
    <row r="28" spans="2:15" x14ac:dyDescent="0.25">
      <c r="B28" s="85" t="s">
        <v>47</v>
      </c>
      <c r="C28" s="129">
        <v>27628.878700000001</v>
      </c>
      <c r="D28" s="129">
        <v>48827.738669212908</v>
      </c>
      <c r="E28" s="129">
        <v>17862.006300000001</v>
      </c>
      <c r="F28" s="129">
        <v>11394.13024397912</v>
      </c>
      <c r="G28" s="129">
        <v>45490.884999999987</v>
      </c>
      <c r="H28" s="129">
        <v>60221.868913192033</v>
      </c>
      <c r="I28" s="129">
        <v>833.17750000000001</v>
      </c>
      <c r="J28" s="129">
        <v>1777.16139</v>
      </c>
      <c r="K28" s="129">
        <v>28462.056199999999</v>
      </c>
      <c r="L28" s="127">
        <v>50604.900059212909</v>
      </c>
    </row>
    <row r="29" spans="2:15" x14ac:dyDescent="0.25">
      <c r="B29" s="85" t="s">
        <v>40</v>
      </c>
      <c r="C29" s="129">
        <v>21216.2179</v>
      </c>
      <c r="D29" s="129">
        <v>53521.118086532129</v>
      </c>
      <c r="E29" s="129">
        <v>2295.8856000000001</v>
      </c>
      <c r="F29" s="129">
        <v>8793.8121479988895</v>
      </c>
      <c r="G29" s="129">
        <v>23512.103500000001</v>
      </c>
      <c r="H29" s="129">
        <v>62314.930234531021</v>
      </c>
      <c r="I29" s="129">
        <v>1090.3281999999999</v>
      </c>
      <c r="J29" s="129">
        <v>2061.2294035225391</v>
      </c>
      <c r="K29" s="129">
        <v>22306.5461</v>
      </c>
      <c r="L29" s="127">
        <v>55582.347490054672</v>
      </c>
    </row>
    <row r="30" spans="2:15" x14ac:dyDescent="0.25">
      <c r="B30" s="85" t="s">
        <v>48</v>
      </c>
      <c r="C30" s="129">
        <v>22517.0216</v>
      </c>
      <c r="D30" s="129">
        <v>57055.363047476967</v>
      </c>
      <c r="E30" s="129">
        <v>1569.5739000000001</v>
      </c>
      <c r="F30" s="129">
        <v>5775.3882671385982</v>
      </c>
      <c r="G30" s="129">
        <v>24086.595499999999</v>
      </c>
      <c r="H30" s="129">
        <v>62830.751314615583</v>
      </c>
      <c r="I30" s="129">
        <v>736.97889999999995</v>
      </c>
      <c r="J30" s="129">
        <v>1678.00188</v>
      </c>
      <c r="K30" s="129">
        <v>23254.000499999998</v>
      </c>
      <c r="L30" s="127">
        <v>58733.364927476978</v>
      </c>
    </row>
    <row r="31" spans="2:15" x14ac:dyDescent="0.25">
      <c r="B31" s="85" t="s">
        <v>49</v>
      </c>
      <c r="C31" s="129">
        <v>34955.591899999999</v>
      </c>
      <c r="D31" s="129">
        <v>73569.812100323863</v>
      </c>
      <c r="E31" s="129">
        <v>7357.4322000000002</v>
      </c>
      <c r="F31" s="129">
        <v>9274.1995023099789</v>
      </c>
      <c r="G31" s="129">
        <v>42313.024100000002</v>
      </c>
      <c r="H31" s="129">
        <v>82844.011602633851</v>
      </c>
      <c r="I31" s="129">
        <v>964.40710000000001</v>
      </c>
      <c r="J31" s="129">
        <v>1852.5213871236861</v>
      </c>
      <c r="K31" s="129">
        <v>35919.999000000003</v>
      </c>
      <c r="L31" s="127">
        <v>75422.333487447555</v>
      </c>
    </row>
    <row r="32" spans="2:15" x14ac:dyDescent="0.25">
      <c r="B32" s="85" t="s">
        <v>50</v>
      </c>
      <c r="C32" s="129">
        <v>53860.611799999999</v>
      </c>
      <c r="D32" s="129">
        <v>72154.146921033214</v>
      </c>
      <c r="E32" s="129">
        <v>16382.653</v>
      </c>
      <c r="F32" s="129">
        <v>22522.316977441591</v>
      </c>
      <c r="G32" s="129">
        <v>70243.264800000004</v>
      </c>
      <c r="H32" s="129">
        <v>94676.463898474816</v>
      </c>
      <c r="I32" s="129">
        <v>686.28340000000003</v>
      </c>
      <c r="J32" s="129">
        <v>1256.255642342921</v>
      </c>
      <c r="K32" s="129">
        <v>54546.895199999999</v>
      </c>
      <c r="L32" s="127">
        <v>73410.402563376134</v>
      </c>
    </row>
    <row r="33" spans="1:15" x14ac:dyDescent="0.25">
      <c r="B33" s="85" t="s">
        <v>51</v>
      </c>
      <c r="C33" s="129">
        <v>43362.189299999998</v>
      </c>
      <c r="D33" s="129">
        <v>64710.06352092851</v>
      </c>
      <c r="E33" s="129">
        <v>20806.9352</v>
      </c>
      <c r="F33" s="129">
        <v>23288.201784209039</v>
      </c>
      <c r="G33" s="129">
        <v>64169.124499999998</v>
      </c>
      <c r="H33" s="129">
        <v>87998.265305137553</v>
      </c>
      <c r="I33" s="129"/>
      <c r="J33" s="129">
        <v>1010.603551171891</v>
      </c>
      <c r="K33" s="129">
        <v>44207.175199999998</v>
      </c>
      <c r="L33" s="127">
        <v>65720.667072100405</v>
      </c>
    </row>
    <row r="34" spans="1:15" x14ac:dyDescent="0.25">
      <c r="B34" s="85" t="s">
        <v>52</v>
      </c>
      <c r="C34" s="129">
        <v>62744.095300000001</v>
      </c>
      <c r="D34" s="129">
        <v>112638.5146965325</v>
      </c>
      <c r="E34" s="129">
        <v>46760.682000000001</v>
      </c>
      <c r="F34" s="129">
        <v>70238.002369539972</v>
      </c>
      <c r="G34" s="129">
        <v>109504.7773</v>
      </c>
      <c r="H34" s="129">
        <v>182876.51706607241</v>
      </c>
      <c r="I34" s="129">
        <v>691.87459999999999</v>
      </c>
      <c r="J34" s="129">
        <v>974.98942751332504</v>
      </c>
      <c r="K34" s="129">
        <v>63435.969899999996</v>
      </c>
      <c r="L34" s="127">
        <v>113613.50412404579</v>
      </c>
    </row>
    <row r="35" spans="1:15" x14ac:dyDescent="0.25">
      <c r="B35" s="85" t="s">
        <v>53</v>
      </c>
      <c r="C35" s="129">
        <v>49747.542200000004</v>
      </c>
      <c r="D35" s="129">
        <v>86378.226301870629</v>
      </c>
      <c r="E35" s="129">
        <v>26341.639800000001</v>
      </c>
      <c r="F35" s="129">
        <v>37867.143931562037</v>
      </c>
      <c r="G35" s="129">
        <v>76089.182000000001</v>
      </c>
      <c r="H35" s="129">
        <v>124245.3702334327</v>
      </c>
      <c r="I35" s="129">
        <v>1048.8358000000001</v>
      </c>
      <c r="J35" s="129">
        <v>1309.036921358183</v>
      </c>
      <c r="K35" s="129">
        <v>50796.377999999997</v>
      </c>
      <c r="L35" s="127">
        <v>87687.263223228816</v>
      </c>
    </row>
    <row r="36" spans="1:15" x14ac:dyDescent="0.25">
      <c r="B36" s="85" t="s">
        <v>54</v>
      </c>
      <c r="C36" s="129">
        <v>14676.9738</v>
      </c>
      <c r="D36" s="129">
        <v>38093.32396188251</v>
      </c>
      <c r="E36" s="129">
        <v>5892.3148000000001</v>
      </c>
      <c r="F36" s="129">
        <v>8280.6320424145015</v>
      </c>
      <c r="G36" s="129">
        <v>20569.2886</v>
      </c>
      <c r="H36" s="129">
        <v>46373.956004297012</v>
      </c>
      <c r="I36" s="129">
        <v>535.70650000000001</v>
      </c>
      <c r="J36" s="129">
        <v>1090.242298943818</v>
      </c>
      <c r="K36" s="129">
        <v>15212.6803</v>
      </c>
      <c r="L36" s="127">
        <v>39183.566260826323</v>
      </c>
      <c r="N36" s="108"/>
      <c r="O36" s="108"/>
    </row>
    <row r="37" spans="1:15" x14ac:dyDescent="0.25">
      <c r="B37" s="86" t="s">
        <v>55</v>
      </c>
      <c r="C37" s="130">
        <f>SUM(C25:C36)</f>
        <v>471255.74540000001</v>
      </c>
      <c r="D37" s="130">
        <f t="shared" ref="D37:L37" si="1">SUM(D25:D36)</f>
        <v>818315.66665479098</v>
      </c>
      <c r="E37" s="130">
        <f t="shared" si="1"/>
        <v>247319.50589999999</v>
      </c>
      <c r="F37" s="130">
        <f t="shared" si="1"/>
        <v>280389.94826117973</v>
      </c>
      <c r="G37" s="130">
        <f t="shared" si="1"/>
        <v>718575.2513</v>
      </c>
      <c r="H37" s="130">
        <f>SUM(H25:H36)</f>
        <v>1098705.6149159707</v>
      </c>
      <c r="I37" s="130">
        <f t="shared" si="1"/>
        <v>11590.789200000001</v>
      </c>
      <c r="J37" s="130">
        <f t="shared" si="1"/>
        <v>19531.226715630819</v>
      </c>
      <c r="K37" s="130">
        <f t="shared" si="1"/>
        <v>483691.52049999998</v>
      </c>
      <c r="L37" s="130">
        <f t="shared" si="1"/>
        <v>837846.89337042184</v>
      </c>
      <c r="N37" s="108"/>
    </row>
    <row r="38" spans="1:15" ht="15.75" thickBot="1" x14ac:dyDescent="0.3">
      <c r="A38" s="26"/>
      <c r="B38" s="87"/>
      <c r="C38" s="87"/>
      <c r="D38" s="87"/>
      <c r="E38" s="87"/>
      <c r="F38" s="87"/>
      <c r="G38" s="88"/>
      <c r="H38" s="88"/>
      <c r="I38" s="87"/>
      <c r="J38" s="87"/>
      <c r="K38" s="87"/>
      <c r="L38" s="105"/>
    </row>
    <row r="39" spans="1:15" x14ac:dyDescent="0.25">
      <c r="A39" s="5"/>
      <c r="B39" s="6" t="s">
        <v>128</v>
      </c>
      <c r="C39" s="5"/>
      <c r="D39" s="5"/>
      <c r="E39" s="5"/>
      <c r="F39" s="5"/>
      <c r="G39" s="9" t="s">
        <v>41</v>
      </c>
      <c r="H39" s="5"/>
      <c r="I39" s="5"/>
      <c r="J39" s="5"/>
      <c r="K39" s="5"/>
      <c r="L39" s="5"/>
    </row>
    <row r="40" spans="1:15" x14ac:dyDescent="0.25">
      <c r="A40" s="41"/>
      <c r="B40" s="16" t="s">
        <v>174</v>
      </c>
      <c r="C40" s="5"/>
      <c r="D40" s="5"/>
      <c r="E40" s="5"/>
      <c r="F40" s="5"/>
      <c r="G40" s="5"/>
      <c r="H40" s="5"/>
      <c r="I40" s="5"/>
      <c r="J40" s="5"/>
      <c r="K40" s="5"/>
      <c r="L40" s="5"/>
    </row>
    <row r="41" spans="1:15" x14ac:dyDescent="0.25">
      <c r="A41" s="15"/>
      <c r="B41" s="217" t="s">
        <v>126</v>
      </c>
      <c r="C41" s="217"/>
      <c r="D41" s="217"/>
      <c r="E41" s="217"/>
      <c r="F41" s="217"/>
      <c r="G41" s="217"/>
      <c r="H41" s="217"/>
      <c r="I41" s="217"/>
      <c r="J41" s="217"/>
      <c r="K41" s="217"/>
      <c r="L41" s="217"/>
    </row>
    <row r="42" spans="1:15" x14ac:dyDescent="0.25">
      <c r="A42" s="15"/>
      <c r="B42" s="217"/>
      <c r="C42" s="217"/>
      <c r="D42" s="217"/>
      <c r="E42" s="217"/>
      <c r="F42" s="217"/>
      <c r="G42" s="217"/>
      <c r="H42" s="217"/>
      <c r="I42" s="217"/>
      <c r="J42" s="217"/>
      <c r="K42" s="217"/>
      <c r="L42" s="217"/>
    </row>
    <row r="43" spans="1:15" x14ac:dyDescent="0.25">
      <c r="A43" s="1"/>
      <c r="B43" s="188"/>
      <c r="C43" s="1"/>
      <c r="D43" s="1"/>
      <c r="E43" s="1"/>
      <c r="F43" s="1"/>
      <c r="G43" s="1"/>
      <c r="H43" s="1"/>
      <c r="I43" s="1"/>
      <c r="J43" s="1"/>
      <c r="K43" s="1"/>
      <c r="L43" s="1"/>
    </row>
    <row r="44" spans="1:15" x14ac:dyDescent="0.25">
      <c r="B44" s="188"/>
      <c r="C44" s="1"/>
      <c r="D44" s="1"/>
      <c r="E44" s="1"/>
      <c r="F44" s="1"/>
      <c r="G44" s="1"/>
      <c r="H44" s="1"/>
      <c r="I44" s="1"/>
      <c r="J44" s="1"/>
      <c r="K44" s="1"/>
      <c r="L44" s="1"/>
    </row>
  </sheetData>
  <mergeCells count="11">
    <mergeCell ref="B41:L42"/>
    <mergeCell ref="C6:C7"/>
    <mergeCell ref="E6:E7"/>
    <mergeCell ref="G6:G7"/>
    <mergeCell ref="I6:I7"/>
    <mergeCell ref="K6:K7"/>
    <mergeCell ref="C4:D4"/>
    <mergeCell ref="K4:L4"/>
    <mergeCell ref="I4:J4"/>
    <mergeCell ref="G4:H4"/>
    <mergeCell ref="E4:F4"/>
  </mergeCells>
  <phoneticPr fontId="46"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E22" sqref="E22:R39"/>
    </sheetView>
  </sheetViews>
  <sheetFormatPr defaultColWidth="9.140625" defaultRowHeight="14.25" x14ac:dyDescent="0.2"/>
  <cols>
    <col min="1" max="4" width="9.140625" style="1"/>
    <col min="5" max="5" width="25.28515625" style="1" customWidth="1"/>
    <col min="6" max="16384" width="9.140625" style="1"/>
  </cols>
  <sheetData>
    <row r="1" spans="5:18" ht="20.25" x14ac:dyDescent="0.3">
      <c r="E1" s="4" t="s">
        <v>138</v>
      </c>
    </row>
    <row r="2" spans="5:18" ht="15" x14ac:dyDescent="0.25">
      <c r="E2" s="132"/>
    </row>
    <row r="3" spans="5:18" ht="15" x14ac:dyDescent="0.25">
      <c r="E3" s="133" t="s">
        <v>32</v>
      </c>
      <c r="F3" s="1" t="s">
        <v>139</v>
      </c>
    </row>
    <row r="4" spans="5:18" ht="15" x14ac:dyDescent="0.25">
      <c r="E4" s="133"/>
    </row>
    <row r="5" spans="5:18" ht="15" x14ac:dyDescent="0.25">
      <c r="E5" s="133" t="s">
        <v>6</v>
      </c>
      <c r="F5" s="1" t="s">
        <v>140</v>
      </c>
    </row>
    <row r="6" spans="5:18" ht="15" x14ac:dyDescent="0.25">
      <c r="E6" s="133"/>
    </row>
    <row r="7" spans="5:18" ht="15" x14ac:dyDescent="0.25">
      <c r="E7" s="133" t="s">
        <v>7</v>
      </c>
      <c r="F7" s="1" t="s">
        <v>141</v>
      </c>
    </row>
    <row r="8" spans="5:18" ht="15" x14ac:dyDescent="0.25">
      <c r="E8" s="134"/>
    </row>
    <row r="9" spans="5:18" ht="15" x14ac:dyDescent="0.25">
      <c r="E9" s="132" t="s">
        <v>142</v>
      </c>
      <c r="F9" s="135" t="s">
        <v>143</v>
      </c>
    </row>
    <row r="10" spans="5:18" ht="15" x14ac:dyDescent="0.25">
      <c r="E10" s="132"/>
    </row>
    <row r="11" spans="5:18" ht="15" x14ac:dyDescent="0.25">
      <c r="E11" s="132" t="s">
        <v>56</v>
      </c>
      <c r="F11" s="1" t="s">
        <v>147</v>
      </c>
    </row>
    <row r="12" spans="5:18" ht="15" x14ac:dyDescent="0.25">
      <c r="E12" s="132"/>
      <c r="F12" s="14"/>
      <c r="G12" s="14"/>
      <c r="H12" s="14"/>
      <c r="I12" s="14"/>
      <c r="J12" s="14"/>
      <c r="K12" s="14"/>
      <c r="L12" s="14"/>
      <c r="M12" s="14"/>
      <c r="N12" s="14"/>
      <c r="O12" s="14"/>
      <c r="P12" s="14"/>
      <c r="Q12" s="14"/>
      <c r="R12" s="14"/>
    </row>
    <row r="13" spans="5:18" ht="15" x14ac:dyDescent="0.25">
      <c r="E13" s="132" t="s">
        <v>144</v>
      </c>
      <c r="F13" s="1" t="s">
        <v>145</v>
      </c>
    </row>
    <row r="14" spans="5:18" x14ac:dyDescent="0.2">
      <c r="E14" s="136"/>
    </row>
    <row r="15" spans="5:18" ht="15" x14ac:dyDescent="0.25">
      <c r="E15" s="3" t="s">
        <v>57</v>
      </c>
      <c r="F15" s="148" t="s">
        <v>148</v>
      </c>
    </row>
    <row r="16" spans="5:18" x14ac:dyDescent="0.2">
      <c r="E16" s="24"/>
    </row>
    <row r="17" spans="5:18" x14ac:dyDescent="0.2">
      <c r="E17" s="24"/>
      <c r="F17" s="38"/>
    </row>
    <row r="18" spans="5:18" x14ac:dyDescent="0.2">
      <c r="R18" s="14"/>
    </row>
    <row r="19" spans="5:18" x14ac:dyDescent="0.2">
      <c r="E19" s="14"/>
      <c r="F19" s="14"/>
      <c r="G19" s="14"/>
      <c r="H19" s="14"/>
      <c r="I19" s="14"/>
      <c r="J19" s="14"/>
      <c r="K19" s="14"/>
      <c r="L19" s="14"/>
      <c r="M19" s="14"/>
      <c r="N19" s="14"/>
      <c r="O19" s="14"/>
      <c r="P19" s="14"/>
      <c r="Q19" s="14"/>
      <c r="R19" s="14"/>
    </row>
    <row r="20" spans="5:18" ht="20.25" x14ac:dyDescent="0.3">
      <c r="E20" s="2"/>
    </row>
    <row r="22" spans="5:18" x14ac:dyDescent="0.2">
      <c r="E22" s="229"/>
      <c r="F22" s="229"/>
      <c r="G22" s="229"/>
      <c r="H22" s="229"/>
      <c r="I22" s="229"/>
      <c r="J22" s="229"/>
      <c r="K22" s="229"/>
      <c r="L22" s="229"/>
      <c r="M22" s="229"/>
      <c r="N22" s="229"/>
      <c r="O22" s="229"/>
      <c r="P22" s="229"/>
      <c r="Q22" s="229"/>
      <c r="R22" s="229"/>
    </row>
    <row r="23" spans="5:18" x14ac:dyDescent="0.2">
      <c r="E23" s="229"/>
      <c r="F23" s="229"/>
      <c r="G23" s="229"/>
      <c r="H23" s="229"/>
      <c r="I23" s="229"/>
      <c r="J23" s="229"/>
      <c r="K23" s="229"/>
      <c r="L23" s="229"/>
      <c r="M23" s="229"/>
      <c r="N23" s="229"/>
      <c r="O23" s="229"/>
      <c r="P23" s="229"/>
      <c r="Q23" s="229"/>
      <c r="R23" s="229"/>
    </row>
    <row r="24" spans="5:18" x14ac:dyDescent="0.2">
      <c r="E24" s="229"/>
      <c r="F24" s="229"/>
      <c r="G24" s="229"/>
      <c r="H24" s="229"/>
      <c r="I24" s="229"/>
      <c r="J24" s="229"/>
      <c r="K24" s="229"/>
      <c r="L24" s="229"/>
      <c r="M24" s="229"/>
      <c r="N24" s="229"/>
      <c r="O24" s="229"/>
      <c r="P24" s="229"/>
      <c r="Q24" s="229"/>
      <c r="R24" s="229"/>
    </row>
    <row r="25" spans="5:18" x14ac:dyDescent="0.2">
      <c r="E25" s="229"/>
      <c r="F25" s="229"/>
      <c r="G25" s="229"/>
      <c r="H25" s="229"/>
      <c r="I25" s="229"/>
      <c r="J25" s="229"/>
      <c r="K25" s="229"/>
      <c r="L25" s="229"/>
      <c r="M25" s="229"/>
      <c r="N25" s="229"/>
      <c r="O25" s="229"/>
      <c r="P25" s="229"/>
      <c r="Q25" s="229"/>
      <c r="R25" s="229"/>
    </row>
    <row r="26" spans="5:18" x14ac:dyDescent="0.2">
      <c r="E26" s="229"/>
      <c r="F26" s="229"/>
      <c r="G26" s="229"/>
      <c r="H26" s="229"/>
      <c r="I26" s="229"/>
      <c r="J26" s="229"/>
      <c r="K26" s="229"/>
      <c r="L26" s="229"/>
      <c r="M26" s="229"/>
      <c r="N26" s="229"/>
      <c r="O26" s="229"/>
      <c r="P26" s="229"/>
      <c r="Q26" s="229"/>
      <c r="R26" s="229"/>
    </row>
    <row r="27" spans="5:18" x14ac:dyDescent="0.2">
      <c r="E27" s="229"/>
      <c r="F27" s="229"/>
      <c r="G27" s="229"/>
      <c r="H27" s="229"/>
      <c r="I27" s="229"/>
      <c r="J27" s="229"/>
      <c r="K27" s="229"/>
      <c r="L27" s="229"/>
      <c r="M27" s="229"/>
      <c r="N27" s="229"/>
      <c r="O27" s="229"/>
      <c r="P27" s="229"/>
      <c r="Q27" s="229"/>
      <c r="R27" s="229"/>
    </row>
    <row r="28" spans="5:18" x14ac:dyDescent="0.2">
      <c r="E28" s="229"/>
      <c r="F28" s="229"/>
      <c r="G28" s="229"/>
      <c r="H28" s="229"/>
      <c r="I28" s="229"/>
      <c r="J28" s="229"/>
      <c r="K28" s="229"/>
      <c r="L28" s="229"/>
      <c r="M28" s="229"/>
      <c r="N28" s="229"/>
      <c r="O28" s="229"/>
      <c r="P28" s="229"/>
      <c r="Q28" s="229"/>
      <c r="R28" s="229"/>
    </row>
    <row r="29" spans="5:18" x14ac:dyDescent="0.2">
      <c r="E29" s="229"/>
      <c r="F29" s="229"/>
      <c r="G29" s="229"/>
      <c r="H29" s="229"/>
      <c r="I29" s="229"/>
      <c r="J29" s="229"/>
      <c r="K29" s="229"/>
      <c r="L29" s="229"/>
      <c r="M29" s="229"/>
      <c r="N29" s="229"/>
      <c r="O29" s="229"/>
      <c r="P29" s="229"/>
      <c r="Q29" s="229"/>
      <c r="R29" s="229"/>
    </row>
    <row r="30" spans="5:18" x14ac:dyDescent="0.2">
      <c r="E30" s="229"/>
      <c r="F30" s="229"/>
      <c r="G30" s="229"/>
      <c r="H30" s="229"/>
      <c r="I30" s="229"/>
      <c r="J30" s="229"/>
      <c r="K30" s="229"/>
      <c r="L30" s="229"/>
      <c r="M30" s="229"/>
      <c r="N30" s="229"/>
      <c r="O30" s="229"/>
      <c r="P30" s="229"/>
      <c r="Q30" s="229"/>
      <c r="R30" s="229"/>
    </row>
    <row r="31" spans="5:18" x14ac:dyDescent="0.2">
      <c r="E31" s="229"/>
      <c r="F31" s="229"/>
      <c r="G31" s="229"/>
      <c r="H31" s="229"/>
      <c r="I31" s="229"/>
      <c r="J31" s="229"/>
      <c r="K31" s="229"/>
      <c r="L31" s="229"/>
      <c r="M31" s="229"/>
      <c r="N31" s="229"/>
      <c r="O31" s="229"/>
      <c r="P31" s="229"/>
      <c r="Q31" s="229"/>
      <c r="R31" s="229"/>
    </row>
    <row r="32" spans="5:18" x14ac:dyDescent="0.2">
      <c r="E32" s="229"/>
      <c r="F32" s="229"/>
      <c r="G32" s="229"/>
      <c r="H32" s="229"/>
      <c r="I32" s="229"/>
      <c r="J32" s="229"/>
      <c r="K32" s="229"/>
      <c r="L32" s="229"/>
      <c r="M32" s="229"/>
      <c r="N32" s="229"/>
      <c r="O32" s="229"/>
      <c r="P32" s="229"/>
      <c r="Q32" s="229"/>
      <c r="R32" s="229"/>
    </row>
    <row r="33" spans="5:18" x14ac:dyDescent="0.2">
      <c r="E33" s="229"/>
      <c r="F33" s="229"/>
      <c r="G33" s="229"/>
      <c r="H33" s="229"/>
      <c r="I33" s="229"/>
      <c r="J33" s="229"/>
      <c r="K33" s="229"/>
      <c r="L33" s="229"/>
      <c r="M33" s="229"/>
      <c r="N33" s="229"/>
      <c r="O33" s="229"/>
      <c r="P33" s="229"/>
      <c r="Q33" s="229"/>
      <c r="R33" s="229"/>
    </row>
    <row r="34" spans="5:18" x14ac:dyDescent="0.2">
      <c r="E34" s="229"/>
      <c r="F34" s="229"/>
      <c r="G34" s="229"/>
      <c r="H34" s="229"/>
      <c r="I34" s="229"/>
      <c r="J34" s="229"/>
      <c r="K34" s="229"/>
      <c r="L34" s="229"/>
      <c r="M34" s="229"/>
      <c r="N34" s="229"/>
      <c r="O34" s="229"/>
      <c r="P34" s="229"/>
      <c r="Q34" s="229"/>
      <c r="R34" s="229"/>
    </row>
    <row r="35" spans="5:18" x14ac:dyDescent="0.2">
      <c r="E35" s="229"/>
      <c r="F35" s="229"/>
      <c r="G35" s="229"/>
      <c r="H35" s="229"/>
      <c r="I35" s="229"/>
      <c r="J35" s="229"/>
      <c r="K35" s="229"/>
      <c r="L35" s="229"/>
      <c r="M35" s="229"/>
      <c r="N35" s="229"/>
      <c r="O35" s="229"/>
      <c r="P35" s="229"/>
      <c r="Q35" s="229"/>
      <c r="R35" s="229"/>
    </row>
    <row r="36" spans="5:18" x14ac:dyDescent="0.2">
      <c r="E36" s="229"/>
      <c r="F36" s="229"/>
      <c r="G36" s="229"/>
      <c r="H36" s="229"/>
      <c r="I36" s="229"/>
      <c r="J36" s="229"/>
      <c r="K36" s="229"/>
      <c r="L36" s="229"/>
      <c r="M36" s="229"/>
      <c r="N36" s="229"/>
      <c r="O36" s="229"/>
      <c r="P36" s="229"/>
      <c r="Q36" s="229"/>
      <c r="R36" s="229"/>
    </row>
    <row r="37" spans="5:18" x14ac:dyDescent="0.2">
      <c r="E37" s="229"/>
      <c r="F37" s="229"/>
      <c r="G37" s="229"/>
      <c r="H37" s="229"/>
      <c r="I37" s="229"/>
      <c r="J37" s="229"/>
      <c r="K37" s="229"/>
      <c r="L37" s="229"/>
      <c r="M37" s="229"/>
      <c r="N37" s="229"/>
      <c r="O37" s="229"/>
      <c r="P37" s="229"/>
      <c r="Q37" s="229"/>
      <c r="R37" s="229"/>
    </row>
    <row r="38" spans="5:18" x14ac:dyDescent="0.2">
      <c r="E38" s="229"/>
      <c r="F38" s="229"/>
      <c r="G38" s="229"/>
      <c r="H38" s="229"/>
      <c r="I38" s="229"/>
      <c r="J38" s="229"/>
      <c r="K38" s="229"/>
      <c r="L38" s="229"/>
      <c r="M38" s="229"/>
      <c r="N38" s="229"/>
      <c r="O38" s="229"/>
      <c r="P38" s="229"/>
      <c r="Q38" s="229"/>
      <c r="R38" s="229"/>
    </row>
    <row r="39" spans="5:18" x14ac:dyDescent="0.2">
      <c r="E39" s="229"/>
      <c r="F39" s="229"/>
      <c r="G39" s="229"/>
      <c r="H39" s="229"/>
      <c r="I39" s="229"/>
      <c r="J39" s="229"/>
      <c r="K39" s="229"/>
      <c r="L39" s="229"/>
      <c r="M39" s="229"/>
      <c r="N39" s="229"/>
      <c r="O39" s="229"/>
      <c r="P39" s="229"/>
      <c r="Q39" s="229"/>
      <c r="R39" s="229"/>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B0F28CC-92C6-4BEC-A801-70825BF03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February</vt:lpstr>
      <vt:lpstr>Table 1</vt:lpstr>
      <vt:lpstr>Table 1a</vt:lpstr>
      <vt:lpstr>Table 1b</vt:lpstr>
      <vt:lpstr>Table 2</vt:lpstr>
      <vt:lpstr>Table 3</vt:lpstr>
      <vt:lpstr>Table 4</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Etridge, Callum</cp:lastModifiedBy>
  <cp:lastPrinted>2021-01-25T20:24:32Z</cp:lastPrinted>
  <dcterms:created xsi:type="dcterms:W3CDTF">2020-03-30T10:55:09Z</dcterms:created>
  <dcterms:modified xsi:type="dcterms:W3CDTF">2025-03-27T09:32:09Z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