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5D261888-0402-484D-8517-B146FF53C809}" xr6:coauthVersionLast="47" xr6:coauthVersionMax="47" xr10:uidLastSave="{C3B653AB-C993-483F-BFC2-752A234CFC27}"/>
  <bookViews>
    <workbookView xWindow="-110" yWindow="-110" windowWidth="19420" windowHeight="1042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202" i="8" l="1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A170" i="25"/>
  <c r="A171" i="25" s="1"/>
  <c r="A172" i="25" s="1"/>
  <c r="A173" i="25" s="1"/>
  <c r="A80" i="25"/>
  <c r="A81" i="25" s="1"/>
  <c r="A82" i="25" s="1"/>
  <c r="A83" i="25" s="1"/>
  <c r="A170" i="24"/>
  <c r="A171" i="24" s="1"/>
  <c r="A172" i="24" s="1"/>
  <c r="A173" i="24" s="1"/>
  <c r="A81" i="24"/>
  <c r="A82" i="24" s="1"/>
  <c r="A83" i="24" s="1"/>
  <c r="A80" i="24"/>
  <c r="CA175" i="12" l="1"/>
  <c r="CA174" i="12"/>
  <c r="CA173" i="12"/>
  <c r="A173" i="12"/>
  <c r="A174" i="12"/>
  <c r="A175" i="12"/>
  <c r="A172" i="12"/>
  <c r="BZ175" i="12"/>
  <c r="BY175" i="12"/>
  <c r="BX175" i="12"/>
  <c r="BW175" i="12"/>
  <c r="BV175" i="12"/>
  <c r="BU175" i="12"/>
  <c r="BT175" i="12"/>
  <c r="BS175" i="12"/>
  <c r="BR175" i="12"/>
  <c r="BQ175" i="12"/>
  <c r="BP175" i="12"/>
  <c r="BO175" i="12"/>
  <c r="BN175" i="12"/>
  <c r="BM175" i="12"/>
  <c r="BL175" i="12"/>
  <c r="BK175" i="12"/>
  <c r="BJ175" i="12"/>
  <c r="BI175" i="12"/>
  <c r="BH175" i="12"/>
  <c r="BG175" i="12"/>
  <c r="BF175" i="12"/>
  <c r="BE175" i="12"/>
  <c r="BD175" i="12"/>
  <c r="BC175" i="12"/>
  <c r="BB175" i="12"/>
  <c r="BA175" i="12"/>
  <c r="AZ175" i="12"/>
  <c r="AY175" i="12"/>
  <c r="BZ174" i="12"/>
  <c r="BY174" i="12"/>
  <c r="BX174" i="12"/>
  <c r="BW174" i="12"/>
  <c r="BV174" i="12"/>
  <c r="BU174" i="12"/>
  <c r="BT174" i="12"/>
  <c r="BS174" i="12"/>
  <c r="BR174" i="12"/>
  <c r="BQ174" i="12"/>
  <c r="BP174" i="12"/>
  <c r="BO174" i="12"/>
  <c r="BN174" i="12"/>
  <c r="BM174" i="12"/>
  <c r="BL174" i="12"/>
  <c r="BK174" i="12"/>
  <c r="BJ174" i="12"/>
  <c r="BI174" i="12"/>
  <c r="BH174" i="12"/>
  <c r="BG174" i="12"/>
  <c r="BF174" i="12"/>
  <c r="BE174" i="12"/>
  <c r="BD174" i="12"/>
  <c r="BC174" i="12"/>
  <c r="BB174" i="12"/>
  <c r="BA174" i="12"/>
  <c r="AZ174" i="12"/>
  <c r="AY174" i="12"/>
  <c r="BZ173" i="12"/>
  <c r="BY173" i="12"/>
  <c r="BX173" i="12"/>
  <c r="BW173" i="12"/>
  <c r="BV173" i="12"/>
  <c r="BU173" i="12"/>
  <c r="BT173" i="12"/>
  <c r="BS173" i="12"/>
  <c r="BR173" i="12"/>
  <c r="BQ173" i="12"/>
  <c r="BP173" i="12"/>
  <c r="BO173" i="12"/>
  <c r="BN173" i="12"/>
  <c r="BM173" i="12"/>
  <c r="BL173" i="12"/>
  <c r="BK173" i="12"/>
  <c r="BJ173" i="12"/>
  <c r="BI173" i="12"/>
  <c r="BH173" i="12"/>
  <c r="BG173" i="12"/>
  <c r="BF173" i="12"/>
  <c r="BE173" i="12"/>
  <c r="BD173" i="12"/>
  <c r="BC173" i="12"/>
  <c r="BB173" i="12"/>
  <c r="BA173" i="12"/>
  <c r="AZ173" i="12"/>
  <c r="AY173" i="12"/>
  <c r="BZ172" i="12"/>
  <c r="BY172" i="12"/>
  <c r="BX172" i="12"/>
  <c r="BW172" i="12"/>
  <c r="BV172" i="12"/>
  <c r="BU172" i="12"/>
  <c r="BT172" i="12"/>
  <c r="BS172" i="12"/>
  <c r="BR172" i="12"/>
  <c r="BQ172" i="12"/>
  <c r="BP172" i="12"/>
  <c r="BO172" i="12"/>
  <c r="BN172" i="12"/>
  <c r="BM172" i="12"/>
  <c r="BL172" i="12"/>
  <c r="BK172" i="12"/>
  <c r="BJ172" i="12"/>
  <c r="BI172" i="12"/>
  <c r="BH172" i="12"/>
  <c r="BG172" i="12"/>
  <c r="BF172" i="12"/>
  <c r="BE172" i="12"/>
  <c r="BD172" i="12"/>
  <c r="BC172" i="12"/>
  <c r="BB172" i="12"/>
  <c r="BA172" i="12"/>
  <c r="AZ172" i="12"/>
  <c r="AY172" i="12"/>
  <c r="CC88" i="12"/>
  <c r="CB88" i="12"/>
  <c r="CA88" i="12"/>
  <c r="CB87" i="12"/>
  <c r="CA87" i="12"/>
  <c r="CA86" i="12"/>
  <c r="CD94" i="12"/>
  <c r="CC94" i="12"/>
  <c r="CB94" i="12"/>
  <c r="CA94" i="12"/>
  <c r="CD93" i="12"/>
  <c r="CC93" i="12"/>
  <c r="CB93" i="12"/>
  <c r="CA93" i="12"/>
  <c r="DD86" i="8"/>
  <c r="DD87" i="8"/>
  <c r="DD88" i="8"/>
  <c r="DD85" i="8"/>
  <c r="CX85" i="8"/>
  <c r="DA85" i="8" s="1"/>
  <c r="CY85" i="8"/>
  <c r="CP88" i="8"/>
  <c r="CP87" i="8"/>
  <c r="CP86" i="8"/>
  <c r="CP85" i="8"/>
  <c r="CK85" i="8"/>
  <c r="CL85" i="8"/>
  <c r="CM85" i="8"/>
  <c r="A173" i="8"/>
  <c r="A174" i="8"/>
  <c r="A175" i="8"/>
  <c r="A172" i="8"/>
  <c r="DL85" i="8"/>
  <c r="DL86" i="8"/>
  <c r="CB174" i="8"/>
  <c r="CB175" i="8"/>
  <c r="DL80" i="8"/>
  <c r="DL79" i="8"/>
  <c r="DL77" i="8"/>
  <c r="DL54" i="8"/>
  <c r="DL52" i="8"/>
  <c r="DL46" i="8"/>
  <c r="DL43" i="8"/>
  <c r="DL38" i="8"/>
  <c r="DL37" i="8"/>
  <c r="DL36" i="8"/>
  <c r="CD99" i="8"/>
  <c r="CD98" i="8"/>
  <c r="CD97" i="8"/>
  <c r="CD96" i="8"/>
  <c r="CD182" i="8"/>
  <c r="CC182" i="8"/>
  <c r="CB182" i="8"/>
  <c r="CA182" i="8"/>
  <c r="CD181" i="8"/>
  <c r="CC181" i="8"/>
  <c r="CB181" i="8"/>
  <c r="CA181" i="8"/>
  <c r="CD94" i="8"/>
  <c r="CC94" i="8"/>
  <c r="CB94" i="8"/>
  <c r="CA94" i="8"/>
  <c r="CD93" i="8"/>
  <c r="CC93" i="8"/>
  <c r="CB93" i="8"/>
  <c r="CA93" i="8"/>
  <c r="BZ94" i="12"/>
  <c r="BY94" i="12"/>
  <c r="BX94" i="12"/>
  <c r="BW94" i="12"/>
  <c r="BV94" i="12"/>
  <c r="BU94" i="12"/>
  <c r="BT94" i="12"/>
  <c r="BS94" i="12"/>
  <c r="BZ93" i="12"/>
  <c r="BY93" i="12"/>
  <c r="BX93" i="12"/>
  <c r="BW93" i="12"/>
  <c r="BV93" i="12"/>
  <c r="BU93" i="12"/>
  <c r="BT93" i="12"/>
  <c r="BS93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1" i="8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12" s="1"/>
  <c r="BT171" i="8"/>
  <c r="BU171" i="12" s="1"/>
  <c r="BU171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T125" i="8"/>
  <c r="BT167" i="8"/>
  <c r="BT168" i="8"/>
  <c r="BT78" i="12"/>
  <c r="BW169" i="8"/>
  <c r="BX82" i="12"/>
  <c r="BY83" i="12"/>
  <c r="BZ84" i="12"/>
  <c r="BN168" i="8"/>
  <c r="BO168" i="8"/>
  <c r="BP168" i="8"/>
  <c r="BQ168" i="12" s="1"/>
  <c r="BQ168" i="8"/>
  <c r="BR168" i="8"/>
  <c r="BN169" i="8"/>
  <c r="BO169" i="8"/>
  <c r="BP169" i="8"/>
  <c r="BQ169" i="12" s="1"/>
  <c r="BQ169" i="8"/>
  <c r="BR169" i="8"/>
  <c r="BN170" i="8"/>
  <c r="BO170" i="12" s="1"/>
  <c r="BO170" i="8"/>
  <c r="BP170" i="8"/>
  <c r="BQ170" i="12" s="1"/>
  <c r="BQ170" i="8"/>
  <c r="BR170" i="8"/>
  <c r="BS170" i="12" s="1"/>
  <c r="BN171" i="8"/>
  <c r="BO171" i="12" s="1"/>
  <c r="BO171" i="8"/>
  <c r="BP171" i="12" s="1"/>
  <c r="BP171" i="8"/>
  <c r="BQ171" i="8"/>
  <c r="BR171" i="12" s="1"/>
  <c r="BR171" i="8"/>
  <c r="BN164" i="8"/>
  <c r="BN165" i="8"/>
  <c r="BO165" i="8"/>
  <c r="BN166" i="8"/>
  <c r="BO166" i="12" s="1"/>
  <c r="BO166" i="8"/>
  <c r="BP166" i="12" s="1"/>
  <c r="BP166" i="8"/>
  <c r="BN167" i="8"/>
  <c r="BO167" i="12" s="1"/>
  <c r="BO167" i="8"/>
  <c r="BP167" i="8"/>
  <c r="BQ167" i="12" s="1"/>
  <c r="BQ167" i="8"/>
  <c r="CP84" i="8"/>
  <c r="CJ84" i="8"/>
  <c r="CP83" i="8"/>
  <c r="CJ83" i="8"/>
  <c r="CP82" i="8"/>
  <c r="CJ82" i="8"/>
  <c r="CP81" i="8"/>
  <c r="CJ81" i="8"/>
  <c r="CP80" i="8"/>
  <c r="CJ80" i="8"/>
  <c r="CP79" i="8"/>
  <c r="CJ79" i="8"/>
  <c r="CP78" i="8"/>
  <c r="CJ78" i="8"/>
  <c r="CP77" i="8"/>
  <c r="CJ77" i="8"/>
  <c r="BM171" i="8"/>
  <c r="BL171" i="8"/>
  <c r="BK171" i="8"/>
  <c r="BJ171" i="8"/>
  <c r="BI171" i="8"/>
  <c r="BJ171" i="12" s="1"/>
  <c r="BH171" i="8"/>
  <c r="BG171" i="8"/>
  <c r="BH171" i="12" s="1"/>
  <c r="BF171" i="8"/>
  <c r="BE171" i="8"/>
  <c r="BF171" i="12" s="1"/>
  <c r="BD171" i="8"/>
  <c r="BC171" i="8"/>
  <c r="BB171" i="8"/>
  <c r="BA171" i="8"/>
  <c r="BB171" i="12" s="1"/>
  <c r="AZ171" i="8"/>
  <c r="AY171" i="8"/>
  <c r="AZ171" i="12" s="1"/>
  <c r="AX171" i="8"/>
  <c r="BM170" i="8"/>
  <c r="BL170" i="8"/>
  <c r="BK170" i="8"/>
  <c r="BJ170" i="8"/>
  <c r="BI170" i="8"/>
  <c r="BJ170" i="12" s="1"/>
  <c r="BH170" i="8"/>
  <c r="BG170" i="8"/>
  <c r="BH170" i="12" s="1"/>
  <c r="BF170" i="8"/>
  <c r="BE170" i="8"/>
  <c r="BF170" i="12" s="1"/>
  <c r="BD170" i="8"/>
  <c r="BE170" i="12" s="1"/>
  <c r="BC170" i="8"/>
  <c r="BB170" i="8"/>
  <c r="BA170" i="8"/>
  <c r="BB170" i="12" s="1"/>
  <c r="AZ170" i="8"/>
  <c r="AY170" i="8"/>
  <c r="AZ170" i="12" s="1"/>
  <c r="AX170" i="8"/>
  <c r="BM169" i="8"/>
  <c r="BN169" i="12" s="1"/>
  <c r="BL169" i="8"/>
  <c r="BM169" i="12" s="1"/>
  <c r="BK169" i="8"/>
  <c r="BJ169" i="8"/>
  <c r="BI169" i="8"/>
  <c r="BJ169" i="12" s="1"/>
  <c r="BH169" i="8"/>
  <c r="BG169" i="8"/>
  <c r="BH169" i="12" s="1"/>
  <c r="BF169" i="8"/>
  <c r="BE169" i="8"/>
  <c r="BF169" i="12" s="1"/>
  <c r="BD169" i="8"/>
  <c r="BE169" i="12" s="1"/>
  <c r="BC169" i="8"/>
  <c r="BB169" i="8"/>
  <c r="BA169" i="8"/>
  <c r="BB169" i="12" s="1"/>
  <c r="AZ169" i="8"/>
  <c r="AY169" i="8"/>
  <c r="AZ169" i="12" s="1"/>
  <c r="AX169" i="8"/>
  <c r="BM168" i="8"/>
  <c r="BN168" i="12" s="1"/>
  <c r="BL168" i="8"/>
  <c r="BM168" i="12" s="1"/>
  <c r="BK168" i="8"/>
  <c r="BJ168" i="8"/>
  <c r="BI168" i="8"/>
  <c r="BJ168" i="12" s="1"/>
  <c r="BH168" i="8"/>
  <c r="BG168" i="8"/>
  <c r="BH168" i="12" s="1"/>
  <c r="BF168" i="8"/>
  <c r="BE168" i="8"/>
  <c r="BF168" i="12" s="1"/>
  <c r="BD168" i="8"/>
  <c r="BE168" i="12" s="1"/>
  <c r="BC168" i="8"/>
  <c r="BB168" i="8"/>
  <c r="BA168" i="8"/>
  <c r="BB168" i="12" s="1"/>
  <c r="AZ168" i="8"/>
  <c r="AY168" i="8"/>
  <c r="AZ168" i="12" s="1"/>
  <c r="AX168" i="8"/>
  <c r="BM167" i="8"/>
  <c r="BL167" i="8"/>
  <c r="BM167" i="12" s="1"/>
  <c r="BK167" i="8"/>
  <c r="BJ167" i="8"/>
  <c r="BI167" i="8"/>
  <c r="BJ167" i="12" s="1"/>
  <c r="BH167" i="8"/>
  <c r="BG167" i="8"/>
  <c r="BH167" i="12" s="1"/>
  <c r="BF167" i="8"/>
  <c r="BE167" i="8"/>
  <c r="BD167" i="8"/>
  <c r="BE167" i="12" s="1"/>
  <c r="BC167" i="8"/>
  <c r="BB167" i="8"/>
  <c r="BA167" i="8"/>
  <c r="BB167" i="12" s="1"/>
  <c r="AZ167" i="8"/>
  <c r="AY167" i="8"/>
  <c r="AZ167" i="12" s="1"/>
  <c r="AX167" i="8"/>
  <c r="BM166" i="8"/>
  <c r="BL166" i="8"/>
  <c r="BM166" i="12" s="1"/>
  <c r="BK166" i="8"/>
  <c r="BJ166" i="8"/>
  <c r="BI166" i="8"/>
  <c r="BJ166" i="12" s="1"/>
  <c r="BH166" i="8"/>
  <c r="BG166" i="8"/>
  <c r="BH166" i="12" s="1"/>
  <c r="BF166" i="8"/>
  <c r="BE166" i="8"/>
  <c r="BD166" i="8"/>
  <c r="BE166" i="12" s="1"/>
  <c r="BC166" i="8"/>
  <c r="BB166" i="8"/>
  <c r="BA166" i="8"/>
  <c r="BB166" i="12" s="1"/>
  <c r="AZ166" i="8"/>
  <c r="AY166" i="8"/>
  <c r="AZ166" i="12" s="1"/>
  <c r="AX166" i="8"/>
  <c r="BM165" i="8"/>
  <c r="BN165" i="12" s="1"/>
  <c r="BL165" i="8"/>
  <c r="BM165" i="12" s="1"/>
  <c r="BK165" i="8"/>
  <c r="BJ165" i="8"/>
  <c r="BI165" i="8"/>
  <c r="BJ165" i="12" s="1"/>
  <c r="BH165" i="8"/>
  <c r="BG165" i="8"/>
  <c r="BH165" i="12" s="1"/>
  <c r="BF165" i="8"/>
  <c r="BE165" i="8"/>
  <c r="BD165" i="8"/>
  <c r="BE165" i="12" s="1"/>
  <c r="BC165" i="8"/>
  <c r="BB165" i="8"/>
  <c r="BA165" i="8"/>
  <c r="BB165" i="12" s="1"/>
  <c r="AZ165" i="8"/>
  <c r="AY165" i="8"/>
  <c r="AZ165" i="12" s="1"/>
  <c r="AX165" i="8"/>
  <c r="BM164" i="8"/>
  <c r="BL164" i="8"/>
  <c r="BM164" i="12" s="1"/>
  <c r="BK164" i="8"/>
  <c r="BJ164" i="8"/>
  <c r="BI164" i="8"/>
  <c r="BJ164" i="12" s="1"/>
  <c r="BH164" i="8"/>
  <c r="BG164" i="8"/>
  <c r="BH164" i="12" s="1"/>
  <c r="BF164" i="8"/>
  <c r="BE164" i="8"/>
  <c r="BD164" i="8"/>
  <c r="BE164" i="12" s="1"/>
  <c r="BC164" i="8"/>
  <c r="BB164" i="8"/>
  <c r="BA164" i="8"/>
  <c r="BB164" i="12" s="1"/>
  <c r="AZ164" i="8"/>
  <c r="AY164" i="8"/>
  <c r="AZ164" i="12" s="1"/>
  <c r="AX164" i="8"/>
  <c r="CP74" i="8"/>
  <c r="CP75" i="8"/>
  <c r="CP76" i="8"/>
  <c r="CP73" i="8"/>
  <c r="DI82" i="8"/>
  <c r="DH85" i="8"/>
  <c r="DI84" i="8"/>
  <c r="DI83" i="8"/>
  <c r="DF88" i="8"/>
  <c r="DH84" i="8"/>
  <c r="DE88" i="8"/>
  <c r="DF86" i="8"/>
  <c r="DF87" i="8"/>
  <c r="DH87" i="8"/>
  <c r="DE85" i="8"/>
  <c r="DI81" i="8"/>
  <c r="DE86" i="8"/>
  <c r="DF85" i="8"/>
  <c r="DE87" i="8"/>
  <c r="DH86" i="8"/>
  <c r="C83" i="25" l="1"/>
  <c r="C83" i="24"/>
  <c r="DG88" i="8"/>
  <c r="D82" i="24"/>
  <c r="D79" i="25"/>
  <c r="CD173" i="8"/>
  <c r="DL82" i="8"/>
  <c r="CB173" i="8"/>
  <c r="CD172" i="8"/>
  <c r="DL81" i="8"/>
  <c r="CB172" i="8"/>
  <c r="CC172" i="12" s="1"/>
  <c r="CD88" i="12"/>
  <c r="DL88" i="8"/>
  <c r="CD100" i="8"/>
  <c r="DL9" i="8"/>
  <c r="CD102" i="8"/>
  <c r="DL11" i="8"/>
  <c r="CD104" i="8"/>
  <c r="DL13" i="8"/>
  <c r="CD106" i="8"/>
  <c r="DL15" i="8"/>
  <c r="CD108" i="8"/>
  <c r="DL17" i="8"/>
  <c r="CD110" i="8"/>
  <c r="DL19" i="8"/>
  <c r="CD112" i="8"/>
  <c r="DL21" i="8"/>
  <c r="CD114" i="8"/>
  <c r="DL23" i="8"/>
  <c r="CD116" i="8"/>
  <c r="DL25" i="8"/>
  <c r="CD118" i="8"/>
  <c r="DL27" i="8"/>
  <c r="CD120" i="8"/>
  <c r="DL29" i="8"/>
  <c r="CD122" i="8"/>
  <c r="DL31" i="8"/>
  <c r="CD124" i="8"/>
  <c r="DL33" i="8"/>
  <c r="CD126" i="8"/>
  <c r="DL35" i="8"/>
  <c r="CD130" i="8"/>
  <c r="DL39" i="8"/>
  <c r="CD132" i="8"/>
  <c r="DL41" i="8"/>
  <c r="CD136" i="8"/>
  <c r="DL45" i="8"/>
  <c r="CD138" i="8"/>
  <c r="DL47" i="8"/>
  <c r="CD140" i="8"/>
  <c r="DL49" i="8"/>
  <c r="CD142" i="8"/>
  <c r="DL51" i="8"/>
  <c r="CD144" i="8"/>
  <c r="DL53" i="8"/>
  <c r="CD146" i="8"/>
  <c r="DL55" i="8"/>
  <c r="CD148" i="8"/>
  <c r="DL57" i="8"/>
  <c r="CD150" i="8"/>
  <c r="DL59" i="8"/>
  <c r="CD152" i="8"/>
  <c r="DL61" i="8"/>
  <c r="CD154" i="8"/>
  <c r="DL63" i="8"/>
  <c r="CD156" i="8"/>
  <c r="DL65" i="8"/>
  <c r="CD158" i="8"/>
  <c r="DL67" i="8"/>
  <c r="CD160" i="8"/>
  <c r="DL69" i="8"/>
  <c r="CD162" i="8"/>
  <c r="DL71" i="8"/>
  <c r="CD164" i="8"/>
  <c r="DL73" i="8"/>
  <c r="CD166" i="8"/>
  <c r="DL75" i="8"/>
  <c r="DL87" i="8"/>
  <c r="CD175" i="8"/>
  <c r="DL84" i="8"/>
  <c r="CD101" i="8"/>
  <c r="DL10" i="8"/>
  <c r="CD103" i="8"/>
  <c r="DL12" i="8"/>
  <c r="CD105" i="8"/>
  <c r="DL14" i="8"/>
  <c r="CD107" i="8"/>
  <c r="DL16" i="8"/>
  <c r="CD109" i="8"/>
  <c r="DL18" i="8"/>
  <c r="CD111" i="8"/>
  <c r="DL20" i="8"/>
  <c r="CD113" i="8"/>
  <c r="DL22" i="8"/>
  <c r="CD115" i="8"/>
  <c r="DL24" i="8"/>
  <c r="CD117" i="8"/>
  <c r="DL26" i="8"/>
  <c r="CD119" i="8"/>
  <c r="DL28" i="8"/>
  <c r="CD121" i="8"/>
  <c r="DL30" i="8"/>
  <c r="CD123" i="8"/>
  <c r="DL32" i="8"/>
  <c r="CD125" i="8"/>
  <c r="DL34" i="8"/>
  <c r="CD131" i="8"/>
  <c r="DL40" i="8"/>
  <c r="CD133" i="8"/>
  <c r="DL42" i="8"/>
  <c r="CD135" i="8"/>
  <c r="DL44" i="8"/>
  <c r="CD139" i="8"/>
  <c r="DL48" i="8"/>
  <c r="CD141" i="8"/>
  <c r="DL50" i="8"/>
  <c r="CD147" i="8"/>
  <c r="DL56" i="8"/>
  <c r="CD149" i="8"/>
  <c r="DL58" i="8"/>
  <c r="CD151" i="8"/>
  <c r="DL60" i="8"/>
  <c r="CD153" i="8"/>
  <c r="DL62" i="8"/>
  <c r="CD155" i="8"/>
  <c r="DL64" i="8"/>
  <c r="CD157" i="8"/>
  <c r="DL66" i="8"/>
  <c r="CD159" i="8"/>
  <c r="DL68" i="8"/>
  <c r="CD161" i="8"/>
  <c r="DL70" i="8"/>
  <c r="CD163" i="8"/>
  <c r="DL72" i="8"/>
  <c r="CD165" i="8"/>
  <c r="DL74" i="8"/>
  <c r="CD167" i="8"/>
  <c r="DL76" i="8"/>
  <c r="CD169" i="8"/>
  <c r="DL78" i="8"/>
  <c r="CD174" i="8"/>
  <c r="DL83" i="8"/>
  <c r="DJ87" i="8"/>
  <c r="D78" i="25"/>
  <c r="C82" i="25"/>
  <c r="C82" i="24"/>
  <c r="DG87" i="8"/>
  <c r="D81" i="24"/>
  <c r="CD84" i="12"/>
  <c r="CC175" i="8"/>
  <c r="CD175" i="12" s="1"/>
  <c r="CD82" i="12"/>
  <c r="CC173" i="8"/>
  <c r="CC173" i="12" s="1"/>
  <c r="CB175" i="12"/>
  <c r="CD83" i="12"/>
  <c r="CC174" i="8"/>
  <c r="CC174" i="12" s="1"/>
  <c r="CC172" i="8"/>
  <c r="CD172" i="12" s="1"/>
  <c r="CA172" i="8"/>
  <c r="CD86" i="12"/>
  <c r="CB174" i="12"/>
  <c r="CD85" i="12"/>
  <c r="DJ86" i="8"/>
  <c r="D77" i="25"/>
  <c r="C81" i="25"/>
  <c r="C81" i="24"/>
  <c r="DG86" i="8"/>
  <c r="D80" i="24"/>
  <c r="CD137" i="8"/>
  <c r="CC82" i="12"/>
  <c r="CD168" i="8"/>
  <c r="CA172" i="12"/>
  <c r="CC85" i="12"/>
  <c r="CB172" i="12"/>
  <c r="DJ85" i="8"/>
  <c r="CD143" i="8"/>
  <c r="CD145" i="8"/>
  <c r="CD171" i="8"/>
  <c r="CC84" i="12"/>
  <c r="CC83" i="12"/>
  <c r="CD202" i="8"/>
  <c r="CD128" i="8"/>
  <c r="CD134" i="8"/>
  <c r="CD170" i="8"/>
  <c r="C80" i="25"/>
  <c r="C80" i="24"/>
  <c r="DG85" i="8"/>
  <c r="D76" i="25"/>
  <c r="D79" i="24"/>
  <c r="CB103" i="8"/>
  <c r="CC12" i="12"/>
  <c r="CD12" i="12"/>
  <c r="CC103" i="8"/>
  <c r="CD103" i="12" s="1"/>
  <c r="CD16" i="12"/>
  <c r="CC107" i="8"/>
  <c r="CD107" i="12" s="1"/>
  <c r="CD22" i="12"/>
  <c r="CC113" i="8"/>
  <c r="CD113" i="12" s="1"/>
  <c r="CD28" i="12"/>
  <c r="CC119" i="8"/>
  <c r="CD119" i="12" s="1"/>
  <c r="CD36" i="12"/>
  <c r="CC127" i="8"/>
  <c r="CD42" i="12"/>
  <c r="CC133" i="8"/>
  <c r="CD48" i="12"/>
  <c r="CC139" i="8"/>
  <c r="CD139" i="12" s="1"/>
  <c r="CD54" i="12"/>
  <c r="CC145" i="8"/>
  <c r="CD145" i="12" s="1"/>
  <c r="CD60" i="12"/>
  <c r="CC151" i="8"/>
  <c r="CD151" i="12" s="1"/>
  <c r="CD66" i="12"/>
  <c r="CC157" i="8"/>
  <c r="CD157" i="12" s="1"/>
  <c r="CD72" i="12"/>
  <c r="CC163" i="8"/>
  <c r="CD163" i="12" s="1"/>
  <c r="CD76" i="12"/>
  <c r="CC167" i="8"/>
  <c r="CD167" i="12" s="1"/>
  <c r="CD127" i="8"/>
  <c r="CD129" i="8"/>
  <c r="CB109" i="8"/>
  <c r="CC18" i="12"/>
  <c r="CD8" i="12"/>
  <c r="CC99" i="8"/>
  <c r="CD99" i="12" s="1"/>
  <c r="CD18" i="12"/>
  <c r="CC109" i="8"/>
  <c r="CD109" i="12" s="1"/>
  <c r="CD26" i="12"/>
  <c r="CC117" i="8"/>
  <c r="CD117" i="12" s="1"/>
  <c r="CD34" i="12"/>
  <c r="CC125" i="8"/>
  <c r="CD52" i="12"/>
  <c r="CC143" i="8"/>
  <c r="CD143" i="12" s="1"/>
  <c r="CA96" i="8"/>
  <c r="CB5" i="12"/>
  <c r="CA5" i="12"/>
  <c r="CB7" i="12"/>
  <c r="CA7" i="12"/>
  <c r="CA98" i="8"/>
  <c r="CB9" i="12"/>
  <c r="CA9" i="12"/>
  <c r="CA100" i="8"/>
  <c r="CB11" i="12"/>
  <c r="CA11" i="12"/>
  <c r="CA102" i="8"/>
  <c r="CB13" i="12"/>
  <c r="CA13" i="12"/>
  <c r="CA104" i="8"/>
  <c r="CB15" i="12"/>
  <c r="CA15" i="12"/>
  <c r="CA106" i="8"/>
  <c r="CB17" i="12"/>
  <c r="CA17" i="12"/>
  <c r="CA108" i="8"/>
  <c r="CB19" i="12"/>
  <c r="CA19" i="12"/>
  <c r="CA110" i="8"/>
  <c r="CB21" i="12"/>
  <c r="CA21" i="12"/>
  <c r="CA112" i="8"/>
  <c r="CB23" i="12"/>
  <c r="CA23" i="12"/>
  <c r="CA114" i="8"/>
  <c r="CB25" i="12"/>
  <c r="CA25" i="12"/>
  <c r="CA116" i="8"/>
  <c r="CB27" i="12"/>
  <c r="CA27" i="12"/>
  <c r="CA118" i="8"/>
  <c r="CB29" i="12"/>
  <c r="CA29" i="12"/>
  <c r="CA120" i="8"/>
  <c r="CB31" i="12"/>
  <c r="CA31" i="12"/>
  <c r="CA122" i="8"/>
  <c r="CB33" i="12"/>
  <c r="CA33" i="12"/>
  <c r="CA124" i="8"/>
  <c r="CB35" i="12"/>
  <c r="CA35" i="12"/>
  <c r="CA126" i="8"/>
  <c r="CB37" i="12"/>
  <c r="CA37" i="12"/>
  <c r="CA128" i="8"/>
  <c r="CB39" i="12"/>
  <c r="CA39" i="12"/>
  <c r="CA130" i="8"/>
  <c r="CB41" i="12"/>
  <c r="CA41" i="12"/>
  <c r="CA132" i="8"/>
  <c r="CB43" i="12"/>
  <c r="CA43" i="12"/>
  <c r="CA134" i="8"/>
  <c r="CB45" i="12"/>
  <c r="CA45" i="12"/>
  <c r="CA136" i="8"/>
  <c r="CB47" i="12"/>
  <c r="CA47" i="12"/>
  <c r="CA138" i="8"/>
  <c r="CB49" i="12"/>
  <c r="CA49" i="12"/>
  <c r="CA140" i="8"/>
  <c r="CB51" i="12"/>
  <c r="CA51" i="12"/>
  <c r="CA142" i="8"/>
  <c r="CB53" i="12"/>
  <c r="CA53" i="12"/>
  <c r="CA144" i="8"/>
  <c r="CB55" i="12"/>
  <c r="CA55" i="12"/>
  <c r="CA146" i="8"/>
  <c r="CB57" i="12"/>
  <c r="CA57" i="12"/>
  <c r="CA148" i="8"/>
  <c r="CB59" i="12"/>
  <c r="CA59" i="12"/>
  <c r="CA150" i="8"/>
  <c r="CB61" i="12"/>
  <c r="CA61" i="12"/>
  <c r="CA152" i="8"/>
  <c r="CB63" i="12"/>
  <c r="CA63" i="12"/>
  <c r="CA154" i="8"/>
  <c r="CB65" i="12"/>
  <c r="CA65" i="12"/>
  <c r="CA156" i="8"/>
  <c r="CB67" i="12"/>
  <c r="CA67" i="12"/>
  <c r="CA158" i="8"/>
  <c r="CB69" i="12"/>
  <c r="CA69" i="12"/>
  <c r="CA160" i="8"/>
  <c r="CB71" i="12"/>
  <c r="CA71" i="12"/>
  <c r="CA162" i="8"/>
  <c r="CA200" i="8"/>
  <c r="CB73" i="12"/>
  <c r="CA73" i="12"/>
  <c r="CA164" i="8"/>
  <c r="CB75" i="12"/>
  <c r="CA75" i="12"/>
  <c r="CA166" i="8"/>
  <c r="CA201" i="8"/>
  <c r="CB77" i="12"/>
  <c r="CA77" i="12"/>
  <c r="CA168" i="8"/>
  <c r="CB79" i="12"/>
  <c r="CA79" i="12"/>
  <c r="CA170" i="8"/>
  <c r="CB85" i="12"/>
  <c r="CA85" i="12"/>
  <c r="CC6" i="12"/>
  <c r="CB97" i="8"/>
  <c r="CB107" i="8"/>
  <c r="CC107" i="12" s="1"/>
  <c r="CC16" i="12"/>
  <c r="CD10" i="12"/>
  <c r="CC101" i="8"/>
  <c r="CD101" i="12" s="1"/>
  <c r="CD20" i="12"/>
  <c r="CC111" i="8"/>
  <c r="CD111" i="12" s="1"/>
  <c r="CD30" i="12"/>
  <c r="CC121" i="8"/>
  <c r="CD121" i="12" s="1"/>
  <c r="CD40" i="12"/>
  <c r="CC131" i="8"/>
  <c r="CD131" i="12" s="1"/>
  <c r="CD46" i="12"/>
  <c r="CC137" i="8"/>
  <c r="CD56" i="12"/>
  <c r="CC147" i="8"/>
  <c r="CD147" i="12" s="1"/>
  <c r="CD64" i="12"/>
  <c r="CC155" i="8"/>
  <c r="CD155" i="12" s="1"/>
  <c r="CD70" i="12"/>
  <c r="CC161" i="8"/>
  <c r="CD161" i="12" s="1"/>
  <c r="CD80" i="12"/>
  <c r="CC171" i="8"/>
  <c r="CC5" i="12"/>
  <c r="CB96" i="8"/>
  <c r="CC7" i="12"/>
  <c r="CB98" i="8"/>
  <c r="CB184" i="8"/>
  <c r="CC9" i="12"/>
  <c r="CB100" i="8"/>
  <c r="CC11" i="12"/>
  <c r="CB102" i="8"/>
  <c r="CC13" i="12"/>
  <c r="CB104" i="8"/>
  <c r="CC15" i="12"/>
  <c r="CB106" i="8"/>
  <c r="CC17" i="12"/>
  <c r="CB108" i="8"/>
  <c r="CC19" i="12"/>
  <c r="CB110" i="8"/>
  <c r="CC21" i="12"/>
  <c r="CB112" i="8"/>
  <c r="CC23" i="12"/>
  <c r="CB114" i="8"/>
  <c r="CC25" i="12"/>
  <c r="CB116" i="8"/>
  <c r="CC27" i="12"/>
  <c r="CB118" i="8"/>
  <c r="CC29" i="12"/>
  <c r="CB120" i="8"/>
  <c r="CC31" i="12"/>
  <c r="CB122" i="8"/>
  <c r="CC33" i="12"/>
  <c r="CB124" i="8"/>
  <c r="CC35" i="12"/>
  <c r="CB126" i="8"/>
  <c r="CC37" i="12"/>
  <c r="CB128" i="8"/>
  <c r="CC39" i="12"/>
  <c r="CB130" i="8"/>
  <c r="CB105" i="8"/>
  <c r="CC14" i="12"/>
  <c r="CD6" i="12"/>
  <c r="CC97" i="8"/>
  <c r="CD97" i="12" s="1"/>
  <c r="CD14" i="12"/>
  <c r="CC105" i="8"/>
  <c r="CD105" i="12" s="1"/>
  <c r="CD24" i="12"/>
  <c r="CC115" i="8"/>
  <c r="CD115" i="12" s="1"/>
  <c r="CD32" i="12"/>
  <c r="CC123" i="8"/>
  <c r="CD123" i="12" s="1"/>
  <c r="CD38" i="12"/>
  <c r="CC129" i="8"/>
  <c r="CD44" i="12"/>
  <c r="CC135" i="8"/>
  <c r="CD135" i="12" s="1"/>
  <c r="CD50" i="12"/>
  <c r="CC141" i="8"/>
  <c r="CD141" i="12" s="1"/>
  <c r="CD58" i="12"/>
  <c r="CC149" i="8"/>
  <c r="CD149" i="12" s="1"/>
  <c r="CD62" i="12"/>
  <c r="CC153" i="8"/>
  <c r="CD153" i="12" s="1"/>
  <c r="CD68" i="12"/>
  <c r="CC159" i="8"/>
  <c r="CD159" i="12" s="1"/>
  <c r="CD74" i="12"/>
  <c r="CC165" i="8"/>
  <c r="CD165" i="12" s="1"/>
  <c r="CD78" i="12"/>
  <c r="CC169" i="8"/>
  <c r="CD169" i="12" s="1"/>
  <c r="CD5" i="12"/>
  <c r="CC96" i="8"/>
  <c r="CD96" i="12" s="1"/>
  <c r="CD7" i="12"/>
  <c r="CC98" i="8"/>
  <c r="CD98" i="12" s="1"/>
  <c r="CD9" i="12"/>
  <c r="CC100" i="8"/>
  <c r="CD100" i="12" s="1"/>
  <c r="CD11" i="12"/>
  <c r="CC102" i="8"/>
  <c r="CD102" i="12" s="1"/>
  <c r="CC185" i="8"/>
  <c r="CD13" i="12"/>
  <c r="CC104" i="8"/>
  <c r="CD104" i="12" s="1"/>
  <c r="CD15" i="12"/>
  <c r="CC106" i="8"/>
  <c r="CD106" i="12" s="1"/>
  <c r="CC186" i="8"/>
  <c r="CD17" i="12"/>
  <c r="CC108" i="8"/>
  <c r="CD108" i="12" s="1"/>
  <c r="CD19" i="12"/>
  <c r="CC110" i="8"/>
  <c r="CD110" i="12" s="1"/>
  <c r="CC187" i="8"/>
  <c r="CD21" i="12"/>
  <c r="CC112" i="8"/>
  <c r="CD112" i="12" s="1"/>
  <c r="CD23" i="12"/>
  <c r="CC114" i="8"/>
  <c r="CD114" i="12" s="1"/>
  <c r="CC188" i="8"/>
  <c r="CD25" i="12"/>
  <c r="CC116" i="8"/>
  <c r="CD116" i="12" s="1"/>
  <c r="CD27" i="12"/>
  <c r="CC118" i="8"/>
  <c r="CD118" i="12" s="1"/>
  <c r="CC189" i="8"/>
  <c r="CD29" i="12"/>
  <c r="CC120" i="8"/>
  <c r="CD120" i="12" s="1"/>
  <c r="CD31" i="12"/>
  <c r="CC122" i="8"/>
  <c r="CD122" i="12" s="1"/>
  <c r="CC190" i="8"/>
  <c r="CD33" i="12"/>
  <c r="CC124" i="8"/>
  <c r="CD124" i="12" s="1"/>
  <c r="CD35" i="12"/>
  <c r="CC126" i="8"/>
  <c r="CD126" i="12" s="1"/>
  <c r="CD37" i="12"/>
  <c r="CC128" i="8"/>
  <c r="CD128" i="12" s="1"/>
  <c r="CD39" i="12"/>
  <c r="CC130" i="8"/>
  <c r="CD130" i="12" s="1"/>
  <c r="CC192" i="8"/>
  <c r="CD41" i="12"/>
  <c r="CC132" i="8"/>
  <c r="CD132" i="12" s="1"/>
  <c r="CD43" i="12"/>
  <c r="CC134" i="8"/>
  <c r="CD45" i="12"/>
  <c r="CC136" i="8"/>
  <c r="CD136" i="12" s="1"/>
  <c r="CD47" i="12"/>
  <c r="CC138" i="8"/>
  <c r="CD138" i="12" s="1"/>
  <c r="CC194" i="8"/>
  <c r="CD49" i="12"/>
  <c r="CC140" i="8"/>
  <c r="CD140" i="12" s="1"/>
  <c r="CD51" i="12"/>
  <c r="CC142" i="8"/>
  <c r="CD142" i="12" s="1"/>
  <c r="CC195" i="8"/>
  <c r="CD53" i="12"/>
  <c r="CC144" i="8"/>
  <c r="CD144" i="12" s="1"/>
  <c r="CD55" i="12"/>
  <c r="CC146" i="8"/>
  <c r="CD146" i="12" s="1"/>
  <c r="CC196" i="8"/>
  <c r="CD57" i="12"/>
  <c r="CC148" i="8"/>
  <c r="CD148" i="12" s="1"/>
  <c r="CD59" i="12"/>
  <c r="CC150" i="8"/>
  <c r="CD150" i="12" s="1"/>
  <c r="CC197" i="8"/>
  <c r="CD61" i="12"/>
  <c r="CC152" i="8"/>
  <c r="CD152" i="12" s="1"/>
  <c r="CD63" i="12"/>
  <c r="CC154" i="8"/>
  <c r="CD154" i="12" s="1"/>
  <c r="CC198" i="8"/>
  <c r="CD65" i="12"/>
  <c r="CC156" i="8"/>
  <c r="CD156" i="12" s="1"/>
  <c r="CD67" i="12"/>
  <c r="CC158" i="8"/>
  <c r="CD158" i="12" s="1"/>
  <c r="CD69" i="12"/>
  <c r="CC160" i="8"/>
  <c r="CD160" i="12" s="1"/>
  <c r="CD71" i="12"/>
  <c r="CC162" i="8"/>
  <c r="CD162" i="12" s="1"/>
  <c r="CC200" i="8"/>
  <c r="CD73" i="12"/>
  <c r="CC164" i="8"/>
  <c r="CD164" i="12" s="1"/>
  <c r="CD75" i="12"/>
  <c r="CC166" i="8"/>
  <c r="CD166" i="12" s="1"/>
  <c r="CC201" i="8"/>
  <c r="CD77" i="12"/>
  <c r="CC168" i="8"/>
  <c r="CD168" i="12" s="1"/>
  <c r="CD79" i="12"/>
  <c r="CC170" i="8"/>
  <c r="CB83" i="12"/>
  <c r="CA83" i="12"/>
  <c r="CB202" i="8"/>
  <c r="CC81" i="12"/>
  <c r="CA6" i="12"/>
  <c r="CA97" i="8"/>
  <c r="CB6" i="12"/>
  <c r="CA99" i="8"/>
  <c r="CB8" i="12"/>
  <c r="CA8" i="12"/>
  <c r="CB10" i="12"/>
  <c r="CA10" i="12"/>
  <c r="CA101" i="8"/>
  <c r="CA103" i="8"/>
  <c r="CB12" i="12"/>
  <c r="CA12" i="12"/>
  <c r="CB14" i="12"/>
  <c r="CA14" i="12"/>
  <c r="CA105" i="8"/>
  <c r="CB16" i="12"/>
  <c r="CA16" i="12"/>
  <c r="CA107" i="8"/>
  <c r="CB18" i="12"/>
  <c r="CA18" i="12"/>
  <c r="CA109" i="8"/>
  <c r="CB20" i="12"/>
  <c r="CA20" i="12"/>
  <c r="CA111" i="8"/>
  <c r="CA22" i="12"/>
  <c r="CB22" i="12"/>
  <c r="CA113" i="8"/>
  <c r="CB24" i="12"/>
  <c r="CA24" i="12"/>
  <c r="CA115" i="8"/>
  <c r="CB26" i="12"/>
  <c r="CA26" i="12"/>
  <c r="CA117" i="8"/>
  <c r="CB28" i="12"/>
  <c r="CA28" i="12"/>
  <c r="CA119" i="8"/>
  <c r="CB30" i="12"/>
  <c r="CA30" i="12"/>
  <c r="CA121" i="8"/>
  <c r="CB32" i="12"/>
  <c r="CA32" i="12"/>
  <c r="CA123" i="8"/>
  <c r="CB34" i="12"/>
  <c r="CA34" i="12"/>
  <c r="CA125" i="8"/>
  <c r="CB36" i="12"/>
  <c r="CA36" i="12"/>
  <c r="CA127" i="8"/>
  <c r="CA38" i="12"/>
  <c r="CB38" i="12"/>
  <c r="CA129" i="8"/>
  <c r="CB40" i="12"/>
  <c r="CA40" i="12"/>
  <c r="CA131" i="8"/>
  <c r="CB42" i="12"/>
  <c r="CA42" i="12"/>
  <c r="CA133" i="8"/>
  <c r="CB44" i="12"/>
  <c r="CA44" i="12"/>
  <c r="CA135" i="8"/>
  <c r="CB46" i="12"/>
  <c r="CA46" i="12"/>
  <c r="CA137" i="8"/>
  <c r="CB48" i="12"/>
  <c r="CA48" i="12"/>
  <c r="CA139" i="8"/>
  <c r="CB50" i="12"/>
  <c r="CA50" i="12"/>
  <c r="CA141" i="8"/>
  <c r="CB52" i="12"/>
  <c r="CA52" i="12"/>
  <c r="CA143" i="8"/>
  <c r="CA54" i="12"/>
  <c r="CB54" i="12"/>
  <c r="CA145" i="8"/>
  <c r="CB56" i="12"/>
  <c r="CA56" i="12"/>
  <c r="CA147" i="8"/>
  <c r="CB58" i="12"/>
  <c r="CA58" i="12"/>
  <c r="CA149" i="8"/>
  <c r="CB60" i="12"/>
  <c r="CA60" i="12"/>
  <c r="CA151" i="8"/>
  <c r="CB62" i="12"/>
  <c r="CA62" i="12"/>
  <c r="CA153" i="8"/>
  <c r="CB64" i="12"/>
  <c r="CA64" i="12"/>
  <c r="CA155" i="8"/>
  <c r="CB66" i="12"/>
  <c r="CA66" i="12"/>
  <c r="CA157" i="8"/>
  <c r="CB68" i="12"/>
  <c r="CA68" i="12"/>
  <c r="CA159" i="8"/>
  <c r="CA70" i="12"/>
  <c r="CB70" i="12"/>
  <c r="CA161" i="8"/>
  <c r="CB72" i="12"/>
  <c r="CA72" i="12"/>
  <c r="CA163" i="8"/>
  <c r="CB74" i="12"/>
  <c r="CA74" i="12"/>
  <c r="CA165" i="8"/>
  <c r="CB76" i="12"/>
  <c r="CA76" i="12"/>
  <c r="CA167" i="8"/>
  <c r="CB78" i="12"/>
  <c r="CA78" i="12"/>
  <c r="CA169" i="8"/>
  <c r="CB80" i="12"/>
  <c r="CA80" i="12"/>
  <c r="CA171" i="8"/>
  <c r="CA202" i="8"/>
  <c r="CB81" i="12"/>
  <c r="CA81" i="12"/>
  <c r="CC8" i="12"/>
  <c r="CB99" i="8"/>
  <c r="CC10" i="12"/>
  <c r="CB101" i="8"/>
  <c r="CB111" i="8"/>
  <c r="CC111" i="12" s="1"/>
  <c r="CC20" i="12"/>
  <c r="CB113" i="8"/>
  <c r="CC113" i="12" s="1"/>
  <c r="CC22" i="12"/>
  <c r="CB115" i="8"/>
  <c r="CC115" i="12" s="1"/>
  <c r="CC24" i="12"/>
  <c r="CC26" i="12"/>
  <c r="CB117" i="8"/>
  <c r="CC117" i="12" s="1"/>
  <c r="CB119" i="8"/>
  <c r="CC28" i="12"/>
  <c r="CB121" i="8"/>
  <c r="CC121" i="12" s="1"/>
  <c r="CC30" i="12"/>
  <c r="CB123" i="8"/>
  <c r="CC123" i="12" s="1"/>
  <c r="CC32" i="12"/>
  <c r="CB125" i="8"/>
  <c r="CC125" i="12" s="1"/>
  <c r="CC34" i="12"/>
  <c r="CB127" i="8"/>
  <c r="CC127" i="12" s="1"/>
  <c r="CC36" i="12"/>
  <c r="CB129" i="8"/>
  <c r="CC38" i="12"/>
  <c r="CB131" i="8"/>
  <c r="CC131" i="12" s="1"/>
  <c r="CC40" i="12"/>
  <c r="CC42" i="12"/>
  <c r="CB133" i="8"/>
  <c r="CC133" i="12" s="1"/>
  <c r="CB135" i="8"/>
  <c r="CC44" i="12"/>
  <c r="CB137" i="8"/>
  <c r="CC46" i="12"/>
  <c r="CB139" i="8"/>
  <c r="CC139" i="12" s="1"/>
  <c r="CC48" i="12"/>
  <c r="CB141" i="8"/>
  <c r="CC141" i="12" s="1"/>
  <c r="CC50" i="12"/>
  <c r="CB143" i="8"/>
  <c r="CC143" i="12" s="1"/>
  <c r="CC52" i="12"/>
  <c r="CB145" i="8"/>
  <c r="CC54" i="12"/>
  <c r="CB147" i="8"/>
  <c r="CC147" i="12" s="1"/>
  <c r="CC56" i="12"/>
  <c r="CC58" i="12"/>
  <c r="CB149" i="8"/>
  <c r="CB151" i="8"/>
  <c r="CC151" i="12" s="1"/>
  <c r="CC60" i="12"/>
  <c r="CB153" i="8"/>
  <c r="CC62" i="12"/>
  <c r="CB155" i="8"/>
  <c r="CC155" i="12" s="1"/>
  <c r="CC64" i="12"/>
  <c r="CB157" i="8"/>
  <c r="CC157" i="12" s="1"/>
  <c r="CC66" i="12"/>
  <c r="CB159" i="8"/>
  <c r="CC68" i="12"/>
  <c r="CB161" i="8"/>
  <c r="CC161" i="12" s="1"/>
  <c r="CC70" i="12"/>
  <c r="CB163" i="8"/>
  <c r="CC163" i="12" s="1"/>
  <c r="CC72" i="12"/>
  <c r="CC74" i="12"/>
  <c r="CB165" i="8"/>
  <c r="CC165" i="12" s="1"/>
  <c r="CB167" i="8"/>
  <c r="CC76" i="12"/>
  <c r="CB169" i="8"/>
  <c r="CC78" i="12"/>
  <c r="CB171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0" i="8"/>
  <c r="CC73" i="12"/>
  <c r="CC75" i="12"/>
  <c r="CB201" i="8"/>
  <c r="CC77" i="12"/>
  <c r="CC79" i="12"/>
  <c r="CC202" i="8"/>
  <c r="CD81" i="12"/>
  <c r="CA82" i="12"/>
  <c r="CD200" i="8"/>
  <c r="CD201" i="8"/>
  <c r="CD87" i="12"/>
  <c r="CC87" i="12"/>
  <c r="CB82" i="12"/>
  <c r="CB170" i="8"/>
  <c r="CB168" i="8"/>
  <c r="CB166" i="8"/>
  <c r="CB164" i="8"/>
  <c r="CC164" i="12" s="1"/>
  <c r="CB162" i="8"/>
  <c r="CB160" i="8"/>
  <c r="CC160" i="12" s="1"/>
  <c r="CB158" i="8"/>
  <c r="CC158" i="12" s="1"/>
  <c r="CB156" i="8"/>
  <c r="CB154" i="8"/>
  <c r="CC154" i="12" s="1"/>
  <c r="CB152" i="8"/>
  <c r="CC152" i="12" s="1"/>
  <c r="CB150" i="8"/>
  <c r="CB148" i="8"/>
  <c r="CC148" i="12" s="1"/>
  <c r="CB146" i="8"/>
  <c r="CC146" i="12" s="1"/>
  <c r="CB144" i="8"/>
  <c r="CC144" i="12" s="1"/>
  <c r="CB142" i="8"/>
  <c r="CB140" i="8"/>
  <c r="CC140" i="12" s="1"/>
  <c r="CB138" i="8"/>
  <c r="CC138" i="12" s="1"/>
  <c r="CB136" i="8"/>
  <c r="CB134" i="8"/>
  <c r="CC134" i="12" s="1"/>
  <c r="CB132" i="8"/>
  <c r="CC132" i="12" s="1"/>
  <c r="CD203" i="8"/>
  <c r="CA84" i="12"/>
  <c r="CB84" i="12"/>
  <c r="CX86" i="8"/>
  <c r="CK86" i="8"/>
  <c r="AY166" i="12"/>
  <c r="BG166" i="12"/>
  <c r="BR170" i="12"/>
  <c r="CD185" i="8"/>
  <c r="BN171" i="12"/>
  <c r="BR168" i="12"/>
  <c r="CD193" i="8"/>
  <c r="BX7" i="12"/>
  <c r="CC184" i="8"/>
  <c r="BS171" i="12"/>
  <c r="CC191" i="8"/>
  <c r="BN166" i="12"/>
  <c r="BP169" i="12"/>
  <c r="CC199" i="8"/>
  <c r="BC164" i="12"/>
  <c r="BK164" i="12"/>
  <c r="BC165" i="12"/>
  <c r="BK165" i="12"/>
  <c r="BC166" i="12"/>
  <c r="BK166" i="12"/>
  <c r="BC167" i="12"/>
  <c r="BK167" i="12"/>
  <c r="BC168" i="12"/>
  <c r="BK168" i="12"/>
  <c r="BC169" i="12"/>
  <c r="BK169" i="12"/>
  <c r="BC170" i="12"/>
  <c r="BK170" i="12"/>
  <c r="BC171" i="12"/>
  <c r="BK171" i="12"/>
  <c r="BD170" i="12"/>
  <c r="BL170" i="12"/>
  <c r="BD171" i="12"/>
  <c r="BL171" i="12"/>
  <c r="CC193" i="8"/>
  <c r="BA164" i="12"/>
  <c r="BI164" i="12"/>
  <c r="BA165" i="12"/>
  <c r="BI165" i="12"/>
  <c r="BA166" i="12"/>
  <c r="BI166" i="12"/>
  <c r="BA167" i="12"/>
  <c r="BI167" i="12"/>
  <c r="BA168" i="12"/>
  <c r="BI168" i="12"/>
  <c r="BA169" i="12"/>
  <c r="BI169" i="12"/>
  <c r="BA170" i="12"/>
  <c r="BI170" i="12"/>
  <c r="BA171" i="12"/>
  <c r="BI171" i="12"/>
  <c r="BP167" i="12"/>
  <c r="BP170" i="12"/>
  <c r="BQ171" i="12"/>
  <c r="BS169" i="12"/>
  <c r="BP168" i="12"/>
  <c r="BD164" i="12"/>
  <c r="BL164" i="12"/>
  <c r="BD165" i="12"/>
  <c r="BL165" i="12"/>
  <c r="BD166" i="12"/>
  <c r="BL166" i="12"/>
  <c r="BD167" i="12"/>
  <c r="BL167" i="12"/>
  <c r="BD168" i="12"/>
  <c r="BL168" i="12"/>
  <c r="BD169" i="12"/>
  <c r="BL169" i="12"/>
  <c r="BR169" i="12"/>
  <c r="BO168" i="12"/>
  <c r="CC183" i="8"/>
  <c r="BM170" i="12"/>
  <c r="BE171" i="12"/>
  <c r="BM171" i="12"/>
  <c r="BF164" i="12"/>
  <c r="BN164" i="12"/>
  <c r="BF165" i="12"/>
  <c r="BF166" i="12"/>
  <c r="BF167" i="12"/>
  <c r="BN167" i="12"/>
  <c r="BN170" i="12"/>
  <c r="AY164" i="12"/>
  <c r="BG164" i="12"/>
  <c r="AY165" i="12"/>
  <c r="BG165" i="12"/>
  <c r="AY167" i="12"/>
  <c r="BG167" i="12"/>
  <c r="AY168" i="12"/>
  <c r="BG168" i="12"/>
  <c r="AY169" i="12"/>
  <c r="BG169" i="12"/>
  <c r="AY170" i="12"/>
  <c r="BG170" i="12"/>
  <c r="AY171" i="12"/>
  <c r="BG171" i="12"/>
  <c r="BO165" i="12"/>
  <c r="BO169" i="12"/>
  <c r="BT170" i="12"/>
  <c r="CA184" i="8"/>
  <c r="CA198" i="8"/>
  <c r="CB190" i="8"/>
  <c r="CB192" i="8"/>
  <c r="CB196" i="8"/>
  <c r="CB198" i="8"/>
  <c r="CD187" i="8"/>
  <c r="CD195" i="8"/>
  <c r="CD198" i="8"/>
  <c r="CD196" i="8"/>
  <c r="CA183" i="8"/>
  <c r="CA185" i="8"/>
  <c r="CA187" i="8"/>
  <c r="CA189" i="8"/>
  <c r="CA191" i="8"/>
  <c r="CA193" i="8"/>
  <c r="CA195" i="8"/>
  <c r="CA197" i="8"/>
  <c r="CA199" i="8"/>
  <c r="CD189" i="8"/>
  <c r="CD197" i="8"/>
  <c r="CA186" i="8"/>
  <c r="CA188" i="8"/>
  <c r="CB194" i="8"/>
  <c r="CB183" i="8"/>
  <c r="CB189" i="8"/>
  <c r="CB195" i="8"/>
  <c r="CA190" i="8"/>
  <c r="CA192" i="8"/>
  <c r="CA194" i="8"/>
  <c r="CD194" i="8"/>
  <c r="CB185" i="8"/>
  <c r="CB187" i="8"/>
  <c r="CB191" i="8"/>
  <c r="CB193" i="8"/>
  <c r="CB197" i="8"/>
  <c r="CB199" i="8"/>
  <c r="CD183" i="8"/>
  <c r="CD191" i="8"/>
  <c r="CD199" i="8"/>
  <c r="CA196" i="8"/>
  <c r="CB186" i="8"/>
  <c r="CB188" i="8"/>
  <c r="CD184" i="8"/>
  <c r="CD186" i="8"/>
  <c r="CD188" i="8"/>
  <c r="CD190" i="8"/>
  <c r="CD192" i="8"/>
  <c r="BY170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5" i="8"/>
  <c r="BZ125" i="12" s="1"/>
  <c r="BY7" i="12"/>
  <c r="BZ76" i="12"/>
  <c r="BZ163" i="8"/>
  <c r="BX33" i="12"/>
  <c r="BX25" i="12"/>
  <c r="BX17" i="12"/>
  <c r="BX9" i="12"/>
  <c r="BX55" i="12"/>
  <c r="BW159" i="8"/>
  <c r="BW141" i="8"/>
  <c r="BZ157" i="8"/>
  <c r="BZ151" i="8"/>
  <c r="BZ149" i="8"/>
  <c r="BZ139" i="8"/>
  <c r="BZ137" i="8"/>
  <c r="BZ131" i="8"/>
  <c r="BZ129" i="8"/>
  <c r="BZ70" i="12"/>
  <c r="BZ64" i="12"/>
  <c r="BZ62" i="12"/>
  <c r="BY143" i="8"/>
  <c r="BZ50" i="12"/>
  <c r="BZ44" i="12"/>
  <c r="BY133" i="8"/>
  <c r="BZ125" i="8"/>
  <c r="BZ123" i="8"/>
  <c r="BZ12" i="12"/>
  <c r="BY81" i="12"/>
  <c r="BX58" i="12"/>
  <c r="BZ154" i="8"/>
  <c r="BZ146" i="8"/>
  <c r="BZ134" i="8"/>
  <c r="BX26" i="12"/>
  <c r="BX18" i="12"/>
  <c r="BX10" i="12"/>
  <c r="BX77" i="12"/>
  <c r="BZ75" i="12"/>
  <c r="BZ73" i="12"/>
  <c r="BZ67" i="12"/>
  <c r="BZ59" i="12"/>
  <c r="BX52" i="12"/>
  <c r="BX38" i="12"/>
  <c r="BX154" i="8"/>
  <c r="BX130" i="8"/>
  <c r="BW167" i="8"/>
  <c r="BX40" i="12"/>
  <c r="BW156" i="8"/>
  <c r="BW144" i="8"/>
  <c r="BZ126" i="8"/>
  <c r="BW125" i="8"/>
  <c r="BZ170" i="8"/>
  <c r="BY76" i="12"/>
  <c r="BZ74" i="12"/>
  <c r="BZ72" i="12"/>
  <c r="BZ161" i="8"/>
  <c r="BY67" i="12"/>
  <c r="BZ63" i="12"/>
  <c r="BZ150" i="8"/>
  <c r="BX56" i="12"/>
  <c r="BX54" i="12"/>
  <c r="BY52" i="12"/>
  <c r="BY50" i="12"/>
  <c r="BY139" i="8"/>
  <c r="BY137" i="8"/>
  <c r="BZ135" i="8"/>
  <c r="BZ133" i="8"/>
  <c r="BX39" i="12"/>
  <c r="BW120" i="8"/>
  <c r="BW112" i="8"/>
  <c r="BW104" i="8"/>
  <c r="BZ165" i="8"/>
  <c r="BZ168" i="8"/>
  <c r="BY59" i="12"/>
  <c r="BX48" i="12"/>
  <c r="BY44" i="12"/>
  <c r="BY129" i="8"/>
  <c r="BZ129" i="12" s="1"/>
  <c r="BY79" i="12"/>
  <c r="BZ77" i="12"/>
  <c r="BX161" i="8"/>
  <c r="BZ159" i="8"/>
  <c r="BW152" i="8"/>
  <c r="BZ55" i="12"/>
  <c r="BZ142" i="8"/>
  <c r="BX46" i="12"/>
  <c r="BY42" i="12"/>
  <c r="BY131" i="8"/>
  <c r="BX35" i="12"/>
  <c r="BX27" i="12"/>
  <c r="BX19" i="12"/>
  <c r="BX11" i="12"/>
  <c r="BZ171" i="8"/>
  <c r="BY77" i="12"/>
  <c r="BZ166" i="8"/>
  <c r="BZ164" i="8"/>
  <c r="BZ68" i="12"/>
  <c r="BZ66" i="12"/>
  <c r="BZ155" i="8"/>
  <c r="BZ153" i="8"/>
  <c r="BX59" i="12"/>
  <c r="BX57" i="12"/>
  <c r="BX146" i="8"/>
  <c r="BZ51" i="12"/>
  <c r="BZ138" i="8"/>
  <c r="BX44" i="12"/>
  <c r="BX42" i="12"/>
  <c r="BY40" i="12"/>
  <c r="BY38" i="12"/>
  <c r="BZ127" i="8"/>
  <c r="BZ28" i="12"/>
  <c r="BY80" i="12"/>
  <c r="BY73" i="12"/>
  <c r="BY64" i="12"/>
  <c r="BZ60" i="12"/>
  <c r="BZ147" i="8"/>
  <c r="BX51" i="12"/>
  <c r="BX138" i="8"/>
  <c r="BY23" i="12"/>
  <c r="BZ169" i="8"/>
  <c r="BZ78" i="12"/>
  <c r="BY75" i="12"/>
  <c r="BY71" i="12"/>
  <c r="BX66" i="12"/>
  <c r="BY62" i="12"/>
  <c r="BZ58" i="12"/>
  <c r="BZ145" i="8"/>
  <c r="BX49" i="12"/>
  <c r="BZ130" i="8"/>
  <c r="BY36" i="12"/>
  <c r="BY31" i="12"/>
  <c r="BX80" i="12"/>
  <c r="BX169" i="8"/>
  <c r="BZ167" i="8"/>
  <c r="BZ158" i="8"/>
  <c r="BY60" i="12"/>
  <c r="BY58" i="12"/>
  <c r="BZ56" i="12"/>
  <c r="BZ54" i="12"/>
  <c r="BZ143" i="8"/>
  <c r="BZ141" i="8"/>
  <c r="BX47" i="12"/>
  <c r="BW136" i="8"/>
  <c r="BY43" i="12"/>
  <c r="BX36" i="12"/>
  <c r="BY34" i="12"/>
  <c r="BX31" i="12"/>
  <c r="BX23" i="12"/>
  <c r="BX15" i="12"/>
  <c r="BX75" i="12"/>
  <c r="BX67" i="12"/>
  <c r="BX62" i="12"/>
  <c r="BW168" i="8"/>
  <c r="BW158" i="8"/>
  <c r="BW150" i="8"/>
  <c r="BW142" i="8"/>
  <c r="BW132" i="8"/>
  <c r="BW108" i="8"/>
  <c r="BW196" i="8"/>
  <c r="BY55" i="12"/>
  <c r="BX34" i="12"/>
  <c r="BX73" i="12"/>
  <c r="BX69" i="12"/>
  <c r="BW199" i="8"/>
  <c r="BX63" i="12"/>
  <c r="BX60" i="12"/>
  <c r="BW78" i="12"/>
  <c r="BW164" i="8"/>
  <c r="BW138" i="8"/>
  <c r="BY169" i="8"/>
  <c r="BW122" i="8"/>
  <c r="BW106" i="8"/>
  <c r="BW194" i="8"/>
  <c r="BY82" i="12"/>
  <c r="BZ52" i="12"/>
  <c r="BZ81" i="12"/>
  <c r="BX71" i="12"/>
  <c r="BX64" i="12"/>
  <c r="BX37" i="12"/>
  <c r="BW191" i="8"/>
  <c r="BX32" i="12"/>
  <c r="BW123" i="8"/>
  <c r="BX81" i="12"/>
  <c r="BW81" i="12"/>
  <c r="BW166" i="8"/>
  <c r="BW162" i="8"/>
  <c r="BW154" i="8"/>
  <c r="BW148" i="8"/>
  <c r="BW146" i="8"/>
  <c r="BX146" i="12" s="1"/>
  <c r="BW140" i="8"/>
  <c r="BW130" i="8"/>
  <c r="BW128" i="8"/>
  <c r="BW126" i="8"/>
  <c r="BX79" i="12"/>
  <c r="BY167" i="8"/>
  <c r="BY165" i="8"/>
  <c r="BY163" i="8"/>
  <c r="BY161" i="8"/>
  <c r="BY159" i="8"/>
  <c r="BY157" i="8"/>
  <c r="BY155" i="8"/>
  <c r="BY153" i="8"/>
  <c r="BZ153" i="12" s="1"/>
  <c r="BY151" i="8"/>
  <c r="BY149" i="8"/>
  <c r="BY147" i="8"/>
  <c r="BY145" i="8"/>
  <c r="BZ145" i="12" s="1"/>
  <c r="BY141" i="8"/>
  <c r="BY135" i="8"/>
  <c r="BY127" i="8"/>
  <c r="BW192" i="8"/>
  <c r="BX50" i="12"/>
  <c r="BY96" i="8"/>
  <c r="BZ5" i="12"/>
  <c r="BY183" i="8"/>
  <c r="BX198" i="8"/>
  <c r="BY65" i="12"/>
  <c r="BZ96" i="8"/>
  <c r="BZ183" i="8"/>
  <c r="BX74" i="12"/>
  <c r="BX70" i="12"/>
  <c r="BX65" i="12"/>
  <c r="BX61" i="12"/>
  <c r="BW197" i="8"/>
  <c r="BW160" i="8"/>
  <c r="BW134" i="8"/>
  <c r="BZ83" i="12"/>
  <c r="BT193" i="8"/>
  <c r="BZ80" i="12"/>
  <c r="BW79" i="12"/>
  <c r="BX5" i="12"/>
  <c r="BW183" i="8"/>
  <c r="BZ82" i="12"/>
  <c r="BZ199" i="8"/>
  <c r="BZ198" i="8"/>
  <c r="BZ197" i="8"/>
  <c r="BZ196" i="8"/>
  <c r="BZ195" i="8"/>
  <c r="BZ194" i="8"/>
  <c r="BZ193" i="8"/>
  <c r="BZ192" i="8"/>
  <c r="BZ191" i="8"/>
  <c r="BZ190" i="8"/>
  <c r="BZ122" i="8"/>
  <c r="BZ121" i="8"/>
  <c r="BZ120" i="8"/>
  <c r="BZ189" i="8"/>
  <c r="BZ119" i="8"/>
  <c r="BZ118" i="8"/>
  <c r="BZ117" i="8"/>
  <c r="BZ188" i="8"/>
  <c r="BZ116" i="8"/>
  <c r="BZ115" i="8"/>
  <c r="BZ114" i="8"/>
  <c r="BZ113" i="8"/>
  <c r="BZ112" i="8"/>
  <c r="BZ187" i="8"/>
  <c r="BZ111" i="8"/>
  <c r="BZ110" i="8"/>
  <c r="BZ109" i="8"/>
  <c r="BZ186" i="8"/>
  <c r="BZ108" i="8"/>
  <c r="BZ107" i="8"/>
  <c r="BZ106" i="8"/>
  <c r="BZ105" i="8"/>
  <c r="BZ104" i="8"/>
  <c r="BZ185" i="8"/>
  <c r="BZ103" i="8"/>
  <c r="BZ102" i="8"/>
  <c r="BZ101" i="8"/>
  <c r="BZ184" i="8"/>
  <c r="BZ100" i="8"/>
  <c r="BZ99" i="8"/>
  <c r="BZ98" i="8"/>
  <c r="BZ97" i="8"/>
  <c r="BX167" i="8"/>
  <c r="BX165" i="8"/>
  <c r="BX163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X127" i="8"/>
  <c r="BX125" i="8"/>
  <c r="BW118" i="8"/>
  <c r="BW102" i="8"/>
  <c r="BW190" i="8"/>
  <c r="BY47" i="12"/>
  <c r="BY69" i="12"/>
  <c r="BX199" i="8"/>
  <c r="BY78" i="12"/>
  <c r="BX72" i="12"/>
  <c r="BX96" i="8"/>
  <c r="BY96" i="12" s="1"/>
  <c r="BY5" i="12"/>
  <c r="BX183" i="8"/>
  <c r="BZ71" i="12"/>
  <c r="BZ69" i="12"/>
  <c r="BY199" i="8"/>
  <c r="BY198" i="8"/>
  <c r="BZ65" i="12"/>
  <c r="BZ61" i="12"/>
  <c r="BY197" i="8"/>
  <c r="BY196" i="8"/>
  <c r="BZ57" i="12"/>
  <c r="BZ53" i="12"/>
  <c r="BY195" i="8"/>
  <c r="BY194" i="8"/>
  <c r="BZ49" i="12"/>
  <c r="BZ48" i="12"/>
  <c r="BZ47" i="12"/>
  <c r="BZ46" i="12"/>
  <c r="BZ45" i="12"/>
  <c r="BY193" i="8"/>
  <c r="BZ43" i="12"/>
  <c r="BZ42" i="12"/>
  <c r="BY192" i="8"/>
  <c r="BZ41" i="12"/>
  <c r="BZ40" i="12"/>
  <c r="BZ39" i="12"/>
  <c r="BZ38" i="12"/>
  <c r="BZ37" i="12"/>
  <c r="BY191" i="8"/>
  <c r="BZ35" i="12"/>
  <c r="BZ34" i="12"/>
  <c r="BY190" i="8"/>
  <c r="BZ33" i="12"/>
  <c r="BZ32" i="12"/>
  <c r="BY123" i="8"/>
  <c r="BZ31" i="12"/>
  <c r="BY122" i="8"/>
  <c r="BZ30" i="12"/>
  <c r="BY121" i="8"/>
  <c r="BY120" i="8"/>
  <c r="BZ29" i="12"/>
  <c r="BY189" i="8"/>
  <c r="BY119" i="8"/>
  <c r="BY118" i="8"/>
  <c r="BZ27" i="12"/>
  <c r="BZ26" i="12"/>
  <c r="BY117" i="8"/>
  <c r="BY188" i="8"/>
  <c r="BY116" i="8"/>
  <c r="BZ25" i="12"/>
  <c r="BZ24" i="12"/>
  <c r="BY115" i="8"/>
  <c r="BZ23" i="12"/>
  <c r="BY114" i="8"/>
  <c r="BZ22" i="12"/>
  <c r="BY113" i="8"/>
  <c r="BY112" i="8"/>
  <c r="BZ21" i="12"/>
  <c r="BY187" i="8"/>
  <c r="BY111" i="8"/>
  <c r="BY110" i="8"/>
  <c r="BZ19" i="12"/>
  <c r="BZ18" i="12"/>
  <c r="BY109" i="8"/>
  <c r="BY186" i="8"/>
  <c r="BY108" i="8"/>
  <c r="BZ17" i="12"/>
  <c r="BZ16" i="12"/>
  <c r="BY107" i="8"/>
  <c r="BZ107" i="12" s="1"/>
  <c r="BZ15" i="12"/>
  <c r="BY106" i="8"/>
  <c r="BZ14" i="12"/>
  <c r="BY105" i="8"/>
  <c r="BY104" i="8"/>
  <c r="BZ13" i="12"/>
  <c r="BY185" i="8"/>
  <c r="BY103" i="8"/>
  <c r="BY102" i="8"/>
  <c r="BZ11" i="12"/>
  <c r="BZ10" i="12"/>
  <c r="BY101" i="8"/>
  <c r="BY184" i="8"/>
  <c r="BY100" i="8"/>
  <c r="BZ9" i="12"/>
  <c r="BZ8" i="12"/>
  <c r="BY99" i="8"/>
  <c r="BZ7" i="12"/>
  <c r="BY98" i="8"/>
  <c r="BZ98" i="12" s="1"/>
  <c r="BZ6" i="12"/>
  <c r="BY97" i="8"/>
  <c r="BY171" i="8"/>
  <c r="BX170" i="8"/>
  <c r="BY170" i="12" s="1"/>
  <c r="BW165" i="8"/>
  <c r="BW163" i="8"/>
  <c r="BW161" i="8"/>
  <c r="BW157" i="8"/>
  <c r="BW155" i="8"/>
  <c r="BW153" i="8"/>
  <c r="BW151" i="8"/>
  <c r="BW149" i="8"/>
  <c r="BW147" i="8"/>
  <c r="BW145" i="8"/>
  <c r="BW143" i="8"/>
  <c r="BW139" i="8"/>
  <c r="BW137" i="8"/>
  <c r="BW135" i="8"/>
  <c r="BW133" i="8"/>
  <c r="BW131" i="8"/>
  <c r="BW129" i="8"/>
  <c r="BW127" i="8"/>
  <c r="BW116" i="8"/>
  <c r="BW100" i="8"/>
  <c r="BW188" i="8"/>
  <c r="BY70" i="12"/>
  <c r="BY61" i="12"/>
  <c r="BX197" i="8"/>
  <c r="BX196" i="8"/>
  <c r="BY57" i="12"/>
  <c r="BY53" i="12"/>
  <c r="BX195" i="8"/>
  <c r="BX194" i="8"/>
  <c r="BY49" i="12"/>
  <c r="BY45" i="12"/>
  <c r="BX193" i="8"/>
  <c r="BX192" i="8"/>
  <c r="BY41" i="12"/>
  <c r="BY37" i="12"/>
  <c r="BX191" i="8"/>
  <c r="BX190" i="8"/>
  <c r="BX124" i="8"/>
  <c r="BY33" i="12"/>
  <c r="BY32" i="12"/>
  <c r="BX123" i="8"/>
  <c r="BX122" i="8"/>
  <c r="BY30" i="12"/>
  <c r="BX121" i="8"/>
  <c r="BX120" i="8"/>
  <c r="BY29" i="12"/>
  <c r="BX189" i="8"/>
  <c r="BX119" i="8"/>
  <c r="BY28" i="12"/>
  <c r="BX118" i="8"/>
  <c r="BY27" i="12"/>
  <c r="BY26" i="12"/>
  <c r="BX117" i="8"/>
  <c r="BX188" i="8"/>
  <c r="BX116" i="8"/>
  <c r="BY25" i="12"/>
  <c r="BY24" i="12"/>
  <c r="BX115" i="8"/>
  <c r="BX114" i="8"/>
  <c r="BY22" i="12"/>
  <c r="BX113" i="8"/>
  <c r="BX112" i="8"/>
  <c r="BY21" i="12"/>
  <c r="BX187" i="8"/>
  <c r="BX111" i="8"/>
  <c r="BY20" i="12"/>
  <c r="BX110" i="8"/>
  <c r="BY19" i="12"/>
  <c r="BY18" i="12"/>
  <c r="BX109" i="8"/>
  <c r="BX186" i="8"/>
  <c r="BX108" i="8"/>
  <c r="BY17" i="12"/>
  <c r="BY16" i="12"/>
  <c r="BX107" i="8"/>
  <c r="BX106" i="8"/>
  <c r="BY14" i="12"/>
  <c r="BX105" i="8"/>
  <c r="BX104" i="8"/>
  <c r="BY13" i="12"/>
  <c r="BX185" i="8"/>
  <c r="BX103" i="8"/>
  <c r="BY12" i="12"/>
  <c r="BX102" i="8"/>
  <c r="BY11" i="12"/>
  <c r="BY10" i="12"/>
  <c r="BX101" i="8"/>
  <c r="BX184" i="8"/>
  <c r="BX100" i="8"/>
  <c r="BY9" i="12"/>
  <c r="BY8" i="12"/>
  <c r="BX99" i="8"/>
  <c r="BX98" i="8"/>
  <c r="BY6" i="12"/>
  <c r="BX97" i="8"/>
  <c r="BX171" i="8"/>
  <c r="BW170" i="8"/>
  <c r="BZ162" i="8"/>
  <c r="BZ160" i="8"/>
  <c r="BZ156" i="8"/>
  <c r="BZ152" i="8"/>
  <c r="BZ148" i="8"/>
  <c r="BZ144" i="8"/>
  <c r="BZ140" i="8"/>
  <c r="BZ136" i="8"/>
  <c r="BZ132" i="8"/>
  <c r="BZ128" i="8"/>
  <c r="BZ124" i="8"/>
  <c r="BW114" i="8"/>
  <c r="BW98" i="8"/>
  <c r="BW186" i="8"/>
  <c r="BY63" i="12"/>
  <c r="BZ20" i="12"/>
  <c r="BX6" i="12"/>
  <c r="BW97" i="8"/>
  <c r="BW171" i="8"/>
  <c r="BY168" i="8"/>
  <c r="BZ168" i="12" s="1"/>
  <c r="BY166" i="8"/>
  <c r="BY164" i="8"/>
  <c r="BY162" i="8"/>
  <c r="BY160" i="8"/>
  <c r="BY158" i="8"/>
  <c r="BY156" i="8"/>
  <c r="BY154" i="8"/>
  <c r="BY152" i="8"/>
  <c r="BZ152" i="12" s="1"/>
  <c r="BY150" i="8"/>
  <c r="BY148" i="8"/>
  <c r="BY146" i="8"/>
  <c r="BY144" i="8"/>
  <c r="BY142" i="8"/>
  <c r="BY140" i="8"/>
  <c r="BY138" i="8"/>
  <c r="BZ138" i="12" s="1"/>
  <c r="BY136" i="8"/>
  <c r="BY134" i="8"/>
  <c r="BY132" i="8"/>
  <c r="BY130" i="8"/>
  <c r="BY128" i="8"/>
  <c r="BY126" i="8"/>
  <c r="BZ126" i="12" s="1"/>
  <c r="BY124" i="8"/>
  <c r="BW96" i="8"/>
  <c r="BW184" i="8"/>
  <c r="BY39" i="12"/>
  <c r="BX76" i="12"/>
  <c r="BX68" i="12"/>
  <c r="BX53" i="12"/>
  <c r="BW195" i="8"/>
  <c r="BX45" i="12"/>
  <c r="BW193" i="8"/>
  <c r="BX30" i="12"/>
  <c r="BW121" i="8"/>
  <c r="BX29" i="12"/>
  <c r="BW189" i="8"/>
  <c r="BW119" i="8"/>
  <c r="BX28" i="12"/>
  <c r="BW117" i="8"/>
  <c r="BX24" i="12"/>
  <c r="BW115" i="8"/>
  <c r="BX22" i="12"/>
  <c r="BW113" i="8"/>
  <c r="BX21" i="12"/>
  <c r="BW187" i="8"/>
  <c r="BW111" i="8"/>
  <c r="BX20" i="12"/>
  <c r="BW109" i="8"/>
  <c r="BX16" i="12"/>
  <c r="BW107" i="8"/>
  <c r="BX14" i="12"/>
  <c r="BW105" i="8"/>
  <c r="BX13" i="12"/>
  <c r="BW185" i="8"/>
  <c r="BW103" i="8"/>
  <c r="BX12" i="12"/>
  <c r="BW101" i="8"/>
  <c r="BX8" i="12"/>
  <c r="BW99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68" i="8"/>
  <c r="BX166" i="8"/>
  <c r="BX164" i="8"/>
  <c r="BX162" i="8"/>
  <c r="BX160" i="8"/>
  <c r="BX158" i="8"/>
  <c r="BX156" i="8"/>
  <c r="BX152" i="8"/>
  <c r="BX150" i="8"/>
  <c r="BX148" i="8"/>
  <c r="BX144" i="8"/>
  <c r="BX142" i="8"/>
  <c r="BX140" i="8"/>
  <c r="BX136" i="8"/>
  <c r="BX134" i="8"/>
  <c r="BX132" i="8"/>
  <c r="BX128" i="8"/>
  <c r="BY128" i="12" s="1"/>
  <c r="BX126" i="8"/>
  <c r="BY126" i="12" s="1"/>
  <c r="BW124" i="8"/>
  <c r="BW110" i="8"/>
  <c r="BW198" i="8"/>
  <c r="BY15" i="12"/>
  <c r="BU79" i="12"/>
  <c r="BT165" i="8"/>
  <c r="BU169" i="8"/>
  <c r="BU5" i="12"/>
  <c r="BU168" i="8"/>
  <c r="BT198" i="8"/>
  <c r="BT197" i="8"/>
  <c r="BU170" i="8"/>
  <c r="BU170" i="12" s="1"/>
  <c r="BT121" i="8"/>
  <c r="BT101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17" i="8"/>
  <c r="BT113" i="8"/>
  <c r="BT111" i="8"/>
  <c r="BT109" i="8"/>
  <c r="BT105" i="8"/>
  <c r="BT185" i="8"/>
  <c r="BT103" i="8"/>
  <c r="BT97" i="8"/>
  <c r="BT195" i="8"/>
  <c r="BS148" i="8"/>
  <c r="BT119" i="8"/>
  <c r="BV75" i="12"/>
  <c r="BV70" i="12"/>
  <c r="BU164" i="8"/>
  <c r="BV68" i="12"/>
  <c r="BV64" i="12"/>
  <c r="BV76" i="12"/>
  <c r="BV72" i="12"/>
  <c r="BV63" i="12"/>
  <c r="BU136" i="8"/>
  <c r="BT192" i="8"/>
  <c r="BT126" i="8"/>
  <c r="BT190" i="8"/>
  <c r="BT123" i="8"/>
  <c r="BT120" i="8"/>
  <c r="BT118" i="8"/>
  <c r="BT115" i="8"/>
  <c r="BT187" i="8"/>
  <c r="BT110" i="8"/>
  <c r="BT107" i="8"/>
  <c r="BT104" i="8"/>
  <c r="BT102" i="8"/>
  <c r="BT184" i="8"/>
  <c r="BT99" i="8"/>
  <c r="BV74" i="12"/>
  <c r="BV66" i="12"/>
  <c r="BU128" i="8"/>
  <c r="BV71" i="12"/>
  <c r="BV67" i="12"/>
  <c r="BU168" i="12"/>
  <c r="BV69" i="12"/>
  <c r="BU199" i="8"/>
  <c r="BV57" i="12"/>
  <c r="BU196" i="8"/>
  <c r="BV53" i="12"/>
  <c r="BU195" i="8"/>
  <c r="BV29" i="12"/>
  <c r="BU189" i="8"/>
  <c r="BU120" i="8"/>
  <c r="BT72" i="12"/>
  <c r="BT68" i="12"/>
  <c r="BT66" i="12"/>
  <c r="BT64" i="12"/>
  <c r="BT61" i="12"/>
  <c r="BS197" i="8"/>
  <c r="BT59" i="12"/>
  <c r="BT55" i="12"/>
  <c r="BT50" i="12"/>
  <c r="BT46" i="12"/>
  <c r="BT43" i="12"/>
  <c r="BT40" i="12"/>
  <c r="BT36" i="12"/>
  <c r="BT33" i="12"/>
  <c r="BS190" i="8"/>
  <c r="BS124" i="8"/>
  <c r="BS122" i="8"/>
  <c r="BT31" i="12"/>
  <c r="BT28" i="12"/>
  <c r="BS119" i="8"/>
  <c r="BT24" i="12"/>
  <c r="BS115" i="8"/>
  <c r="BT20" i="12"/>
  <c r="BS111" i="8"/>
  <c r="BS106" i="8"/>
  <c r="BT15" i="12"/>
  <c r="BT9" i="12"/>
  <c r="BS184" i="8"/>
  <c r="BS100" i="8"/>
  <c r="BS166" i="8"/>
  <c r="BT189" i="8"/>
  <c r="BV73" i="12"/>
  <c r="BW80" i="12"/>
  <c r="BV80" i="12"/>
  <c r="BT112" i="8"/>
  <c r="BT96" i="8"/>
  <c r="BU198" i="8"/>
  <c r="BV65" i="12"/>
  <c r="BV61" i="12"/>
  <c r="BU197" i="8"/>
  <c r="BV41" i="12"/>
  <c r="BU192" i="8"/>
  <c r="BV28" i="12"/>
  <c r="BU119" i="8"/>
  <c r="BU72" i="12"/>
  <c r="BT77" i="12"/>
  <c r="BT74" i="12"/>
  <c r="BT70" i="12"/>
  <c r="BT65" i="12"/>
  <c r="BS198" i="8"/>
  <c r="BT60" i="12"/>
  <c r="BT56" i="12"/>
  <c r="BT52" i="12"/>
  <c r="BT49" i="12"/>
  <c r="BS194" i="8"/>
  <c r="BT45" i="12"/>
  <c r="BS193" i="8"/>
  <c r="BT41" i="12"/>
  <c r="BS192" i="8"/>
  <c r="BT38" i="12"/>
  <c r="BT34" i="12"/>
  <c r="BS125" i="8"/>
  <c r="BT125" i="12" s="1"/>
  <c r="BT29" i="12"/>
  <c r="BS189" i="8"/>
  <c r="BS120" i="8"/>
  <c r="BT25" i="12"/>
  <c r="BS188" i="8"/>
  <c r="BS116" i="8"/>
  <c r="BT19" i="12"/>
  <c r="BS110" i="8"/>
  <c r="BT10" i="12"/>
  <c r="BS101" i="8"/>
  <c r="BS168" i="8"/>
  <c r="BU77" i="12"/>
  <c r="BW71" i="12"/>
  <c r="BW70" i="12"/>
  <c r="BW69" i="12"/>
  <c r="BV199" i="8"/>
  <c r="BW65" i="12"/>
  <c r="BV198" i="8"/>
  <c r="BW61" i="12"/>
  <c r="BV197" i="8"/>
  <c r="BW57" i="12"/>
  <c r="BV196" i="8"/>
  <c r="BW53" i="12"/>
  <c r="BV195" i="8"/>
  <c r="BW49" i="12"/>
  <c r="BV194" i="8"/>
  <c r="BW45" i="12"/>
  <c r="BV193" i="8"/>
  <c r="BW41" i="12"/>
  <c r="BV192" i="8"/>
  <c r="BW37" i="12"/>
  <c r="BV191" i="8"/>
  <c r="BW35" i="12"/>
  <c r="BV126" i="8"/>
  <c r="BW126" i="12" s="1"/>
  <c r="BW34" i="12"/>
  <c r="BV125" i="8"/>
  <c r="BW33" i="12"/>
  <c r="BV190" i="8"/>
  <c r="BV124" i="8"/>
  <c r="BW32" i="12"/>
  <c r="BV123" i="8"/>
  <c r="BW31" i="12"/>
  <c r="BV122" i="8"/>
  <c r="BW30" i="12"/>
  <c r="BV121" i="8"/>
  <c r="BW121" i="12" s="1"/>
  <c r="BW29" i="12"/>
  <c r="BV189" i="8"/>
  <c r="BV120" i="8"/>
  <c r="BW120" i="12" s="1"/>
  <c r="BW28" i="12"/>
  <c r="BV119" i="8"/>
  <c r="BW27" i="12"/>
  <c r="BV118" i="8"/>
  <c r="BV117" i="8"/>
  <c r="BW26" i="12"/>
  <c r="BW25" i="12"/>
  <c r="BV188" i="8"/>
  <c r="BV116" i="8"/>
  <c r="BW24" i="12"/>
  <c r="BV115" i="8"/>
  <c r="BW23" i="12"/>
  <c r="BV114" i="8"/>
  <c r="BW22" i="12"/>
  <c r="BV113" i="8"/>
  <c r="BW21" i="12"/>
  <c r="BV187" i="8"/>
  <c r="BV112" i="8"/>
  <c r="BW20" i="12"/>
  <c r="BV111" i="8"/>
  <c r="BW19" i="12"/>
  <c r="BV110" i="8"/>
  <c r="BW18" i="12"/>
  <c r="BV109" i="8"/>
  <c r="BW17" i="12"/>
  <c r="BV186" i="8"/>
  <c r="BV108" i="8"/>
  <c r="BW16" i="12"/>
  <c r="BV107" i="8"/>
  <c r="BW107" i="12" s="1"/>
  <c r="BW15" i="12"/>
  <c r="BV106" i="8"/>
  <c r="BW106" i="12" s="1"/>
  <c r="BW14" i="12"/>
  <c r="BV105" i="8"/>
  <c r="BW13" i="12"/>
  <c r="BV185" i="8"/>
  <c r="BV104" i="8"/>
  <c r="BW12" i="12"/>
  <c r="BV103" i="8"/>
  <c r="BW11" i="12"/>
  <c r="BV102" i="8"/>
  <c r="BV101" i="8"/>
  <c r="BW10" i="12"/>
  <c r="BW9" i="12"/>
  <c r="BV184" i="8"/>
  <c r="BV100" i="8"/>
  <c r="BW8" i="12"/>
  <c r="BV99" i="8"/>
  <c r="BW7" i="12"/>
  <c r="BV98" i="8"/>
  <c r="BW6" i="12"/>
  <c r="BV97" i="8"/>
  <c r="BV171" i="8"/>
  <c r="BV170" i="8"/>
  <c r="BV169" i="8"/>
  <c r="BW169" i="12" s="1"/>
  <c r="BV168" i="8"/>
  <c r="BV167" i="8"/>
  <c r="BV166" i="8"/>
  <c r="BV165" i="8"/>
  <c r="BV164" i="8"/>
  <c r="BW164" i="12" s="1"/>
  <c r="BV163" i="8"/>
  <c r="BV162" i="8"/>
  <c r="BV161" i="8"/>
  <c r="BV160" i="8"/>
  <c r="BV159" i="8"/>
  <c r="BW159" i="12" s="1"/>
  <c r="BV158" i="8"/>
  <c r="BV157" i="8"/>
  <c r="BV156" i="8"/>
  <c r="BW156" i="12" s="1"/>
  <c r="BV155" i="8"/>
  <c r="BV154" i="8"/>
  <c r="BV153" i="8"/>
  <c r="BV152" i="8"/>
  <c r="BV151" i="8"/>
  <c r="BV150" i="8"/>
  <c r="BV149" i="8"/>
  <c r="BW149" i="12" s="1"/>
  <c r="BV148" i="8"/>
  <c r="BV147" i="8"/>
  <c r="BV146" i="8"/>
  <c r="BV145" i="8"/>
  <c r="BV144" i="8"/>
  <c r="BV143" i="8"/>
  <c r="BW143" i="12" s="1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V130" i="8"/>
  <c r="BV129" i="8"/>
  <c r="BV128" i="8"/>
  <c r="BV127" i="8"/>
  <c r="BU76" i="12"/>
  <c r="BU194" i="8"/>
  <c r="BV49" i="12"/>
  <c r="BV35" i="12"/>
  <c r="BU126" i="8"/>
  <c r="BV34" i="12"/>
  <c r="BU125" i="8"/>
  <c r="BU190" i="8"/>
  <c r="BU124" i="8"/>
  <c r="BV33" i="12"/>
  <c r="BV31" i="12"/>
  <c r="BU122" i="8"/>
  <c r="BV26" i="12"/>
  <c r="BU117" i="8"/>
  <c r="BV25" i="12"/>
  <c r="BU188" i="8"/>
  <c r="BU116" i="8"/>
  <c r="BV116" i="12" s="1"/>
  <c r="BV24" i="12"/>
  <c r="BU115" i="8"/>
  <c r="BV115" i="12" s="1"/>
  <c r="BV23" i="12"/>
  <c r="BU114" i="8"/>
  <c r="BV114" i="12" s="1"/>
  <c r="BV22" i="12"/>
  <c r="BU113" i="8"/>
  <c r="BV21" i="12"/>
  <c r="BU187" i="8"/>
  <c r="BU112" i="8"/>
  <c r="BV112" i="12" s="1"/>
  <c r="BV20" i="12"/>
  <c r="BU111" i="8"/>
  <c r="BV111" i="12" s="1"/>
  <c r="BV19" i="12"/>
  <c r="BU110" i="8"/>
  <c r="BV110" i="12" s="1"/>
  <c r="BV18" i="12"/>
  <c r="BU109" i="8"/>
  <c r="BV109" i="12" s="1"/>
  <c r="BU186" i="8"/>
  <c r="BU108" i="8"/>
  <c r="BV17" i="12"/>
  <c r="BV16" i="12"/>
  <c r="BU107" i="8"/>
  <c r="BV107" i="12" s="1"/>
  <c r="BV15" i="12"/>
  <c r="BU106" i="8"/>
  <c r="BV106" i="12" s="1"/>
  <c r="BV14" i="12"/>
  <c r="BU105" i="8"/>
  <c r="BV105" i="12" s="1"/>
  <c r="BV13" i="12"/>
  <c r="BU185" i="8"/>
  <c r="BU104" i="8"/>
  <c r="BV104" i="12" s="1"/>
  <c r="BV12" i="12"/>
  <c r="BU103" i="8"/>
  <c r="BV103" i="12" s="1"/>
  <c r="BV11" i="12"/>
  <c r="BU102" i="8"/>
  <c r="BV102" i="12" s="1"/>
  <c r="BV10" i="12"/>
  <c r="BU101" i="8"/>
  <c r="BV9" i="12"/>
  <c r="BU184" i="8"/>
  <c r="BU100" i="8"/>
  <c r="BV100" i="12" s="1"/>
  <c r="BV8" i="12"/>
  <c r="BU99" i="8"/>
  <c r="BV99" i="12" s="1"/>
  <c r="BV7" i="12"/>
  <c r="BU98" i="8"/>
  <c r="BV98" i="12" s="1"/>
  <c r="BV6" i="12"/>
  <c r="BU97" i="8"/>
  <c r="BV97" i="12" s="1"/>
  <c r="BU167" i="8"/>
  <c r="BU166" i="8"/>
  <c r="BU165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5" i="8"/>
  <c r="BU134" i="8"/>
  <c r="BU133" i="8"/>
  <c r="BU132" i="8"/>
  <c r="BU131" i="8"/>
  <c r="BU130" i="8"/>
  <c r="BU129" i="8"/>
  <c r="BU127" i="8"/>
  <c r="BV30" i="12"/>
  <c r="BU121" i="8"/>
  <c r="BU121" i="12" s="1"/>
  <c r="BV5" i="12"/>
  <c r="BU183" i="8"/>
  <c r="BU96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69" i="8"/>
  <c r="BT166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U132" i="12" s="1"/>
  <c r="BT131" i="8"/>
  <c r="BT130" i="8"/>
  <c r="BT129" i="8"/>
  <c r="BT128" i="8"/>
  <c r="BT127" i="8"/>
  <c r="BT124" i="8"/>
  <c r="BT116" i="8"/>
  <c r="BT108" i="8"/>
  <c r="BT100" i="8"/>
  <c r="BT196" i="8"/>
  <c r="BT188" i="8"/>
  <c r="BU78" i="12"/>
  <c r="BT5" i="12"/>
  <c r="BS183" i="8"/>
  <c r="BS96" i="8"/>
  <c r="BV37" i="12"/>
  <c r="BU191" i="8"/>
  <c r="BV27" i="12"/>
  <c r="BU118" i="8"/>
  <c r="BU74" i="12"/>
  <c r="BW5" i="12"/>
  <c r="BV183" i="8"/>
  <c r="BV96" i="8"/>
  <c r="BT76" i="12"/>
  <c r="BT69" i="12"/>
  <c r="BS199" i="8"/>
  <c r="BT63" i="12"/>
  <c r="BT58" i="12"/>
  <c r="BT53" i="12"/>
  <c r="BS195" i="8"/>
  <c r="BT47" i="12"/>
  <c r="BT42" i="12"/>
  <c r="BT37" i="12"/>
  <c r="BS191" i="8"/>
  <c r="BT32" i="12"/>
  <c r="BS123" i="8"/>
  <c r="BT27" i="12"/>
  <c r="BS118" i="8"/>
  <c r="BT22" i="12"/>
  <c r="BS113" i="8"/>
  <c r="BT18" i="12"/>
  <c r="BS109" i="8"/>
  <c r="BT16" i="12"/>
  <c r="BS107" i="8"/>
  <c r="BT13" i="12"/>
  <c r="BS185" i="8"/>
  <c r="BS104" i="8"/>
  <c r="BT11" i="12"/>
  <c r="BS102" i="8"/>
  <c r="BT7" i="12"/>
  <c r="BS98" i="8"/>
  <c r="BS165" i="8"/>
  <c r="BS161" i="8"/>
  <c r="BS156" i="8"/>
  <c r="BS136" i="8"/>
  <c r="BV77" i="12"/>
  <c r="BV45" i="12"/>
  <c r="BU193" i="8"/>
  <c r="BV32" i="12"/>
  <c r="BU123" i="8"/>
  <c r="BV78" i="12"/>
  <c r="BT73" i="12"/>
  <c r="BT71" i="12"/>
  <c r="BT67" i="12"/>
  <c r="BT62" i="12"/>
  <c r="BT57" i="12"/>
  <c r="BS196" i="8"/>
  <c r="BT54" i="12"/>
  <c r="BT51" i="12"/>
  <c r="BT48" i="12"/>
  <c r="BT44" i="12"/>
  <c r="BT39" i="12"/>
  <c r="BT35" i="12"/>
  <c r="BS126" i="8"/>
  <c r="BT30" i="12"/>
  <c r="BS121" i="8"/>
  <c r="BT26" i="12"/>
  <c r="BS117" i="8"/>
  <c r="BT23" i="12"/>
  <c r="BS114" i="8"/>
  <c r="BT21" i="12"/>
  <c r="BS187" i="8"/>
  <c r="BS112" i="8"/>
  <c r="BT112" i="12" s="1"/>
  <c r="BT17" i="12"/>
  <c r="BS186" i="8"/>
  <c r="BS108" i="8"/>
  <c r="BT14" i="12"/>
  <c r="BS105" i="8"/>
  <c r="BT105" i="12" s="1"/>
  <c r="BT12" i="12"/>
  <c r="BS103" i="8"/>
  <c r="BT103" i="12" s="1"/>
  <c r="BT8" i="12"/>
  <c r="BS99" i="8"/>
  <c r="BT6" i="12"/>
  <c r="BS97" i="8"/>
  <c r="BS167" i="8"/>
  <c r="BT167" i="12" s="1"/>
  <c r="BS164" i="8"/>
  <c r="BS163" i="8"/>
  <c r="BS162" i="8"/>
  <c r="BS160" i="8"/>
  <c r="BS159" i="8"/>
  <c r="BS158" i="8"/>
  <c r="BS157" i="8"/>
  <c r="BS155" i="8"/>
  <c r="BS154" i="8"/>
  <c r="BS153" i="8"/>
  <c r="BS152" i="8"/>
  <c r="BT152" i="12" s="1"/>
  <c r="BS151" i="8"/>
  <c r="BS150" i="8"/>
  <c r="BS149" i="8"/>
  <c r="BS147" i="8"/>
  <c r="BS146" i="8"/>
  <c r="BS145" i="8"/>
  <c r="BS144" i="8"/>
  <c r="BS143" i="8"/>
  <c r="BS142" i="8"/>
  <c r="BS141" i="8"/>
  <c r="BS140" i="8"/>
  <c r="BS139" i="8"/>
  <c r="BS138" i="8"/>
  <c r="BS137" i="8"/>
  <c r="BS135" i="8"/>
  <c r="BS134" i="8"/>
  <c r="BS133" i="8"/>
  <c r="BS132" i="8"/>
  <c r="BS131" i="8"/>
  <c r="BS130" i="8"/>
  <c r="BS129" i="8"/>
  <c r="BS128" i="8"/>
  <c r="BT128" i="12" s="1"/>
  <c r="BS127" i="8"/>
  <c r="BT199" i="8"/>
  <c r="BT191" i="8"/>
  <c r="BT183" i="8"/>
  <c r="BV79" i="12"/>
  <c r="BT122" i="8"/>
  <c r="BT114" i="8"/>
  <c r="BT106" i="8"/>
  <c r="BT98" i="8"/>
  <c r="BT194" i="8"/>
  <c r="BT186" i="8"/>
  <c r="BT75" i="12"/>
  <c r="BS77" i="12"/>
  <c r="BQ165" i="8"/>
  <c r="BQ166" i="8"/>
  <c r="CQ85" i="8"/>
  <c r="CS81" i="8"/>
  <c r="CR86" i="8"/>
  <c r="CS84" i="8"/>
  <c r="CS83" i="8"/>
  <c r="CR87" i="8"/>
  <c r="CR85" i="8"/>
  <c r="CQ88" i="8"/>
  <c r="CS82" i="8"/>
  <c r="CQ86" i="8"/>
  <c r="CR84" i="8"/>
  <c r="CQ87" i="8"/>
  <c r="E82" i="24" l="1"/>
  <c r="C171" i="24"/>
  <c r="C171" i="25" s="1"/>
  <c r="D169" i="25"/>
  <c r="C173" i="24"/>
  <c r="D172" i="24"/>
  <c r="D170" i="24"/>
  <c r="CD125" i="12"/>
  <c r="CD133" i="12"/>
  <c r="CB173" i="12"/>
  <c r="CD129" i="12"/>
  <c r="CC103" i="12"/>
  <c r="CT87" i="8"/>
  <c r="CT85" i="8"/>
  <c r="C170" i="24"/>
  <c r="C170" i="25" s="1"/>
  <c r="D168" i="25"/>
  <c r="C172" i="24"/>
  <c r="C172" i="25" s="1"/>
  <c r="CT86" i="8"/>
  <c r="D171" i="24"/>
  <c r="E171" i="24" s="1"/>
  <c r="E81" i="24"/>
  <c r="CD170" i="12"/>
  <c r="CC159" i="12"/>
  <c r="CC135" i="12"/>
  <c r="CD174" i="12"/>
  <c r="CD173" i="12"/>
  <c r="CC175" i="12"/>
  <c r="D167" i="25"/>
  <c r="CD171" i="12"/>
  <c r="CD137" i="12"/>
  <c r="E80" i="24"/>
  <c r="CC169" i="12"/>
  <c r="CC114" i="12"/>
  <c r="CC162" i="12"/>
  <c r="CC153" i="12"/>
  <c r="CC145" i="12"/>
  <c r="CC129" i="12"/>
  <c r="CC150" i="12"/>
  <c r="CD134" i="12"/>
  <c r="CC168" i="12"/>
  <c r="CC167" i="12"/>
  <c r="CC119" i="12"/>
  <c r="CC170" i="12"/>
  <c r="CC149" i="12"/>
  <c r="CC156" i="12"/>
  <c r="CC120" i="12"/>
  <c r="CC142" i="12"/>
  <c r="CC99" i="12"/>
  <c r="D169" i="24"/>
  <c r="D166" i="25"/>
  <c r="CB169" i="12"/>
  <c r="CA169" i="12"/>
  <c r="CA145" i="12"/>
  <c r="CB145" i="12"/>
  <c r="CB125" i="12"/>
  <c r="CA125" i="12"/>
  <c r="CA97" i="12"/>
  <c r="CB97" i="12"/>
  <c r="CB96" i="12"/>
  <c r="CA96" i="12"/>
  <c r="CB103" i="12"/>
  <c r="CA103" i="12"/>
  <c r="CB99" i="12"/>
  <c r="CA99" i="12"/>
  <c r="CC96" i="12"/>
  <c r="CB164" i="12"/>
  <c r="CA164" i="12"/>
  <c r="CB133" i="12"/>
  <c r="CA133" i="12"/>
  <c r="CC171" i="12"/>
  <c r="CC126" i="12"/>
  <c r="CC118" i="12"/>
  <c r="CC110" i="12"/>
  <c r="CC102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00" i="12"/>
  <c r="CA100" i="12"/>
  <c r="CB157" i="12"/>
  <c r="CA157" i="12"/>
  <c r="CA113" i="12"/>
  <c r="CB113" i="12"/>
  <c r="CC137" i="12"/>
  <c r="CC124" i="12"/>
  <c r="CC116" i="12"/>
  <c r="CC108" i="12"/>
  <c r="CC100" i="12"/>
  <c r="CB170" i="12"/>
  <c r="CA170" i="12"/>
  <c r="CB105" i="12"/>
  <c r="CA105" i="12"/>
  <c r="CC166" i="12"/>
  <c r="CC105" i="12"/>
  <c r="CB166" i="12"/>
  <c r="CA166" i="12"/>
  <c r="CB165" i="12"/>
  <c r="CA165" i="12"/>
  <c r="CB141" i="12"/>
  <c r="CA141" i="12"/>
  <c r="CB101" i="12"/>
  <c r="CA101" i="12"/>
  <c r="CC136" i="12"/>
  <c r="CC130" i="12"/>
  <c r="CC122" i="12"/>
  <c r="CC10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B98" i="12"/>
  <c r="CA98" i="12"/>
  <c r="CA161" i="12"/>
  <c r="CB161" i="12"/>
  <c r="CB149" i="12"/>
  <c r="CA149" i="12"/>
  <c r="CB137" i="12"/>
  <c r="CA137" i="12"/>
  <c r="CB121" i="12"/>
  <c r="CA121" i="12"/>
  <c r="CB109" i="12"/>
  <c r="CA109" i="12"/>
  <c r="CC101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B107" i="12"/>
  <c r="CA107" i="12"/>
  <c r="CC98" i="12"/>
  <c r="CC97" i="12"/>
  <c r="CC109" i="12"/>
  <c r="CB153" i="12"/>
  <c r="CA153" i="12"/>
  <c r="CA129" i="12"/>
  <c r="CB129" i="12"/>
  <c r="CB117" i="12"/>
  <c r="CA117" i="12"/>
  <c r="CC128" i="12"/>
  <c r="CC112" i="12"/>
  <c r="CC104" i="12"/>
  <c r="CB168" i="12"/>
  <c r="CA168" i="12"/>
  <c r="CD127" i="12"/>
  <c r="DA86" i="8"/>
  <c r="CX87" i="8"/>
  <c r="CY86" i="8"/>
  <c r="CL86" i="8"/>
  <c r="BZ154" i="12"/>
  <c r="BZ139" i="12"/>
  <c r="BY137" i="12"/>
  <c r="BT123" i="12"/>
  <c r="BY125" i="12"/>
  <c r="BU103" i="12"/>
  <c r="BV129" i="12"/>
  <c r="BW144" i="12"/>
  <c r="BW168" i="12"/>
  <c r="BZ134" i="12"/>
  <c r="BT144" i="12"/>
  <c r="BT102" i="12"/>
  <c r="BU113" i="12"/>
  <c r="BW99" i="12"/>
  <c r="BW113" i="12"/>
  <c r="BZ150" i="12"/>
  <c r="BX101" i="12"/>
  <c r="BW162" i="12"/>
  <c r="BT110" i="12"/>
  <c r="BW129" i="12"/>
  <c r="BT136" i="12"/>
  <c r="BT97" i="12"/>
  <c r="BT118" i="12"/>
  <c r="BV167" i="12"/>
  <c r="BW147" i="12"/>
  <c r="BY164" i="12"/>
  <c r="BX97" i="12"/>
  <c r="BY107" i="12"/>
  <c r="BY110" i="12"/>
  <c r="BW122" i="12"/>
  <c r="BY148" i="12"/>
  <c r="BY122" i="12"/>
  <c r="BZ147" i="12"/>
  <c r="BT162" i="12"/>
  <c r="BW165" i="12"/>
  <c r="BX143" i="12"/>
  <c r="BZ149" i="12"/>
  <c r="BV137" i="12"/>
  <c r="BV145" i="12"/>
  <c r="BV153" i="12"/>
  <c r="BV161" i="12"/>
  <c r="BW134" i="12"/>
  <c r="BW150" i="12"/>
  <c r="BY132" i="12"/>
  <c r="BU141" i="12"/>
  <c r="BU149" i="12"/>
  <c r="BU157" i="12"/>
  <c r="BU166" i="12"/>
  <c r="BZ133" i="12"/>
  <c r="BZ135" i="12"/>
  <c r="BT158" i="12"/>
  <c r="BT150" i="12"/>
  <c r="BV143" i="12"/>
  <c r="BX109" i="12"/>
  <c r="BY133" i="12"/>
  <c r="BT142" i="12"/>
  <c r="BV135" i="12"/>
  <c r="BZ101" i="12"/>
  <c r="BT134" i="12"/>
  <c r="BV127" i="12"/>
  <c r="BV113" i="12"/>
  <c r="BZ170" i="12"/>
  <c r="BZ161" i="12"/>
  <c r="BX161" i="12"/>
  <c r="BY139" i="12"/>
  <c r="BZ165" i="12"/>
  <c r="BW130" i="12"/>
  <c r="BZ158" i="12"/>
  <c r="BZ163" i="12"/>
  <c r="BW136" i="12"/>
  <c r="BZ164" i="12"/>
  <c r="BW117" i="12"/>
  <c r="BY105" i="12"/>
  <c r="BW104" i="12"/>
  <c r="BY131" i="12"/>
  <c r="BZ157" i="12"/>
  <c r="BW140" i="12"/>
  <c r="BW97" i="12"/>
  <c r="BX110" i="12"/>
  <c r="BW102" i="12"/>
  <c r="BW146" i="12"/>
  <c r="BW100" i="12"/>
  <c r="BZ166" i="12"/>
  <c r="BZ169" i="12"/>
  <c r="BW139" i="12"/>
  <c r="BX115" i="12"/>
  <c r="BY98" i="12"/>
  <c r="BY113" i="12"/>
  <c r="BY120" i="12"/>
  <c r="BY147" i="12"/>
  <c r="BW108" i="12"/>
  <c r="BW157" i="12"/>
  <c r="BW112" i="12"/>
  <c r="BX103" i="12"/>
  <c r="BW142" i="12"/>
  <c r="BW105" i="12"/>
  <c r="BX157" i="12"/>
  <c r="BW127" i="12"/>
  <c r="BX119" i="12"/>
  <c r="BZ144" i="12"/>
  <c r="BZ106" i="12"/>
  <c r="BW145" i="12"/>
  <c r="BW154" i="12"/>
  <c r="BX107" i="12"/>
  <c r="BY112" i="12"/>
  <c r="BY145" i="12"/>
  <c r="BZ100" i="12"/>
  <c r="BZ119" i="12"/>
  <c r="BZ123" i="12"/>
  <c r="BY162" i="12"/>
  <c r="BX171" i="12"/>
  <c r="BY99" i="12"/>
  <c r="BY102" i="12"/>
  <c r="BY167" i="12"/>
  <c r="BW141" i="12"/>
  <c r="BZ140" i="12"/>
  <c r="BY114" i="12"/>
  <c r="BZ112" i="12"/>
  <c r="BY151" i="12"/>
  <c r="BX127" i="12"/>
  <c r="BZ151" i="12"/>
  <c r="BZ167" i="12"/>
  <c r="BY158" i="12"/>
  <c r="BY109" i="12"/>
  <c r="BZ111" i="12"/>
  <c r="BY163" i="12"/>
  <c r="BW111" i="12"/>
  <c r="BY142" i="12"/>
  <c r="BX135" i="12"/>
  <c r="BX153" i="12"/>
  <c r="BZ97" i="12"/>
  <c r="BZ104" i="12"/>
  <c r="BZ108" i="12"/>
  <c r="BZ159" i="12"/>
  <c r="BX130" i="12"/>
  <c r="BX137" i="12"/>
  <c r="BZ117" i="12"/>
  <c r="BX169" i="12"/>
  <c r="BZ99" i="12"/>
  <c r="BW161" i="12"/>
  <c r="BW170" i="12"/>
  <c r="BZ118" i="12"/>
  <c r="BY129" i="12"/>
  <c r="BZ127" i="12"/>
  <c r="BW118" i="12"/>
  <c r="BY160" i="12"/>
  <c r="BY117" i="12"/>
  <c r="BW132" i="12"/>
  <c r="BW148" i="12"/>
  <c r="BX96" i="12"/>
  <c r="BY106" i="12"/>
  <c r="BY121" i="12"/>
  <c r="BY149" i="12"/>
  <c r="BZ141" i="12"/>
  <c r="BW119" i="12"/>
  <c r="BY144" i="12"/>
  <c r="BX155" i="12"/>
  <c r="BZ105" i="12"/>
  <c r="BW116" i="12"/>
  <c r="BX111" i="12"/>
  <c r="BX139" i="12"/>
  <c r="BZ143" i="12"/>
  <c r="BX121" i="12"/>
  <c r="BX149" i="12"/>
  <c r="BZ155" i="12"/>
  <c r="BW131" i="12"/>
  <c r="BW155" i="12"/>
  <c r="BW125" i="12"/>
  <c r="BY140" i="12"/>
  <c r="BZ136" i="12"/>
  <c r="BX114" i="12"/>
  <c r="BX133" i="12"/>
  <c r="BX151" i="12"/>
  <c r="BZ171" i="12"/>
  <c r="BY165" i="12"/>
  <c r="BX138" i="12"/>
  <c r="BW98" i="12"/>
  <c r="BW123" i="12"/>
  <c r="BY166" i="12"/>
  <c r="BZ142" i="12"/>
  <c r="BY103" i="12"/>
  <c r="BY115" i="12"/>
  <c r="BY118" i="12"/>
  <c r="BZ109" i="12"/>
  <c r="BZ113" i="12"/>
  <c r="BZ120" i="12"/>
  <c r="BY153" i="12"/>
  <c r="BW135" i="12"/>
  <c r="BW109" i="12"/>
  <c r="BY150" i="12"/>
  <c r="BZ128" i="12"/>
  <c r="BZ160" i="12"/>
  <c r="BX170" i="12"/>
  <c r="BY111" i="12"/>
  <c r="BY155" i="12"/>
  <c r="BZ96" i="12"/>
  <c r="BX136" i="12"/>
  <c r="BZ131" i="12"/>
  <c r="BZ137" i="12"/>
  <c r="BX124" i="12"/>
  <c r="BW152" i="12"/>
  <c r="BW160" i="12"/>
  <c r="BW124" i="12"/>
  <c r="BX152" i="12"/>
  <c r="BX105" i="12"/>
  <c r="BZ130" i="12"/>
  <c r="BZ146" i="12"/>
  <c r="BY108" i="12"/>
  <c r="BX145" i="12"/>
  <c r="BX163" i="12"/>
  <c r="BZ114" i="12"/>
  <c r="BY141" i="12"/>
  <c r="BX154" i="12"/>
  <c r="BY169" i="12"/>
  <c r="BZ124" i="12"/>
  <c r="BZ116" i="12"/>
  <c r="BW96" i="12"/>
  <c r="BW137" i="12"/>
  <c r="BW153" i="12"/>
  <c r="BW103" i="12"/>
  <c r="BY134" i="12"/>
  <c r="BY156" i="12"/>
  <c r="BX99" i="12"/>
  <c r="BZ148" i="12"/>
  <c r="BY97" i="12"/>
  <c r="BY101" i="12"/>
  <c r="BY104" i="12"/>
  <c r="BY116" i="12"/>
  <c r="BX129" i="12"/>
  <c r="BZ103" i="12"/>
  <c r="BZ110" i="12"/>
  <c r="BZ122" i="12"/>
  <c r="BY127" i="12"/>
  <c r="BY143" i="12"/>
  <c r="BY159" i="12"/>
  <c r="BX128" i="12"/>
  <c r="BX158" i="12"/>
  <c r="BX144" i="12"/>
  <c r="BX116" i="12"/>
  <c r="BU130" i="12"/>
  <c r="BV124" i="12"/>
  <c r="BU106" i="12"/>
  <c r="BU139" i="12"/>
  <c r="BU147" i="12"/>
  <c r="BU155" i="12"/>
  <c r="BU163" i="12"/>
  <c r="BV126" i="12"/>
  <c r="BV133" i="12"/>
  <c r="BU136" i="12"/>
  <c r="BT121" i="12"/>
  <c r="BT107" i="12"/>
  <c r="BW115" i="12"/>
  <c r="BX164" i="12"/>
  <c r="BX168" i="12"/>
  <c r="BX156" i="12"/>
  <c r="BW133" i="12"/>
  <c r="BX117" i="12"/>
  <c r="BZ156" i="12"/>
  <c r="BY135" i="12"/>
  <c r="BX140" i="12"/>
  <c r="BX123" i="12"/>
  <c r="BX167" i="12"/>
  <c r="BX159" i="12"/>
  <c r="BT126" i="12"/>
  <c r="BW158" i="12"/>
  <c r="BW101" i="12"/>
  <c r="BY168" i="12"/>
  <c r="BX100" i="12"/>
  <c r="BX102" i="12"/>
  <c r="BY130" i="12"/>
  <c r="BW151" i="12"/>
  <c r="BY152" i="12"/>
  <c r="BY100" i="12"/>
  <c r="BY123" i="12"/>
  <c r="BZ121" i="12"/>
  <c r="BX118" i="12"/>
  <c r="BX148" i="12"/>
  <c r="BX108" i="12"/>
  <c r="BX104" i="12"/>
  <c r="BY138" i="12"/>
  <c r="BW128" i="12"/>
  <c r="BZ162" i="12"/>
  <c r="BY171" i="12"/>
  <c r="BY119" i="12"/>
  <c r="BZ102" i="12"/>
  <c r="BY157" i="12"/>
  <c r="BX106" i="12"/>
  <c r="BX132" i="12"/>
  <c r="BX112" i="12"/>
  <c r="BY146" i="12"/>
  <c r="BW110" i="12"/>
  <c r="BY136" i="12"/>
  <c r="BX113" i="12"/>
  <c r="BZ132" i="12"/>
  <c r="BX147" i="12"/>
  <c r="BX165" i="12"/>
  <c r="BX134" i="12"/>
  <c r="BX162" i="12"/>
  <c r="BX122" i="12"/>
  <c r="BX142" i="12"/>
  <c r="BX120" i="12"/>
  <c r="BY154" i="12"/>
  <c r="BW138" i="12"/>
  <c r="BW114" i="12"/>
  <c r="BX98" i="12"/>
  <c r="BY124" i="12"/>
  <c r="BX131" i="12"/>
  <c r="BZ115" i="12"/>
  <c r="BX160" i="12"/>
  <c r="BX126" i="12"/>
  <c r="BX166" i="12"/>
  <c r="BX150" i="12"/>
  <c r="BX125" i="12"/>
  <c r="BX141" i="12"/>
  <c r="BY161" i="12"/>
  <c r="BU128" i="12"/>
  <c r="BW163" i="12"/>
  <c r="BT143" i="12"/>
  <c r="BV138" i="12"/>
  <c r="BV146" i="12"/>
  <c r="BV154" i="12"/>
  <c r="BW166" i="12"/>
  <c r="BT137" i="12"/>
  <c r="BT113" i="12"/>
  <c r="BU108" i="12"/>
  <c r="BW167" i="12"/>
  <c r="BT109" i="12"/>
  <c r="BU114" i="12"/>
  <c r="BT145" i="12"/>
  <c r="BT104" i="12"/>
  <c r="BT96" i="12"/>
  <c r="BU133" i="12"/>
  <c r="BV117" i="12"/>
  <c r="BV151" i="12"/>
  <c r="BV159" i="12"/>
  <c r="BV162" i="12"/>
  <c r="BU116" i="12"/>
  <c r="BT139" i="12"/>
  <c r="BT147" i="12"/>
  <c r="BT117" i="12"/>
  <c r="BT155" i="12"/>
  <c r="BT131" i="12"/>
  <c r="BT165" i="12"/>
  <c r="BU124" i="12"/>
  <c r="BT120" i="12"/>
  <c r="BT159" i="12"/>
  <c r="BV123" i="12"/>
  <c r="BV166" i="12"/>
  <c r="BT151" i="12"/>
  <c r="BU129" i="12"/>
  <c r="BU105" i="12"/>
  <c r="BV142" i="12"/>
  <c r="BV150" i="12"/>
  <c r="BV158" i="12"/>
  <c r="BU154" i="12"/>
  <c r="BV134" i="12"/>
  <c r="BU146" i="12"/>
  <c r="BT127" i="12"/>
  <c r="BT135" i="12"/>
  <c r="BU131" i="12"/>
  <c r="BV144" i="12"/>
  <c r="BV152" i="12"/>
  <c r="BV160" i="12"/>
  <c r="BU119" i="12"/>
  <c r="BT119" i="12"/>
  <c r="BU98" i="12"/>
  <c r="BU138" i="12"/>
  <c r="BU162" i="12"/>
  <c r="BT154" i="12"/>
  <c r="BU140" i="12"/>
  <c r="BU148" i="12"/>
  <c r="BU156" i="12"/>
  <c r="BV96" i="12"/>
  <c r="BV101" i="12"/>
  <c r="BT130" i="12"/>
  <c r="BU134" i="12"/>
  <c r="BU142" i="12"/>
  <c r="BU150" i="12"/>
  <c r="BU158" i="12"/>
  <c r="BV130" i="12"/>
  <c r="BT161" i="12"/>
  <c r="BU143" i="12"/>
  <c r="BU151" i="12"/>
  <c r="BU159" i="12"/>
  <c r="BV121" i="12"/>
  <c r="BV165" i="12"/>
  <c r="BT129" i="12"/>
  <c r="BT146" i="12"/>
  <c r="BV141" i="12"/>
  <c r="BV149" i="12"/>
  <c r="BV157" i="12"/>
  <c r="BT101" i="12"/>
  <c r="BT111" i="12"/>
  <c r="BT153" i="12"/>
  <c r="BU100" i="12"/>
  <c r="BV170" i="12"/>
  <c r="BV122" i="12"/>
  <c r="BU164" i="12"/>
  <c r="BT138" i="12"/>
  <c r="BT157" i="12"/>
  <c r="BV108" i="12"/>
  <c r="BT149" i="12"/>
  <c r="BU127" i="12"/>
  <c r="BT115" i="12"/>
  <c r="BV164" i="12"/>
  <c r="BT141" i="12"/>
  <c r="BT99" i="12"/>
  <c r="BV140" i="12"/>
  <c r="BV148" i="12"/>
  <c r="BV156" i="12"/>
  <c r="BT133" i="12"/>
  <c r="BU118" i="12"/>
  <c r="BU137" i="12"/>
  <c r="BU145" i="12"/>
  <c r="BU153" i="12"/>
  <c r="BU161" i="12"/>
  <c r="BU97" i="12"/>
  <c r="BV132" i="12"/>
  <c r="BT106" i="12"/>
  <c r="BU101" i="12"/>
  <c r="BU111" i="12"/>
  <c r="BU117" i="12"/>
  <c r="BU102" i="12"/>
  <c r="BT148" i="12"/>
  <c r="BU169" i="12"/>
  <c r="BT169" i="12"/>
  <c r="BV119" i="12"/>
  <c r="BU96" i="12"/>
  <c r="BT166" i="12"/>
  <c r="BV136" i="12"/>
  <c r="BT108" i="12"/>
  <c r="BT114" i="12"/>
  <c r="BT156" i="12"/>
  <c r="BU135" i="12"/>
  <c r="BV139" i="12"/>
  <c r="BV147" i="12"/>
  <c r="BV155" i="12"/>
  <c r="BV163" i="12"/>
  <c r="BU112" i="12"/>
  <c r="BT100" i="12"/>
  <c r="BV120" i="12"/>
  <c r="BU104" i="12"/>
  <c r="BU126" i="12"/>
  <c r="BT160" i="12"/>
  <c r="BU144" i="12"/>
  <c r="BU152" i="12"/>
  <c r="BU160" i="12"/>
  <c r="BV131" i="12"/>
  <c r="BU109" i="12"/>
  <c r="BT116" i="12"/>
  <c r="BT122" i="12"/>
  <c r="BU110" i="12"/>
  <c r="BV169" i="12"/>
  <c r="BU99" i="12"/>
  <c r="BT140" i="12"/>
  <c r="BT132" i="12"/>
  <c r="BV118" i="12"/>
  <c r="BV125" i="12"/>
  <c r="BT168" i="12"/>
  <c r="BS168" i="12"/>
  <c r="BU167" i="12"/>
  <c r="BV168" i="12"/>
  <c r="BU107" i="12"/>
  <c r="BT163" i="12"/>
  <c r="BT98" i="12"/>
  <c r="BT124" i="12"/>
  <c r="BV128" i="12"/>
  <c r="BU115" i="12"/>
  <c r="BU120" i="12"/>
  <c r="BW171" i="12"/>
  <c r="BV171" i="12"/>
  <c r="BU122" i="12"/>
  <c r="BT164" i="12"/>
  <c r="BU123" i="12"/>
  <c r="BU165" i="12"/>
  <c r="BU125" i="12"/>
  <c r="BR167" i="8"/>
  <c r="BS76" i="12"/>
  <c r="BQ166" i="12"/>
  <c r="BS75" i="12"/>
  <c r="BR166" i="8"/>
  <c r="BS166" i="12" s="1"/>
  <c r="BS72" i="12"/>
  <c r="BR163" i="8"/>
  <c r="H82" i="24" l="1"/>
  <c r="F82" i="24"/>
  <c r="G83" i="24"/>
  <c r="E172" i="24"/>
  <c r="E170" i="24"/>
  <c r="F171" i="24" s="1"/>
  <c r="H81" i="24"/>
  <c r="F81" i="24"/>
  <c r="G82" i="24"/>
  <c r="F172" i="24"/>
  <c r="G171" i="24"/>
  <c r="H80" i="24"/>
  <c r="F80" i="24"/>
  <c r="G81" i="24"/>
  <c r="CY87" i="8"/>
  <c r="CX88" i="8"/>
  <c r="DA87" i="8"/>
  <c r="BS163" i="12"/>
  <c r="BR166" i="12"/>
  <c r="BR167" i="12"/>
  <c r="BS167" i="12"/>
  <c r="AY181" i="8"/>
  <c r="AZ181" i="8"/>
  <c r="BA181" i="8"/>
  <c r="BB181" i="8"/>
  <c r="BC181" i="8"/>
  <c r="BD181" i="8"/>
  <c r="BE181" i="8"/>
  <c r="BF181" i="8"/>
  <c r="BG181" i="8"/>
  <c r="BH181" i="8"/>
  <c r="BI181" i="8"/>
  <c r="BJ181" i="8"/>
  <c r="BK181" i="8"/>
  <c r="BL181" i="8"/>
  <c r="BM181" i="8"/>
  <c r="BN181" i="8"/>
  <c r="BO181" i="8"/>
  <c r="BP181" i="8"/>
  <c r="BQ181" i="8"/>
  <c r="BR181" i="8"/>
  <c r="AY182" i="8"/>
  <c r="AZ182" i="8"/>
  <c r="BA182" i="8"/>
  <c r="BB182" i="8"/>
  <c r="BC182" i="8"/>
  <c r="BD182" i="8"/>
  <c r="BE182" i="8"/>
  <c r="BF182" i="8"/>
  <c r="BG182" i="8"/>
  <c r="BH182" i="8"/>
  <c r="BI182" i="8"/>
  <c r="BJ182" i="8"/>
  <c r="BK182" i="8"/>
  <c r="BL182" i="8"/>
  <c r="BM182" i="8"/>
  <c r="BN182" i="8"/>
  <c r="BO182" i="8"/>
  <c r="BP182" i="8"/>
  <c r="BQ182" i="8"/>
  <c r="BR182" i="8"/>
  <c r="AX182" i="8"/>
  <c r="AX181" i="8"/>
  <c r="AX148" i="8"/>
  <c r="AX149" i="8"/>
  <c r="AY149" i="8"/>
  <c r="AX150" i="8"/>
  <c r="AY150" i="8"/>
  <c r="AZ150" i="8"/>
  <c r="AX151" i="8"/>
  <c r="AY151" i="8"/>
  <c r="AZ151" i="8"/>
  <c r="BA151" i="8"/>
  <c r="AX152" i="8"/>
  <c r="AY152" i="8"/>
  <c r="AZ152" i="8"/>
  <c r="BA152" i="8"/>
  <c r="BB152" i="8"/>
  <c r="AX153" i="8"/>
  <c r="AY153" i="8"/>
  <c r="AZ153" i="8"/>
  <c r="BA153" i="8"/>
  <c r="BB153" i="8"/>
  <c r="BC153" i="8"/>
  <c r="AX154" i="8"/>
  <c r="AY154" i="8"/>
  <c r="AZ154" i="8"/>
  <c r="BA154" i="8"/>
  <c r="BB154" i="8"/>
  <c r="BC154" i="8"/>
  <c r="BD154" i="8"/>
  <c r="AX155" i="8"/>
  <c r="AY155" i="8"/>
  <c r="AZ155" i="8"/>
  <c r="BA155" i="8"/>
  <c r="BB155" i="8"/>
  <c r="BC155" i="8"/>
  <c r="BD155" i="8"/>
  <c r="BE155" i="8"/>
  <c r="AX156" i="8"/>
  <c r="AY156" i="8"/>
  <c r="AZ156" i="8"/>
  <c r="BA156" i="8"/>
  <c r="BB156" i="8"/>
  <c r="BC156" i="8"/>
  <c r="BD156" i="8"/>
  <c r="BE156" i="8"/>
  <c r="BF156" i="8"/>
  <c r="AX157" i="8"/>
  <c r="AY157" i="8"/>
  <c r="AZ157" i="8"/>
  <c r="BA157" i="8"/>
  <c r="BB157" i="8"/>
  <c r="BC157" i="8"/>
  <c r="BD157" i="8"/>
  <c r="BE157" i="8"/>
  <c r="BF157" i="8"/>
  <c r="BG157" i="8"/>
  <c r="AX158" i="8"/>
  <c r="AY158" i="8"/>
  <c r="AZ158" i="8"/>
  <c r="BA158" i="8"/>
  <c r="BB158" i="8"/>
  <c r="BC158" i="8"/>
  <c r="BD158" i="8"/>
  <c r="BE158" i="8"/>
  <c r="BF158" i="8"/>
  <c r="BG158" i="8"/>
  <c r="BH158" i="8"/>
  <c r="AX159" i="8"/>
  <c r="AY159" i="8"/>
  <c r="AZ159" i="8"/>
  <c r="BA159" i="8"/>
  <c r="BB159" i="8"/>
  <c r="BC159" i="8"/>
  <c r="BD159" i="8"/>
  <c r="BE159" i="8"/>
  <c r="BF159" i="8"/>
  <c r="BG159" i="8"/>
  <c r="BH159" i="8"/>
  <c r="BI159" i="8"/>
  <c r="AX160" i="8"/>
  <c r="AY160" i="8"/>
  <c r="AZ160" i="8"/>
  <c r="BA160" i="8"/>
  <c r="BB160" i="8"/>
  <c r="BC160" i="8"/>
  <c r="BD160" i="8"/>
  <c r="BE160" i="8"/>
  <c r="BF160" i="8"/>
  <c r="BG160" i="8"/>
  <c r="BH160" i="8"/>
  <c r="BI160" i="8"/>
  <c r="BJ160" i="8"/>
  <c r="AX161" i="8"/>
  <c r="AY161" i="8"/>
  <c r="AZ161" i="8"/>
  <c r="BA161" i="8"/>
  <c r="BB161" i="8"/>
  <c r="BC161" i="8"/>
  <c r="BD161" i="8"/>
  <c r="BE161" i="8"/>
  <c r="BF161" i="8"/>
  <c r="BG161" i="8"/>
  <c r="BH161" i="8"/>
  <c r="BI161" i="8"/>
  <c r="BJ161" i="8"/>
  <c r="BK161" i="8"/>
  <c r="AX162" i="8"/>
  <c r="AY162" i="8"/>
  <c r="AZ162" i="8"/>
  <c r="BA162" i="8"/>
  <c r="BB162" i="8"/>
  <c r="BC162" i="8"/>
  <c r="BD162" i="8"/>
  <c r="BE162" i="8"/>
  <c r="BF162" i="8"/>
  <c r="BG162" i="8"/>
  <c r="BH162" i="8"/>
  <c r="BI162" i="8"/>
  <c r="BJ162" i="8"/>
  <c r="BK162" i="8"/>
  <c r="BL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BJ163" i="8"/>
  <c r="BK163" i="8"/>
  <c r="BL163" i="8"/>
  <c r="BM163" i="8"/>
  <c r="AY93" i="12"/>
  <c r="AZ93" i="12"/>
  <c r="BA93" i="12"/>
  <c r="BB93" i="12"/>
  <c r="BC93" i="12"/>
  <c r="BD93" i="12"/>
  <c r="BE93" i="12"/>
  <c r="BF93" i="12"/>
  <c r="BG93" i="12"/>
  <c r="BH93" i="12"/>
  <c r="BI93" i="12"/>
  <c r="BJ93" i="12"/>
  <c r="BK93" i="12"/>
  <c r="BL93" i="12"/>
  <c r="BM93" i="12"/>
  <c r="BN93" i="12"/>
  <c r="BO93" i="12"/>
  <c r="BP93" i="12"/>
  <c r="BQ93" i="12"/>
  <c r="BR93" i="12"/>
  <c r="AY94" i="12"/>
  <c r="AZ94" i="12"/>
  <c r="BA94" i="12"/>
  <c r="BB94" i="12"/>
  <c r="BC94" i="12"/>
  <c r="BD94" i="12"/>
  <c r="BE94" i="12"/>
  <c r="BF94" i="12"/>
  <c r="BG94" i="12"/>
  <c r="BH94" i="12"/>
  <c r="BI94" i="12"/>
  <c r="BJ94" i="12"/>
  <c r="BK94" i="12"/>
  <c r="BL94" i="12"/>
  <c r="BM94" i="12"/>
  <c r="BN94" i="12"/>
  <c r="BO94" i="12"/>
  <c r="BP94" i="12"/>
  <c r="BQ94" i="12"/>
  <c r="BR94" i="12"/>
  <c r="F173" i="24" l="1"/>
  <c r="G172" i="24"/>
  <c r="G170" i="24"/>
  <c r="CY88" i="8"/>
  <c r="BD161" i="12"/>
  <c r="BA160" i="12"/>
  <c r="BE159" i="12"/>
  <c r="AZ158" i="12"/>
  <c r="BG163" i="12"/>
  <c r="BB157" i="12"/>
  <c r="BD163" i="12"/>
  <c r="BI161" i="12"/>
  <c r="BG157" i="12"/>
  <c r="AY163" i="12"/>
  <c r="BB154" i="12"/>
  <c r="AY156" i="12"/>
  <c r="BA152" i="12"/>
  <c r="AZ155" i="12"/>
  <c r="BF162" i="12"/>
  <c r="BI160" i="12"/>
  <c r="BH158" i="12"/>
  <c r="BC156" i="12"/>
  <c r="AY155" i="12"/>
  <c r="AZ153" i="12"/>
  <c r="AZ150" i="12"/>
  <c r="BK162" i="12"/>
  <c r="BA161" i="12"/>
  <c r="BB159" i="12"/>
  <c r="AY157" i="12"/>
  <c r="AY154" i="12"/>
  <c r="BC155" i="12"/>
  <c r="BL163" i="12"/>
  <c r="BC162" i="12"/>
  <c r="BF160" i="12"/>
  <c r="BE158" i="12"/>
  <c r="AZ156" i="12"/>
  <c r="AY153" i="12"/>
  <c r="BI162" i="12"/>
  <c r="BA162" i="12"/>
  <c r="BG161" i="12"/>
  <c r="AY161" i="12"/>
  <c r="BD160" i="12"/>
  <c r="BH159" i="12"/>
  <c r="AZ159" i="12"/>
  <c r="BC158" i="12"/>
  <c r="BE157" i="12"/>
  <c r="BF156" i="12"/>
  <c r="BC153" i="12"/>
  <c r="AZ152" i="12"/>
  <c r="AY150" i="12"/>
  <c r="BJ163" i="12"/>
  <c r="BB163" i="12"/>
  <c r="BE162" i="12"/>
  <c r="BK161" i="12"/>
  <c r="BC161" i="12"/>
  <c r="BH160" i="12"/>
  <c r="AZ160" i="12"/>
  <c r="BD159" i="12"/>
  <c r="BG158" i="12"/>
  <c r="AY158" i="12"/>
  <c r="BA157" i="12"/>
  <c r="BB156" i="12"/>
  <c r="BB155" i="12"/>
  <c r="BA154" i="12"/>
  <c r="AZ151" i="12"/>
  <c r="BI163" i="12"/>
  <c r="BA163" i="12"/>
  <c r="BH162" i="12"/>
  <c r="AZ162" i="12"/>
  <c r="BF161" i="12"/>
  <c r="BC160" i="12"/>
  <c r="BG159" i="12"/>
  <c r="AY159" i="12"/>
  <c r="BB158" i="12"/>
  <c r="BD157" i="12"/>
  <c r="BE156" i="12"/>
  <c r="BE155" i="12"/>
  <c r="BD154" i="12"/>
  <c r="BB153" i="12"/>
  <c r="AY152" i="12"/>
  <c r="BH163" i="12"/>
  <c r="AZ163" i="12"/>
  <c r="BG162" i="12"/>
  <c r="AY162" i="12"/>
  <c r="BE161" i="12"/>
  <c r="BJ160" i="12"/>
  <c r="BB160" i="12"/>
  <c r="BF159" i="12"/>
  <c r="BA158" i="12"/>
  <c r="BC157" i="12"/>
  <c r="BD156" i="12"/>
  <c r="BD155" i="12"/>
  <c r="BC154" i="12"/>
  <c r="BA153" i="12"/>
  <c r="AY149" i="12"/>
  <c r="BA151" i="12"/>
  <c r="BF163" i="12"/>
  <c r="BM163" i="12"/>
  <c r="BE163" i="12"/>
  <c r="BL162" i="12"/>
  <c r="BD162" i="12"/>
  <c r="BJ161" i="12"/>
  <c r="BB161" i="12"/>
  <c r="BG160" i="12"/>
  <c r="AY160" i="12"/>
  <c r="BC159" i="12"/>
  <c r="BF158" i="12"/>
  <c r="AZ157" i="12"/>
  <c r="BA156" i="12"/>
  <c r="BA155" i="12"/>
  <c r="AZ154" i="12"/>
  <c r="AY151" i="12"/>
  <c r="BB152" i="12"/>
  <c r="BK163" i="12"/>
  <c r="BC163" i="12"/>
  <c r="BJ162" i="12"/>
  <c r="BB162" i="12"/>
  <c r="BH161" i="12"/>
  <c r="AZ161" i="12"/>
  <c r="BE160" i="12"/>
  <c r="BI159" i="12"/>
  <c r="BA159" i="12"/>
  <c r="BD158" i="12"/>
  <c r="BF157" i="12"/>
  <c r="AX94" i="12"/>
  <c r="AX93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4" i="8"/>
  <c r="BP164" i="8"/>
  <c r="BQ164" i="8"/>
  <c r="BP165" i="8"/>
  <c r="BR76" i="12"/>
  <c r="BR6" i="12"/>
  <c r="BS6" i="12"/>
  <c r="AY98" i="8"/>
  <c r="BG98" i="8"/>
  <c r="BR7" i="12"/>
  <c r="BC99" i="8"/>
  <c r="BF99" i="8"/>
  <c r="BK99" i="8"/>
  <c r="BS8" i="12"/>
  <c r="BQ9" i="12"/>
  <c r="BS5" i="12"/>
  <c r="BR5" i="12"/>
  <c r="BE5" i="12"/>
  <c r="BQ164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98" i="8"/>
  <c r="BS98" i="12" s="1"/>
  <c r="BS7" i="12"/>
  <c r="BQ6" i="12"/>
  <c r="BO164" i="12"/>
  <c r="BP164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59" i="8"/>
  <c r="BR10" i="12"/>
  <c r="BR8" i="12"/>
  <c r="BQ7" i="12"/>
  <c r="BQ72" i="12"/>
  <c r="BS70" i="12"/>
  <c r="BR161" i="8"/>
  <c r="BS161" i="12" s="1"/>
  <c r="BQ165" i="12"/>
  <c r="BP165" i="12"/>
  <c r="BR162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58" i="8"/>
  <c r="BS158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5" i="8"/>
  <c r="BS74" i="12"/>
  <c r="BS69" i="12"/>
  <c r="BR160" i="8"/>
  <c r="BS160" i="12" s="1"/>
  <c r="BR164" i="8"/>
  <c r="BS164" i="12" s="1"/>
  <c r="BS73" i="12"/>
  <c r="BQ5" i="12"/>
  <c r="BR9" i="12"/>
  <c r="BQ163" i="8"/>
  <c r="BR163" i="12" s="1"/>
  <c r="BP162" i="8"/>
  <c r="BP163" i="8"/>
  <c r="BO161" i="8"/>
  <c r="BO161" i="12" s="1"/>
  <c r="BO98" i="8"/>
  <c r="BO162" i="8"/>
  <c r="BO163" i="8"/>
  <c r="BN161" i="8"/>
  <c r="BN162" i="8"/>
  <c r="BN101" i="8"/>
  <c r="BN163" i="8"/>
  <c r="BN163" i="12" s="1"/>
  <c r="BM159" i="8"/>
  <c r="BM162" i="8"/>
  <c r="BM160" i="8"/>
  <c r="BM161" i="8"/>
  <c r="BL160" i="8"/>
  <c r="BL159" i="8"/>
  <c r="BL158" i="8"/>
  <c r="BL161" i="8"/>
  <c r="BL161" i="12" s="1"/>
  <c r="BK159" i="8"/>
  <c r="BK158" i="8"/>
  <c r="BK101" i="8"/>
  <c r="BK157" i="8"/>
  <c r="BK160" i="8"/>
  <c r="BK160" i="12" s="1"/>
  <c r="BJ159" i="8"/>
  <c r="BJ159" i="12" s="1"/>
  <c r="BJ157" i="8"/>
  <c r="BJ158" i="8"/>
  <c r="BN99" i="8"/>
  <c r="BJ98" i="8"/>
  <c r="BI156" i="8"/>
  <c r="BI158" i="8"/>
  <c r="BI155" i="8"/>
  <c r="BI157" i="8"/>
  <c r="BH157" i="8"/>
  <c r="BH156" i="8"/>
  <c r="BH154" i="8"/>
  <c r="BH155" i="8"/>
  <c r="BG153" i="8"/>
  <c r="BG156" i="8"/>
  <c r="BG156" i="12" s="1"/>
  <c r="BG154" i="8"/>
  <c r="BG155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5" i="8"/>
  <c r="BF155" i="12" s="1"/>
  <c r="BF153" i="8"/>
  <c r="BF154" i="8"/>
  <c r="BF101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2" i="8"/>
  <c r="BE9" i="12"/>
  <c r="BE7" i="12"/>
  <c r="BE153" i="8"/>
  <c r="BE61" i="12"/>
  <c r="BE60" i="12"/>
  <c r="BE151" i="8"/>
  <c r="BO101" i="8"/>
  <c r="BG101" i="8"/>
  <c r="BO99" i="8"/>
  <c r="BG99" i="8"/>
  <c r="BG99" i="12" s="1"/>
  <c r="AY99" i="8"/>
  <c r="BK98" i="8"/>
  <c r="BE62" i="12"/>
  <c r="BE59" i="12"/>
  <c r="BE154" i="8"/>
  <c r="BE58" i="12"/>
  <c r="BC98" i="8"/>
  <c r="BD152" i="8"/>
  <c r="BD151" i="8"/>
  <c r="BD153" i="8"/>
  <c r="BD153" i="12" s="1"/>
  <c r="BD150" i="8"/>
  <c r="BJ101" i="8"/>
  <c r="BK101" i="12" s="1"/>
  <c r="BR99" i="8"/>
  <c r="BS99" i="12" s="1"/>
  <c r="BJ99" i="8"/>
  <c r="BK99" i="12" s="1"/>
  <c r="BN98" i="8"/>
  <c r="BF98" i="8"/>
  <c r="BG98" i="12" s="1"/>
  <c r="BC101" i="8"/>
  <c r="BR101" i="8"/>
  <c r="BS101" i="12" s="1"/>
  <c r="BC149" i="8"/>
  <c r="BC152" i="8"/>
  <c r="BC152" i="12" s="1"/>
  <c r="BC151" i="8"/>
  <c r="BC150" i="8"/>
  <c r="BB151" i="8"/>
  <c r="BB151" i="12" s="1"/>
  <c r="BB149" i="8"/>
  <c r="BB150" i="8"/>
  <c r="BA147" i="8"/>
  <c r="BA149" i="8"/>
  <c r="BA150" i="8"/>
  <c r="BA148" i="8"/>
  <c r="AZ148" i="8"/>
  <c r="AZ147" i="8"/>
  <c r="AZ146" i="8"/>
  <c r="AZ149" i="8"/>
  <c r="AZ149" i="12" s="1"/>
  <c r="BB101" i="8"/>
  <c r="BB99" i="8"/>
  <c r="BC99" i="12" s="1"/>
  <c r="BB98" i="8"/>
  <c r="AY101" i="8"/>
  <c r="AY148" i="8"/>
  <c r="AY148" i="12" s="1"/>
  <c r="AY147" i="8"/>
  <c r="AY146" i="8"/>
  <c r="AY145" i="8"/>
  <c r="BE154" i="12"/>
  <c r="BP146" i="8"/>
  <c r="BL146" i="8"/>
  <c r="BH146" i="8"/>
  <c r="BD146" i="8"/>
  <c r="BQ101" i="8"/>
  <c r="BM101" i="8"/>
  <c r="BI101" i="8"/>
  <c r="BE101" i="8"/>
  <c r="BA101" i="8"/>
  <c r="BQ99" i="8"/>
  <c r="BM99" i="8"/>
  <c r="BI99" i="8"/>
  <c r="BE99" i="8"/>
  <c r="BF99" i="12" s="1"/>
  <c r="BA99" i="8"/>
  <c r="BQ98" i="8"/>
  <c r="BM98" i="8"/>
  <c r="BI98" i="8"/>
  <c r="BE98" i="8"/>
  <c r="BA98" i="8"/>
  <c r="BQ159" i="8"/>
  <c r="BN158" i="8"/>
  <c r="BP157" i="8"/>
  <c r="BL157" i="8"/>
  <c r="BO155" i="8"/>
  <c r="BK155" i="8"/>
  <c r="BP154" i="8"/>
  <c r="BL154" i="8"/>
  <c r="BR153" i="8"/>
  <c r="BS153" i="12" s="1"/>
  <c r="BN153" i="8"/>
  <c r="BJ153" i="8"/>
  <c r="BQ151" i="8"/>
  <c r="BM151" i="8"/>
  <c r="BI151" i="8"/>
  <c r="BR150" i="8"/>
  <c r="BS150" i="12" s="1"/>
  <c r="BN150" i="8"/>
  <c r="BJ150" i="8"/>
  <c r="BF150" i="8"/>
  <c r="BP149" i="8"/>
  <c r="BL149" i="8"/>
  <c r="BH149" i="8"/>
  <c r="BD149" i="8"/>
  <c r="BO147" i="8"/>
  <c r="BK147" i="8"/>
  <c r="BG147" i="8"/>
  <c r="BC147" i="8"/>
  <c r="BO146" i="8"/>
  <c r="BK146" i="8"/>
  <c r="BG146" i="8"/>
  <c r="BC146" i="8"/>
  <c r="BP101" i="8"/>
  <c r="BL101" i="8"/>
  <c r="BH101" i="8"/>
  <c r="BD101" i="8"/>
  <c r="AZ101" i="8"/>
  <c r="BP99" i="8"/>
  <c r="BL99" i="8"/>
  <c r="BH99" i="8"/>
  <c r="BD99" i="8"/>
  <c r="AZ99" i="8"/>
  <c r="BP98" i="8"/>
  <c r="BL98" i="8"/>
  <c r="BH98" i="8"/>
  <c r="BD98" i="8"/>
  <c r="AZ98" i="8"/>
  <c r="BQ161" i="8"/>
  <c r="BP159" i="8"/>
  <c r="BQ158" i="8"/>
  <c r="BM158" i="8"/>
  <c r="BO157" i="8"/>
  <c r="BR155" i="8"/>
  <c r="BS155" i="12" s="1"/>
  <c r="BN155" i="8"/>
  <c r="BJ155" i="8"/>
  <c r="BO154" i="8"/>
  <c r="BK154" i="8"/>
  <c r="BQ153" i="8"/>
  <c r="BM153" i="8"/>
  <c r="BI153" i="8"/>
  <c r="BP151" i="8"/>
  <c r="BL151" i="8"/>
  <c r="BH151" i="8"/>
  <c r="BQ150" i="8"/>
  <c r="BM150" i="8"/>
  <c r="BI150" i="8"/>
  <c r="BE150" i="8"/>
  <c r="BO149" i="8"/>
  <c r="BK149" i="8"/>
  <c r="BG149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J129" i="8"/>
  <c r="BF129" i="8"/>
  <c r="BB5" i="12"/>
  <c r="BA183" i="8"/>
  <c r="BA96" i="8"/>
  <c r="BJ5" i="12"/>
  <c r="BI183" i="8"/>
  <c r="BI96" i="8"/>
  <c r="BL184" i="8"/>
  <c r="BL100" i="8"/>
  <c r="BD184" i="8"/>
  <c r="BD100" i="8"/>
  <c r="BP97" i="8"/>
  <c r="BL97" i="8"/>
  <c r="BH97" i="8"/>
  <c r="BD97" i="8"/>
  <c r="AZ97" i="8"/>
  <c r="BP199" i="8"/>
  <c r="BP160" i="8"/>
  <c r="BR156" i="8"/>
  <c r="BS156" i="12" s="1"/>
  <c r="BR198" i="8"/>
  <c r="BN198" i="8"/>
  <c r="BN156" i="8"/>
  <c r="BJ198" i="8"/>
  <c r="BJ156" i="8"/>
  <c r="BP197" i="8"/>
  <c r="BP152" i="8"/>
  <c r="BL197" i="8"/>
  <c r="BL152" i="8"/>
  <c r="BH197" i="8"/>
  <c r="BH152" i="8"/>
  <c r="BR148" i="8"/>
  <c r="BS148" i="12" s="1"/>
  <c r="BR196" i="8"/>
  <c r="BN196" i="8"/>
  <c r="BN148" i="8"/>
  <c r="BJ148" i="8"/>
  <c r="BJ196" i="8"/>
  <c r="BF196" i="8"/>
  <c r="BF148" i="8"/>
  <c r="BB148" i="8"/>
  <c r="BB196" i="8"/>
  <c r="BR195" i="8"/>
  <c r="BR144" i="8"/>
  <c r="BS144" i="12" s="1"/>
  <c r="BN195" i="8"/>
  <c r="BN144" i="8"/>
  <c r="BJ195" i="8"/>
  <c r="BJ144" i="8"/>
  <c r="BF195" i="8"/>
  <c r="BF144" i="8"/>
  <c r="BB195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194" i="8"/>
  <c r="BR140" i="8"/>
  <c r="BS140" i="12" s="1"/>
  <c r="BN194" i="8"/>
  <c r="BN140" i="8"/>
  <c r="BJ194" i="8"/>
  <c r="BJ140" i="8"/>
  <c r="BF194" i="8"/>
  <c r="BF140" i="8"/>
  <c r="BB194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193" i="8"/>
  <c r="BR136" i="8"/>
  <c r="BS136" i="12" s="1"/>
  <c r="BN193" i="8"/>
  <c r="BN136" i="8"/>
  <c r="BJ193" i="8"/>
  <c r="BJ136" i="8"/>
  <c r="BF193" i="8"/>
  <c r="BF136" i="8"/>
  <c r="BB193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BJ133" i="8"/>
  <c r="BF133" i="8"/>
  <c r="BB133" i="8"/>
  <c r="BR192" i="8"/>
  <c r="BR132" i="8"/>
  <c r="BS132" i="12" s="1"/>
  <c r="BN192" i="8"/>
  <c r="BN132" i="8"/>
  <c r="BJ192" i="8"/>
  <c r="BJ132" i="8"/>
  <c r="BF192" i="8"/>
  <c r="BF132" i="8"/>
  <c r="BB192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AZ5" i="12"/>
  <c r="AY183" i="8"/>
  <c r="AY96" i="8"/>
  <c r="BD5" i="12"/>
  <c r="BC183" i="8"/>
  <c r="BC96" i="8"/>
  <c r="BH5" i="12"/>
  <c r="BG183" i="8"/>
  <c r="BG96" i="8"/>
  <c r="BL5" i="12"/>
  <c r="BK183" i="8"/>
  <c r="BK96" i="8"/>
  <c r="BP5" i="12"/>
  <c r="BO183" i="8"/>
  <c r="BO96" i="8"/>
  <c r="BR184" i="8"/>
  <c r="BR100" i="8"/>
  <c r="BS100" i="12" s="1"/>
  <c r="BN184" i="8"/>
  <c r="BN100" i="8"/>
  <c r="BJ184" i="8"/>
  <c r="BJ100" i="8"/>
  <c r="BF5" i="12"/>
  <c r="BE96" i="8"/>
  <c r="BE183" i="8"/>
  <c r="BN5" i="12"/>
  <c r="BM96" i="8"/>
  <c r="BM183" i="8"/>
  <c r="BQ183" i="8"/>
  <c r="BQ96" i="8"/>
  <c r="BP184" i="8"/>
  <c r="BP100" i="8"/>
  <c r="BH184" i="8"/>
  <c r="BH100" i="8"/>
  <c r="AZ184" i="8"/>
  <c r="AZ100" i="8"/>
  <c r="AZ183" i="8"/>
  <c r="AZ96" i="8"/>
  <c r="BD183" i="8"/>
  <c r="BD96" i="8"/>
  <c r="BH183" i="8"/>
  <c r="BH96" i="8"/>
  <c r="BL183" i="8"/>
  <c r="BL96" i="8"/>
  <c r="BP183" i="8"/>
  <c r="BP96" i="8"/>
  <c r="BQ96" i="12" s="1"/>
  <c r="BQ100" i="8"/>
  <c r="BQ184" i="8"/>
  <c r="BM184" i="8"/>
  <c r="BM100" i="8"/>
  <c r="BI100" i="8"/>
  <c r="BI184" i="8"/>
  <c r="BE184" i="8"/>
  <c r="BE100" i="8"/>
  <c r="BA184" i="8"/>
  <c r="BA100" i="8"/>
  <c r="BQ97" i="8"/>
  <c r="BM97" i="8"/>
  <c r="BI97" i="8"/>
  <c r="BE97" i="8"/>
  <c r="BA97" i="8"/>
  <c r="BQ199" i="8"/>
  <c r="BQ160" i="8"/>
  <c r="BO198" i="8"/>
  <c r="BO156" i="8"/>
  <c r="BK198" i="8"/>
  <c r="BK156" i="8"/>
  <c r="BQ152" i="8"/>
  <c r="BQ197" i="8"/>
  <c r="BM152" i="8"/>
  <c r="BM197" i="8"/>
  <c r="BI152" i="8"/>
  <c r="BI197" i="8"/>
  <c r="BO196" i="8"/>
  <c r="BO148" i="8"/>
  <c r="BK196" i="8"/>
  <c r="BK148" i="8"/>
  <c r="BG196" i="8"/>
  <c r="BG148" i="8"/>
  <c r="BC196" i="8"/>
  <c r="BC148" i="8"/>
  <c r="BO145" i="8"/>
  <c r="BK145" i="8"/>
  <c r="BG145" i="8"/>
  <c r="BC145" i="8"/>
  <c r="BB129" i="8"/>
  <c r="BR191" i="8"/>
  <c r="BR128" i="8"/>
  <c r="BS128" i="12" s="1"/>
  <c r="BN191" i="8"/>
  <c r="BN128" i="8"/>
  <c r="BJ191" i="8"/>
  <c r="BJ128" i="8"/>
  <c r="BF191" i="8"/>
  <c r="BF128" i="8"/>
  <c r="BB191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0" i="8"/>
  <c r="BR124" i="8"/>
  <c r="BS124" i="12" s="1"/>
  <c r="BN190" i="8"/>
  <c r="BN124" i="8"/>
  <c r="BJ190" i="8"/>
  <c r="BJ124" i="8"/>
  <c r="BF190" i="8"/>
  <c r="BF124" i="8"/>
  <c r="BB190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89" i="8"/>
  <c r="BR120" i="8"/>
  <c r="BS120" i="12" s="1"/>
  <c r="BN189" i="8"/>
  <c r="BN120" i="8"/>
  <c r="BJ189" i="8"/>
  <c r="BJ120" i="8"/>
  <c r="BF189" i="8"/>
  <c r="BF120" i="8"/>
  <c r="BB189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88" i="8"/>
  <c r="BR116" i="8"/>
  <c r="BS116" i="12" s="1"/>
  <c r="BN188" i="8"/>
  <c r="BN116" i="8"/>
  <c r="BJ188" i="8"/>
  <c r="BJ116" i="8"/>
  <c r="BF188" i="8"/>
  <c r="BF116" i="8"/>
  <c r="BB188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87" i="8"/>
  <c r="BR112" i="8"/>
  <c r="BS112" i="12" s="1"/>
  <c r="BN187" i="8"/>
  <c r="BN112" i="8"/>
  <c r="BJ187" i="8"/>
  <c r="BJ112" i="8"/>
  <c r="BF187" i="8"/>
  <c r="BF112" i="8"/>
  <c r="BB187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86" i="8"/>
  <c r="BR108" i="8"/>
  <c r="BS108" i="12" s="1"/>
  <c r="BN186" i="8"/>
  <c r="BN108" i="8"/>
  <c r="BJ186" i="8"/>
  <c r="BJ108" i="8"/>
  <c r="BF186" i="8"/>
  <c r="BF108" i="8"/>
  <c r="BB186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R105" i="8"/>
  <c r="BS105" i="12" s="1"/>
  <c r="BN105" i="8"/>
  <c r="BJ105" i="8"/>
  <c r="BF105" i="8"/>
  <c r="BB105" i="8"/>
  <c r="BR185" i="8"/>
  <c r="BR104" i="8"/>
  <c r="BS104" i="12" s="1"/>
  <c r="BN185" i="8"/>
  <c r="BN104" i="8"/>
  <c r="BJ185" i="8"/>
  <c r="BJ104" i="8"/>
  <c r="BF185" i="8"/>
  <c r="BF104" i="8"/>
  <c r="BB185" i="8"/>
  <c r="BB104" i="8"/>
  <c r="BR103" i="8"/>
  <c r="BS103" i="12" s="1"/>
  <c r="BN103" i="8"/>
  <c r="BJ103" i="8"/>
  <c r="BF103" i="8"/>
  <c r="BB103" i="8"/>
  <c r="BR102" i="8"/>
  <c r="BS102" i="12" s="1"/>
  <c r="BN102" i="8"/>
  <c r="BJ102" i="8"/>
  <c r="BF102" i="8"/>
  <c r="BB102" i="8"/>
  <c r="BB183" i="8"/>
  <c r="BB96" i="8"/>
  <c r="BF183" i="8"/>
  <c r="BF96" i="8"/>
  <c r="BJ183" i="8"/>
  <c r="BJ96" i="8"/>
  <c r="BN183" i="8"/>
  <c r="BN96" i="8"/>
  <c r="BR183" i="8"/>
  <c r="BR96" i="8"/>
  <c r="BS96" i="12" s="1"/>
  <c r="BO184" i="8"/>
  <c r="BO100" i="8"/>
  <c r="BK184" i="8"/>
  <c r="BK100" i="8"/>
  <c r="BG184" i="8"/>
  <c r="BG100" i="8"/>
  <c r="BC184" i="8"/>
  <c r="BC100" i="8"/>
  <c r="BD100" i="12" s="1"/>
  <c r="AY184" i="8"/>
  <c r="AY100" i="8"/>
  <c r="AZ100" i="12" s="1"/>
  <c r="BO97" i="8"/>
  <c r="BK97" i="8"/>
  <c r="BG97" i="8"/>
  <c r="BC97" i="8"/>
  <c r="AY97" i="8"/>
  <c r="BP161" i="8"/>
  <c r="BO199" i="8"/>
  <c r="BO160" i="8"/>
  <c r="BO159" i="8"/>
  <c r="BP158" i="8"/>
  <c r="BR157" i="8"/>
  <c r="BS157" i="12" s="1"/>
  <c r="BN157" i="8"/>
  <c r="BQ198" i="8"/>
  <c r="BQ156" i="8"/>
  <c r="BM198" i="8"/>
  <c r="BM156" i="8"/>
  <c r="BN156" i="12" s="1"/>
  <c r="BQ155" i="8"/>
  <c r="BM155" i="8"/>
  <c r="BR154" i="8"/>
  <c r="BS154" i="12" s="1"/>
  <c r="BN154" i="8"/>
  <c r="BJ154" i="8"/>
  <c r="BP153" i="8"/>
  <c r="BL153" i="8"/>
  <c r="BH153" i="8"/>
  <c r="BO197" i="8"/>
  <c r="BO152" i="8"/>
  <c r="BK197" i="8"/>
  <c r="BK152" i="8"/>
  <c r="BG197" i="8"/>
  <c r="BG152" i="8"/>
  <c r="BO151" i="8"/>
  <c r="BK151" i="8"/>
  <c r="BG151" i="8"/>
  <c r="BP150" i="8"/>
  <c r="BL150" i="8"/>
  <c r="BH150" i="8"/>
  <c r="BR149" i="8"/>
  <c r="BS149" i="12" s="1"/>
  <c r="BN149" i="8"/>
  <c r="BJ149" i="8"/>
  <c r="BF149" i="8"/>
  <c r="BQ196" i="8"/>
  <c r="BQ148" i="8"/>
  <c r="BM196" i="8"/>
  <c r="BM148" i="8"/>
  <c r="BI196" i="8"/>
  <c r="BI148" i="8"/>
  <c r="BE196" i="8"/>
  <c r="BE148" i="8"/>
  <c r="BF148" i="12" s="1"/>
  <c r="BQ147" i="8"/>
  <c r="BM147" i="8"/>
  <c r="BI147" i="8"/>
  <c r="BE147" i="8"/>
  <c r="BQ146" i="8"/>
  <c r="BM146" i="8"/>
  <c r="BI146" i="8"/>
  <c r="BE146" i="8"/>
  <c r="BA146" i="8"/>
  <c r="BQ145" i="8"/>
  <c r="BM145" i="8"/>
  <c r="BI145" i="8"/>
  <c r="BE145" i="8"/>
  <c r="BA145" i="8"/>
  <c r="BQ144" i="8"/>
  <c r="BQ195" i="8"/>
  <c r="BM144" i="8"/>
  <c r="BM195" i="8"/>
  <c r="BI144" i="8"/>
  <c r="BI195" i="8"/>
  <c r="BE144" i="8"/>
  <c r="BE195" i="8"/>
  <c r="BA195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194" i="8"/>
  <c r="BQ140" i="8"/>
  <c r="BM194" i="8"/>
  <c r="BM140" i="8"/>
  <c r="BI194" i="8"/>
  <c r="BI140" i="8"/>
  <c r="BE194" i="8"/>
  <c r="BE140" i="8"/>
  <c r="BA194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193" i="8"/>
  <c r="BQ136" i="8"/>
  <c r="BM193" i="8"/>
  <c r="BM136" i="8"/>
  <c r="BI193" i="8"/>
  <c r="BI136" i="8"/>
  <c r="BE136" i="8"/>
  <c r="BE193" i="8"/>
  <c r="BA193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2" i="8"/>
  <c r="BQ132" i="8"/>
  <c r="BM192" i="8"/>
  <c r="BM132" i="8"/>
  <c r="BI192" i="8"/>
  <c r="BI132" i="8"/>
  <c r="BE192" i="8"/>
  <c r="BE132" i="8"/>
  <c r="BA192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1" i="8"/>
  <c r="BQ128" i="8"/>
  <c r="BM128" i="8"/>
  <c r="BM191" i="8"/>
  <c r="BI191" i="8"/>
  <c r="BI128" i="8"/>
  <c r="BE191" i="8"/>
  <c r="BE128" i="8"/>
  <c r="BA191" i="8"/>
  <c r="BA12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0" i="8"/>
  <c r="BQ124" i="8"/>
  <c r="BM190" i="8"/>
  <c r="BM124" i="8"/>
  <c r="BI190" i="8"/>
  <c r="BI124" i="8"/>
  <c r="BE190" i="8"/>
  <c r="BE124" i="8"/>
  <c r="BA124" i="8"/>
  <c r="BA190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89" i="8"/>
  <c r="BQ120" i="8"/>
  <c r="BM120" i="8"/>
  <c r="BN120" i="12" s="1"/>
  <c r="BM189" i="8"/>
  <c r="BI189" i="8"/>
  <c r="BI120" i="8"/>
  <c r="BE189" i="8"/>
  <c r="BE120" i="8"/>
  <c r="BA189" i="8"/>
  <c r="BA120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88" i="8"/>
  <c r="BQ116" i="8"/>
  <c r="BM188" i="8"/>
  <c r="BM116" i="8"/>
  <c r="BI116" i="8"/>
  <c r="BI188" i="8"/>
  <c r="BE188" i="8"/>
  <c r="BE116" i="8"/>
  <c r="BA116" i="8"/>
  <c r="BB116" i="12" s="1"/>
  <c r="BA188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87" i="8"/>
  <c r="BQ112" i="8"/>
  <c r="BM187" i="8"/>
  <c r="BM112" i="8"/>
  <c r="BI187" i="8"/>
  <c r="BI112" i="8"/>
  <c r="BE187" i="8"/>
  <c r="BE112" i="8"/>
  <c r="BA187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08" i="8"/>
  <c r="BQ186" i="8"/>
  <c r="BM186" i="8"/>
  <c r="BM108" i="8"/>
  <c r="BI108" i="8"/>
  <c r="BI186" i="8"/>
  <c r="BE186" i="8"/>
  <c r="BE108" i="8"/>
  <c r="BA186" i="8"/>
  <c r="BA108" i="8"/>
  <c r="BQ107" i="8"/>
  <c r="BM107" i="8"/>
  <c r="BI107" i="8"/>
  <c r="BE107" i="8"/>
  <c r="BA107" i="8"/>
  <c r="BQ106" i="8"/>
  <c r="BM106" i="8"/>
  <c r="BI106" i="8"/>
  <c r="BE106" i="8"/>
  <c r="BA106" i="8"/>
  <c r="BQ105" i="8"/>
  <c r="BM105" i="8"/>
  <c r="BI105" i="8"/>
  <c r="BE105" i="8"/>
  <c r="BA105" i="8"/>
  <c r="BQ185" i="8"/>
  <c r="BQ104" i="8"/>
  <c r="BM185" i="8"/>
  <c r="BM104" i="8"/>
  <c r="BI185" i="8"/>
  <c r="BI104" i="8"/>
  <c r="BE104" i="8"/>
  <c r="BE185" i="8"/>
  <c r="BA185" i="8"/>
  <c r="BA104" i="8"/>
  <c r="BQ103" i="8"/>
  <c r="BM103" i="8"/>
  <c r="BI103" i="8"/>
  <c r="BE103" i="8"/>
  <c r="BA103" i="8"/>
  <c r="BQ102" i="8"/>
  <c r="BM102" i="8"/>
  <c r="BI102" i="8"/>
  <c r="BE102" i="8"/>
  <c r="BA102" i="8"/>
  <c r="BF184" i="8"/>
  <c r="BF100" i="8"/>
  <c r="BB184" i="8"/>
  <c r="BB100" i="8"/>
  <c r="BR97" i="8"/>
  <c r="BS97" i="12" s="1"/>
  <c r="BN97" i="8"/>
  <c r="BJ97" i="8"/>
  <c r="BF97" i="8"/>
  <c r="BB97" i="8"/>
  <c r="BQ162" i="8"/>
  <c r="BR199" i="8"/>
  <c r="BN199" i="8"/>
  <c r="BN160" i="8"/>
  <c r="BN159" i="8"/>
  <c r="BO158" i="8"/>
  <c r="BQ157" i="8"/>
  <c r="BM157" i="8"/>
  <c r="BP198" i="8"/>
  <c r="BP156" i="8"/>
  <c r="BL156" i="8"/>
  <c r="BL198" i="8"/>
  <c r="BP155" i="8"/>
  <c r="BL155" i="8"/>
  <c r="BQ154" i="8"/>
  <c r="BM154" i="8"/>
  <c r="BI154" i="8"/>
  <c r="BO153" i="8"/>
  <c r="BK153" i="8"/>
  <c r="BR197" i="8"/>
  <c r="BR152" i="8"/>
  <c r="BS152" i="12" s="1"/>
  <c r="BN197" i="8"/>
  <c r="BN152" i="8"/>
  <c r="BJ197" i="8"/>
  <c r="BJ152" i="8"/>
  <c r="BF197" i="8"/>
  <c r="BF152" i="8"/>
  <c r="BR151" i="8"/>
  <c r="BS151" i="12" s="1"/>
  <c r="BN151" i="8"/>
  <c r="BJ151" i="8"/>
  <c r="BF151" i="8"/>
  <c r="BO150" i="8"/>
  <c r="BK150" i="8"/>
  <c r="BG150" i="8"/>
  <c r="BQ149" i="8"/>
  <c r="BM149" i="8"/>
  <c r="BI149" i="8"/>
  <c r="BE149" i="8"/>
  <c r="BP196" i="8"/>
  <c r="BP148" i="8"/>
  <c r="BL196" i="8"/>
  <c r="BL148" i="8"/>
  <c r="BH196" i="8"/>
  <c r="BH148" i="8"/>
  <c r="BD196" i="8"/>
  <c r="BD148" i="8"/>
  <c r="BP147" i="8"/>
  <c r="BL147" i="8"/>
  <c r="BH147" i="8"/>
  <c r="BD147" i="8"/>
  <c r="BP145" i="8"/>
  <c r="BL145" i="8"/>
  <c r="BH145" i="8"/>
  <c r="BD145" i="8"/>
  <c r="AZ145" i="8"/>
  <c r="BP195" i="8"/>
  <c r="BP144" i="8"/>
  <c r="BL195" i="8"/>
  <c r="BL144" i="8"/>
  <c r="BH195" i="8"/>
  <c r="BH144" i="8"/>
  <c r="BD195" i="8"/>
  <c r="BD144" i="8"/>
  <c r="AZ195" i="8"/>
  <c r="AZ144" i="8"/>
  <c r="BP143" i="8"/>
  <c r="BL143" i="8"/>
  <c r="BH143" i="8"/>
  <c r="BD143" i="8"/>
  <c r="AZ143" i="8"/>
  <c r="BP142" i="8"/>
  <c r="BL142" i="8"/>
  <c r="BH142" i="8"/>
  <c r="BI142" i="12" s="1"/>
  <c r="BD142" i="8"/>
  <c r="BE142" i="12" s="1"/>
  <c r="AZ142" i="8"/>
  <c r="BA142" i="12" s="1"/>
  <c r="BP141" i="8"/>
  <c r="BL141" i="8"/>
  <c r="BH141" i="8"/>
  <c r="BD141" i="8"/>
  <c r="AZ141" i="8"/>
  <c r="BP194" i="8"/>
  <c r="BP140" i="8"/>
  <c r="BL194" i="8"/>
  <c r="BL140" i="8"/>
  <c r="BH194" i="8"/>
  <c r="BH140" i="8"/>
  <c r="BD194" i="8"/>
  <c r="BD140" i="8"/>
  <c r="AZ194" i="8"/>
  <c r="AZ140" i="8"/>
  <c r="BA140" i="12" s="1"/>
  <c r="BP139" i="8"/>
  <c r="BL139" i="8"/>
  <c r="BH139" i="8"/>
  <c r="BD139" i="8"/>
  <c r="AZ139" i="8"/>
  <c r="BP138" i="8"/>
  <c r="BQ138" i="12" s="1"/>
  <c r="BL138" i="8"/>
  <c r="BM138" i="12" s="1"/>
  <c r="BH138" i="8"/>
  <c r="BI138" i="12" s="1"/>
  <c r="BD138" i="8"/>
  <c r="BE138" i="12" s="1"/>
  <c r="AZ138" i="8"/>
  <c r="BP137" i="8"/>
  <c r="BL137" i="8"/>
  <c r="BH137" i="8"/>
  <c r="BD137" i="8"/>
  <c r="BE137" i="12" s="1"/>
  <c r="AZ137" i="8"/>
  <c r="BA137" i="12" s="1"/>
  <c r="BP193" i="8"/>
  <c r="BP136" i="8"/>
  <c r="BL193" i="8"/>
  <c r="BL136" i="8"/>
  <c r="BH193" i="8"/>
  <c r="BH136" i="8"/>
  <c r="BD193" i="8"/>
  <c r="BD136" i="8"/>
  <c r="AZ193" i="8"/>
  <c r="AZ136" i="8"/>
  <c r="BA136" i="12" s="1"/>
  <c r="BP135" i="8"/>
  <c r="BL135" i="8"/>
  <c r="BH135" i="8"/>
  <c r="BD135" i="8"/>
  <c r="AZ135" i="8"/>
  <c r="BA135" i="12" s="1"/>
  <c r="BP134" i="8"/>
  <c r="BQ134" i="12" s="1"/>
  <c r="BL134" i="8"/>
  <c r="BM134" i="12" s="1"/>
  <c r="BH134" i="8"/>
  <c r="BI134" i="12" s="1"/>
  <c r="BD134" i="8"/>
  <c r="AZ134" i="8"/>
  <c r="BP133" i="8"/>
  <c r="BL133" i="8"/>
  <c r="BH133" i="8"/>
  <c r="BI133" i="12" s="1"/>
  <c r="BD133" i="8"/>
  <c r="BE133" i="12" s="1"/>
  <c r="AZ133" i="8"/>
  <c r="BA133" i="12" s="1"/>
  <c r="BP192" i="8"/>
  <c r="BP132" i="8"/>
  <c r="BL192" i="8"/>
  <c r="BL132" i="8"/>
  <c r="BH192" i="8"/>
  <c r="BH132" i="8"/>
  <c r="BI132" i="12" s="1"/>
  <c r="BD192" i="8"/>
  <c r="BD132" i="8"/>
  <c r="BE132" i="12" s="1"/>
  <c r="AZ192" i="8"/>
  <c r="AZ132" i="8"/>
  <c r="BP131" i="8"/>
  <c r="BL131" i="8"/>
  <c r="BH131" i="8"/>
  <c r="BD131" i="8"/>
  <c r="BE131" i="12" s="1"/>
  <c r="AZ131" i="8"/>
  <c r="BA131" i="12" s="1"/>
  <c r="BP130" i="8"/>
  <c r="BL130" i="8"/>
  <c r="BM130" i="12" s="1"/>
  <c r="BH130" i="8"/>
  <c r="BD130" i="8"/>
  <c r="AZ130" i="8"/>
  <c r="BP129" i="8"/>
  <c r="BL129" i="8"/>
  <c r="BM129" i="12" s="1"/>
  <c r="BH129" i="8"/>
  <c r="BI129" i="12" s="1"/>
  <c r="BD129" i="8"/>
  <c r="BE129" i="12" s="1"/>
  <c r="AZ129" i="8"/>
  <c r="BA129" i="12" s="1"/>
  <c r="BP191" i="8"/>
  <c r="BP128" i="8"/>
  <c r="BL191" i="8"/>
  <c r="BL128" i="8"/>
  <c r="BH191" i="8"/>
  <c r="BH128" i="8"/>
  <c r="BI128" i="12" s="1"/>
  <c r="BD191" i="8"/>
  <c r="BD128" i="8"/>
  <c r="BE128" i="12" s="1"/>
  <c r="AZ191" i="8"/>
  <c r="AZ128" i="8"/>
  <c r="BP127" i="8"/>
  <c r="BL127" i="8"/>
  <c r="BH127" i="8"/>
  <c r="BI127" i="12" s="1"/>
  <c r="BD127" i="8"/>
  <c r="BE127" i="12" s="1"/>
  <c r="AZ127" i="8"/>
  <c r="BA127" i="12" s="1"/>
  <c r="BP126" i="8"/>
  <c r="BL126" i="8"/>
  <c r="BH126" i="8"/>
  <c r="BD126" i="8"/>
  <c r="AZ126" i="8"/>
  <c r="BP125" i="8"/>
  <c r="BQ125" i="12" s="1"/>
  <c r="BL125" i="8"/>
  <c r="BM125" i="12" s="1"/>
  <c r="BH125" i="8"/>
  <c r="BI125" i="12" s="1"/>
  <c r="BD125" i="8"/>
  <c r="BE125" i="12" s="1"/>
  <c r="AZ125" i="8"/>
  <c r="BP190" i="8"/>
  <c r="BP124" i="8"/>
  <c r="BL190" i="8"/>
  <c r="BL124" i="8"/>
  <c r="BM124" i="12" s="1"/>
  <c r="BH190" i="8"/>
  <c r="BH124" i="8"/>
  <c r="BI124" i="12" s="1"/>
  <c r="BD190" i="8"/>
  <c r="BD124" i="8"/>
  <c r="AZ190" i="8"/>
  <c r="AZ124" i="8"/>
  <c r="BP123" i="8"/>
  <c r="BL123" i="8"/>
  <c r="BM123" i="12" s="1"/>
  <c r="BH123" i="8"/>
  <c r="BI123" i="12" s="1"/>
  <c r="BD123" i="8"/>
  <c r="BE123" i="12" s="1"/>
  <c r="AZ123" i="8"/>
  <c r="BA123" i="12" s="1"/>
  <c r="BP122" i="8"/>
  <c r="BL122" i="8"/>
  <c r="BH122" i="8"/>
  <c r="BD122" i="8"/>
  <c r="AZ122" i="8"/>
  <c r="BA122" i="12" s="1"/>
  <c r="BP121" i="8"/>
  <c r="BQ121" i="12" s="1"/>
  <c r="BL121" i="8"/>
  <c r="BM121" i="12" s="1"/>
  <c r="BH121" i="8"/>
  <c r="BI121" i="12" s="1"/>
  <c r="BD121" i="8"/>
  <c r="AZ121" i="8"/>
  <c r="BP189" i="8"/>
  <c r="BP120" i="8"/>
  <c r="BL189" i="8"/>
  <c r="BL120" i="8"/>
  <c r="BH189" i="8"/>
  <c r="BH120" i="8"/>
  <c r="BI120" i="12" s="1"/>
  <c r="BD189" i="8"/>
  <c r="BD120" i="8"/>
  <c r="AZ189" i="8"/>
  <c r="AZ120" i="8"/>
  <c r="BP119" i="8"/>
  <c r="BQ119" i="12" s="1"/>
  <c r="BL119" i="8"/>
  <c r="BM119" i="12" s="1"/>
  <c r="BH119" i="8"/>
  <c r="BI119" i="12" s="1"/>
  <c r="BD119" i="8"/>
  <c r="BE119" i="12" s="1"/>
  <c r="AZ119" i="8"/>
  <c r="BP118" i="8"/>
  <c r="BL118" i="8"/>
  <c r="BH118" i="8"/>
  <c r="BD118" i="8"/>
  <c r="BE118" i="12" s="1"/>
  <c r="AZ118" i="8"/>
  <c r="BA118" i="12" s="1"/>
  <c r="BP117" i="8"/>
  <c r="BL117" i="8"/>
  <c r="BM117" i="12" s="1"/>
  <c r="BH117" i="8"/>
  <c r="BD117" i="8"/>
  <c r="AZ117" i="8"/>
  <c r="BP188" i="8"/>
  <c r="BP116" i="8"/>
  <c r="BQ116" i="12" s="1"/>
  <c r="BL188" i="8"/>
  <c r="BL116" i="8"/>
  <c r="BM116" i="12" s="1"/>
  <c r="BH188" i="8"/>
  <c r="BH116" i="8"/>
  <c r="BD188" i="8"/>
  <c r="BD116" i="8"/>
  <c r="AZ188" i="8"/>
  <c r="AZ116" i="8"/>
  <c r="BP115" i="8"/>
  <c r="BQ115" i="12" s="1"/>
  <c r="BL115" i="8"/>
  <c r="BM115" i="12" s="1"/>
  <c r="BH115" i="8"/>
  <c r="BI115" i="12" s="1"/>
  <c r="BD115" i="8"/>
  <c r="AZ115" i="8"/>
  <c r="BP114" i="8"/>
  <c r="BL114" i="8"/>
  <c r="BH114" i="8"/>
  <c r="BI114" i="12" s="1"/>
  <c r="BD114" i="8"/>
  <c r="BE114" i="12" s="1"/>
  <c r="AZ114" i="8"/>
  <c r="BA114" i="12" s="1"/>
  <c r="BP113" i="8"/>
  <c r="BL113" i="8"/>
  <c r="BH113" i="8"/>
  <c r="BD113" i="8"/>
  <c r="AZ113" i="8"/>
  <c r="BP187" i="8"/>
  <c r="BP112" i="8"/>
  <c r="BQ112" i="12" s="1"/>
  <c r="BL187" i="8"/>
  <c r="BL112" i="8"/>
  <c r="BM112" i="12" s="1"/>
  <c r="BH187" i="8"/>
  <c r="BH112" i="8"/>
  <c r="BD187" i="8"/>
  <c r="BD112" i="8"/>
  <c r="AZ187" i="8"/>
  <c r="AZ112" i="8"/>
  <c r="BA112" i="12" s="1"/>
  <c r="BP111" i="8"/>
  <c r="BL111" i="8"/>
  <c r="BM111" i="12" s="1"/>
  <c r="BH111" i="8"/>
  <c r="BD111" i="8"/>
  <c r="AZ111" i="8"/>
  <c r="BP110" i="8"/>
  <c r="BL110" i="8"/>
  <c r="BM110" i="12" s="1"/>
  <c r="BH110" i="8"/>
  <c r="BI110" i="12" s="1"/>
  <c r="BD110" i="8"/>
  <c r="BE110" i="12" s="1"/>
  <c r="AZ110" i="8"/>
  <c r="BA110" i="12" s="1"/>
  <c r="BP109" i="8"/>
  <c r="BL109" i="8"/>
  <c r="BH109" i="8"/>
  <c r="BD109" i="8"/>
  <c r="AZ109" i="8"/>
  <c r="BA109" i="12" s="1"/>
  <c r="BP186" i="8"/>
  <c r="BP108" i="8"/>
  <c r="BL186" i="8"/>
  <c r="BL108" i="8"/>
  <c r="BH186" i="8"/>
  <c r="BH108" i="8"/>
  <c r="BD186" i="8"/>
  <c r="BD108" i="8"/>
  <c r="BE108" i="12" s="1"/>
  <c r="AZ186" i="8"/>
  <c r="AZ108" i="8"/>
  <c r="BA108" i="12" s="1"/>
  <c r="BP107" i="8"/>
  <c r="BL107" i="8"/>
  <c r="BH107" i="8"/>
  <c r="BD107" i="8"/>
  <c r="AZ107" i="8"/>
  <c r="BP106" i="8"/>
  <c r="BQ106" i="12" s="1"/>
  <c r="BL106" i="8"/>
  <c r="BM106" i="12" s="1"/>
  <c r="BH106" i="8"/>
  <c r="BI106" i="12" s="1"/>
  <c r="BD106" i="8"/>
  <c r="BE106" i="12" s="1"/>
  <c r="AZ106" i="8"/>
  <c r="BP105" i="8"/>
  <c r="BL105" i="8"/>
  <c r="BH105" i="8"/>
  <c r="BD105" i="8"/>
  <c r="BE105" i="12" s="1"/>
  <c r="AZ105" i="8"/>
  <c r="BA105" i="12" s="1"/>
  <c r="BP185" i="8"/>
  <c r="BP104" i="8"/>
  <c r="BL185" i="8"/>
  <c r="BL104" i="8"/>
  <c r="BH185" i="8"/>
  <c r="BH104" i="8"/>
  <c r="BD185" i="8"/>
  <c r="BD104" i="8"/>
  <c r="AZ185" i="8"/>
  <c r="AZ104" i="8"/>
  <c r="BA104" i="12" s="1"/>
  <c r="BP103" i="8"/>
  <c r="BL103" i="8"/>
  <c r="BH103" i="8"/>
  <c r="BD103" i="8"/>
  <c r="AZ103" i="8"/>
  <c r="BA103" i="12" s="1"/>
  <c r="BP102" i="8"/>
  <c r="BQ102" i="12" s="1"/>
  <c r="BL102" i="8"/>
  <c r="BM102" i="12" s="1"/>
  <c r="BH102" i="8"/>
  <c r="BI102" i="12" s="1"/>
  <c r="BD102" i="8"/>
  <c r="AZ102" i="8"/>
  <c r="BO144" i="8"/>
  <c r="BO195" i="8"/>
  <c r="BK144" i="8"/>
  <c r="BK195" i="8"/>
  <c r="BG144" i="8"/>
  <c r="BG195" i="8"/>
  <c r="BC144" i="8"/>
  <c r="BC195" i="8"/>
  <c r="AY144" i="8"/>
  <c r="AY195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194" i="8"/>
  <c r="BO140" i="8"/>
  <c r="BK194" i="8"/>
  <c r="BK140" i="8"/>
  <c r="BG194" i="8"/>
  <c r="BG140" i="8"/>
  <c r="BC194" i="8"/>
  <c r="BC140" i="8"/>
  <c r="AY194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193" i="8"/>
  <c r="BO136" i="8"/>
  <c r="BK193" i="8"/>
  <c r="BK136" i="8"/>
  <c r="BG193" i="8"/>
  <c r="BG136" i="8"/>
  <c r="BC193" i="8"/>
  <c r="BC136" i="8"/>
  <c r="AY193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2" i="8"/>
  <c r="BO132" i="8"/>
  <c r="BK192" i="8"/>
  <c r="BK132" i="8"/>
  <c r="BG192" i="8"/>
  <c r="BG132" i="8"/>
  <c r="BC192" i="8"/>
  <c r="BC132" i="8"/>
  <c r="AY192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1" i="8"/>
  <c r="BO128" i="8"/>
  <c r="BK191" i="8"/>
  <c r="BK128" i="8"/>
  <c r="BG191" i="8"/>
  <c r="BG128" i="8"/>
  <c r="BC191" i="8"/>
  <c r="BC128" i="8"/>
  <c r="AY191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0" i="8"/>
  <c r="BO124" i="8"/>
  <c r="BK190" i="8"/>
  <c r="BK124" i="8"/>
  <c r="BG190" i="8"/>
  <c r="BG124" i="8"/>
  <c r="BC190" i="8"/>
  <c r="BC124" i="8"/>
  <c r="AY190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89" i="8"/>
  <c r="BO120" i="8"/>
  <c r="BK189" i="8"/>
  <c r="BK120" i="8"/>
  <c r="BG189" i="8"/>
  <c r="BG120" i="8"/>
  <c r="BC189" i="8"/>
  <c r="BC120" i="8"/>
  <c r="AY189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88" i="8"/>
  <c r="BO116" i="8"/>
  <c r="BK188" i="8"/>
  <c r="BK116" i="8"/>
  <c r="BG188" i="8"/>
  <c r="BG116" i="8"/>
  <c r="BC188" i="8"/>
  <c r="BC116" i="8"/>
  <c r="AY188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87" i="8"/>
  <c r="BO112" i="8"/>
  <c r="BK187" i="8"/>
  <c r="BK112" i="8"/>
  <c r="BG187" i="8"/>
  <c r="BG112" i="8"/>
  <c r="BC187" i="8"/>
  <c r="BC112" i="8"/>
  <c r="AY187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86" i="8"/>
  <c r="BO108" i="8"/>
  <c r="BK186" i="8"/>
  <c r="BK108" i="8"/>
  <c r="BG186" i="8"/>
  <c r="BG108" i="8"/>
  <c r="BC186" i="8"/>
  <c r="BC108" i="8"/>
  <c r="AY186" i="8"/>
  <c r="AY108" i="8"/>
  <c r="BO107" i="8"/>
  <c r="BK107" i="8"/>
  <c r="BG107" i="8"/>
  <c r="BC107" i="8"/>
  <c r="AY107" i="8"/>
  <c r="BO106" i="8"/>
  <c r="BK106" i="8"/>
  <c r="BG106" i="8"/>
  <c r="BC106" i="8"/>
  <c r="AY106" i="8"/>
  <c r="BO105" i="8"/>
  <c r="BK105" i="8"/>
  <c r="BG105" i="8"/>
  <c r="BC105" i="8"/>
  <c r="AY105" i="8"/>
  <c r="BO185" i="8"/>
  <c r="BO104" i="8"/>
  <c r="BK185" i="8"/>
  <c r="BK104" i="8"/>
  <c r="BG185" i="8"/>
  <c r="BG104" i="8"/>
  <c r="BC185" i="8"/>
  <c r="BC104" i="8"/>
  <c r="AY185" i="8"/>
  <c r="AY104" i="8"/>
  <c r="BO103" i="8"/>
  <c r="BK103" i="8"/>
  <c r="BG103" i="8"/>
  <c r="BC103" i="8"/>
  <c r="AY103" i="8"/>
  <c r="BO102" i="8"/>
  <c r="BK102" i="8"/>
  <c r="BG102" i="8"/>
  <c r="BC102" i="8"/>
  <c r="AY102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L7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C94" i="8"/>
  <c r="BE140" i="12" l="1"/>
  <c r="BM142" i="12"/>
  <c r="BA102" i="12"/>
  <c r="BM103" i="12"/>
  <c r="BM104" i="12"/>
  <c r="BI107" i="12"/>
  <c r="BM109" i="12"/>
  <c r="BE111" i="12"/>
  <c r="BI112" i="12"/>
  <c r="BI113" i="12"/>
  <c r="BA115" i="12"/>
  <c r="BE117" i="12"/>
  <c r="BE120" i="12"/>
  <c r="BA121" i="12"/>
  <c r="BM122" i="12"/>
  <c r="BI126" i="12"/>
  <c r="BA128" i="12"/>
  <c r="BE130" i="12"/>
  <c r="BA134" i="12"/>
  <c r="BM135" i="12"/>
  <c r="BM136" i="12"/>
  <c r="BI139" i="12"/>
  <c r="BM141" i="12"/>
  <c r="BE143" i="12"/>
  <c r="BJ116" i="12"/>
  <c r="BE102" i="12"/>
  <c r="BQ103" i="12"/>
  <c r="BA106" i="12"/>
  <c r="BM107" i="12"/>
  <c r="BM108" i="12"/>
  <c r="BQ109" i="12"/>
  <c r="BI111" i="12"/>
  <c r="BM113" i="12"/>
  <c r="BE115" i="12"/>
  <c r="BI117" i="12"/>
  <c r="BA119" i="12"/>
  <c r="BE121" i="12"/>
  <c r="BQ122" i="12"/>
  <c r="BE124" i="12"/>
  <c r="BA125" i="12"/>
  <c r="BM126" i="12"/>
  <c r="BI130" i="12"/>
  <c r="BA132" i="12"/>
  <c r="BQ132" i="12"/>
  <c r="BE134" i="12"/>
  <c r="BQ135" i="12"/>
  <c r="BA138" i="12"/>
  <c r="BM139" i="12"/>
  <c r="BM140" i="12"/>
  <c r="BQ141" i="12"/>
  <c r="BM145" i="12"/>
  <c r="BM143" i="12"/>
  <c r="BN128" i="12"/>
  <c r="BE103" i="12"/>
  <c r="BI104" i="12"/>
  <c r="BI105" i="12"/>
  <c r="BA107" i="12"/>
  <c r="BE109" i="12"/>
  <c r="BE112" i="12"/>
  <c r="BA113" i="12"/>
  <c r="BM114" i="12"/>
  <c r="BI118" i="12"/>
  <c r="BA120" i="12"/>
  <c r="BE122" i="12"/>
  <c r="BA126" i="12"/>
  <c r="BM127" i="12"/>
  <c r="BI131" i="12"/>
  <c r="BM133" i="12"/>
  <c r="BE135" i="12"/>
  <c r="BI136" i="12"/>
  <c r="BI137" i="12"/>
  <c r="BE141" i="12"/>
  <c r="BN148" i="12"/>
  <c r="BB141" i="12"/>
  <c r="BJ108" i="12"/>
  <c r="BB124" i="12"/>
  <c r="BI103" i="12"/>
  <c r="BM105" i="12"/>
  <c r="BE107" i="12"/>
  <c r="BI109" i="12"/>
  <c r="BA111" i="12"/>
  <c r="BE113" i="12"/>
  <c r="BE116" i="12"/>
  <c r="BA117" i="12"/>
  <c r="BM118" i="12"/>
  <c r="BI122" i="12"/>
  <c r="BE126" i="12"/>
  <c r="BA130" i="12"/>
  <c r="BM131" i="12"/>
  <c r="BM132" i="12"/>
  <c r="BI135" i="12"/>
  <c r="BM137" i="12"/>
  <c r="BE139" i="12"/>
  <c r="BI140" i="12"/>
  <c r="BI141" i="12"/>
  <c r="BA143" i="12"/>
  <c r="BE145" i="12"/>
  <c r="BI145" i="12"/>
  <c r="BQ98" i="12"/>
  <c r="BR98" i="12"/>
  <c r="BR145" i="12"/>
  <c r="BP162" i="12"/>
  <c r="BS162" i="12"/>
  <c r="BQ114" i="12"/>
  <c r="BQ124" i="12"/>
  <c r="BQ127" i="12"/>
  <c r="BQ133" i="12"/>
  <c r="BQ104" i="12"/>
  <c r="BQ107" i="12"/>
  <c r="BQ113" i="12"/>
  <c r="BQ126" i="12"/>
  <c r="BQ136" i="12"/>
  <c r="BQ139" i="12"/>
  <c r="BQ145" i="12"/>
  <c r="BR149" i="12"/>
  <c r="BS159" i="12"/>
  <c r="BQ105" i="12"/>
  <c r="BQ118" i="12"/>
  <c r="BQ128" i="12"/>
  <c r="BQ131" i="12"/>
  <c r="BQ137" i="12"/>
  <c r="BR108" i="12"/>
  <c r="BQ111" i="12"/>
  <c r="BQ117" i="12"/>
  <c r="BQ130" i="12"/>
  <c r="BQ140" i="12"/>
  <c r="BQ143" i="12"/>
  <c r="BQ110" i="12"/>
  <c r="BQ120" i="12"/>
  <c r="BQ123" i="12"/>
  <c r="BQ129" i="12"/>
  <c r="BQ142" i="12"/>
  <c r="BR164" i="12"/>
  <c r="BS165" i="12"/>
  <c r="BR165" i="12"/>
  <c r="BN161" i="12"/>
  <c r="BP163" i="12"/>
  <c r="BR136" i="12"/>
  <c r="BR139" i="12"/>
  <c r="BO163" i="12"/>
  <c r="BN162" i="12"/>
  <c r="BK159" i="12"/>
  <c r="BM161" i="12"/>
  <c r="BI156" i="12"/>
  <c r="BI157" i="12"/>
  <c r="BJ157" i="12"/>
  <c r="BM159" i="12"/>
  <c r="BO162" i="12"/>
  <c r="BQ163" i="12"/>
  <c r="BL102" i="12"/>
  <c r="BD110" i="12"/>
  <c r="BL115" i="12"/>
  <c r="BL116" i="12"/>
  <c r="BL121" i="12"/>
  <c r="BD123" i="12"/>
  <c r="BD129" i="12"/>
  <c r="BD132" i="12"/>
  <c r="BL134" i="12"/>
  <c r="BD142" i="12"/>
  <c r="BO98" i="12"/>
  <c r="BR158" i="12"/>
  <c r="BM162" i="12"/>
  <c r="BK157" i="12"/>
  <c r="BN131" i="12"/>
  <c r="BN132" i="12"/>
  <c r="BF139" i="12"/>
  <c r="BB143" i="12"/>
  <c r="BF154" i="12"/>
  <c r="BJ158" i="12"/>
  <c r="BK97" i="12"/>
  <c r="BN99" i="12"/>
  <c r="BM144" i="12"/>
  <c r="BJ102" i="12"/>
  <c r="BN111" i="12"/>
  <c r="BJ115" i="12"/>
  <c r="BN117" i="12"/>
  <c r="BJ121" i="12"/>
  <c r="BO99" i="12"/>
  <c r="BO101" i="12"/>
  <c r="BP149" i="12"/>
  <c r="BP108" i="12"/>
  <c r="BP111" i="12"/>
  <c r="BP117" i="12"/>
  <c r="BP130" i="12"/>
  <c r="BP140" i="12"/>
  <c r="BP143" i="12"/>
  <c r="BP151" i="12"/>
  <c r="BQ147" i="12"/>
  <c r="BQ155" i="12"/>
  <c r="BR107" i="12"/>
  <c r="BR113" i="12"/>
  <c r="BR126" i="12"/>
  <c r="BR148" i="12"/>
  <c r="BN101" i="12"/>
  <c r="BM160" i="12"/>
  <c r="BL159" i="12"/>
  <c r="BM151" i="12"/>
  <c r="BN129" i="12"/>
  <c r="BL151" i="12"/>
  <c r="BL157" i="12"/>
  <c r="BL160" i="12"/>
  <c r="BL158" i="12"/>
  <c r="BM99" i="12"/>
  <c r="BG152" i="12"/>
  <c r="BJ134" i="12"/>
  <c r="BH157" i="12"/>
  <c r="BI143" i="12"/>
  <c r="BA139" i="12"/>
  <c r="BB136" i="12"/>
  <c r="BF101" i="12"/>
  <c r="BN150" i="12"/>
  <c r="BK158" i="12"/>
  <c r="BN145" i="12"/>
  <c r="BN130" i="12"/>
  <c r="BN143" i="12"/>
  <c r="BL146" i="12"/>
  <c r="BJ98" i="12"/>
  <c r="BK98" i="12"/>
  <c r="BR104" i="12"/>
  <c r="BN112" i="12"/>
  <c r="BJ120" i="12"/>
  <c r="BF104" i="12"/>
  <c r="BB130" i="12"/>
  <c r="BR133" i="12"/>
  <c r="BB135" i="12"/>
  <c r="BN137" i="12"/>
  <c r="BR138" i="12"/>
  <c r="BN142" i="12"/>
  <c r="BN158" i="12"/>
  <c r="BP146" i="12"/>
  <c r="BR101" i="12"/>
  <c r="BH154" i="12"/>
  <c r="BO159" i="12"/>
  <c r="BN146" i="12"/>
  <c r="BO155" i="12"/>
  <c r="BM98" i="12"/>
  <c r="BC98" i="12"/>
  <c r="BI155" i="12"/>
  <c r="BI158" i="12"/>
  <c r="BH155" i="12"/>
  <c r="BH156" i="12"/>
  <c r="BH106" i="12"/>
  <c r="BH119" i="12"/>
  <c r="BH124" i="12"/>
  <c r="BH125" i="12"/>
  <c r="BH138" i="12"/>
  <c r="BJ132" i="12"/>
  <c r="BJ133" i="12"/>
  <c r="BJ135" i="12"/>
  <c r="BJ140" i="12"/>
  <c r="BJ141" i="12"/>
  <c r="BI101" i="12"/>
  <c r="BJ99" i="12"/>
  <c r="BG154" i="12"/>
  <c r="BG153" i="12"/>
  <c r="BI151" i="12"/>
  <c r="BJ153" i="12"/>
  <c r="BJ155" i="12"/>
  <c r="BG101" i="12"/>
  <c r="BG155" i="12"/>
  <c r="BE152" i="12"/>
  <c r="BE151" i="12"/>
  <c r="BF153" i="12"/>
  <c r="BG151" i="12"/>
  <c r="BF150" i="12"/>
  <c r="BD151" i="12"/>
  <c r="BR150" i="12"/>
  <c r="BP127" i="12"/>
  <c r="BL131" i="12"/>
  <c r="BL132" i="12"/>
  <c r="BP133" i="12"/>
  <c r="BH135" i="12"/>
  <c r="BH140" i="12"/>
  <c r="BH141" i="12"/>
  <c r="BJ147" i="12"/>
  <c r="BR130" i="12"/>
  <c r="BB133" i="12"/>
  <c r="BN134" i="12"/>
  <c r="BJ138" i="12"/>
  <c r="BB140" i="12"/>
  <c r="BR140" i="12"/>
  <c r="BR143" i="12"/>
  <c r="BJ154" i="12"/>
  <c r="BJ129" i="12"/>
  <c r="BG149" i="12"/>
  <c r="BI153" i="12"/>
  <c r="BQ151" i="12"/>
  <c r="BN98" i="12"/>
  <c r="BJ146" i="12"/>
  <c r="BM96" i="12"/>
  <c r="BJ101" i="12"/>
  <c r="BM128" i="12"/>
  <c r="BR162" i="12"/>
  <c r="BJ104" i="12"/>
  <c r="BJ105" i="12"/>
  <c r="BR110" i="12"/>
  <c r="BN114" i="12"/>
  <c r="BJ118" i="12"/>
  <c r="BR120" i="12"/>
  <c r="BR123" i="12"/>
  <c r="BN127" i="12"/>
  <c r="BR129" i="12"/>
  <c r="BJ131" i="12"/>
  <c r="BN133" i="12"/>
  <c r="BF135" i="12"/>
  <c r="BJ136" i="12"/>
  <c r="BJ137" i="12"/>
  <c r="BB139" i="12"/>
  <c r="BF141" i="12"/>
  <c r="BR142" i="12"/>
  <c r="BJ148" i="12"/>
  <c r="BR156" i="12"/>
  <c r="BC150" i="12"/>
  <c r="BE153" i="12"/>
  <c r="BF132" i="12"/>
  <c r="BF142" i="12"/>
  <c r="BF131" i="12"/>
  <c r="BF137" i="12"/>
  <c r="BF140" i="12"/>
  <c r="BD150" i="12"/>
  <c r="BQ150" i="12"/>
  <c r="BN155" i="12"/>
  <c r="BL154" i="12"/>
  <c r="BK152" i="12"/>
  <c r="BB131" i="12"/>
  <c r="BF133" i="12"/>
  <c r="BR134" i="12"/>
  <c r="BB137" i="12"/>
  <c r="BN138" i="12"/>
  <c r="BJ142" i="12"/>
  <c r="BB144" i="12"/>
  <c r="BP160" i="12"/>
  <c r="BN154" i="12"/>
  <c r="BN157" i="12"/>
  <c r="BF136" i="12"/>
  <c r="BR144" i="12"/>
  <c r="BM153" i="12"/>
  <c r="BG96" i="12"/>
  <c r="BR152" i="12"/>
  <c r="BF97" i="12"/>
  <c r="BM97" i="12"/>
  <c r="BO147" i="12"/>
  <c r="BA147" i="12"/>
  <c r="BH103" i="12"/>
  <c r="BL105" i="12"/>
  <c r="BH108" i="12"/>
  <c r="BH109" i="12"/>
  <c r="BP114" i="12"/>
  <c r="BL118" i="12"/>
  <c r="BH122" i="12"/>
  <c r="BP124" i="12"/>
  <c r="BL137" i="12"/>
  <c r="BH100" i="12"/>
  <c r="BR153" i="12"/>
  <c r="BP96" i="12"/>
  <c r="BB150" i="12"/>
  <c r="BE144" i="12"/>
  <c r="BF103" i="12"/>
  <c r="BF109" i="12"/>
  <c r="BF112" i="12"/>
  <c r="BF122" i="12"/>
  <c r="BD107" i="12"/>
  <c r="BD113" i="12"/>
  <c r="BD116" i="12"/>
  <c r="BD126" i="12"/>
  <c r="BD139" i="12"/>
  <c r="BD97" i="12"/>
  <c r="BF106" i="12"/>
  <c r="BF119" i="12"/>
  <c r="BD149" i="12"/>
  <c r="BC100" i="12"/>
  <c r="BC96" i="12"/>
  <c r="BF147" i="12"/>
  <c r="BC149" i="12"/>
  <c r="BF125" i="12"/>
  <c r="BF128" i="12"/>
  <c r="BF138" i="12"/>
  <c r="BE101" i="12"/>
  <c r="BP102" i="12"/>
  <c r="BD104" i="12"/>
  <c r="BL106" i="12"/>
  <c r="BH110" i="12"/>
  <c r="BP112" i="12"/>
  <c r="BD114" i="12"/>
  <c r="BP115" i="12"/>
  <c r="BL119" i="12"/>
  <c r="BL120" i="12"/>
  <c r="BP121" i="12"/>
  <c r="BH123" i="12"/>
  <c r="BL125" i="12"/>
  <c r="BD127" i="12"/>
  <c r="BH128" i="12"/>
  <c r="BH129" i="12"/>
  <c r="BD133" i="12"/>
  <c r="BP134" i="12"/>
  <c r="BD136" i="12"/>
  <c r="BL138" i="12"/>
  <c r="BH142" i="12"/>
  <c r="BO152" i="12"/>
  <c r="BO149" i="12"/>
  <c r="BH152" i="12"/>
  <c r="BQ161" i="12"/>
  <c r="BJ100" i="12"/>
  <c r="BO144" i="12"/>
  <c r="BM152" i="12"/>
  <c r="BQ97" i="12"/>
  <c r="BL155" i="12"/>
  <c r="BK149" i="12"/>
  <c r="BP154" i="12"/>
  <c r="BI108" i="12"/>
  <c r="BE148" i="12"/>
  <c r="BF149" i="12"/>
  <c r="BK151" i="12"/>
  <c r="BJ103" i="12"/>
  <c r="BN105" i="12"/>
  <c r="BF107" i="12"/>
  <c r="BJ109" i="12"/>
  <c r="BF113" i="12"/>
  <c r="BR114" i="12"/>
  <c r="BF116" i="12"/>
  <c r="BN118" i="12"/>
  <c r="BJ122" i="12"/>
  <c r="BR124" i="12"/>
  <c r="BF126" i="12"/>
  <c r="BR127" i="12"/>
  <c r="BK154" i="12"/>
  <c r="BI96" i="12"/>
  <c r="BJ150" i="12"/>
  <c r="BG150" i="12"/>
  <c r="BF98" i="12"/>
  <c r="BR99" i="12"/>
  <c r="BC101" i="12"/>
  <c r="BF130" i="12"/>
  <c r="BR131" i="12"/>
  <c r="BB134" i="12"/>
  <c r="BN135" i="12"/>
  <c r="BN136" i="12"/>
  <c r="BR137" i="12"/>
  <c r="BJ139" i="12"/>
  <c r="BN141" i="12"/>
  <c r="BF143" i="12"/>
  <c r="BO154" i="12"/>
  <c r="BO157" i="12"/>
  <c r="BD152" i="12"/>
  <c r="BJ130" i="12"/>
  <c r="BB132" i="12"/>
  <c r="BR132" i="12"/>
  <c r="BF134" i="12"/>
  <c r="BR135" i="12"/>
  <c r="BB138" i="12"/>
  <c r="BN139" i="12"/>
  <c r="BN140" i="12"/>
  <c r="BR141" i="12"/>
  <c r="BJ143" i="12"/>
  <c r="BJ144" i="12"/>
  <c r="BM150" i="12"/>
  <c r="BJ152" i="12"/>
  <c r="BM100" i="12"/>
  <c r="BG146" i="12"/>
  <c r="BN153" i="12"/>
  <c r="BN159" i="12"/>
  <c r="BL103" i="12"/>
  <c r="BL104" i="12"/>
  <c r="BP105" i="12"/>
  <c r="BH107" i="12"/>
  <c r="BL109" i="12"/>
  <c r="BD111" i="12"/>
  <c r="BH112" i="12"/>
  <c r="BH113" i="12"/>
  <c r="BD117" i="12"/>
  <c r="BP118" i="12"/>
  <c r="BD120" i="12"/>
  <c r="BL122" i="12"/>
  <c r="BH126" i="12"/>
  <c r="BP128" i="12"/>
  <c r="BD130" i="12"/>
  <c r="BP131" i="12"/>
  <c r="BL135" i="12"/>
  <c r="BL136" i="12"/>
  <c r="BP137" i="12"/>
  <c r="BH139" i="12"/>
  <c r="BL141" i="12"/>
  <c r="BD143" i="12"/>
  <c r="BM156" i="12"/>
  <c r="BO160" i="12"/>
  <c r="BO97" i="12"/>
  <c r="BP152" i="12"/>
  <c r="BQ158" i="12"/>
  <c r="BH97" i="12"/>
  <c r="BR160" i="12"/>
  <c r="BR100" i="12"/>
  <c r="BG144" i="12"/>
  <c r="BI99" i="12"/>
  <c r="BI154" i="12"/>
  <c r="BC151" i="12"/>
  <c r="BQ108" i="12"/>
  <c r="BE147" i="12"/>
  <c r="BM148" i="12"/>
  <c r="BH150" i="12"/>
  <c r="BN102" i="12"/>
  <c r="BJ106" i="12"/>
  <c r="BF110" i="12"/>
  <c r="BR111" i="12"/>
  <c r="BN115" i="12"/>
  <c r="BN116" i="12"/>
  <c r="BR117" i="12"/>
  <c r="BJ119" i="12"/>
  <c r="BN121" i="12"/>
  <c r="BF123" i="12"/>
  <c r="BJ124" i="12"/>
  <c r="BJ125" i="12"/>
  <c r="BJ151" i="12"/>
  <c r="BA148" i="12"/>
  <c r="AZ146" i="12"/>
  <c r="AZ147" i="12"/>
  <c r="BB149" i="12"/>
  <c r="AZ148" i="12"/>
  <c r="BB142" i="12"/>
  <c r="BA150" i="12"/>
  <c r="BB98" i="12"/>
  <c r="BA141" i="12"/>
  <c r="BA149" i="12"/>
  <c r="BA124" i="12"/>
  <c r="BB108" i="12"/>
  <c r="BB111" i="12"/>
  <c r="BB114" i="12"/>
  <c r="BB117" i="12"/>
  <c r="BB127" i="12"/>
  <c r="BB99" i="12"/>
  <c r="BB101" i="12"/>
  <c r="BA98" i="12"/>
  <c r="BA144" i="12"/>
  <c r="AZ102" i="12"/>
  <c r="AZ105" i="12"/>
  <c r="AZ112" i="12"/>
  <c r="AZ115" i="12"/>
  <c r="AZ118" i="12"/>
  <c r="AZ121" i="12"/>
  <c r="AZ128" i="12"/>
  <c r="AZ131" i="12"/>
  <c r="AZ134" i="12"/>
  <c r="AZ137" i="12"/>
  <c r="BA145" i="12"/>
  <c r="BB104" i="12"/>
  <c r="BB107" i="12"/>
  <c r="BB110" i="12"/>
  <c r="BB113" i="12"/>
  <c r="BB120" i="12"/>
  <c r="BB123" i="12"/>
  <c r="BB126" i="12"/>
  <c r="BB129" i="12"/>
  <c r="BB145" i="12"/>
  <c r="AZ96" i="12"/>
  <c r="BA97" i="12"/>
  <c r="BB96" i="12"/>
  <c r="BC146" i="12"/>
  <c r="AZ108" i="12"/>
  <c r="AZ111" i="12"/>
  <c r="AZ114" i="12"/>
  <c r="AZ117" i="12"/>
  <c r="AZ124" i="12"/>
  <c r="AZ127" i="12"/>
  <c r="AZ130" i="12"/>
  <c r="AZ133" i="12"/>
  <c r="AZ140" i="12"/>
  <c r="AZ143" i="12"/>
  <c r="BB100" i="12"/>
  <c r="BC147" i="12"/>
  <c r="BD144" i="12"/>
  <c r="BL144" i="12"/>
  <c r="BA116" i="12"/>
  <c r="BI116" i="12"/>
  <c r="BM147" i="12"/>
  <c r="BI148" i="12"/>
  <c r="BQ148" i="12"/>
  <c r="BN149" i="12"/>
  <c r="BP150" i="12"/>
  <c r="BF102" i="12"/>
  <c r="BB103" i="12"/>
  <c r="BR103" i="12"/>
  <c r="BF105" i="12"/>
  <c r="BB106" i="12"/>
  <c r="BR106" i="12"/>
  <c r="BN107" i="12"/>
  <c r="BF108" i="12"/>
  <c r="BN108" i="12"/>
  <c r="BB109" i="12"/>
  <c r="BR109" i="12"/>
  <c r="BN110" i="12"/>
  <c r="BJ111" i="12"/>
  <c r="BN113" i="12"/>
  <c r="BJ114" i="12"/>
  <c r="BF115" i="12"/>
  <c r="BR116" i="12"/>
  <c r="BJ117" i="12"/>
  <c r="BF118" i="12"/>
  <c r="BB119" i="12"/>
  <c r="BR119" i="12"/>
  <c r="BF121" i="12"/>
  <c r="BB122" i="12"/>
  <c r="BR122" i="12"/>
  <c r="BN123" i="12"/>
  <c r="BF124" i="12"/>
  <c r="BN124" i="12"/>
  <c r="BB125" i="12"/>
  <c r="BR125" i="12"/>
  <c r="BN126" i="12"/>
  <c r="BJ127" i="12"/>
  <c r="BO96" i="12"/>
  <c r="BC102" i="12"/>
  <c r="BO103" i="12"/>
  <c r="BG104" i="12"/>
  <c r="BO104" i="12"/>
  <c r="BC105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H145" i="12"/>
  <c r="BE96" i="12"/>
  <c r="BQ100" i="12"/>
  <c r="BO129" i="12"/>
  <c r="BK130" i="12"/>
  <c r="BG131" i="12"/>
  <c r="BK133" i="12"/>
  <c r="BG134" i="12"/>
  <c r="BC135" i="12"/>
  <c r="BG137" i="12"/>
  <c r="BC138" i="12"/>
  <c r="BO139" i="12"/>
  <c r="BC141" i="12"/>
  <c r="BO142" i="12"/>
  <c r="BK143" i="12"/>
  <c r="BL149" i="12"/>
  <c r="BQ159" i="12"/>
  <c r="AZ145" i="12"/>
  <c r="BH147" i="12"/>
  <c r="BI149" i="12"/>
  <c r="BF151" i="12"/>
  <c r="BF152" i="12"/>
  <c r="BQ157" i="12"/>
  <c r="BG102" i="12"/>
  <c r="BC103" i="12"/>
  <c r="BG105" i="12"/>
  <c r="BC106" i="12"/>
  <c r="BO107" i="12"/>
  <c r="BC109" i="12"/>
  <c r="BO110" i="12"/>
  <c r="BK111" i="12"/>
  <c r="BO113" i="12"/>
  <c r="BK114" i="12"/>
  <c r="BG115" i="12"/>
  <c r="BK117" i="12"/>
  <c r="BG118" i="12"/>
  <c r="BC119" i="12"/>
  <c r="BG121" i="12"/>
  <c r="BC122" i="12"/>
  <c r="BO123" i="12"/>
  <c r="BC125" i="12"/>
  <c r="BO126" i="12"/>
  <c r="BK127" i="12"/>
  <c r="BK150" i="12"/>
  <c r="AZ144" i="12"/>
  <c r="BH144" i="12"/>
  <c r="BP144" i="12"/>
  <c r="BD146" i="12"/>
  <c r="BH153" i="12"/>
  <c r="BL153" i="12"/>
  <c r="BR154" i="12"/>
  <c r="BG100" i="12"/>
  <c r="BN147" i="12"/>
  <c r="BQ153" i="12"/>
  <c r="BG108" i="12"/>
  <c r="BO108" i="12"/>
  <c r="BC116" i="12"/>
  <c r="BK116" i="12"/>
  <c r="BG124" i="12"/>
  <c r="BO124" i="12"/>
  <c r="BL145" i="12"/>
  <c r="BH148" i="12"/>
  <c r="BP148" i="12"/>
  <c r="BL156" i="12"/>
  <c r="BJ97" i="12"/>
  <c r="BF96" i="12"/>
  <c r="BO100" i="12"/>
  <c r="BO130" i="12"/>
  <c r="BK131" i="12"/>
  <c r="BO133" i="12"/>
  <c r="BK134" i="12"/>
  <c r="BG135" i="12"/>
  <c r="BC136" i="12"/>
  <c r="BK136" i="12"/>
  <c r="BK137" i="12"/>
  <c r="BG138" i="12"/>
  <c r="BC139" i="12"/>
  <c r="BG141" i="12"/>
  <c r="BC142" i="12"/>
  <c r="BO143" i="12"/>
  <c r="BK156" i="12"/>
  <c r="BG129" i="12"/>
  <c r="BK145" i="12"/>
  <c r="BL147" i="12"/>
  <c r="BM149" i="12"/>
  <c r="BR159" i="12"/>
  <c r="BQ162" i="12"/>
  <c r="BL96" i="12"/>
  <c r="BC132" i="12"/>
  <c r="BG140" i="12"/>
  <c r="BO140" i="12"/>
  <c r="BG145" i="12"/>
  <c r="BE150" i="12"/>
  <c r="BL98" i="12"/>
  <c r="BH99" i="12"/>
  <c r="BM146" i="12"/>
  <c r="AZ98" i="12"/>
  <c r="BP98" i="12"/>
  <c r="BL99" i="12"/>
  <c r="BH101" i="12"/>
  <c r="BD102" i="12"/>
  <c r="AZ103" i="12"/>
  <c r="BP103" i="12"/>
  <c r="BD105" i="12"/>
  <c r="AZ106" i="12"/>
  <c r="BP106" i="12"/>
  <c r="BL107" i="12"/>
  <c r="BD108" i="12"/>
  <c r="BL108" i="12"/>
  <c r="AZ109" i="12"/>
  <c r="BP109" i="12"/>
  <c r="BL110" i="12"/>
  <c r="BH111" i="12"/>
  <c r="BL113" i="12"/>
  <c r="BH114" i="12"/>
  <c r="BD115" i="12"/>
  <c r="AZ116" i="12"/>
  <c r="BH116" i="12"/>
  <c r="BP116" i="12"/>
  <c r="BH117" i="12"/>
  <c r="BD118" i="12"/>
  <c r="AZ119" i="12"/>
  <c r="BP119" i="12"/>
  <c r="BD121" i="12"/>
  <c r="AZ122" i="12"/>
  <c r="BP122" i="12"/>
  <c r="BL123" i="12"/>
  <c r="BD124" i="12"/>
  <c r="BL124" i="12"/>
  <c r="AZ125" i="12"/>
  <c r="BP125" i="12"/>
  <c r="BL126" i="12"/>
  <c r="BH127" i="12"/>
  <c r="BL129" i="12"/>
  <c r="BH130" i="12"/>
  <c r="BD131" i="12"/>
  <c r="AZ132" i="12"/>
  <c r="BH132" i="12"/>
  <c r="BP132" i="12"/>
  <c r="BH133" i="12"/>
  <c r="BD134" i="12"/>
  <c r="AZ135" i="12"/>
  <c r="BP135" i="12"/>
  <c r="BD137" i="12"/>
  <c r="AZ138" i="12"/>
  <c r="BP138" i="12"/>
  <c r="BL139" i="12"/>
  <c r="BD140" i="12"/>
  <c r="BL140" i="12"/>
  <c r="AZ141" i="12"/>
  <c r="BP141" i="12"/>
  <c r="BL142" i="12"/>
  <c r="BH143" i="12"/>
  <c r="BP153" i="12"/>
  <c r="BM155" i="12"/>
  <c r="BQ156" i="12"/>
  <c r="BP158" i="12"/>
  <c r="BC97" i="12"/>
  <c r="BF129" i="12"/>
  <c r="BF144" i="12"/>
  <c r="BN144" i="12"/>
  <c r="BF145" i="12"/>
  <c r="BB146" i="12"/>
  <c r="BR146" i="12"/>
  <c r="BR147" i="12"/>
  <c r="BH151" i="12"/>
  <c r="BR155" i="12"/>
  <c r="BP159" i="12"/>
  <c r="BL97" i="12"/>
  <c r="BL100" i="12"/>
  <c r="BK96" i="12"/>
  <c r="BK102" i="12"/>
  <c r="BG103" i="12"/>
  <c r="BC104" i="12"/>
  <c r="BK104" i="12"/>
  <c r="BK105" i="12"/>
  <c r="BG106" i="12"/>
  <c r="BC107" i="12"/>
  <c r="BG109" i="12"/>
  <c r="BC110" i="12"/>
  <c r="BO111" i="12"/>
  <c r="BG112" i="12"/>
  <c r="BO112" i="12"/>
  <c r="BC113" i="12"/>
  <c r="BO114" i="12"/>
  <c r="BK115" i="12"/>
  <c r="BO117" i="12"/>
  <c r="BK118" i="12"/>
  <c r="BG119" i="12"/>
  <c r="BC120" i="12"/>
  <c r="BK120" i="12"/>
  <c r="BK121" i="12"/>
  <c r="BG122" i="12"/>
  <c r="BC123" i="12"/>
  <c r="BG125" i="12"/>
  <c r="BC126" i="12"/>
  <c r="BO127" i="12"/>
  <c r="BG128" i="12"/>
  <c r="BO128" i="12"/>
  <c r="BC129" i="12"/>
  <c r="BP145" i="12"/>
  <c r="BN152" i="12"/>
  <c r="BN97" i="12"/>
  <c r="BF100" i="12"/>
  <c r="BN100" i="12"/>
  <c r="BA96" i="12"/>
  <c r="BI100" i="12"/>
  <c r="BR96" i="12"/>
  <c r="BN96" i="12"/>
  <c r="BD96" i="12"/>
  <c r="BC130" i="12"/>
  <c r="BO131" i="12"/>
  <c r="BG132" i="12"/>
  <c r="BO132" i="12"/>
  <c r="BC133" i="12"/>
  <c r="BO134" i="12"/>
  <c r="BK135" i="12"/>
  <c r="BO137" i="12"/>
  <c r="BK138" i="12"/>
  <c r="BG139" i="12"/>
  <c r="BC140" i="12"/>
  <c r="BK140" i="12"/>
  <c r="BK141" i="12"/>
  <c r="BG142" i="12"/>
  <c r="BC143" i="12"/>
  <c r="BC148" i="12"/>
  <c r="BK148" i="12"/>
  <c r="BE97" i="12"/>
  <c r="BE100" i="12"/>
  <c r="BJ96" i="12"/>
  <c r="BK129" i="12"/>
  <c r="BO145" i="12"/>
  <c r="BK146" i="12"/>
  <c r="BG147" i="12"/>
  <c r="BK155" i="12"/>
  <c r="BP157" i="12"/>
  <c r="BE98" i="12"/>
  <c r="BA99" i="12"/>
  <c r="BQ99" i="12"/>
  <c r="BM101" i="12"/>
  <c r="BP147" i="12"/>
  <c r="BQ149" i="12"/>
  <c r="BO150" i="12"/>
  <c r="BN151" i="12"/>
  <c r="BK153" i="12"/>
  <c r="BM154" i="12"/>
  <c r="BP155" i="12"/>
  <c r="BO158" i="12"/>
  <c r="BN160" i="12"/>
  <c r="BA146" i="12"/>
  <c r="BQ146" i="12"/>
  <c r="BP161" i="12"/>
  <c r="BB147" i="12"/>
  <c r="BJ156" i="12"/>
  <c r="BD98" i="12"/>
  <c r="AZ99" i="12"/>
  <c r="BP99" i="12"/>
  <c r="BL101" i="12"/>
  <c r="BP100" i="12"/>
  <c r="BA100" i="12"/>
  <c r="BK132" i="12"/>
  <c r="BI146" i="12"/>
  <c r="BD101" i="12"/>
  <c r="BR157" i="12"/>
  <c r="BH102" i="12"/>
  <c r="BD103" i="12"/>
  <c r="AZ104" i="12"/>
  <c r="BH104" i="12"/>
  <c r="BP104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E104" i="12"/>
  <c r="BM120" i="12"/>
  <c r="BE136" i="12"/>
  <c r="BI144" i="12"/>
  <c r="BQ144" i="12"/>
  <c r="BI147" i="12"/>
  <c r="BJ149" i="12"/>
  <c r="BL150" i="12"/>
  <c r="BO151" i="12"/>
  <c r="BG97" i="12"/>
  <c r="BB102" i="12"/>
  <c r="BR102" i="12"/>
  <c r="BN103" i="12"/>
  <c r="BN104" i="12"/>
  <c r="BB105" i="12"/>
  <c r="BR105" i="12"/>
  <c r="BN106" i="12"/>
  <c r="BJ107" i="12"/>
  <c r="BN109" i="12"/>
  <c r="BJ110" i="12"/>
  <c r="BF111" i="12"/>
  <c r="BB112" i="12"/>
  <c r="BJ112" i="12"/>
  <c r="BR112" i="12"/>
  <c r="BJ113" i="12"/>
  <c r="BF114" i="12"/>
  <c r="BB115" i="12"/>
  <c r="BR115" i="12"/>
  <c r="BF117" i="12"/>
  <c r="BB118" i="12"/>
  <c r="BR118" i="12"/>
  <c r="BN119" i="12"/>
  <c r="BF120" i="12"/>
  <c r="BB121" i="12"/>
  <c r="BR121" i="12"/>
  <c r="BN122" i="12"/>
  <c r="BJ123" i="12"/>
  <c r="BN125" i="12"/>
  <c r="BJ126" i="12"/>
  <c r="BF127" i="12"/>
  <c r="BB128" i="12"/>
  <c r="BJ128" i="12"/>
  <c r="BR128" i="12"/>
  <c r="BJ145" i="12"/>
  <c r="BF146" i="12"/>
  <c r="BI150" i="12"/>
  <c r="BL152" i="12"/>
  <c r="AZ97" i="12"/>
  <c r="BP97" i="12"/>
  <c r="BO102" i="12"/>
  <c r="BK103" i="12"/>
  <c r="BO105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D145" i="12"/>
  <c r="BD148" i="12"/>
  <c r="BL148" i="12"/>
  <c r="BP156" i="12"/>
  <c r="BB97" i="12"/>
  <c r="BR97" i="12"/>
  <c r="BK100" i="12"/>
  <c r="BH96" i="12"/>
  <c r="BG130" i="12"/>
  <c r="BC131" i="12"/>
  <c r="BG133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G148" i="12"/>
  <c r="BO148" i="12"/>
  <c r="BI152" i="12"/>
  <c r="BQ152" i="12"/>
  <c r="BO156" i="12"/>
  <c r="BQ160" i="12"/>
  <c r="BI97" i="12"/>
  <c r="BC145" i="12"/>
  <c r="BO146" i="12"/>
  <c r="BK147" i="12"/>
  <c r="BH149" i="12"/>
  <c r="BR161" i="12"/>
  <c r="BI98" i="12"/>
  <c r="BE99" i="12"/>
  <c r="BA101" i="12"/>
  <c r="BQ101" i="12"/>
  <c r="BH146" i="12"/>
  <c r="BD147" i="12"/>
  <c r="BE149" i="12"/>
  <c r="BR151" i="12"/>
  <c r="BO153" i="12"/>
  <c r="BQ154" i="12"/>
  <c r="BM157" i="12"/>
  <c r="BE146" i="12"/>
  <c r="BB148" i="12"/>
  <c r="BM158" i="12"/>
  <c r="BH98" i="12"/>
  <c r="BD99" i="12"/>
  <c r="AZ101" i="12"/>
  <c r="BP101" i="12"/>
  <c r="AX145" i="8" l="1"/>
  <c r="AY145" i="12" s="1"/>
  <c r="AY52" i="12"/>
  <c r="AY8" i="12"/>
  <c r="AY7" i="12"/>
  <c r="AY6" i="12"/>
  <c r="AY5" i="12"/>
  <c r="AU136" i="8" l="1"/>
  <c r="AY55" i="12"/>
  <c r="AX146" i="8"/>
  <c r="AY146" i="12" s="1"/>
  <c r="AX195" i="8"/>
  <c r="AX144" i="8"/>
  <c r="AY144" i="12" s="1"/>
  <c r="AY56" i="12"/>
  <c r="AX147" i="8"/>
  <c r="AY147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J86" i="8" l="1"/>
  <c r="CJ87" i="8"/>
  <c r="CJ88" i="8"/>
  <c r="CJ85" i="8"/>
  <c r="CJ60" i="8"/>
  <c r="CJ61" i="8"/>
  <c r="CJ62" i="8"/>
  <c r="CJ63" i="8"/>
  <c r="CJ64" i="8"/>
  <c r="CJ65" i="8"/>
  <c r="CJ66" i="8"/>
  <c r="CJ67" i="8"/>
  <c r="CJ68" i="8"/>
  <c r="CJ69" i="8"/>
  <c r="CJ70" i="8"/>
  <c r="CJ71" i="8"/>
  <c r="CJ72" i="8"/>
  <c r="CJ73" i="8"/>
  <c r="CJ74" i="8"/>
  <c r="CJ75" i="8"/>
  <c r="CJ76" i="8"/>
  <c r="CJ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0" i="8" l="1"/>
  <c r="AP140" i="12" s="1"/>
  <c r="AP141" i="8"/>
  <c r="AQ141" i="8"/>
  <c r="AP142" i="8"/>
  <c r="AQ142" i="8"/>
  <c r="AR142" i="8"/>
  <c r="AP143" i="8"/>
  <c r="AQ143" i="8"/>
  <c r="AR143" i="8"/>
  <c r="AS143" i="8"/>
  <c r="AX136" i="8"/>
  <c r="AY136" i="12" s="1"/>
  <c r="AS143" i="12" l="1"/>
  <c r="AR142" i="12"/>
  <c r="AR143" i="12"/>
  <c r="AQ142" i="12"/>
  <c r="AP142" i="12"/>
  <c r="AP143" i="12"/>
  <c r="AQ143" i="12"/>
  <c r="AP141" i="12"/>
  <c r="AQ141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96" i="8"/>
  <c r="AY96" i="12" s="1"/>
  <c r="AW55" i="12"/>
  <c r="AX55" i="12"/>
  <c r="AT143" i="8"/>
  <c r="AU52" i="12"/>
  <c r="AT52" i="12"/>
  <c r="AS141" i="8"/>
  <c r="AT50" i="12"/>
  <c r="AR140" i="8"/>
  <c r="AS49" i="12"/>
  <c r="AQ139" i="8"/>
  <c r="AR48" i="12"/>
  <c r="AS5" i="12"/>
  <c r="AW5" i="12"/>
  <c r="AS139" i="8"/>
  <c r="AT48" i="12"/>
  <c r="AW138" i="8"/>
  <c r="AX47" i="12"/>
  <c r="AS138" i="8"/>
  <c r="AT47" i="12"/>
  <c r="AW136" i="8"/>
  <c r="AX136" i="12" s="1"/>
  <c r="AX45" i="12"/>
  <c r="AS136" i="8"/>
  <c r="AT45" i="12"/>
  <c r="AV139" i="8"/>
  <c r="AW48" i="12"/>
  <c r="AR139" i="8"/>
  <c r="AS48" i="12"/>
  <c r="AV134" i="8"/>
  <c r="AW47" i="12"/>
  <c r="AR138" i="8"/>
  <c r="AS47" i="12"/>
  <c r="AS46" i="12"/>
  <c r="AV136" i="8"/>
  <c r="AW45" i="12"/>
  <c r="AR136" i="8"/>
  <c r="AS45" i="12"/>
  <c r="AT96" i="8"/>
  <c r="AU5" i="12"/>
  <c r="AV48" i="12"/>
  <c r="AV47" i="12"/>
  <c r="AQ138" i="8"/>
  <c r="AR47" i="12"/>
  <c r="AU137" i="8"/>
  <c r="AV46" i="12"/>
  <c r="AQ137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3" i="8"/>
  <c r="AX52" i="12"/>
  <c r="AT142" i="8"/>
  <c r="AU51" i="12"/>
  <c r="AW50" i="12"/>
  <c r="AR141" i="8"/>
  <c r="AS50" i="12"/>
  <c r="AR50" i="12"/>
  <c r="AV49" i="12"/>
  <c r="AQ140" i="8"/>
  <c r="AQ49" i="12"/>
  <c r="AR49" i="12"/>
  <c r="AR5" i="12"/>
  <c r="AV5" i="12"/>
  <c r="AU48" i="12"/>
  <c r="AU47" i="12"/>
  <c r="AU46" i="12"/>
  <c r="AT136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3" i="8"/>
  <c r="AW52" i="12"/>
  <c r="AX51" i="12"/>
  <c r="AS142" i="8"/>
  <c r="AS51" i="12"/>
  <c r="AT51" i="12"/>
  <c r="AU141" i="8"/>
  <c r="AV50" i="12"/>
  <c r="AU49" i="12"/>
  <c r="AW54" i="12"/>
  <c r="AV54" i="12"/>
  <c r="AU53" i="12"/>
  <c r="AV53" i="12"/>
  <c r="AU143" i="8"/>
  <c r="AV52" i="12"/>
  <c r="AV142" i="8"/>
  <c r="AW51" i="12"/>
  <c r="AT141" i="8"/>
  <c r="AU50" i="12"/>
  <c r="AS140" i="8"/>
  <c r="AT49" i="12"/>
  <c r="AQ193" i="8"/>
  <c r="AQ135" i="8"/>
  <c r="AQ134" i="8"/>
  <c r="AU191" i="8"/>
  <c r="AQ191" i="8"/>
  <c r="AU190" i="8"/>
  <c r="AQ190" i="8"/>
  <c r="AU189" i="8"/>
  <c r="AQ189" i="8"/>
  <c r="AU188" i="8"/>
  <c r="AQ188" i="8"/>
  <c r="AU187" i="8"/>
  <c r="AQ187" i="8"/>
  <c r="AU186" i="8"/>
  <c r="AQ186" i="8"/>
  <c r="AU185" i="8"/>
  <c r="AQ185" i="8"/>
  <c r="AU184" i="8"/>
  <c r="AQ184" i="8"/>
  <c r="AU194" i="8"/>
  <c r="AX132" i="8"/>
  <c r="AY132" i="12" s="1"/>
  <c r="AT132" i="8"/>
  <c r="AT128" i="8"/>
  <c r="AT124" i="8"/>
  <c r="AT117" i="8"/>
  <c r="AT113" i="8"/>
  <c r="AT109" i="8"/>
  <c r="AT105" i="8"/>
  <c r="AT101" i="8"/>
  <c r="AT97" i="8"/>
  <c r="AX194" i="8"/>
  <c r="AT194" i="8"/>
  <c r="AU135" i="8"/>
  <c r="AU134" i="8"/>
  <c r="AV137" i="8"/>
  <c r="AR137" i="8"/>
  <c r="AR134" i="8"/>
  <c r="AV192" i="8"/>
  <c r="AR192" i="8"/>
  <c r="AV191" i="8"/>
  <c r="AR191" i="8"/>
  <c r="AV126" i="8"/>
  <c r="AV190" i="8"/>
  <c r="AR190" i="8"/>
  <c r="AV189" i="8"/>
  <c r="AR189" i="8"/>
  <c r="AV188" i="8"/>
  <c r="AR188" i="8"/>
  <c r="AV187" i="8"/>
  <c r="AR187" i="8"/>
  <c r="AV186" i="8"/>
  <c r="AR186" i="8"/>
  <c r="AV185" i="8"/>
  <c r="AR185" i="8"/>
  <c r="AV184" i="8"/>
  <c r="AR184" i="8"/>
  <c r="AX143" i="8"/>
  <c r="AY143" i="12" s="1"/>
  <c r="AU138" i="8"/>
  <c r="AW141" i="8"/>
  <c r="AV140" i="8"/>
  <c r="AV133" i="8"/>
  <c r="AR125" i="8"/>
  <c r="AU133" i="8"/>
  <c r="AU132" i="8"/>
  <c r="AU96" i="8"/>
  <c r="AT139" i="8"/>
  <c r="AX135" i="8"/>
  <c r="AY135" i="12" s="1"/>
  <c r="AX189" i="8"/>
  <c r="AT189" i="8"/>
  <c r="AT119" i="8"/>
  <c r="AT118" i="8"/>
  <c r="AX188" i="8"/>
  <c r="AT188" i="8"/>
  <c r="AT115" i="8"/>
  <c r="AT114" i="8"/>
  <c r="AX187" i="8"/>
  <c r="AT187" i="8"/>
  <c r="AT111" i="8"/>
  <c r="AT110" i="8"/>
  <c r="AX186" i="8"/>
  <c r="AT186" i="8"/>
  <c r="AT107" i="8"/>
  <c r="AT106" i="8"/>
  <c r="AX185" i="8"/>
  <c r="AT185" i="8"/>
  <c r="AT103" i="8"/>
  <c r="AT102" i="8"/>
  <c r="AX184" i="8"/>
  <c r="AT184" i="8"/>
  <c r="AT99" i="8"/>
  <c r="AT98" i="8"/>
  <c r="AT116" i="8"/>
  <c r="AT108" i="8"/>
  <c r="AT100" i="8"/>
  <c r="AU142" i="8"/>
  <c r="AV194" i="8"/>
  <c r="AR133" i="8"/>
  <c r="AR127" i="8"/>
  <c r="AQ133" i="8"/>
  <c r="AQ132" i="8"/>
  <c r="AQ96" i="8"/>
  <c r="AX139" i="8"/>
  <c r="AY139" i="12" s="1"/>
  <c r="AX138" i="8"/>
  <c r="AY138" i="12" s="1"/>
  <c r="AT138" i="8"/>
  <c r="AT135" i="8"/>
  <c r="AR96" i="8"/>
  <c r="AV96" i="8"/>
  <c r="AW139" i="8"/>
  <c r="AW137" i="8"/>
  <c r="AS137" i="8"/>
  <c r="AW133" i="8"/>
  <c r="AS133" i="8"/>
  <c r="AV141" i="8"/>
  <c r="AX141" i="8"/>
  <c r="AY141" i="12" s="1"/>
  <c r="AW140" i="8"/>
  <c r="AX140" i="8"/>
  <c r="AY140" i="12" s="1"/>
  <c r="AU192" i="8"/>
  <c r="AT120" i="8"/>
  <c r="AT112" i="8"/>
  <c r="AT104" i="8"/>
  <c r="AT140" i="8"/>
  <c r="AQ192" i="8"/>
  <c r="AW194" i="8"/>
  <c r="AS135" i="8"/>
  <c r="AS134" i="8"/>
  <c r="AS192" i="8"/>
  <c r="AS129" i="8"/>
  <c r="AS191" i="8"/>
  <c r="AW190" i="8"/>
  <c r="AS189" i="8"/>
  <c r="AW188" i="8"/>
  <c r="AS187" i="8"/>
  <c r="AS186" i="8"/>
  <c r="AW185" i="8"/>
  <c r="AS185" i="8"/>
  <c r="AS184" i="8"/>
  <c r="AU139" i="8"/>
  <c r="AV138" i="8"/>
  <c r="AW193" i="8"/>
  <c r="AV183" i="8"/>
  <c r="AS96" i="8"/>
  <c r="AS183" i="8"/>
  <c r="AW96" i="8"/>
  <c r="AW183" i="8"/>
  <c r="AV135" i="8"/>
  <c r="AR135" i="8"/>
  <c r="AV132" i="8"/>
  <c r="AR132" i="8"/>
  <c r="AV130" i="8"/>
  <c r="AR130" i="8"/>
  <c r="AV127" i="8"/>
  <c r="AR126" i="8"/>
  <c r="AV125" i="8"/>
  <c r="AS132" i="8"/>
  <c r="AV193" i="8"/>
  <c r="AU183" i="8"/>
  <c r="AW135" i="8"/>
  <c r="AW134" i="8"/>
  <c r="AW192" i="8"/>
  <c r="AW129" i="8"/>
  <c r="AW191" i="8"/>
  <c r="AS190" i="8"/>
  <c r="AW189" i="8"/>
  <c r="AS188" i="8"/>
  <c r="AW187" i="8"/>
  <c r="AW186" i="8"/>
  <c r="AW184" i="8"/>
  <c r="AX142" i="8"/>
  <c r="AY142" i="12" s="1"/>
  <c r="AU140" i="8"/>
  <c r="AS193" i="8"/>
  <c r="AR183" i="8"/>
  <c r="AX137" i="8"/>
  <c r="AY137" i="12" s="1"/>
  <c r="AT137" i="8"/>
  <c r="AX193" i="8"/>
  <c r="AT193" i="8"/>
  <c r="AX134" i="8"/>
  <c r="AY134" i="12" s="1"/>
  <c r="AT134" i="8"/>
  <c r="AX133" i="8"/>
  <c r="AY133" i="12" s="1"/>
  <c r="AT133" i="8"/>
  <c r="AX192" i="8"/>
  <c r="AT192" i="8"/>
  <c r="AX128" i="8"/>
  <c r="AY128" i="12" s="1"/>
  <c r="AX191" i="8"/>
  <c r="AT191" i="8"/>
  <c r="AX127" i="8"/>
  <c r="AY127" i="12" s="1"/>
  <c r="AT127" i="8"/>
  <c r="AX126" i="8"/>
  <c r="AY126" i="12" s="1"/>
  <c r="AT126" i="8"/>
  <c r="AX125" i="8"/>
  <c r="AY125" i="12" s="1"/>
  <c r="AT125" i="8"/>
  <c r="AX190" i="8"/>
  <c r="AT190" i="8"/>
  <c r="AT123" i="8"/>
  <c r="AT122" i="8"/>
  <c r="AW142" i="8"/>
  <c r="AT121" i="8"/>
  <c r="AW132" i="8"/>
  <c r="AR193" i="8"/>
  <c r="AQ183" i="8"/>
  <c r="AU131" i="8"/>
  <c r="AQ131" i="8"/>
  <c r="AU193" i="8"/>
  <c r="AX183" i="8"/>
  <c r="AT183" i="8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X100" i="8"/>
  <c r="AY100" i="12" s="1"/>
  <c r="AX99" i="8"/>
  <c r="AY99" i="12" s="1"/>
  <c r="AX98" i="8"/>
  <c r="AY98" i="12" s="1"/>
  <c r="AX97" i="8"/>
  <c r="AY97" i="12" s="1"/>
  <c r="AQ136" i="8"/>
  <c r="AU130" i="8"/>
  <c r="AU129" i="8"/>
  <c r="AU128" i="8"/>
  <c r="AU126" i="8"/>
  <c r="AW131" i="8"/>
  <c r="AS131" i="8"/>
  <c r="AW130" i="8"/>
  <c r="AS130" i="8"/>
  <c r="AW128" i="8"/>
  <c r="AS128" i="8"/>
  <c r="AW127" i="8"/>
  <c r="AS127" i="8"/>
  <c r="AW126" i="8"/>
  <c r="AS126" i="8"/>
  <c r="AW125" i="8"/>
  <c r="AS125" i="8"/>
  <c r="AW124" i="8"/>
  <c r="AS124" i="8"/>
  <c r="AW123" i="8"/>
  <c r="AS123" i="8"/>
  <c r="AW122" i="8"/>
  <c r="AS122" i="8"/>
  <c r="AW121" i="8"/>
  <c r="AX121" i="12" s="1"/>
  <c r="AS121" i="8"/>
  <c r="AW120" i="8"/>
  <c r="AS120" i="8"/>
  <c r="AW119" i="8"/>
  <c r="AS119" i="8"/>
  <c r="AW118" i="8"/>
  <c r="AS118" i="8"/>
  <c r="AT118" i="12" s="1"/>
  <c r="AW117" i="8"/>
  <c r="AS117" i="8"/>
  <c r="AW116" i="8"/>
  <c r="AS116" i="8"/>
  <c r="AW115" i="8"/>
  <c r="AS115" i="8"/>
  <c r="AW114" i="8"/>
  <c r="AS114" i="8"/>
  <c r="AT114" i="12" s="1"/>
  <c r="AW113" i="8"/>
  <c r="AX113" i="12" s="1"/>
  <c r="AS113" i="8"/>
  <c r="AW112" i="8"/>
  <c r="AS112" i="8"/>
  <c r="AW111" i="8"/>
  <c r="AS111" i="8"/>
  <c r="AW110" i="8"/>
  <c r="AS110" i="8"/>
  <c r="AT110" i="12" s="1"/>
  <c r="AW109" i="8"/>
  <c r="AS109" i="8"/>
  <c r="AW108" i="8"/>
  <c r="AS108" i="8"/>
  <c r="AW107" i="8"/>
  <c r="AS107" i="8"/>
  <c r="AW106" i="8"/>
  <c r="AS106" i="8"/>
  <c r="AT106" i="12" s="1"/>
  <c r="AW105" i="8"/>
  <c r="AS105" i="8"/>
  <c r="AV131" i="8"/>
  <c r="AR131" i="8"/>
  <c r="AV129" i="8"/>
  <c r="AR129" i="8"/>
  <c r="AV128" i="8"/>
  <c r="AR128" i="8"/>
  <c r="AS128" i="12" s="1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V100" i="8"/>
  <c r="AR100" i="8"/>
  <c r="AV99" i="8"/>
  <c r="AR99" i="8"/>
  <c r="AV98" i="8"/>
  <c r="AR98" i="8"/>
  <c r="AV97" i="8"/>
  <c r="AR97" i="8"/>
  <c r="AQ130" i="8"/>
  <c r="AQ129" i="8"/>
  <c r="AQ128" i="8"/>
  <c r="AU127" i="8"/>
  <c r="AQ127" i="8"/>
  <c r="AQ126" i="8"/>
  <c r="AU125" i="8"/>
  <c r="AQ125" i="8"/>
  <c r="AU124" i="8"/>
  <c r="AV124" i="12" s="1"/>
  <c r="AQ124" i="8"/>
  <c r="AR124" i="12" s="1"/>
  <c r="AU123" i="8"/>
  <c r="AV123" i="12" s="1"/>
  <c r="AQ123" i="8"/>
  <c r="AU122" i="8"/>
  <c r="AV122" i="12" s="1"/>
  <c r="AQ122" i="8"/>
  <c r="AR122" i="12" s="1"/>
  <c r="AU121" i="8"/>
  <c r="AV121" i="12" s="1"/>
  <c r="AQ121" i="8"/>
  <c r="AR121" i="12" s="1"/>
  <c r="AU120" i="8"/>
  <c r="AV120" i="12" s="1"/>
  <c r="AQ120" i="8"/>
  <c r="AU119" i="8"/>
  <c r="AV119" i="12" s="1"/>
  <c r="AQ119" i="8"/>
  <c r="AR119" i="12" s="1"/>
  <c r="AU118" i="8"/>
  <c r="AV118" i="12" s="1"/>
  <c r="AQ118" i="8"/>
  <c r="AR118" i="12" s="1"/>
  <c r="AU117" i="8"/>
  <c r="AV117" i="12" s="1"/>
  <c r="AQ117" i="8"/>
  <c r="AU116" i="8"/>
  <c r="AV116" i="12" s="1"/>
  <c r="AQ116" i="8"/>
  <c r="AR116" i="12" s="1"/>
  <c r="AU115" i="8"/>
  <c r="AV115" i="12" s="1"/>
  <c r="AX131" i="8"/>
  <c r="AY131" i="12" s="1"/>
  <c r="AT131" i="8"/>
  <c r="AX130" i="8"/>
  <c r="AY130" i="12" s="1"/>
  <c r="AT130" i="8"/>
  <c r="AX129" i="8"/>
  <c r="AY129" i="12" s="1"/>
  <c r="AT129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U100" i="8"/>
  <c r="AQ100" i="8"/>
  <c r="AU99" i="8"/>
  <c r="AQ99" i="8"/>
  <c r="AU98" i="8"/>
  <c r="AQ98" i="8"/>
  <c r="AU97" i="8"/>
  <c r="AQ97" i="8"/>
  <c r="AW104" i="8"/>
  <c r="AS104" i="8"/>
  <c r="AW103" i="8"/>
  <c r="AS103" i="8"/>
  <c r="AW102" i="8"/>
  <c r="AS102" i="8"/>
  <c r="AW101" i="8"/>
  <c r="AX101" i="12" s="1"/>
  <c r="AS101" i="8"/>
  <c r="AW100" i="8"/>
  <c r="AS100" i="8"/>
  <c r="AW99" i="8"/>
  <c r="AS99" i="8"/>
  <c r="AW98" i="8"/>
  <c r="AS98" i="8"/>
  <c r="AT98" i="12" s="1"/>
  <c r="AW97" i="8"/>
  <c r="AS97" i="8"/>
  <c r="AX105" i="12" l="1"/>
  <c r="AT123" i="12"/>
  <c r="AS138" i="12"/>
  <c r="AX109" i="12"/>
  <c r="AX117" i="12"/>
  <c r="AU130" i="12"/>
  <c r="AW128" i="12"/>
  <c r="AR117" i="12"/>
  <c r="AR120" i="12"/>
  <c r="AR123" i="12"/>
  <c r="AT102" i="12"/>
  <c r="AV127" i="12"/>
  <c r="AT112" i="12"/>
  <c r="AU133" i="12"/>
  <c r="AR129" i="12"/>
  <c r="AW131" i="12"/>
  <c r="AX128" i="12"/>
  <c r="AU131" i="12"/>
  <c r="AW129" i="12"/>
  <c r="AX97" i="12"/>
  <c r="AS131" i="12"/>
  <c r="AS139" i="12"/>
  <c r="AT97" i="12"/>
  <c r="AT113" i="12"/>
  <c r="AV126" i="12"/>
  <c r="AU134" i="12"/>
  <c r="AT124" i="12"/>
  <c r="AX96" i="12"/>
  <c r="AV142" i="12"/>
  <c r="AT96" i="12"/>
  <c r="AT100" i="12"/>
  <c r="AR98" i="12"/>
  <c r="AR100" i="12"/>
  <c r="AR102" i="12"/>
  <c r="AR104" i="12"/>
  <c r="AR106" i="12"/>
  <c r="AR108" i="12"/>
  <c r="AR110" i="12"/>
  <c r="AR112" i="12"/>
  <c r="AR114" i="12"/>
  <c r="AR125" i="12"/>
  <c r="AS97" i="12"/>
  <c r="AS9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T108" i="12"/>
  <c r="AT120" i="12"/>
  <c r="AT122" i="12"/>
  <c r="AT128" i="12"/>
  <c r="AW132" i="12"/>
  <c r="AU112" i="12"/>
  <c r="AX133" i="12"/>
  <c r="AR133" i="12"/>
  <c r="AU98" i="12"/>
  <c r="AU102" i="12"/>
  <c r="AU106" i="12"/>
  <c r="AU110" i="12"/>
  <c r="AU114" i="12"/>
  <c r="AV133" i="12"/>
  <c r="AV141" i="12"/>
  <c r="AW134" i="12"/>
  <c r="AS140" i="12"/>
  <c r="AT99" i="12"/>
  <c r="AT103" i="12"/>
  <c r="AT107" i="12"/>
  <c r="AT109" i="12"/>
  <c r="AT111" i="12"/>
  <c r="AT115" i="12"/>
  <c r="AT119" i="12"/>
  <c r="AW143" i="12"/>
  <c r="AX99" i="12"/>
  <c r="AX103" i="12"/>
  <c r="AV97" i="12"/>
  <c r="AV99" i="12"/>
  <c r="AV101" i="12"/>
  <c r="AV103" i="12"/>
  <c r="AV105" i="12"/>
  <c r="AV107" i="12"/>
  <c r="AV109" i="12"/>
  <c r="AV111" i="12"/>
  <c r="AV113" i="12"/>
  <c r="AR127" i="12"/>
  <c r="AR130" i="12"/>
  <c r="AW106" i="12"/>
  <c r="AW108" i="12"/>
  <c r="AW110" i="12"/>
  <c r="AW112" i="12"/>
  <c r="AW114" i="12"/>
  <c r="AW116" i="12"/>
  <c r="AW118" i="12"/>
  <c r="AW120" i="12"/>
  <c r="AW122" i="12"/>
  <c r="AW124" i="12"/>
  <c r="AX107" i="12"/>
  <c r="AX111" i="12"/>
  <c r="AX115" i="12"/>
  <c r="AU129" i="12"/>
  <c r="AW98" i="12"/>
  <c r="AW100" i="12"/>
  <c r="AW102" i="12"/>
  <c r="AW104" i="12"/>
  <c r="AX119" i="12"/>
  <c r="AX123" i="12"/>
  <c r="AX125" i="12"/>
  <c r="AX127" i="12"/>
  <c r="AX130" i="12"/>
  <c r="AV128" i="12"/>
  <c r="AV131" i="12"/>
  <c r="AU121" i="12"/>
  <c r="AU126" i="12"/>
  <c r="AX129" i="12"/>
  <c r="AS126" i="12"/>
  <c r="AS132" i="12"/>
  <c r="AT135" i="12"/>
  <c r="AU104" i="12"/>
  <c r="AT133" i="12"/>
  <c r="AX139" i="12"/>
  <c r="AV132" i="12"/>
  <c r="AS134" i="12"/>
  <c r="AV135" i="12"/>
  <c r="AU117" i="12"/>
  <c r="AX100" i="12"/>
  <c r="AX104" i="12"/>
  <c r="AV125" i="12"/>
  <c r="AX108" i="12"/>
  <c r="AX112" i="12"/>
  <c r="AX116" i="12"/>
  <c r="AX120" i="12"/>
  <c r="AX124" i="12"/>
  <c r="AV130" i="12"/>
  <c r="AT132" i="12"/>
  <c r="AS96" i="12"/>
  <c r="AV143" i="12"/>
  <c r="AV137" i="12"/>
  <c r="AU116" i="12"/>
  <c r="AW140" i="12"/>
  <c r="AW139" i="12"/>
  <c r="AX138" i="12"/>
  <c r="AT104" i="12"/>
  <c r="AT126" i="12"/>
  <c r="AT131" i="12"/>
  <c r="AX142" i="12"/>
  <c r="AX140" i="12"/>
  <c r="AW96" i="12"/>
  <c r="AS137" i="12"/>
  <c r="AU124" i="12"/>
  <c r="AU141" i="12"/>
  <c r="AU142" i="12"/>
  <c r="AV136" i="12"/>
  <c r="AT143" i="12"/>
  <c r="AU143" i="12"/>
  <c r="AT101" i="12"/>
  <c r="AR97" i="12"/>
  <c r="AR99" i="12"/>
  <c r="AR101" i="12"/>
  <c r="AR103" i="12"/>
  <c r="AR105" i="12"/>
  <c r="AR107" i="12"/>
  <c r="AR109" i="12"/>
  <c r="AR111" i="12"/>
  <c r="AR113" i="12"/>
  <c r="AR115" i="12"/>
  <c r="AR126" i="12"/>
  <c r="AS98" i="12"/>
  <c r="AS10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9" i="12"/>
  <c r="AT105" i="12"/>
  <c r="AT117" i="12"/>
  <c r="AT121" i="12"/>
  <c r="AT125" i="12"/>
  <c r="AT127" i="12"/>
  <c r="AT130" i="12"/>
  <c r="AR136" i="12"/>
  <c r="AR131" i="12"/>
  <c r="AX132" i="12"/>
  <c r="AU123" i="12"/>
  <c r="AU137" i="12"/>
  <c r="AV140" i="12"/>
  <c r="AX135" i="12"/>
  <c r="AW125" i="12"/>
  <c r="AW130" i="12"/>
  <c r="AW135" i="12"/>
  <c r="AV139" i="12"/>
  <c r="AT134" i="12"/>
  <c r="AU140" i="12"/>
  <c r="AW141" i="12"/>
  <c r="AX137" i="12"/>
  <c r="AU135" i="12"/>
  <c r="AR96" i="12"/>
  <c r="AS133" i="12"/>
  <c r="AU108" i="12"/>
  <c r="AV96" i="12"/>
  <c r="AW133" i="12"/>
  <c r="AW126" i="12"/>
  <c r="AV134" i="12"/>
  <c r="AU97" i="12"/>
  <c r="AU113" i="12"/>
  <c r="AU132" i="12"/>
  <c r="AR135" i="12"/>
  <c r="AT140" i="12"/>
  <c r="AW142" i="12"/>
  <c r="AT142" i="12"/>
  <c r="AS142" i="12"/>
  <c r="AX143" i="12"/>
  <c r="AR137" i="12"/>
  <c r="AR138" i="12"/>
  <c r="AU96" i="12"/>
  <c r="AW136" i="12"/>
  <c r="AU138" i="12"/>
  <c r="AR132" i="12"/>
  <c r="AU101" i="12"/>
  <c r="AT116" i="12"/>
  <c r="AV129" i="12"/>
  <c r="AW127" i="12"/>
  <c r="AT129" i="12"/>
  <c r="AU118" i="12"/>
  <c r="AX141" i="12"/>
  <c r="AU105" i="12"/>
  <c r="AS136" i="12"/>
  <c r="AX98" i="12"/>
  <c r="AX102" i="12"/>
  <c r="AV98" i="12"/>
  <c r="AV100" i="12"/>
  <c r="AV102" i="12"/>
  <c r="AV104" i="12"/>
  <c r="AV106" i="12"/>
  <c r="AV108" i="12"/>
  <c r="AV110" i="12"/>
  <c r="AV112" i="12"/>
  <c r="AV114" i="12"/>
  <c r="AR128" i="12"/>
  <c r="AW97" i="12"/>
  <c r="AW99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X106" i="12"/>
  <c r="AX110" i="12"/>
  <c r="AX114" i="12"/>
  <c r="AX118" i="12"/>
  <c r="AX122" i="12"/>
  <c r="AX126" i="12"/>
  <c r="AX131" i="12"/>
  <c r="AU122" i="12"/>
  <c r="AU125" i="12"/>
  <c r="AU127" i="12"/>
  <c r="AX134" i="12"/>
  <c r="AS130" i="12"/>
  <c r="AS135" i="12"/>
  <c r="AW138" i="12"/>
  <c r="AU120" i="12"/>
  <c r="AT137" i="12"/>
  <c r="AS127" i="12"/>
  <c r="AU100" i="12"/>
  <c r="AU99" i="12"/>
  <c r="AU103" i="12"/>
  <c r="AU107" i="12"/>
  <c r="AU111" i="12"/>
  <c r="AU115" i="12"/>
  <c r="AU119" i="12"/>
  <c r="AU139" i="12"/>
  <c r="AS125" i="12"/>
  <c r="AV138" i="12"/>
  <c r="AW137" i="12"/>
  <c r="AU109" i="12"/>
  <c r="AU128" i="12"/>
  <c r="AR134" i="12"/>
  <c r="AU136" i="12"/>
  <c r="AR140" i="12"/>
  <c r="AQ140" i="12"/>
  <c r="AR141" i="12"/>
  <c r="AS141" i="12"/>
  <c r="AT136" i="12"/>
  <c r="AT138" i="12"/>
  <c r="AT139" i="12"/>
  <c r="AR139" i="12"/>
  <c r="AT141" i="12"/>
  <c r="AL45" i="12" l="1"/>
  <c r="AL46" i="12"/>
  <c r="AM46" i="12"/>
  <c r="AL47" i="12"/>
  <c r="AM47" i="12"/>
  <c r="AN47" i="12"/>
  <c r="AL48" i="12"/>
  <c r="AM48" i="12"/>
  <c r="AN48" i="12"/>
  <c r="AO48" i="12"/>
  <c r="CJ58" i="8" l="1"/>
  <c r="AI133" i="8"/>
  <c r="AI134" i="8"/>
  <c r="AJ134" i="8"/>
  <c r="AI135" i="8"/>
  <c r="AJ135" i="8"/>
  <c r="AK135" i="8"/>
  <c r="AH135" i="8"/>
  <c r="AH134" i="8"/>
  <c r="AH133" i="8"/>
  <c r="AH132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37" i="8"/>
  <c r="AQ46" i="12"/>
  <c r="AP46" i="12"/>
  <c r="AP45" i="12"/>
  <c r="AP139" i="8"/>
  <c r="AQ48" i="12"/>
  <c r="AP48" i="12"/>
  <c r="AP138" i="8"/>
  <c r="AQ47" i="12"/>
  <c r="AP193" i="8"/>
  <c r="AP135" i="8"/>
  <c r="AP134" i="8"/>
  <c r="AP133" i="8"/>
  <c r="AQ133" i="12" s="1"/>
  <c r="AP132" i="8"/>
  <c r="AQ132" i="12" s="1"/>
  <c r="AP136" i="8"/>
  <c r="AP131" i="8"/>
  <c r="AQ131" i="12" s="1"/>
  <c r="AP130" i="8"/>
  <c r="AQ130" i="12" s="1"/>
  <c r="AP129" i="8"/>
  <c r="AQ129" i="12" s="1"/>
  <c r="AP128" i="8"/>
  <c r="AQ128" i="12" s="1"/>
  <c r="AO132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1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192" i="8"/>
  <c r="AL42" i="12"/>
  <c r="AN134" i="8"/>
  <c r="AO43" i="12"/>
  <c r="AO131" i="8"/>
  <c r="AP40" i="12"/>
  <c r="AO129" i="8"/>
  <c r="AP38" i="12"/>
  <c r="AM129" i="8"/>
  <c r="AN38" i="12"/>
  <c r="AN5" i="12"/>
  <c r="AP5" i="12"/>
  <c r="AO47" i="12"/>
  <c r="AO45" i="12"/>
  <c r="AO135" i="8"/>
  <c r="AP44" i="12"/>
  <c r="AM135" i="8"/>
  <c r="AN44" i="12"/>
  <c r="AO134" i="8"/>
  <c r="AP43" i="12"/>
  <c r="AM134" i="8"/>
  <c r="AN43" i="12"/>
  <c r="AP42" i="12"/>
  <c r="AM133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192" i="8"/>
  <c r="AO130" i="8"/>
  <c r="AP39" i="12"/>
  <c r="AM128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3" i="8"/>
  <c r="AP188" i="8"/>
  <c r="AP115" i="8"/>
  <c r="AQ115" i="12" s="1"/>
  <c r="AP114" i="8"/>
  <c r="AQ114" i="12" s="1"/>
  <c r="AP113" i="8"/>
  <c r="AQ113" i="12" s="1"/>
  <c r="AP187" i="8"/>
  <c r="AP111" i="8"/>
  <c r="AQ111" i="12" s="1"/>
  <c r="AP110" i="8"/>
  <c r="AQ110" i="12" s="1"/>
  <c r="AP109" i="8"/>
  <c r="AQ109" i="12" s="1"/>
  <c r="AN109" i="8"/>
  <c r="AP186" i="8"/>
  <c r="AP107" i="8"/>
  <c r="AQ107" i="12" s="1"/>
  <c r="AP106" i="8"/>
  <c r="AQ106" i="12" s="1"/>
  <c r="AP105" i="8"/>
  <c r="AQ105" i="12" s="1"/>
  <c r="AP185" i="8"/>
  <c r="AP103" i="8"/>
  <c r="AQ103" i="12" s="1"/>
  <c r="AP102" i="8"/>
  <c r="AQ102" i="12" s="1"/>
  <c r="AP101" i="8"/>
  <c r="AQ101" i="12" s="1"/>
  <c r="AP184" i="8"/>
  <c r="AP99" i="8"/>
  <c r="AQ99" i="12" s="1"/>
  <c r="AP98" i="8"/>
  <c r="AQ98" i="12" s="1"/>
  <c r="AP97" i="8"/>
  <c r="AQ97" i="12" s="1"/>
  <c r="AM132" i="8"/>
  <c r="AO127" i="8"/>
  <c r="AO126" i="8"/>
  <c r="AO122" i="8"/>
  <c r="AO133" i="8"/>
  <c r="AO192" i="8"/>
  <c r="AO123" i="8"/>
  <c r="AO125" i="8"/>
  <c r="AN191" i="8"/>
  <c r="AN127" i="8"/>
  <c r="AO127" i="12" s="1"/>
  <c r="AN125" i="8"/>
  <c r="AN190" i="8"/>
  <c r="AN122" i="8"/>
  <c r="AN121" i="8"/>
  <c r="AN189" i="8"/>
  <c r="AN119" i="8"/>
  <c r="AN118" i="8"/>
  <c r="AN117" i="8"/>
  <c r="AN188" i="8"/>
  <c r="AN115" i="8"/>
  <c r="AN114" i="8"/>
  <c r="AN113" i="8"/>
  <c r="AN187" i="8"/>
  <c r="AN111" i="8"/>
  <c r="AN110" i="8"/>
  <c r="AN186" i="8"/>
  <c r="AN107" i="8"/>
  <c r="AN106" i="8"/>
  <c r="AN105" i="8"/>
  <c r="AN185" i="8"/>
  <c r="AN103" i="8"/>
  <c r="AN102" i="8"/>
  <c r="AN101" i="8"/>
  <c r="AN184" i="8"/>
  <c r="AN99" i="8"/>
  <c r="AN98" i="8"/>
  <c r="AN97" i="8"/>
  <c r="AN126" i="8"/>
  <c r="AM119" i="8"/>
  <c r="AM117" i="8"/>
  <c r="AM113" i="8"/>
  <c r="AM111" i="8"/>
  <c r="AM110" i="8"/>
  <c r="AM109" i="8"/>
  <c r="AM107" i="8"/>
  <c r="AM106" i="8"/>
  <c r="AM105" i="8"/>
  <c r="AM115" i="8"/>
  <c r="AM118" i="8"/>
  <c r="AN118" i="12" s="1"/>
  <c r="AM114" i="8"/>
  <c r="AM131" i="8"/>
  <c r="AM130" i="8"/>
  <c r="AM125" i="8"/>
  <c r="AM122" i="8"/>
  <c r="AM192" i="8"/>
  <c r="AM127" i="8"/>
  <c r="AM123" i="8"/>
  <c r="AM126" i="8"/>
  <c r="AM124" i="8"/>
  <c r="AM121" i="8"/>
  <c r="AP191" i="8"/>
  <c r="AP127" i="8"/>
  <c r="AQ127" i="12" s="1"/>
  <c r="AP190" i="8"/>
  <c r="AP126" i="8"/>
  <c r="AQ126" i="12" s="1"/>
  <c r="AP125" i="8"/>
  <c r="AQ125" i="12" s="1"/>
  <c r="AP123" i="8"/>
  <c r="AQ123" i="12" s="1"/>
  <c r="AP122" i="8"/>
  <c r="AQ122" i="12" s="1"/>
  <c r="AP121" i="8"/>
  <c r="AQ121" i="12" s="1"/>
  <c r="AP189" i="8"/>
  <c r="AP119" i="8"/>
  <c r="AQ119" i="12" s="1"/>
  <c r="AP118" i="8"/>
  <c r="AQ118" i="12" s="1"/>
  <c r="AP117" i="8"/>
  <c r="AQ117" i="12" s="1"/>
  <c r="AN183" i="8"/>
  <c r="AN96" i="8"/>
  <c r="AO190" i="8"/>
  <c r="AO121" i="8"/>
  <c r="AO189" i="8"/>
  <c r="AO120" i="8"/>
  <c r="AO119" i="8"/>
  <c r="AO118" i="8"/>
  <c r="AO117" i="8"/>
  <c r="AO188" i="8"/>
  <c r="AO116" i="8"/>
  <c r="AO115" i="8"/>
  <c r="AO114" i="8"/>
  <c r="AO113" i="8"/>
  <c r="AO187" i="8"/>
  <c r="AO112" i="8"/>
  <c r="AO111" i="8"/>
  <c r="AO110" i="8"/>
  <c r="AO109" i="8"/>
  <c r="AO186" i="8"/>
  <c r="AO108" i="8"/>
  <c r="AO107" i="8"/>
  <c r="AO106" i="8"/>
  <c r="AO105" i="8"/>
  <c r="AO185" i="8"/>
  <c r="AO104" i="8"/>
  <c r="AO103" i="8"/>
  <c r="AO102" i="8"/>
  <c r="AO101" i="8"/>
  <c r="AO184" i="8"/>
  <c r="AO100" i="8"/>
  <c r="AO99" i="8"/>
  <c r="AO98" i="8"/>
  <c r="AO183" i="8"/>
  <c r="AO97" i="8"/>
  <c r="AO96" i="8"/>
  <c r="AN130" i="8"/>
  <c r="AN129" i="8"/>
  <c r="AN135" i="8"/>
  <c r="AN131" i="8"/>
  <c r="AO191" i="8"/>
  <c r="AP183" i="8"/>
  <c r="AP96" i="8"/>
  <c r="AQ96" i="12" s="1"/>
  <c r="AN133" i="8"/>
  <c r="AN192" i="8"/>
  <c r="AN132" i="8"/>
  <c r="AM191" i="8"/>
  <c r="AM190" i="8"/>
  <c r="AM189" i="8"/>
  <c r="AM188" i="8"/>
  <c r="AM187" i="8"/>
  <c r="AM186" i="8"/>
  <c r="AM185" i="8"/>
  <c r="AM103" i="8"/>
  <c r="AM102" i="8"/>
  <c r="AM101" i="8"/>
  <c r="AM184" i="8"/>
  <c r="AM100" i="8"/>
  <c r="AM99" i="8"/>
  <c r="AM98" i="8"/>
  <c r="AM183" i="8"/>
  <c r="AM97" i="8"/>
  <c r="AM120" i="8"/>
  <c r="AM116" i="8"/>
  <c r="AM112" i="8"/>
  <c r="AM108" i="8"/>
  <c r="AM104" i="8"/>
  <c r="AM96" i="8"/>
  <c r="AO128" i="8"/>
  <c r="AO124" i="8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P100" i="8"/>
  <c r="AQ100" i="12" s="1"/>
  <c r="AN128" i="8"/>
  <c r="AN124" i="8"/>
  <c r="AN120" i="8"/>
  <c r="AN116" i="8"/>
  <c r="AN112" i="8"/>
  <c r="AN108" i="8"/>
  <c r="AN104" i="8"/>
  <c r="AN100" i="8"/>
  <c r="AN115" i="12" l="1"/>
  <c r="AP132" i="12"/>
  <c r="AP135" i="12"/>
  <c r="AP134" i="12"/>
  <c r="AQ134" i="12"/>
  <c r="AP136" i="12"/>
  <c r="AQ136" i="12"/>
  <c r="AQ135" i="12"/>
  <c r="AQ138" i="12"/>
  <c r="AP138" i="12"/>
  <c r="AP133" i="12"/>
  <c r="AP139" i="12"/>
  <c r="AQ139" i="12"/>
  <c r="AP137" i="12"/>
  <c r="AQ137" i="12"/>
  <c r="AN96" i="12"/>
  <c r="AP103" i="12"/>
  <c r="AO130" i="12"/>
  <c r="AP114" i="12"/>
  <c r="AP107" i="12"/>
  <c r="AP110" i="12"/>
  <c r="AP99" i="12"/>
  <c r="AO131" i="12"/>
  <c r="AP98" i="12"/>
  <c r="AN121" i="12"/>
  <c r="AN127" i="12"/>
  <c r="AN98" i="12"/>
  <c r="AN99" i="12"/>
  <c r="AN125" i="12"/>
  <c r="AN103" i="12"/>
  <c r="AO108" i="12"/>
  <c r="AO124" i="12"/>
  <c r="AN97" i="12"/>
  <c r="AO132" i="12"/>
  <c r="AP97" i="12"/>
  <c r="AP106" i="12"/>
  <c r="AP109" i="12"/>
  <c r="AN114" i="12"/>
  <c r="AP113" i="12"/>
  <c r="AN102" i="12"/>
  <c r="AP102" i="12"/>
  <c r="AN123" i="12"/>
  <c r="AN119" i="12"/>
  <c r="AN113" i="12"/>
  <c r="AO100" i="12"/>
  <c r="AO116" i="12"/>
  <c r="AP128" i="12"/>
  <c r="AN101" i="12"/>
  <c r="AO133" i="12"/>
  <c r="AP101" i="12"/>
  <c r="AP111" i="12"/>
  <c r="AP117" i="12"/>
  <c r="AN126" i="12"/>
  <c r="AN122" i="12"/>
  <c r="AN109" i="12"/>
  <c r="AN117" i="12"/>
  <c r="AO129" i="12"/>
  <c r="AO104" i="12"/>
  <c r="AO120" i="12"/>
  <c r="AO135" i="12"/>
  <c r="AP105" i="12"/>
  <c r="AP115" i="12"/>
  <c r="AP118" i="12"/>
  <c r="AN105" i="12"/>
  <c r="AN110" i="12"/>
  <c r="AP119" i="12"/>
  <c r="AN106" i="12"/>
  <c r="AN111" i="12"/>
  <c r="AO126" i="12"/>
  <c r="AO112" i="12"/>
  <c r="AN107" i="12"/>
  <c r="AO122" i="12"/>
  <c r="AN134" i="12"/>
  <c r="AO128" i="12"/>
  <c r="AP124" i="12"/>
  <c r="AN104" i="12"/>
  <c r="AN112" i="12"/>
  <c r="AN120" i="12"/>
  <c r="AP96" i="12"/>
  <c r="AP104" i="12"/>
  <c r="AP112" i="12"/>
  <c r="AP120" i="12"/>
  <c r="AP121" i="12"/>
  <c r="AN124" i="12"/>
  <c r="AN131" i="12"/>
  <c r="AO97" i="12"/>
  <c r="AO99" i="12"/>
  <c r="AO101" i="12"/>
  <c r="AO103" i="12"/>
  <c r="AO105" i="12"/>
  <c r="AO107" i="12"/>
  <c r="AO110" i="12"/>
  <c r="AO114" i="12"/>
  <c r="AO118" i="12"/>
  <c r="AO125" i="12"/>
  <c r="AP123" i="12"/>
  <c r="AP126" i="12"/>
  <c r="AN132" i="12"/>
  <c r="AO123" i="12"/>
  <c r="AN128" i="12"/>
  <c r="AP130" i="12"/>
  <c r="AN135" i="12"/>
  <c r="AN108" i="12"/>
  <c r="AN116" i="12"/>
  <c r="AN100" i="12"/>
  <c r="AP100" i="12"/>
  <c r="AP108" i="12"/>
  <c r="AP116" i="12"/>
  <c r="AO96" i="12"/>
  <c r="AN130" i="12"/>
  <c r="AO98" i="12"/>
  <c r="AO102" i="12"/>
  <c r="AO106" i="12"/>
  <c r="AO111" i="12"/>
  <c r="AO113" i="12"/>
  <c r="AO115" i="12"/>
  <c r="AO117" i="12"/>
  <c r="AO119" i="12"/>
  <c r="AO121" i="12"/>
  <c r="AP125" i="12"/>
  <c r="AP122" i="12"/>
  <c r="AP127" i="12"/>
  <c r="AO109" i="12"/>
  <c r="AN133" i="12"/>
  <c r="AN129" i="12"/>
  <c r="AP129" i="12"/>
  <c r="AP131" i="12"/>
  <c r="AO134" i="12"/>
  <c r="D120" i="12" l="1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R120" i="12"/>
  <c r="S120" i="12"/>
  <c r="T120" i="12"/>
  <c r="U120" i="12"/>
  <c r="V120" i="12"/>
  <c r="W120" i="12"/>
  <c r="X120" i="12"/>
  <c r="Y12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R121" i="12"/>
  <c r="S121" i="12"/>
  <c r="T121" i="12"/>
  <c r="U121" i="12"/>
  <c r="V121" i="12"/>
  <c r="W121" i="12"/>
  <c r="X121" i="12"/>
  <c r="Y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R122" i="12"/>
  <c r="S122" i="12"/>
  <c r="T122" i="12"/>
  <c r="U122" i="12"/>
  <c r="V122" i="12"/>
  <c r="W122" i="12"/>
  <c r="X122" i="12"/>
  <c r="Y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R123" i="12"/>
  <c r="S123" i="12"/>
  <c r="T123" i="12"/>
  <c r="U123" i="12"/>
  <c r="V123" i="12"/>
  <c r="W123" i="12"/>
  <c r="X123" i="12"/>
  <c r="Y123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24" i="12"/>
  <c r="Z125" i="12"/>
  <c r="Z126" i="12"/>
  <c r="Z127" i="12"/>
  <c r="Z128" i="12"/>
  <c r="Z129" i="12"/>
  <c r="Z130" i="12"/>
  <c r="Z131" i="12"/>
  <c r="AA124" i="12"/>
  <c r="AA125" i="12"/>
  <c r="AA126" i="12"/>
  <c r="AA127" i="12"/>
  <c r="AA128" i="12"/>
  <c r="AA129" i="12"/>
  <c r="AA130" i="12"/>
  <c r="AA131" i="12"/>
  <c r="AB124" i="12"/>
  <c r="AC124" i="12"/>
  <c r="AB125" i="12"/>
  <c r="AC125" i="12"/>
  <c r="AB126" i="12"/>
  <c r="AC126" i="12"/>
  <c r="AB127" i="12"/>
  <c r="AC127" i="12"/>
  <c r="AB128" i="12"/>
  <c r="AC128" i="12"/>
  <c r="AB129" i="12"/>
  <c r="AC129" i="12"/>
  <c r="AB130" i="12"/>
  <c r="AC130" i="12"/>
  <c r="AB131" i="12"/>
  <c r="AC131" i="12"/>
  <c r="AD124" i="12"/>
  <c r="AD125" i="12"/>
  <c r="AD126" i="12"/>
  <c r="AD127" i="12"/>
  <c r="AD128" i="12"/>
  <c r="AD129" i="12"/>
  <c r="AD130" i="12"/>
  <c r="AD131" i="12"/>
  <c r="AE128" i="12"/>
  <c r="AE129" i="12"/>
  <c r="AE130" i="12"/>
  <c r="AE131" i="12"/>
  <c r="AF128" i="12"/>
  <c r="AF129" i="12"/>
  <c r="AF130" i="12"/>
  <c r="AF131" i="12"/>
  <c r="AG128" i="12"/>
  <c r="AG129" i="12"/>
  <c r="AG130" i="12"/>
  <c r="AG131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1" i="8" l="1"/>
  <c r="AI132" i="8"/>
  <c r="AJ132" i="8"/>
  <c r="AK132" i="8"/>
  <c r="AJ133" i="8"/>
  <c r="AK133" i="8"/>
  <c r="AL133" i="8"/>
  <c r="AM133" i="12" s="1"/>
  <c r="AK134" i="8"/>
  <c r="AL134" i="8"/>
  <c r="AM134" i="12" s="1"/>
  <c r="AL134" i="12" l="1"/>
  <c r="AL133" i="12"/>
  <c r="AM131" i="12"/>
  <c r="AL130" i="8"/>
  <c r="AM130" i="12" s="1"/>
  <c r="AL96" i="8"/>
  <c r="AM96" i="12" s="1"/>
  <c r="AK130" i="8"/>
  <c r="AL132" i="8"/>
  <c r="AM132" i="12" s="1"/>
  <c r="AL129" i="8"/>
  <c r="AM129" i="12" s="1"/>
  <c r="AL128" i="8"/>
  <c r="AM128" i="12" s="1"/>
  <c r="AL191" i="8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00" i="8"/>
  <c r="AM100" i="12" s="1"/>
  <c r="AL99" i="8"/>
  <c r="AM99" i="12" s="1"/>
  <c r="AL98" i="8"/>
  <c r="AM98" i="12" s="1"/>
  <c r="AL97" i="8"/>
  <c r="AM97" i="12" s="1"/>
  <c r="AL135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83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1" i="8"/>
  <c r="AL190" i="8"/>
  <c r="AL187" i="8"/>
  <c r="AL186" i="8"/>
  <c r="AL185" i="8"/>
  <c r="AL184" i="8"/>
  <c r="AK125" i="8"/>
  <c r="AK129" i="8"/>
  <c r="AK126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00" i="8"/>
  <c r="AI99" i="8"/>
  <c r="AI98" i="8"/>
  <c r="AI97" i="8"/>
  <c r="AI131" i="8"/>
  <c r="AJ130" i="8"/>
  <c r="AK130" i="12" s="1"/>
  <c r="AI127" i="8"/>
  <c r="AJ126" i="8"/>
  <c r="AL189" i="8"/>
  <c r="AL188" i="8"/>
  <c r="AL183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4" i="8"/>
  <c r="AJ103" i="8"/>
  <c r="AJ102" i="8"/>
  <c r="AJ101" i="8"/>
  <c r="AJ96" i="8"/>
  <c r="AJ99" i="8"/>
  <c r="AJ98" i="8"/>
  <c r="AJ97" i="8"/>
  <c r="AJ131" i="8"/>
  <c r="AI128" i="8"/>
  <c r="AJ127" i="8"/>
  <c r="AI191" i="8"/>
  <c r="AI190" i="8"/>
  <c r="AI189" i="8"/>
  <c r="AI188" i="8"/>
  <c r="AI187" i="8"/>
  <c r="AI186" i="8"/>
  <c r="AI185" i="8"/>
  <c r="AI184" i="8"/>
  <c r="AI96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K96" i="8"/>
  <c r="AK99" i="8"/>
  <c r="AK98" i="8"/>
  <c r="AK97" i="8"/>
  <c r="AI129" i="8"/>
  <c r="AJ128" i="8"/>
  <c r="AK127" i="8"/>
  <c r="AI125" i="8"/>
  <c r="AJ191" i="8"/>
  <c r="AJ190" i="8"/>
  <c r="AJ189" i="8"/>
  <c r="AJ188" i="8"/>
  <c r="AJ187" i="8"/>
  <c r="AJ186" i="8"/>
  <c r="AJ185" i="8"/>
  <c r="AJ184" i="8"/>
  <c r="AJ183" i="8"/>
  <c r="AI130" i="8"/>
  <c r="AJ129" i="8"/>
  <c r="AK128" i="8"/>
  <c r="AI126" i="8"/>
  <c r="AJ125" i="8"/>
  <c r="AK191" i="8"/>
  <c r="AK190" i="8"/>
  <c r="AK189" i="8"/>
  <c r="AK188" i="8"/>
  <c r="AK187" i="8"/>
  <c r="AK186" i="8"/>
  <c r="AK185" i="8"/>
  <c r="AK184" i="8"/>
  <c r="AK183" i="8"/>
  <c r="AK100" i="8"/>
  <c r="AJ100" i="8"/>
  <c r="AK126" i="12" l="1"/>
  <c r="AL100" i="12"/>
  <c r="AL125" i="12"/>
  <c r="AL132" i="12"/>
  <c r="AM135" i="12"/>
  <c r="AL135" i="12"/>
  <c r="AL123" i="12"/>
  <c r="AL114" i="12"/>
  <c r="AL126" i="12"/>
  <c r="AJ130" i="12"/>
  <c r="AL127" i="12"/>
  <c r="AJ126" i="12"/>
  <c r="AL118" i="12"/>
  <c r="AK100" i="12"/>
  <c r="AK129" i="12"/>
  <c r="AJ125" i="12"/>
  <c r="AK128" i="12"/>
  <c r="AL131" i="12"/>
  <c r="AL98" i="12"/>
  <c r="AL96" i="12"/>
  <c r="AL110" i="12"/>
  <c r="AL116" i="12"/>
  <c r="AL120" i="12"/>
  <c r="AL102" i="12"/>
  <c r="AL104" i="12"/>
  <c r="AL106" i="12"/>
  <c r="AL108" i="12"/>
  <c r="AL122" i="12"/>
  <c r="AK127" i="12"/>
  <c r="AJ97" i="12"/>
  <c r="AJ99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L112" i="12"/>
  <c r="AL124" i="12"/>
  <c r="AK131" i="12"/>
  <c r="AK98" i="12"/>
  <c r="AK96" i="12"/>
  <c r="AK102" i="12"/>
  <c r="AK104" i="12"/>
  <c r="AK106" i="12"/>
  <c r="AK108" i="12"/>
  <c r="AK110" i="12"/>
  <c r="AK112" i="12"/>
  <c r="AK114" i="12"/>
  <c r="AK116" i="12"/>
  <c r="AK118" i="12"/>
  <c r="AK120" i="12"/>
  <c r="AK122" i="12"/>
  <c r="AK124" i="12"/>
  <c r="AJ131" i="12"/>
  <c r="AL128" i="12"/>
  <c r="AJ129" i="12"/>
  <c r="AL97" i="12"/>
  <c r="AL99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J96" i="12"/>
  <c r="AJ128" i="12"/>
  <c r="AK97" i="12"/>
  <c r="AK99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J98" i="12"/>
  <c r="AJ100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L129" i="12"/>
  <c r="AL130" i="12"/>
  <c r="AI131" i="12"/>
  <c r="AH131" i="12"/>
  <c r="AK125" i="12"/>
  <c r="AJ127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1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5" i="8"/>
  <c r="AG5" i="12"/>
  <c r="AF96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96" i="8"/>
  <c r="AH130" i="8"/>
  <c r="AH129" i="8"/>
  <c r="AH128" i="8"/>
  <c r="AH127" i="8"/>
  <c r="AI127" i="12" s="1"/>
  <c r="AH126" i="8"/>
  <c r="AI126" i="12" s="1"/>
  <c r="AH125" i="8"/>
  <c r="AI125" i="12" s="1"/>
  <c r="AE96" i="8"/>
  <c r="AF127" i="8"/>
  <c r="AF126" i="8"/>
  <c r="AF190" i="8"/>
  <c r="AF123" i="8"/>
  <c r="AH122" i="8"/>
  <c r="AI122" i="12" s="1"/>
  <c r="AH121" i="8"/>
  <c r="AI121" i="12" s="1"/>
  <c r="AH189" i="8"/>
  <c r="AH119" i="8"/>
  <c r="AI119" i="12" s="1"/>
  <c r="AH118" i="8"/>
  <c r="AI118" i="12" s="1"/>
  <c r="AH117" i="8"/>
  <c r="AI117" i="12" s="1"/>
  <c r="AH188" i="8"/>
  <c r="AH115" i="8"/>
  <c r="AI115" i="12" s="1"/>
  <c r="AH114" i="8"/>
  <c r="AI114" i="12" s="1"/>
  <c r="AF113" i="8"/>
  <c r="AF187" i="8"/>
  <c r="AH111" i="8"/>
  <c r="AI111" i="12" s="1"/>
  <c r="AH110" i="8"/>
  <c r="AI110" i="12" s="1"/>
  <c r="AH109" i="8"/>
  <c r="AI109" i="12" s="1"/>
  <c r="AH186" i="8"/>
  <c r="AH107" i="8"/>
  <c r="AI107" i="12" s="1"/>
  <c r="AH106" i="8"/>
  <c r="AI106" i="12" s="1"/>
  <c r="AF105" i="8"/>
  <c r="AF183" i="8"/>
  <c r="AH183" i="8"/>
  <c r="AG127" i="8"/>
  <c r="AE127" i="8"/>
  <c r="AG126" i="8"/>
  <c r="AE126" i="8"/>
  <c r="AG125" i="8"/>
  <c r="AE125" i="8"/>
  <c r="AG124" i="8"/>
  <c r="AE190" i="8"/>
  <c r="AG123" i="8"/>
  <c r="AE123" i="8"/>
  <c r="AG122" i="8"/>
  <c r="AE122" i="8"/>
  <c r="AG121" i="8"/>
  <c r="AE121" i="8"/>
  <c r="AG120" i="8"/>
  <c r="AE120" i="8"/>
  <c r="AG119" i="8"/>
  <c r="AE119" i="8"/>
  <c r="AG118" i="8"/>
  <c r="AE118" i="8"/>
  <c r="AG117" i="8"/>
  <c r="AE117" i="8"/>
  <c r="AG188" i="8"/>
  <c r="AE188" i="8"/>
  <c r="AG115" i="8"/>
  <c r="AE115" i="8"/>
  <c r="AG114" i="8"/>
  <c r="AE114" i="8"/>
  <c r="AG113" i="8"/>
  <c r="AE113" i="8"/>
  <c r="AG112" i="8"/>
  <c r="AE112" i="8"/>
  <c r="AG111" i="8"/>
  <c r="AE111" i="8"/>
  <c r="AG110" i="8"/>
  <c r="AE110" i="8"/>
  <c r="AG109" i="8"/>
  <c r="AE109" i="8"/>
  <c r="AG186" i="8"/>
  <c r="AE186" i="8"/>
  <c r="AG107" i="8"/>
  <c r="AE107" i="8"/>
  <c r="AG106" i="8"/>
  <c r="AE106" i="8"/>
  <c r="AG105" i="8"/>
  <c r="AE105" i="8"/>
  <c r="AG104" i="8"/>
  <c r="AE104" i="8"/>
  <c r="AG103" i="8"/>
  <c r="AE103" i="8"/>
  <c r="AG102" i="8"/>
  <c r="AE102" i="8"/>
  <c r="AG101" i="8"/>
  <c r="AE101" i="8"/>
  <c r="AG184" i="8"/>
  <c r="AE184" i="8"/>
  <c r="AG99" i="8"/>
  <c r="AE99" i="8"/>
  <c r="AG98" i="8"/>
  <c r="AE98" i="8"/>
  <c r="AG97" i="8"/>
  <c r="AE97" i="8"/>
  <c r="AH190" i="8"/>
  <c r="AH123" i="8"/>
  <c r="AI123" i="12" s="1"/>
  <c r="AF122" i="8"/>
  <c r="AF121" i="8"/>
  <c r="AF189" i="8"/>
  <c r="AF119" i="8"/>
  <c r="AF118" i="8"/>
  <c r="AF117" i="8"/>
  <c r="AF188" i="8"/>
  <c r="AF115" i="8"/>
  <c r="AF114" i="8"/>
  <c r="AH113" i="8"/>
  <c r="AI113" i="12" s="1"/>
  <c r="AH187" i="8"/>
  <c r="AF111" i="8"/>
  <c r="AF110" i="8"/>
  <c r="AF109" i="8"/>
  <c r="AF186" i="8"/>
  <c r="AF107" i="8"/>
  <c r="AF106" i="8"/>
  <c r="AH105" i="8"/>
  <c r="AI105" i="12" s="1"/>
  <c r="AH185" i="8"/>
  <c r="AF185" i="8"/>
  <c r="AH103" i="8"/>
  <c r="AI103" i="12" s="1"/>
  <c r="AF103" i="8"/>
  <c r="AH102" i="8"/>
  <c r="AI102" i="12" s="1"/>
  <c r="AF102" i="8"/>
  <c r="AH101" i="8"/>
  <c r="AI101" i="12" s="1"/>
  <c r="AF101" i="8"/>
  <c r="AH184" i="8"/>
  <c r="AF184" i="8"/>
  <c r="AH99" i="8"/>
  <c r="AI99" i="12" s="1"/>
  <c r="AF99" i="8"/>
  <c r="AH98" i="8"/>
  <c r="AI98" i="12" s="1"/>
  <c r="AF98" i="8"/>
  <c r="AH97" i="8"/>
  <c r="AI97" i="12" s="1"/>
  <c r="AF97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F100" i="8"/>
  <c r="AH96" i="8"/>
  <c r="AI96" i="12" s="1"/>
  <c r="AH124" i="8"/>
  <c r="AI124" i="12" s="1"/>
  <c r="AF124" i="8"/>
  <c r="AG190" i="8"/>
  <c r="AG189" i="8"/>
  <c r="AE189" i="8"/>
  <c r="AG187" i="8"/>
  <c r="AE187" i="8"/>
  <c r="AG185" i="8"/>
  <c r="AE185" i="8"/>
  <c r="AG183" i="8"/>
  <c r="AE183" i="8"/>
  <c r="AG116" i="8"/>
  <c r="AE116" i="8"/>
  <c r="AG108" i="8"/>
  <c r="AE108" i="8"/>
  <c r="AG100" i="8"/>
  <c r="AE100" i="8"/>
  <c r="AE124" i="8"/>
  <c r="AH108" i="12" l="1"/>
  <c r="AG124" i="12"/>
  <c r="AG106" i="12"/>
  <c r="AG110" i="12"/>
  <c r="AG114" i="12"/>
  <c r="AG118" i="12"/>
  <c r="AG122" i="12"/>
  <c r="AG96" i="12"/>
  <c r="AH106" i="12"/>
  <c r="AH110" i="12"/>
  <c r="AH114" i="12"/>
  <c r="AH118" i="12"/>
  <c r="AH122" i="12"/>
  <c r="AH126" i="12"/>
  <c r="AH116" i="12"/>
  <c r="AH100" i="12"/>
  <c r="AG112" i="12"/>
  <c r="AG120" i="12"/>
  <c r="AG115" i="12"/>
  <c r="AG117" i="12"/>
  <c r="AG119" i="12"/>
  <c r="AG121" i="12"/>
  <c r="AH107" i="12"/>
  <c r="AH109" i="12"/>
  <c r="AH111" i="12"/>
  <c r="AH115" i="12"/>
  <c r="AH117" i="12"/>
  <c r="AH119" i="12"/>
  <c r="AH121" i="12"/>
  <c r="AH125" i="12"/>
  <c r="AH127" i="12"/>
  <c r="AG104" i="12"/>
  <c r="AG97" i="12"/>
  <c r="AG98" i="12"/>
  <c r="AG99" i="12"/>
  <c r="AG101" i="12"/>
  <c r="AG102" i="12"/>
  <c r="AG103" i="12"/>
  <c r="AG107" i="12"/>
  <c r="AG109" i="12"/>
  <c r="AG111" i="12"/>
  <c r="AE124" i="12"/>
  <c r="AF124" i="12"/>
  <c r="AF96" i="12"/>
  <c r="AH130" i="12"/>
  <c r="AI130" i="12"/>
  <c r="AH97" i="12"/>
  <c r="AH98" i="12"/>
  <c r="AH99" i="12"/>
  <c r="AH101" i="12"/>
  <c r="AH102" i="12"/>
  <c r="AH103" i="12"/>
  <c r="AH104" i="12"/>
  <c r="AH105" i="12"/>
  <c r="AH112" i="12"/>
  <c r="AH113" i="12"/>
  <c r="AH120" i="12"/>
  <c r="AH123" i="12"/>
  <c r="AH124" i="12"/>
  <c r="AG126" i="12"/>
  <c r="AF100" i="12"/>
  <c r="AF108" i="12"/>
  <c r="AF116" i="12"/>
  <c r="AF97" i="12"/>
  <c r="AF98" i="12"/>
  <c r="AF99" i="12"/>
  <c r="AF101" i="12"/>
  <c r="AF102" i="12"/>
  <c r="AF103" i="12"/>
  <c r="AF104" i="12"/>
  <c r="AF105" i="12"/>
  <c r="AF106" i="12"/>
  <c r="AF107" i="12"/>
  <c r="AF109" i="12"/>
  <c r="AF110" i="12"/>
  <c r="AF111" i="12"/>
  <c r="AF112" i="12"/>
  <c r="AF113" i="12"/>
  <c r="AF114" i="12"/>
  <c r="AF115" i="12"/>
  <c r="AF117" i="12"/>
  <c r="AF118" i="12"/>
  <c r="AF119" i="12"/>
  <c r="AF120" i="12"/>
  <c r="AF121" i="12"/>
  <c r="AF122" i="12"/>
  <c r="AF123" i="12"/>
  <c r="AE125" i="12"/>
  <c r="AF125" i="12"/>
  <c r="AE126" i="12"/>
  <c r="AF126" i="12"/>
  <c r="AE127" i="12"/>
  <c r="AF127" i="12"/>
  <c r="AH128" i="12"/>
  <c r="AI128" i="12"/>
  <c r="AI129" i="12"/>
  <c r="AH129" i="12"/>
  <c r="AG100" i="12"/>
  <c r="AG108" i="12"/>
  <c r="AG116" i="12"/>
  <c r="AG105" i="12"/>
  <c r="AG113" i="12"/>
  <c r="AG123" i="12"/>
  <c r="AG125" i="12"/>
  <c r="AG127" i="12"/>
  <c r="AH96" i="12"/>
  <c r="A95" i="25" l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1" i="8"/>
  <c r="F102" i="8"/>
  <c r="H104" i="8"/>
  <c r="I105" i="8"/>
  <c r="K107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G5" i="12"/>
  <c r="I5" i="12"/>
  <c r="K5" i="12"/>
  <c r="O5" i="12"/>
  <c r="S5" i="12"/>
  <c r="U5" i="12"/>
  <c r="W5" i="12"/>
  <c r="Y5" i="12"/>
  <c r="D6" i="12"/>
  <c r="I97" i="8"/>
  <c r="D7" i="12"/>
  <c r="I7" i="12"/>
  <c r="K7" i="12"/>
  <c r="D99" i="8"/>
  <c r="K99" i="8"/>
  <c r="K9" i="12"/>
  <c r="O9" i="12"/>
  <c r="Q9" i="12"/>
  <c r="G97" i="8"/>
  <c r="P101" i="8"/>
  <c r="R97" i="8"/>
  <c r="X97" i="8"/>
  <c r="R11" i="12"/>
  <c r="V11" i="12"/>
  <c r="W98" i="8"/>
  <c r="Z11" i="12"/>
  <c r="O103" i="8"/>
  <c r="Q103" i="8"/>
  <c r="U99" i="8"/>
  <c r="J13" i="12"/>
  <c r="M100" i="8"/>
  <c r="O13" i="12"/>
  <c r="Q13" i="12"/>
  <c r="S13" i="12"/>
  <c r="U13" i="12"/>
  <c r="L14" i="12"/>
  <c r="T105" i="8"/>
  <c r="M15" i="12"/>
  <c r="Q15" i="12"/>
  <c r="S106" i="8"/>
  <c r="M16" i="12"/>
  <c r="N16" i="12"/>
  <c r="N17" i="12"/>
  <c r="R17" i="12"/>
  <c r="S17" i="12"/>
  <c r="U17" i="12"/>
  <c r="W17" i="12"/>
  <c r="P18" i="12"/>
  <c r="T18" i="12"/>
  <c r="Q19" i="12"/>
  <c r="U19" i="12"/>
  <c r="Y110" i="8"/>
  <c r="Q20" i="12"/>
  <c r="R20" i="12"/>
  <c r="U20" i="12"/>
  <c r="Y107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96" i="8"/>
  <c r="H96" i="8"/>
  <c r="K96" i="8"/>
  <c r="O96" i="8"/>
  <c r="Q96" i="8"/>
  <c r="S96" i="8"/>
  <c r="W96" i="8"/>
  <c r="Y96" i="8"/>
  <c r="J97" i="8"/>
  <c r="P97" i="8"/>
  <c r="O98" i="8"/>
  <c r="Z98" i="8"/>
  <c r="M99" i="8"/>
  <c r="P99" i="8"/>
  <c r="R99" i="8"/>
  <c r="T99" i="8"/>
  <c r="V99" i="8"/>
  <c r="X99" i="8"/>
  <c r="Z99" i="8"/>
  <c r="J100" i="8"/>
  <c r="O100" i="8"/>
  <c r="S100" i="8"/>
  <c r="U100" i="8"/>
  <c r="W100" i="8"/>
  <c r="M101" i="8"/>
  <c r="Q101" i="8"/>
  <c r="U101" i="8"/>
  <c r="Y101" i="8"/>
  <c r="P102" i="8"/>
  <c r="T102" i="8"/>
  <c r="X102" i="8"/>
  <c r="M103" i="8"/>
  <c r="P103" i="8"/>
  <c r="R103" i="8"/>
  <c r="T103" i="8"/>
  <c r="V103" i="8"/>
  <c r="Z103" i="8"/>
  <c r="S104" i="8"/>
  <c r="W104" i="8"/>
  <c r="Q105" i="8"/>
  <c r="U105" i="8"/>
  <c r="Y105" i="8"/>
  <c r="R106" i="8"/>
  <c r="V106" i="8"/>
  <c r="X106" i="8"/>
  <c r="Z106" i="8"/>
  <c r="X107" i="8"/>
  <c r="Z107" i="8"/>
  <c r="R108" i="8"/>
  <c r="W108" i="8"/>
  <c r="Y108" i="8"/>
  <c r="S110" i="8"/>
  <c r="V110" i="8"/>
  <c r="Z110" i="8"/>
  <c r="CM4" i="8"/>
  <c r="CZ5" i="8"/>
  <c r="CK8" i="8"/>
  <c r="CL8" i="8" s="1"/>
  <c r="CX6" i="8"/>
  <c r="CJ33" i="8"/>
  <c r="CJ34" i="8"/>
  <c r="CJ35" i="8"/>
  <c r="CJ36" i="8"/>
  <c r="CJ37" i="8"/>
  <c r="CJ38" i="8"/>
  <c r="CJ39" i="8"/>
  <c r="CJ40" i="8"/>
  <c r="CJ41" i="8"/>
  <c r="C97" i="8"/>
  <c r="CJ42" i="8"/>
  <c r="D98" i="8"/>
  <c r="CJ43" i="8"/>
  <c r="C99" i="8"/>
  <c r="CJ44" i="8"/>
  <c r="C100" i="8"/>
  <c r="F100" i="8"/>
  <c r="CJ45" i="8"/>
  <c r="C101" i="8"/>
  <c r="F101" i="8"/>
  <c r="CJ46" i="8"/>
  <c r="C102" i="8"/>
  <c r="D102" i="8"/>
  <c r="G102" i="8"/>
  <c r="CJ47" i="8"/>
  <c r="C103" i="8"/>
  <c r="D103" i="8"/>
  <c r="E103" i="8"/>
  <c r="G103" i="8"/>
  <c r="I103" i="8"/>
  <c r="CJ48" i="8"/>
  <c r="C104" i="8"/>
  <c r="D104" i="8"/>
  <c r="E104" i="8"/>
  <c r="F104" i="8"/>
  <c r="G104" i="8"/>
  <c r="I104" i="8"/>
  <c r="J104" i="8"/>
  <c r="CJ49" i="8"/>
  <c r="C105" i="8"/>
  <c r="D105" i="8"/>
  <c r="E105" i="8"/>
  <c r="F105" i="8"/>
  <c r="G105" i="8"/>
  <c r="H105" i="8"/>
  <c r="CJ50" i="8"/>
  <c r="C106" i="8"/>
  <c r="D106" i="8"/>
  <c r="E106" i="8"/>
  <c r="F106" i="8"/>
  <c r="G106" i="8"/>
  <c r="H106" i="8"/>
  <c r="J106" i="8"/>
  <c r="K106" i="8"/>
  <c r="CJ51" i="8"/>
  <c r="C107" i="8"/>
  <c r="D107" i="8"/>
  <c r="E107" i="8"/>
  <c r="F107" i="8"/>
  <c r="G107" i="8"/>
  <c r="H107" i="8"/>
  <c r="I107" i="8"/>
  <c r="M107" i="8"/>
  <c r="CJ52" i="8"/>
  <c r="C108" i="8"/>
  <c r="D108" i="8"/>
  <c r="E108" i="8"/>
  <c r="F108" i="8"/>
  <c r="G108" i="8"/>
  <c r="H108" i="8"/>
  <c r="I108" i="8"/>
  <c r="J108" i="8"/>
  <c r="K108" i="8"/>
  <c r="N108" i="8"/>
  <c r="CJ53" i="8"/>
  <c r="C109" i="8"/>
  <c r="D109" i="8"/>
  <c r="E109" i="8"/>
  <c r="F109" i="8"/>
  <c r="G109" i="8"/>
  <c r="H109" i="8"/>
  <c r="I109" i="8"/>
  <c r="J109" i="8"/>
  <c r="K109" i="8"/>
  <c r="L109" i="8"/>
  <c r="M109" i="8"/>
  <c r="CJ54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CJ55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CJ56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P112" i="8"/>
  <c r="Q112" i="8"/>
  <c r="R112" i="8"/>
  <c r="CJ57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S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V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U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V118" i="8"/>
  <c r="X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W119" i="8"/>
  <c r="X119" i="8"/>
  <c r="Y119" i="8"/>
  <c r="X113" i="8"/>
  <c r="X117" i="8"/>
  <c r="T109" i="8"/>
  <c r="R107" i="8"/>
  <c r="P105" i="8"/>
  <c r="P109" i="8"/>
  <c r="N103" i="8"/>
  <c r="L101" i="8"/>
  <c r="L105" i="8"/>
  <c r="X116" i="8"/>
  <c r="V114" i="8"/>
  <c r="U113" i="8"/>
  <c r="N107" i="8"/>
  <c r="P108" i="8"/>
  <c r="O107" i="8"/>
  <c r="N106" i="8"/>
  <c r="M105" i="8"/>
  <c r="D97" i="8"/>
  <c r="G96" i="8"/>
  <c r="Z118" i="8"/>
  <c r="Y117" i="8"/>
  <c r="S111" i="8"/>
  <c r="R110" i="8"/>
  <c r="Q109" i="8"/>
  <c r="I101" i="8"/>
  <c r="M106" i="8"/>
  <c r="G100" i="8"/>
  <c r="E98" i="8"/>
  <c r="I98" i="8"/>
  <c r="U110" i="8"/>
  <c r="S108" i="8"/>
  <c r="Q106" i="8"/>
  <c r="O104" i="8"/>
  <c r="J99" i="8"/>
  <c r="H97" i="8"/>
  <c r="K103" i="8"/>
  <c r="W116" i="8"/>
  <c r="U114" i="8"/>
  <c r="S112" i="8"/>
  <c r="Q110" i="8"/>
  <c r="O108" i="8"/>
  <c r="K104" i="8"/>
  <c r="H101" i="8"/>
  <c r="CQ10" i="8"/>
  <c r="DF9" i="8"/>
  <c r="AB97" i="8" l="1"/>
  <c r="S110" i="12"/>
  <c r="AB121" i="8"/>
  <c r="AA103" i="8"/>
  <c r="AA103" i="12" s="1"/>
  <c r="AB113" i="8"/>
  <c r="R106" i="12"/>
  <c r="AB105" i="8"/>
  <c r="AB30" i="12"/>
  <c r="AB26" i="12"/>
  <c r="AB22" i="12"/>
  <c r="AB18" i="12"/>
  <c r="AB14" i="12"/>
  <c r="AB10" i="12"/>
  <c r="I97" i="12"/>
  <c r="AC108" i="8"/>
  <c r="AD112" i="8"/>
  <c r="AE112" i="12" s="1"/>
  <c r="H96" i="12"/>
  <c r="O103" i="12"/>
  <c r="K99" i="12"/>
  <c r="V110" i="12"/>
  <c r="Z107" i="12"/>
  <c r="Q105" i="12"/>
  <c r="M101" i="12"/>
  <c r="AA113" i="8"/>
  <c r="AB117" i="8"/>
  <c r="AB109" i="8"/>
  <c r="AB101" i="8"/>
  <c r="AC116" i="8"/>
  <c r="AD104" i="8"/>
  <c r="AE104" i="12" s="1"/>
  <c r="AB118" i="8"/>
  <c r="AC100" i="8"/>
  <c r="AD120" i="8"/>
  <c r="AE120" i="12" s="1"/>
  <c r="AA28" i="12"/>
  <c r="AC33" i="12"/>
  <c r="AC29" i="12"/>
  <c r="AC25" i="12"/>
  <c r="AC21" i="12"/>
  <c r="AC17" i="12"/>
  <c r="AC13" i="12"/>
  <c r="AC9" i="12"/>
  <c r="AD5" i="12"/>
  <c r="AC110" i="8"/>
  <c r="AD114" i="8"/>
  <c r="AE114" i="12" s="1"/>
  <c r="AA121" i="8"/>
  <c r="AD98" i="8"/>
  <c r="AE98" i="12" s="1"/>
  <c r="AC102" i="8"/>
  <c r="AC118" i="8"/>
  <c r="AA101" i="8"/>
  <c r="AD106" i="8"/>
  <c r="AE106" i="12" s="1"/>
  <c r="AD122" i="8"/>
  <c r="AE122" i="12" s="1"/>
  <c r="AA30" i="12"/>
  <c r="C95" i="24"/>
  <c r="C95" i="25" s="1"/>
  <c r="T98" i="8"/>
  <c r="U97" i="8"/>
  <c r="P108" i="12"/>
  <c r="X116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19" i="12"/>
  <c r="N119" i="12"/>
  <c r="J119" i="12"/>
  <c r="F119" i="12"/>
  <c r="S118" i="12"/>
  <c r="O118" i="12"/>
  <c r="K118" i="12"/>
  <c r="G118" i="12"/>
  <c r="S117" i="12"/>
  <c r="O117" i="12"/>
  <c r="K117" i="12"/>
  <c r="G117" i="12"/>
  <c r="O116" i="12"/>
  <c r="K116" i="12"/>
  <c r="G116" i="12"/>
  <c r="N115" i="12"/>
  <c r="J115" i="12"/>
  <c r="F115" i="12"/>
  <c r="T114" i="12"/>
  <c r="P114" i="12"/>
  <c r="L114" i="12"/>
  <c r="H114" i="12"/>
  <c r="D114" i="12"/>
  <c r="M113" i="12"/>
  <c r="I113" i="12"/>
  <c r="E113" i="12"/>
  <c r="R112" i="12"/>
  <c r="M112" i="12"/>
  <c r="I101" i="12"/>
  <c r="V117" i="8"/>
  <c r="V117" i="12" s="1"/>
  <c r="T115" i="8"/>
  <c r="T115" i="12" s="1"/>
  <c r="O109" i="8"/>
  <c r="P109" i="12" s="1"/>
  <c r="V114" i="12"/>
  <c r="CK9" i="8"/>
  <c r="CL9" i="8" s="1"/>
  <c r="Y115" i="8"/>
  <c r="Z110" i="12"/>
  <c r="V99" i="12"/>
  <c r="E96" i="8"/>
  <c r="F96" i="12" s="1"/>
  <c r="Y119" i="12"/>
  <c r="T119" i="12"/>
  <c r="P119" i="12"/>
  <c r="L119" i="12"/>
  <c r="H119" i="12"/>
  <c r="D119" i="12"/>
  <c r="Q118" i="12"/>
  <c r="M118" i="12"/>
  <c r="I118" i="12"/>
  <c r="E118" i="12"/>
  <c r="Q117" i="12"/>
  <c r="M117" i="12"/>
  <c r="I117" i="12"/>
  <c r="E117" i="12"/>
  <c r="Q116" i="12"/>
  <c r="M116" i="12"/>
  <c r="I116" i="12"/>
  <c r="E116" i="12"/>
  <c r="P115" i="12"/>
  <c r="L115" i="12"/>
  <c r="H115" i="12"/>
  <c r="D115" i="12"/>
  <c r="N114" i="12"/>
  <c r="J114" i="12"/>
  <c r="F114" i="12"/>
  <c r="O113" i="12"/>
  <c r="K113" i="12"/>
  <c r="G113" i="12"/>
  <c r="K112" i="12"/>
  <c r="G112" i="12"/>
  <c r="K111" i="12"/>
  <c r="G111" i="12"/>
  <c r="H107" i="12"/>
  <c r="D107" i="12"/>
  <c r="D104" i="12"/>
  <c r="Q103" i="12"/>
  <c r="N106" i="12"/>
  <c r="R110" i="12"/>
  <c r="M108" i="8"/>
  <c r="N108" i="12" s="1"/>
  <c r="L107" i="8"/>
  <c r="M107" i="12" s="1"/>
  <c r="Y111" i="8"/>
  <c r="Z109" i="8"/>
  <c r="Z97" i="8"/>
  <c r="W107" i="8"/>
  <c r="X107" i="12" s="1"/>
  <c r="I112" i="12"/>
  <c r="E112" i="12"/>
  <c r="Q111" i="12"/>
  <c r="M111" i="12"/>
  <c r="I111" i="12"/>
  <c r="E111" i="12"/>
  <c r="F107" i="12"/>
  <c r="F104" i="12"/>
  <c r="L110" i="12"/>
  <c r="H110" i="12"/>
  <c r="D110" i="12"/>
  <c r="I109" i="12"/>
  <c r="E109" i="12"/>
  <c r="I108" i="12"/>
  <c r="E108" i="12"/>
  <c r="H106" i="12"/>
  <c r="D106" i="12"/>
  <c r="G105" i="12"/>
  <c r="E103" i="12"/>
  <c r="V113" i="8"/>
  <c r="V113" i="12" s="1"/>
  <c r="X114" i="8"/>
  <c r="V105" i="8"/>
  <c r="V105" i="12" s="1"/>
  <c r="Q101" i="12"/>
  <c r="V98" i="8"/>
  <c r="W98" i="12" s="1"/>
  <c r="R98" i="8"/>
  <c r="L97" i="8"/>
  <c r="J110" i="12"/>
  <c r="F110" i="12"/>
  <c r="K109" i="12"/>
  <c r="G109" i="12"/>
  <c r="G108" i="12"/>
  <c r="K106" i="12"/>
  <c r="F106" i="12"/>
  <c r="E105" i="12"/>
  <c r="J104" i="12"/>
  <c r="S109" i="8"/>
  <c r="T109" i="12" s="1"/>
  <c r="Q108" i="8"/>
  <c r="R108" i="12" s="1"/>
  <c r="U105" i="12"/>
  <c r="X98" i="8"/>
  <c r="X98" i="12" s="1"/>
  <c r="P98" i="8"/>
  <c r="P98" i="12" s="1"/>
  <c r="Y97" i="8"/>
  <c r="Y97" i="12" s="1"/>
  <c r="Q97" i="8"/>
  <c r="Q97" i="12" s="1"/>
  <c r="M97" i="8"/>
  <c r="V107" i="8"/>
  <c r="N99" i="8"/>
  <c r="N99" i="12" s="1"/>
  <c r="AB32" i="12"/>
  <c r="AB28" i="12"/>
  <c r="AB8" i="12"/>
  <c r="AD109" i="8"/>
  <c r="AE109" i="12" s="1"/>
  <c r="AA108" i="8"/>
  <c r="AC101" i="8"/>
  <c r="AB31" i="12"/>
  <c r="AB27" i="12"/>
  <c r="AB23" i="12"/>
  <c r="AB19" i="12"/>
  <c r="AB15" i="12"/>
  <c r="AB11" i="12"/>
  <c r="AB7" i="12"/>
  <c r="AB98" i="8"/>
  <c r="AB6" i="12"/>
  <c r="AA96" i="8"/>
  <c r="AD97" i="8"/>
  <c r="AE97" i="12" s="1"/>
  <c r="AD119" i="8"/>
  <c r="AE119" i="12" s="1"/>
  <c r="AC113" i="8"/>
  <c r="AB108" i="8"/>
  <c r="AA104" i="8"/>
  <c r="AA112" i="8"/>
  <c r="AD103" i="8"/>
  <c r="AE103" i="12" s="1"/>
  <c r="AD113" i="8"/>
  <c r="AE113" i="12" s="1"/>
  <c r="AC97" i="8"/>
  <c r="AC107" i="8"/>
  <c r="AC117" i="8"/>
  <c r="AB102" i="8"/>
  <c r="AB114" i="8"/>
  <c r="AA98" i="8"/>
  <c r="AA98" i="12" s="1"/>
  <c r="AA106" i="8"/>
  <c r="AA106" i="12" s="1"/>
  <c r="AA110" i="8"/>
  <c r="AA110" i="12" s="1"/>
  <c r="AA114" i="8"/>
  <c r="AA29" i="12"/>
  <c r="AA13" i="12"/>
  <c r="AA9" i="12"/>
  <c r="U119" i="12"/>
  <c r="S119" i="12"/>
  <c r="Q119" i="12"/>
  <c r="O119" i="12"/>
  <c r="M119" i="12"/>
  <c r="K119" i="12"/>
  <c r="I119" i="12"/>
  <c r="G119" i="12"/>
  <c r="E119" i="12"/>
  <c r="T118" i="12"/>
  <c r="R118" i="12"/>
  <c r="P118" i="12"/>
  <c r="N118" i="12"/>
  <c r="L118" i="12"/>
  <c r="J118" i="12"/>
  <c r="H118" i="12"/>
  <c r="F118" i="12"/>
  <c r="D118" i="12"/>
  <c r="R117" i="12"/>
  <c r="P117" i="12"/>
  <c r="N117" i="12"/>
  <c r="L117" i="12"/>
  <c r="J117" i="12"/>
  <c r="H117" i="12"/>
  <c r="F117" i="12"/>
  <c r="D117" i="12"/>
  <c r="R116" i="12"/>
  <c r="P116" i="12"/>
  <c r="N116" i="12"/>
  <c r="L116" i="12"/>
  <c r="J116" i="12"/>
  <c r="H116" i="12"/>
  <c r="F116" i="12"/>
  <c r="D116" i="12"/>
  <c r="Q115" i="12"/>
  <c r="O115" i="12"/>
  <c r="M115" i="12"/>
  <c r="K115" i="12"/>
  <c r="I115" i="12"/>
  <c r="G115" i="12"/>
  <c r="E115" i="12"/>
  <c r="O114" i="12"/>
  <c r="M114" i="12"/>
  <c r="K114" i="12"/>
  <c r="I114" i="12"/>
  <c r="G114" i="12"/>
  <c r="E114" i="12"/>
  <c r="N113" i="12"/>
  <c r="L113" i="12"/>
  <c r="J113" i="12"/>
  <c r="H113" i="12"/>
  <c r="F113" i="12"/>
  <c r="D113" i="12"/>
  <c r="N112" i="12"/>
  <c r="L112" i="12"/>
  <c r="J112" i="12"/>
  <c r="H112" i="12"/>
  <c r="F112" i="12"/>
  <c r="D112" i="12"/>
  <c r="L111" i="12"/>
  <c r="J111" i="12"/>
  <c r="H111" i="12"/>
  <c r="F111" i="12"/>
  <c r="D111" i="12"/>
  <c r="P110" i="8"/>
  <c r="Q110" i="12" s="1"/>
  <c r="K110" i="12"/>
  <c r="I110" i="12"/>
  <c r="G110" i="12"/>
  <c r="E110" i="12"/>
  <c r="J109" i="12"/>
  <c r="H109" i="12"/>
  <c r="F109" i="12"/>
  <c r="D109" i="12"/>
  <c r="J108" i="12"/>
  <c r="H108" i="12"/>
  <c r="F108" i="12"/>
  <c r="D108" i="12"/>
  <c r="L106" i="8"/>
  <c r="M106" i="12" s="1"/>
  <c r="K105" i="8"/>
  <c r="L105" i="12" s="1"/>
  <c r="X112" i="8"/>
  <c r="T111" i="8"/>
  <c r="T111" i="12" s="1"/>
  <c r="W109" i="8"/>
  <c r="T107" i="8"/>
  <c r="P106" i="8"/>
  <c r="Q106" i="12" s="1"/>
  <c r="Z104" i="8"/>
  <c r="T104" i="8"/>
  <c r="T104" i="12" s="1"/>
  <c r="Q104" i="8"/>
  <c r="Z101" i="8"/>
  <c r="Z101" i="12" s="1"/>
  <c r="X101" i="8"/>
  <c r="Y101" i="12" s="1"/>
  <c r="R101" i="8"/>
  <c r="R101" i="12" s="1"/>
  <c r="Z100" i="8"/>
  <c r="P100" i="8"/>
  <c r="P100" i="12" s="1"/>
  <c r="J98" i="8"/>
  <c r="J98" i="12" s="1"/>
  <c r="X96" i="8"/>
  <c r="Y96" i="12" s="1"/>
  <c r="T96" i="8"/>
  <c r="T96" i="12" s="1"/>
  <c r="AA26" i="12"/>
  <c r="Z25" i="12"/>
  <c r="Y116" i="8"/>
  <c r="Y116" i="12" s="1"/>
  <c r="Y24" i="12"/>
  <c r="X111" i="8"/>
  <c r="X115" i="8"/>
  <c r="Y23" i="12"/>
  <c r="X110" i="8"/>
  <c r="Y110" i="12" s="1"/>
  <c r="AA22" i="12"/>
  <c r="Z113" i="8"/>
  <c r="AA21" i="12"/>
  <c r="Z112" i="8"/>
  <c r="Y18" i="12"/>
  <c r="X109" i="8"/>
  <c r="W18" i="12"/>
  <c r="V109" i="8"/>
  <c r="AA17" i="12"/>
  <c r="Z108" i="8"/>
  <c r="Z108" i="12" s="1"/>
  <c r="Y17" i="12"/>
  <c r="X108" i="8"/>
  <c r="X108" i="12" s="1"/>
  <c r="Q16" i="12"/>
  <c r="P107" i="8"/>
  <c r="P107" i="12" s="1"/>
  <c r="Y106" i="8"/>
  <c r="Y106" i="12" s="1"/>
  <c r="Z105" i="8"/>
  <c r="Z105" i="12" s="1"/>
  <c r="X105" i="8"/>
  <c r="Y105" i="12" s="1"/>
  <c r="S14" i="12"/>
  <c r="R105" i="8"/>
  <c r="R105" i="12" s="1"/>
  <c r="P14" i="12"/>
  <c r="O105" i="8"/>
  <c r="P105" i="12" s="1"/>
  <c r="Y13" i="12"/>
  <c r="X104" i="8"/>
  <c r="X104" i="12" s="1"/>
  <c r="W13" i="12"/>
  <c r="V104" i="8"/>
  <c r="W104" i="12" s="1"/>
  <c r="N13" i="12"/>
  <c r="M104" i="8"/>
  <c r="Y103" i="8"/>
  <c r="Z103" i="12" s="1"/>
  <c r="M12" i="12"/>
  <c r="L99" i="8"/>
  <c r="L99" i="12" s="1"/>
  <c r="L103" i="8"/>
  <c r="L103" i="12" s="1"/>
  <c r="I12" i="12"/>
  <c r="H103" i="8"/>
  <c r="H103" i="12" s="1"/>
  <c r="W102" i="8"/>
  <c r="X102" i="12" s="1"/>
  <c r="S98" i="8"/>
  <c r="S102" i="8"/>
  <c r="T102" i="12" s="1"/>
  <c r="M11" i="12"/>
  <c r="L102" i="8"/>
  <c r="I11" i="12"/>
  <c r="H98" i="8"/>
  <c r="I98" i="12" s="1"/>
  <c r="H102" i="8"/>
  <c r="H102" i="12" s="1"/>
  <c r="V97" i="8"/>
  <c r="V101" i="8"/>
  <c r="V101" i="12" s="1"/>
  <c r="T97" i="8"/>
  <c r="T101" i="8"/>
  <c r="U101" i="12" s="1"/>
  <c r="O10" i="12"/>
  <c r="N97" i="8"/>
  <c r="N101" i="8"/>
  <c r="N101" i="12" s="1"/>
  <c r="L10" i="12"/>
  <c r="K101" i="8"/>
  <c r="L101" i="12" s="1"/>
  <c r="H10" i="12"/>
  <c r="G101" i="8"/>
  <c r="G101" i="12" s="1"/>
  <c r="Y9" i="12"/>
  <c r="X100" i="8"/>
  <c r="X100" i="12" s="1"/>
  <c r="W9" i="12"/>
  <c r="V100" i="8"/>
  <c r="V100" i="12" s="1"/>
  <c r="U9" i="12"/>
  <c r="T100" i="8"/>
  <c r="T100" i="12" s="1"/>
  <c r="S9" i="12"/>
  <c r="R100" i="8"/>
  <c r="S100" i="12" s="1"/>
  <c r="M9" i="12"/>
  <c r="L100" i="8"/>
  <c r="M100" i="12" s="1"/>
  <c r="J9" i="12"/>
  <c r="I96" i="8"/>
  <c r="I96" i="12" s="1"/>
  <c r="I100" i="8"/>
  <c r="J100" i="12" s="1"/>
  <c r="F9" i="12"/>
  <c r="E100" i="8"/>
  <c r="F100" i="12" s="1"/>
  <c r="Y99" i="8"/>
  <c r="Y99" i="12" s="1"/>
  <c r="Q99" i="8"/>
  <c r="Q99" i="12" s="1"/>
  <c r="H99" i="8"/>
  <c r="L98" i="8"/>
  <c r="Q5" i="12"/>
  <c r="P96" i="8"/>
  <c r="P96" i="12" s="1"/>
  <c r="M5" i="12"/>
  <c r="L96" i="8"/>
  <c r="L96" i="12" s="1"/>
  <c r="AA24" i="12"/>
  <c r="Z111" i="8"/>
  <c r="I107" i="12"/>
  <c r="G107" i="12"/>
  <c r="E107" i="12"/>
  <c r="G106" i="12"/>
  <c r="E106" i="12"/>
  <c r="F105" i="12"/>
  <c r="D105" i="12"/>
  <c r="E104" i="12"/>
  <c r="D103" i="12"/>
  <c r="D102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16" i="12"/>
  <c r="T116" i="12"/>
  <c r="S115" i="12"/>
  <c r="R115" i="12"/>
  <c r="K108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84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0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07" i="12"/>
  <c r="M105" i="12"/>
  <c r="X119" i="12"/>
  <c r="W116" i="12"/>
  <c r="U114" i="12"/>
  <c r="S114" i="12"/>
  <c r="S112" i="12"/>
  <c r="Q112" i="12"/>
  <c r="P111" i="12"/>
  <c r="O110" i="12"/>
  <c r="O108" i="12"/>
  <c r="N107" i="12"/>
  <c r="K104" i="12"/>
  <c r="I104" i="12"/>
  <c r="G102" i="12"/>
  <c r="F101" i="12"/>
  <c r="D99" i="12"/>
  <c r="E98" i="12"/>
  <c r="D97" i="12"/>
  <c r="S108" i="12"/>
  <c r="Y107" i="12"/>
  <c r="S106" i="12"/>
  <c r="R103" i="12"/>
  <c r="P103" i="12"/>
  <c r="U99" i="12"/>
  <c r="J97" i="12"/>
  <c r="G96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4" i="12"/>
  <c r="R114" i="12"/>
  <c r="Q113" i="12"/>
  <c r="P113" i="12"/>
  <c r="O111" i="12"/>
  <c r="N111" i="12"/>
  <c r="M110" i="12"/>
  <c r="N110" i="12"/>
  <c r="M109" i="12"/>
  <c r="L109" i="12"/>
  <c r="I105" i="12"/>
  <c r="H105" i="12"/>
  <c r="G104" i="12"/>
  <c r="H104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2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09" i="12"/>
  <c r="Y117" i="12"/>
  <c r="G100" i="12"/>
  <c r="N103" i="12"/>
  <c r="H97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2" i="8"/>
  <c r="AD183" i="8"/>
  <c r="AC123" i="8"/>
  <c r="CM8" i="8"/>
  <c r="AD190" i="8"/>
  <c r="Z189" i="8"/>
  <c r="V188" i="8"/>
  <c r="AD189" i="8"/>
  <c r="J185" i="8"/>
  <c r="E97" i="8"/>
  <c r="E97" i="12" s="1"/>
  <c r="AA189" i="8"/>
  <c r="H100" i="8"/>
  <c r="CN4" i="8"/>
  <c r="Z187" i="8"/>
  <c r="X187" i="8"/>
  <c r="U187" i="8"/>
  <c r="R187" i="8"/>
  <c r="Y109" i="8"/>
  <c r="Z186" i="8"/>
  <c r="X186" i="8"/>
  <c r="V186" i="8"/>
  <c r="T186" i="8"/>
  <c r="Q186" i="8"/>
  <c r="N186" i="8"/>
  <c r="W105" i="8"/>
  <c r="S105" i="8"/>
  <c r="T105" i="12" s="1"/>
  <c r="Z185" i="8"/>
  <c r="X185" i="8"/>
  <c r="V185" i="8"/>
  <c r="T185" i="8"/>
  <c r="R185" i="8"/>
  <c r="P185" i="8"/>
  <c r="M185" i="8"/>
  <c r="Z184" i="8"/>
  <c r="X184" i="8"/>
  <c r="V184" i="8"/>
  <c r="T184" i="8"/>
  <c r="R184" i="8"/>
  <c r="P184" i="8"/>
  <c r="N184" i="8"/>
  <c r="L184" i="8"/>
  <c r="I184" i="8"/>
  <c r="Y183" i="8"/>
  <c r="W183" i="8"/>
  <c r="U183" i="8"/>
  <c r="S183" i="8"/>
  <c r="Q183" i="8"/>
  <c r="O183" i="8"/>
  <c r="M183" i="8"/>
  <c r="K183" i="8"/>
  <c r="I183" i="8"/>
  <c r="H183" i="8"/>
  <c r="F183" i="8"/>
  <c r="H184" i="8"/>
  <c r="F98" i="8"/>
  <c r="V119" i="8"/>
  <c r="Z115" i="8"/>
  <c r="Y118" i="8"/>
  <c r="Z118" i="12" s="1"/>
  <c r="W187" i="8"/>
  <c r="O112" i="8"/>
  <c r="S186" i="8"/>
  <c r="O185" i="8"/>
  <c r="M102" i="8"/>
  <c r="K185" i="8"/>
  <c r="G184" i="8"/>
  <c r="Z188" i="8"/>
  <c r="Y188" i="8"/>
  <c r="Y112" i="8"/>
  <c r="Y187" i="8"/>
  <c r="V112" i="8"/>
  <c r="V187" i="8"/>
  <c r="Y186" i="8"/>
  <c r="W186" i="8"/>
  <c r="U186" i="8"/>
  <c r="R186" i="8"/>
  <c r="Z102" i="8"/>
  <c r="V102" i="8"/>
  <c r="R102" i="8"/>
  <c r="Y185" i="8"/>
  <c r="W185" i="8"/>
  <c r="U185" i="8"/>
  <c r="S185" i="8"/>
  <c r="Q185" i="8"/>
  <c r="N185" i="8"/>
  <c r="Y102" i="8"/>
  <c r="U102" i="8"/>
  <c r="U102" i="12" s="1"/>
  <c r="Q102" i="8"/>
  <c r="Y100" i="8"/>
  <c r="Y184" i="8"/>
  <c r="W184" i="8"/>
  <c r="U96" i="8"/>
  <c r="U184" i="8"/>
  <c r="S184" i="8"/>
  <c r="Q100" i="8"/>
  <c r="Q184" i="8"/>
  <c r="O184" i="8"/>
  <c r="M184" i="8"/>
  <c r="J184" i="8"/>
  <c r="M98" i="8"/>
  <c r="C98" i="8"/>
  <c r="D98" i="12" s="1"/>
  <c r="Z183" i="8"/>
  <c r="X183" i="8"/>
  <c r="V183" i="8"/>
  <c r="T183" i="8"/>
  <c r="R183" i="8"/>
  <c r="P183" i="8"/>
  <c r="N183" i="8"/>
  <c r="L183" i="8"/>
  <c r="J183" i="8"/>
  <c r="X188" i="8"/>
  <c r="T187" i="8"/>
  <c r="P186" i="8"/>
  <c r="L185" i="8"/>
  <c r="Y114" i="8"/>
  <c r="W188" i="8"/>
  <c r="S187" i="8"/>
  <c r="O186" i="8"/>
  <c r="K184" i="8"/>
  <c r="G183" i="8"/>
  <c r="C96" i="8"/>
  <c r="AA188" i="8"/>
  <c r="AA187" i="8"/>
  <c r="AA186" i="8"/>
  <c r="AA185" i="8"/>
  <c r="AA184" i="8"/>
  <c r="AB183" i="8"/>
  <c r="AB189" i="8"/>
  <c r="AB188" i="8"/>
  <c r="AB187" i="8"/>
  <c r="AB186" i="8"/>
  <c r="AB185" i="8"/>
  <c r="AB184" i="8"/>
  <c r="AC96" i="8"/>
  <c r="AC183" i="8"/>
  <c r="AA183" i="8"/>
  <c r="AB123" i="8"/>
  <c r="AC189" i="8"/>
  <c r="AC188" i="8"/>
  <c r="AC187" i="8"/>
  <c r="AC186" i="8"/>
  <c r="AC185" i="8"/>
  <c r="AC184" i="8"/>
  <c r="AD96" i="8"/>
  <c r="AE96" i="12" s="1"/>
  <c r="AD188" i="8"/>
  <c r="AD187" i="8"/>
  <c r="AD186" i="8"/>
  <c r="AD185" i="8"/>
  <c r="AD184" i="8"/>
  <c r="AB120" i="8"/>
  <c r="AC121" i="8"/>
  <c r="AC115" i="8"/>
  <c r="AC109" i="8"/>
  <c r="AC105" i="8"/>
  <c r="AC99" i="8"/>
  <c r="AD121" i="8"/>
  <c r="AE121" i="12" s="1"/>
  <c r="AD117" i="8"/>
  <c r="AE117" i="12" s="1"/>
  <c r="AD111" i="8"/>
  <c r="AE111" i="12" s="1"/>
  <c r="AD105" i="8"/>
  <c r="AE105" i="12" s="1"/>
  <c r="AD101" i="8"/>
  <c r="AE101" i="12" s="1"/>
  <c r="AA120" i="8"/>
  <c r="AD123" i="8"/>
  <c r="AE123" i="12" s="1"/>
  <c r="AA111" i="8"/>
  <c r="AA107" i="8"/>
  <c r="AA107" i="12" s="1"/>
  <c r="AB112" i="8"/>
  <c r="AB104" i="8"/>
  <c r="AD115" i="8"/>
  <c r="AE115" i="12" s="1"/>
  <c r="AD107" i="8"/>
  <c r="AE107" i="12" s="1"/>
  <c r="AD99" i="8"/>
  <c r="AE99" i="12" s="1"/>
  <c r="AA97" i="8"/>
  <c r="AA109" i="8"/>
  <c r="AA117" i="8"/>
  <c r="AB100" i="8"/>
  <c r="AB106" i="8"/>
  <c r="AB110" i="8"/>
  <c r="AB116" i="8"/>
  <c r="AA118" i="8"/>
  <c r="AA119" i="8"/>
  <c r="AB96" i="8"/>
  <c r="AB122" i="8"/>
  <c r="AB119" i="8"/>
  <c r="AB115" i="8"/>
  <c r="AB111" i="8"/>
  <c r="AB107" i="8"/>
  <c r="AB103" i="8"/>
  <c r="AD118" i="8"/>
  <c r="AE118" i="12" s="1"/>
  <c r="AD116" i="8"/>
  <c r="AE116" i="12" s="1"/>
  <c r="AD110" i="8"/>
  <c r="AE110" i="12" s="1"/>
  <c r="AD108" i="8"/>
  <c r="AE108" i="12" s="1"/>
  <c r="AD102" i="8"/>
  <c r="AE102" i="12" s="1"/>
  <c r="AD100" i="8"/>
  <c r="AE100" i="12" s="1"/>
  <c r="AC120" i="8"/>
  <c r="AC112" i="8"/>
  <c r="AC104" i="8"/>
  <c r="AC122" i="8"/>
  <c r="AC114" i="8"/>
  <c r="AC106" i="8"/>
  <c r="AC98" i="8"/>
  <c r="AC119" i="8"/>
  <c r="AC111" i="8"/>
  <c r="AC103" i="8"/>
  <c r="AA99" i="8"/>
  <c r="AA99" i="12" s="1"/>
  <c r="AA115" i="8"/>
  <c r="AB99" i="8"/>
  <c r="AA100" i="8"/>
  <c r="AA122" i="8"/>
  <c r="AA123" i="8"/>
  <c r="AA116" i="8"/>
  <c r="AA105" i="8"/>
  <c r="AA102" i="8"/>
  <c r="CM7" i="8"/>
  <c r="N105" i="8"/>
  <c r="N109" i="8"/>
  <c r="Y104" i="8"/>
  <c r="U108" i="8"/>
  <c r="U104" i="8"/>
  <c r="L104" i="8"/>
  <c r="L108" i="8"/>
  <c r="J102" i="8"/>
  <c r="G99" i="8"/>
  <c r="Z123" i="8"/>
  <c r="S107" i="8"/>
  <c r="O102" i="8"/>
  <c r="P102" i="12" s="1"/>
  <c r="O106" i="8"/>
  <c r="Z121" i="8"/>
  <c r="Z117" i="8"/>
  <c r="W113" i="8"/>
  <c r="X113" i="12" s="1"/>
  <c r="W117" i="8"/>
  <c r="X117" i="12" s="1"/>
  <c r="U112" i="8"/>
  <c r="U116" i="8"/>
  <c r="V116" i="12" s="1"/>
  <c r="Z114" i="8"/>
  <c r="J105" i="8"/>
  <c r="J101" i="8"/>
  <c r="W103" i="8"/>
  <c r="W103" i="12" s="1"/>
  <c r="S103" i="8"/>
  <c r="T103" i="12" s="1"/>
  <c r="N102" i="8"/>
  <c r="N98" i="8"/>
  <c r="O98" i="12" s="1"/>
  <c r="W101" i="8"/>
  <c r="S101" i="8"/>
  <c r="O101" i="8"/>
  <c r="P101" i="12" s="1"/>
  <c r="W99" i="8"/>
  <c r="X99" i="12" s="1"/>
  <c r="S99" i="8"/>
  <c r="T99" i="12" s="1"/>
  <c r="O99" i="8"/>
  <c r="P99" i="12" s="1"/>
  <c r="Z96" i="8"/>
  <c r="V96" i="8"/>
  <c r="W96" i="12" s="1"/>
  <c r="R96" i="8"/>
  <c r="S96" i="12" s="1"/>
  <c r="N96" i="8"/>
  <c r="O96" i="12" s="1"/>
  <c r="J96" i="8"/>
  <c r="K96" i="12" s="1"/>
  <c r="J107" i="8"/>
  <c r="Z119" i="8"/>
  <c r="CX7" i="8"/>
  <c r="CZ6" i="8"/>
  <c r="Z116" i="8"/>
  <c r="Z120" i="8"/>
  <c r="W118" i="8"/>
  <c r="X118" i="12" s="1"/>
  <c r="R109" i="8"/>
  <c r="R113" i="8"/>
  <c r="S113" i="12" s="1"/>
  <c r="W106" i="8"/>
  <c r="X106" i="12" s="1"/>
  <c r="W110" i="8"/>
  <c r="I99" i="8"/>
  <c r="J99" i="12" s="1"/>
  <c r="G98" i="8"/>
  <c r="Y113" i="8"/>
  <c r="W111" i="8"/>
  <c r="W115" i="8"/>
  <c r="U109" i="8"/>
  <c r="I106" i="8"/>
  <c r="D96" i="8"/>
  <c r="J103" i="8"/>
  <c r="K103" i="12" s="1"/>
  <c r="U111" i="8"/>
  <c r="U115" i="8"/>
  <c r="W114" i="8"/>
  <c r="R104" i="8"/>
  <c r="S104" i="12" s="1"/>
  <c r="X103" i="8"/>
  <c r="U103" i="8"/>
  <c r="V103" i="12" s="1"/>
  <c r="U107" i="8"/>
  <c r="K102" i="8"/>
  <c r="K98" i="8"/>
  <c r="F97" i="8"/>
  <c r="G97" i="12" s="1"/>
  <c r="E99" i="8"/>
  <c r="E99" i="12" s="1"/>
  <c r="S97" i="8"/>
  <c r="K97" i="8"/>
  <c r="D100" i="8"/>
  <c r="U118" i="8"/>
  <c r="Y98" i="8"/>
  <c r="Z98" i="12" s="1"/>
  <c r="U98" i="8"/>
  <c r="Q98" i="8"/>
  <c r="W97" i="8"/>
  <c r="X97" i="12" s="1"/>
  <c r="O97" i="8"/>
  <c r="P97" i="12" s="1"/>
  <c r="V108" i="8"/>
  <c r="W108" i="12" s="1"/>
  <c r="Q107" i="8"/>
  <c r="R107" i="12" s="1"/>
  <c r="T106" i="8"/>
  <c r="T110" i="8"/>
  <c r="U110" i="12" s="1"/>
  <c r="N104" i="8"/>
  <c r="O104" i="12" s="1"/>
  <c r="N100" i="8"/>
  <c r="O100" i="12" s="1"/>
  <c r="M96" i="8"/>
  <c r="T112" i="8"/>
  <c r="T108" i="8"/>
  <c r="P104" i="8"/>
  <c r="T113" i="8"/>
  <c r="U113" i="12" s="1"/>
  <c r="T117" i="8"/>
  <c r="V111" i="8"/>
  <c r="V115" i="8"/>
  <c r="U106" i="8"/>
  <c r="V106" i="12" s="1"/>
  <c r="R111" i="8"/>
  <c r="S111" i="12" s="1"/>
  <c r="F99" i="8"/>
  <c r="F103" i="8"/>
  <c r="E102" i="8"/>
  <c r="D101" i="8"/>
  <c r="I102" i="8"/>
  <c r="CR9" i="8"/>
  <c r="DF10" i="8"/>
  <c r="CQ9" i="8"/>
  <c r="CR10" i="8"/>
  <c r="AB114" i="12" l="1"/>
  <c r="W107" i="12"/>
  <c r="CM9" i="8"/>
  <c r="P110" i="12"/>
  <c r="AD122" i="12"/>
  <c r="X110" i="12"/>
  <c r="AD104" i="12"/>
  <c r="AB97" i="12"/>
  <c r="AD112" i="12"/>
  <c r="CK10" i="8"/>
  <c r="CN10" i="8" s="1"/>
  <c r="AB117" i="12"/>
  <c r="AC97" i="12"/>
  <c r="L102" i="12"/>
  <c r="K101" i="12"/>
  <c r="M108" i="12"/>
  <c r="Z104" i="12"/>
  <c r="AB122" i="12"/>
  <c r="L100" i="12"/>
  <c r="AB121" i="12"/>
  <c r="R99" i="12"/>
  <c r="I103" i="12"/>
  <c r="AC113" i="12"/>
  <c r="W112" i="12"/>
  <c r="V112" i="12"/>
  <c r="AB105" i="12"/>
  <c r="L107" i="12"/>
  <c r="AB113" i="12"/>
  <c r="AB118" i="12"/>
  <c r="T98" i="12"/>
  <c r="T101" i="12"/>
  <c r="AA114" i="12"/>
  <c r="P106" i="12"/>
  <c r="V104" i="12"/>
  <c r="O105" i="12"/>
  <c r="X105" i="12"/>
  <c r="X112" i="12"/>
  <c r="AA113" i="12"/>
  <c r="AC101" i="12"/>
  <c r="L97" i="12"/>
  <c r="I100" i="12"/>
  <c r="Q96" i="12"/>
  <c r="Z99" i="12"/>
  <c r="L106" i="12"/>
  <c r="Y111" i="12"/>
  <c r="AC108" i="12"/>
  <c r="Y103" i="12"/>
  <c r="X115" i="12"/>
  <c r="X101" i="12"/>
  <c r="W102" i="12"/>
  <c r="K100" i="12"/>
  <c r="X111" i="12"/>
  <c r="M103" i="12"/>
  <c r="V97" i="12"/>
  <c r="U97" i="12"/>
  <c r="Y115" i="12"/>
  <c r="AC102" i="12"/>
  <c r="AB101" i="12"/>
  <c r="AC110" i="12"/>
  <c r="AB109" i="12"/>
  <c r="M99" i="12"/>
  <c r="Z113" i="12"/>
  <c r="R98" i="12"/>
  <c r="E100" i="12"/>
  <c r="V109" i="12"/>
  <c r="AC99" i="12"/>
  <c r="AD120" i="12"/>
  <c r="Y114" i="12"/>
  <c r="Z100" i="12"/>
  <c r="Z112" i="12"/>
  <c r="Z109" i="12"/>
  <c r="W100" i="12"/>
  <c r="Z106" i="12"/>
  <c r="Y108" i="12"/>
  <c r="Z111" i="12"/>
  <c r="M97" i="12"/>
  <c r="Q104" i="12"/>
  <c r="T97" i="12"/>
  <c r="T107" i="12"/>
  <c r="AD119" i="12"/>
  <c r="AC116" i="12"/>
  <c r="R100" i="12"/>
  <c r="W109" i="12"/>
  <c r="AA104" i="12"/>
  <c r="AC118" i="12"/>
  <c r="Z97" i="12"/>
  <c r="AA112" i="12"/>
  <c r="AA108" i="12"/>
  <c r="AA101" i="12"/>
  <c r="X114" i="12"/>
  <c r="X96" i="12"/>
  <c r="V98" i="12"/>
  <c r="S109" i="12"/>
  <c r="V107" i="12"/>
  <c r="S102" i="12"/>
  <c r="O109" i="12"/>
  <c r="R97" i="12"/>
  <c r="K105" i="12"/>
  <c r="M104" i="12"/>
  <c r="N96" i="12"/>
  <c r="L98" i="12"/>
  <c r="H98" i="12"/>
  <c r="H99" i="12"/>
  <c r="AC117" i="12"/>
  <c r="AB102" i="12"/>
  <c r="AD98" i="12"/>
  <c r="AA117" i="12"/>
  <c r="AD114" i="12"/>
  <c r="AC100" i="12"/>
  <c r="AC123" i="12"/>
  <c r="AD113" i="12"/>
  <c r="AD106" i="12"/>
  <c r="AD109" i="12"/>
  <c r="AD103" i="12"/>
  <c r="AB106" i="12"/>
  <c r="AB104" i="12"/>
  <c r="D95" i="24"/>
  <c r="E95" i="24" s="1"/>
  <c r="D94" i="24"/>
  <c r="C94" i="24"/>
  <c r="C94" i="25" s="1"/>
  <c r="J102" i="12"/>
  <c r="U112" i="12"/>
  <c r="AB116" i="12"/>
  <c r="AC96" i="12"/>
  <c r="U100" i="12"/>
  <c r="H101" i="12"/>
  <c r="N97" i="12"/>
  <c r="S98" i="12"/>
  <c r="G99" i="12"/>
  <c r="U108" i="12"/>
  <c r="AB98" i="12"/>
  <c r="AA116" i="12"/>
  <c r="W111" i="12"/>
  <c r="O102" i="12"/>
  <c r="AD111" i="12"/>
  <c r="Q108" i="12"/>
  <c r="W115" i="12"/>
  <c r="AD97" i="12"/>
  <c r="AB100" i="12"/>
  <c r="AA96" i="12"/>
  <c r="AB115" i="12"/>
  <c r="AB108" i="12"/>
  <c r="AA119" i="12"/>
  <c r="AB123" i="12"/>
  <c r="AC107" i="12"/>
  <c r="CN7" i="8"/>
  <c r="X109" i="12"/>
  <c r="AC103" i="12"/>
  <c r="AC119" i="12"/>
  <c r="AD105" i="12"/>
  <c r="AC120" i="12"/>
  <c r="E101" i="12"/>
  <c r="D101" i="12"/>
  <c r="G103" i="12"/>
  <c r="F103" i="12"/>
  <c r="U117" i="12"/>
  <c r="T117" i="12"/>
  <c r="K107" i="12"/>
  <c r="J107" i="12"/>
  <c r="Z121" i="12"/>
  <c r="AA121" i="12"/>
  <c r="O112" i="12"/>
  <c r="P112" i="12"/>
  <c r="W119" i="12"/>
  <c r="V119" i="12"/>
  <c r="Z122" i="12"/>
  <c r="AA122" i="12"/>
  <c r="V115" i="12"/>
  <c r="AC111" i="12"/>
  <c r="AC112" i="12"/>
  <c r="AB111" i="12"/>
  <c r="AD115" i="12"/>
  <c r="N98" i="12"/>
  <c r="V96" i="12"/>
  <c r="AA102" i="12"/>
  <c r="AD123" i="12"/>
  <c r="R96" i="12"/>
  <c r="S97" i="12"/>
  <c r="K98" i="12"/>
  <c r="N100" i="12"/>
  <c r="AA100" i="12"/>
  <c r="R104" i="12"/>
  <c r="W110" i="12"/>
  <c r="Y112" i="12"/>
  <c r="U116" i="12"/>
  <c r="AD107" i="12"/>
  <c r="AD118" i="12"/>
  <c r="AD102" i="12"/>
  <c r="O106" i="12"/>
  <c r="R109" i="12"/>
  <c r="T112" i="12"/>
  <c r="J96" i="12"/>
  <c r="O97" i="12"/>
  <c r="M98" i="12"/>
  <c r="Y98" i="12"/>
  <c r="W99" i="12"/>
  <c r="Y100" i="12"/>
  <c r="O101" i="12"/>
  <c r="Y104" i="12"/>
  <c r="S105" i="12"/>
  <c r="T110" i="12"/>
  <c r="AA111" i="12"/>
  <c r="Z116" i="12"/>
  <c r="I102" i="12"/>
  <c r="J105" i="12"/>
  <c r="R113" i="12"/>
  <c r="W118" i="12"/>
  <c r="Z119" i="12"/>
  <c r="U109" i="12"/>
  <c r="AB112" i="12"/>
  <c r="AC105" i="12"/>
  <c r="AD116" i="12"/>
  <c r="AD100" i="12"/>
  <c r="Z117" i="12"/>
  <c r="H100" i="12"/>
  <c r="P104" i="12"/>
  <c r="E102" i="12"/>
  <c r="F102" i="12"/>
  <c r="U118" i="12"/>
  <c r="V118" i="12"/>
  <c r="E96" i="12"/>
  <c r="I106" i="12"/>
  <c r="J106" i="12"/>
  <c r="Z120" i="12"/>
  <c r="AA120" i="12"/>
  <c r="Z123" i="12"/>
  <c r="AA123" i="12"/>
  <c r="D96" i="12"/>
  <c r="U106" i="12"/>
  <c r="F99" i="12"/>
  <c r="V111" i="12"/>
  <c r="X103" i="12"/>
  <c r="K102" i="12"/>
  <c r="V108" i="12"/>
  <c r="AB99" i="12"/>
  <c r="AC115" i="12"/>
  <c r="AC122" i="12"/>
  <c r="AB119" i="12"/>
  <c r="AC106" i="12"/>
  <c r="AC104" i="12"/>
  <c r="AB107" i="12"/>
  <c r="AB120" i="12"/>
  <c r="AD99" i="12"/>
  <c r="AD121" i="12"/>
  <c r="AD96" i="12"/>
  <c r="Z114" i="12"/>
  <c r="R102" i="12"/>
  <c r="V102" i="12"/>
  <c r="Z102" i="12"/>
  <c r="N102" i="12"/>
  <c r="AA115" i="12"/>
  <c r="G98" i="12"/>
  <c r="F97" i="12"/>
  <c r="U96" i="12"/>
  <c r="K97" i="12"/>
  <c r="AA97" i="12"/>
  <c r="U98" i="12"/>
  <c r="S99" i="12"/>
  <c r="Q100" i="12"/>
  <c r="S101" i="12"/>
  <c r="Q102" i="12"/>
  <c r="Y102" i="12"/>
  <c r="S103" i="12"/>
  <c r="U104" i="12"/>
  <c r="W105" i="12"/>
  <c r="T106" i="12"/>
  <c r="U107" i="12"/>
  <c r="AA109" i="12"/>
  <c r="U111" i="12"/>
  <c r="W113" i="12"/>
  <c r="Z115" i="12"/>
  <c r="D100" i="12"/>
  <c r="J103" i="12"/>
  <c r="T113" i="12"/>
  <c r="Y118" i="12"/>
  <c r="S107" i="12"/>
  <c r="AC121" i="12"/>
  <c r="AB110" i="12"/>
  <c r="AC114" i="12"/>
  <c r="AD117" i="12"/>
  <c r="AC109" i="12"/>
  <c r="AD110" i="12"/>
  <c r="AB103" i="12"/>
  <c r="AA118" i="12"/>
  <c r="F98" i="12"/>
  <c r="M96" i="12"/>
  <c r="Z96" i="12"/>
  <c r="W97" i="12"/>
  <c r="Q98" i="12"/>
  <c r="I99" i="12"/>
  <c r="O99" i="12"/>
  <c r="W101" i="12"/>
  <c r="M102" i="12"/>
  <c r="U103" i="12"/>
  <c r="N104" i="12"/>
  <c r="AA105" i="12"/>
  <c r="W106" i="12"/>
  <c r="Q107" i="12"/>
  <c r="Y109" i="12"/>
  <c r="N109" i="12"/>
  <c r="R111" i="12"/>
  <c r="U115" i="12"/>
  <c r="W117" i="12"/>
  <c r="Y113" i="12"/>
  <c r="AC98" i="12"/>
  <c r="AD101" i="12"/>
  <c r="AB96" i="12"/>
  <c r="AD108" i="12"/>
  <c r="W114" i="12"/>
  <c r="N105" i="12"/>
  <c r="J101" i="12"/>
  <c r="T108" i="12"/>
  <c r="L104" i="12"/>
  <c r="L108" i="12"/>
  <c r="CN9" i="8"/>
  <c r="CN8" i="8"/>
  <c r="CT10" i="8"/>
  <c r="CT9" i="8"/>
  <c r="CX8" i="8"/>
  <c r="CZ7" i="8"/>
  <c r="CS9" i="8"/>
  <c r="CQ11" i="8"/>
  <c r="CR11" i="8"/>
  <c r="DF11" i="8"/>
  <c r="CS12" i="8"/>
  <c r="CS10" i="8"/>
  <c r="CS11" i="8"/>
  <c r="CM10" i="8" l="1"/>
  <c r="CK11" i="8"/>
  <c r="CL11" i="8" s="1"/>
  <c r="C96" i="24"/>
  <c r="C96" i="25" s="1"/>
  <c r="D96" i="24"/>
  <c r="CT11" i="8"/>
  <c r="CL10" i="8"/>
  <c r="D97" i="25"/>
  <c r="D94" i="25"/>
  <c r="E94" i="25" s="1"/>
  <c r="CU9" i="8"/>
  <c r="G95" i="24"/>
  <c r="CU10" i="8"/>
  <c r="D95" i="25"/>
  <c r="E95" i="25" s="1"/>
  <c r="D96" i="25"/>
  <c r="CU11" i="8"/>
  <c r="E94" i="24"/>
  <c r="F96" i="24"/>
  <c r="CZ8" i="8"/>
  <c r="CX9" i="8"/>
  <c r="CY9" i="8" s="1"/>
  <c r="CR12" i="8"/>
  <c r="CQ12" i="8"/>
  <c r="DF12" i="8"/>
  <c r="CQ13" i="8"/>
  <c r="E96" i="24" l="1"/>
  <c r="G96" i="24" s="1"/>
  <c r="CM11" i="8"/>
  <c r="CN11" i="8"/>
  <c r="CK12" i="8"/>
  <c r="CL12" i="8" s="1"/>
  <c r="D97" i="24"/>
  <c r="E96" i="25"/>
  <c r="G96" i="25" s="1"/>
  <c r="C97" i="24"/>
  <c r="C97" i="25" s="1"/>
  <c r="E97" i="25" s="1"/>
  <c r="F98" i="25" s="1"/>
  <c r="CT12" i="8"/>
  <c r="CU12" i="8"/>
  <c r="C98" i="24"/>
  <c r="C98" i="25" s="1"/>
  <c r="G94" i="25"/>
  <c r="F96" i="25"/>
  <c r="G94" i="24"/>
  <c r="G95" i="25"/>
  <c r="F95" i="25"/>
  <c r="F95" i="24"/>
  <c r="CX10" i="8"/>
  <c r="DA9" i="8"/>
  <c r="CZ9" i="8"/>
  <c r="DB9" i="8"/>
  <c r="DF13" i="8"/>
  <c r="CQ14" i="8"/>
  <c r="DE9" i="8"/>
  <c r="DH9" i="8"/>
  <c r="CR13" i="8"/>
  <c r="CS13" i="8"/>
  <c r="DI9" i="8"/>
  <c r="CN12" i="8" l="1"/>
  <c r="CM12" i="8"/>
  <c r="F97" i="24"/>
  <c r="E97" i="24"/>
  <c r="CK13" i="8"/>
  <c r="CM13" i="8" s="1"/>
  <c r="D98" i="25"/>
  <c r="E98" i="25" s="1"/>
  <c r="CU13" i="8"/>
  <c r="CT13" i="8"/>
  <c r="D98" i="24"/>
  <c r="E98" i="24" s="1"/>
  <c r="F97" i="25"/>
  <c r="G97" i="25"/>
  <c r="C99" i="24"/>
  <c r="C99" i="25" s="1"/>
  <c r="C4" i="24"/>
  <c r="D4" i="24"/>
  <c r="DK9" i="8"/>
  <c r="D4" i="25"/>
  <c r="DJ9" i="8"/>
  <c r="DG9" i="8"/>
  <c r="C4" i="25"/>
  <c r="CX11" i="8"/>
  <c r="DB10" i="8"/>
  <c r="CZ10" i="8"/>
  <c r="DA10" i="8"/>
  <c r="CY10" i="8"/>
  <c r="CS14" i="8"/>
  <c r="DI10" i="8"/>
  <c r="CR14" i="8"/>
  <c r="DE10" i="8"/>
  <c r="CR15" i="8"/>
  <c r="DH10" i="8"/>
  <c r="DF14" i="8"/>
  <c r="CN13" i="8" l="1"/>
  <c r="D99" i="25"/>
  <c r="E99" i="25" s="1"/>
  <c r="CU14" i="8"/>
  <c r="CT14" i="8"/>
  <c r="D99" i="24"/>
  <c r="E99" i="24" s="1"/>
  <c r="G97" i="24"/>
  <c r="F98" i="24"/>
  <c r="CL13" i="8"/>
  <c r="CK14" i="8"/>
  <c r="CN14" i="8" s="1"/>
  <c r="G98" i="24"/>
  <c r="D100" i="24"/>
  <c r="E4" i="24"/>
  <c r="G98" i="25"/>
  <c r="F99" i="24"/>
  <c r="F99" i="25"/>
  <c r="C5" i="24"/>
  <c r="D5" i="24"/>
  <c r="E4" i="25"/>
  <c r="DK10" i="8"/>
  <c r="D5" i="25"/>
  <c r="DJ10" i="8"/>
  <c r="DG10" i="8"/>
  <c r="C5" i="25"/>
  <c r="DA11" i="8"/>
  <c r="CZ11" i="8"/>
  <c r="DB11" i="8"/>
  <c r="CY11" i="8"/>
  <c r="CX12" i="8"/>
  <c r="DE11" i="8"/>
  <c r="DI11" i="8"/>
  <c r="DH11" i="8"/>
  <c r="CS15" i="8"/>
  <c r="CS16" i="8"/>
  <c r="CQ15" i="8"/>
  <c r="DF15" i="8"/>
  <c r="G99" i="25" l="1"/>
  <c r="D100" i="25"/>
  <c r="CK15" i="8"/>
  <c r="CN15" i="8" s="1"/>
  <c r="CL14" i="8"/>
  <c r="CM14" i="8"/>
  <c r="C100" i="24"/>
  <c r="C100" i="25" s="1"/>
  <c r="CT15" i="8"/>
  <c r="CU15" i="8"/>
  <c r="G99" i="24"/>
  <c r="F100" i="24"/>
  <c r="F100" i="25"/>
  <c r="D101" i="25"/>
  <c r="H4" i="24"/>
  <c r="F4" i="24"/>
  <c r="E5" i="24"/>
  <c r="D6" i="24"/>
  <c r="C6" i="24"/>
  <c r="H4" i="25"/>
  <c r="F4" i="25"/>
  <c r="G5" i="25"/>
  <c r="DJ11" i="8"/>
  <c r="D6" i="25"/>
  <c r="DK11" i="8"/>
  <c r="DG11" i="8"/>
  <c r="C6" i="25"/>
  <c r="E5" i="25"/>
  <c r="G5" i="24"/>
  <c r="CY12" i="8"/>
  <c r="CZ12" i="8"/>
  <c r="DB12" i="8"/>
  <c r="DA12" i="8"/>
  <c r="CX13" i="8"/>
  <c r="CS17" i="8"/>
  <c r="DH12" i="8"/>
  <c r="CQ16" i="8"/>
  <c r="CR16" i="8"/>
  <c r="DF16" i="8"/>
  <c r="CM15" i="8" l="1"/>
  <c r="CL15" i="8"/>
  <c r="CK16" i="8"/>
  <c r="E100" i="25"/>
  <c r="D101" i="24"/>
  <c r="E100" i="24"/>
  <c r="CU16" i="8"/>
  <c r="C101" i="24"/>
  <c r="C101" i="25" s="1"/>
  <c r="CT16" i="8"/>
  <c r="CQ17" i="8"/>
  <c r="DE12" i="8"/>
  <c r="CR17" i="8"/>
  <c r="DI12" i="8"/>
  <c r="G100" i="24" l="1"/>
  <c r="D102" i="24"/>
  <c r="C102" i="24"/>
  <c r="C102" i="25" s="1"/>
  <c r="F101" i="24"/>
  <c r="E101" i="24"/>
  <c r="G101" i="24" s="1"/>
  <c r="E101" i="25"/>
  <c r="D102" i="25"/>
  <c r="CU17" i="8"/>
  <c r="CT17" i="8"/>
  <c r="F101" i="25"/>
  <c r="G100" i="25"/>
  <c r="CM16" i="8"/>
  <c r="CK17" i="8"/>
  <c r="CL16" i="8"/>
  <c r="CN16" i="8"/>
  <c r="F5" i="24"/>
  <c r="H5" i="24"/>
  <c r="E6" i="24"/>
  <c r="D7" i="24"/>
  <c r="C7" i="24"/>
  <c r="F5" i="25"/>
  <c r="G6" i="24"/>
  <c r="DG12" i="8"/>
  <c r="C7" i="25"/>
  <c r="DK12" i="8"/>
  <c r="D7" i="25"/>
  <c r="DJ12" i="8"/>
  <c r="G6" i="25"/>
  <c r="H5" i="25"/>
  <c r="CZ13" i="8"/>
  <c r="DB13" i="8"/>
  <c r="CX14" i="8"/>
  <c r="CY13" i="8"/>
  <c r="DA13" i="8"/>
  <c r="E6" i="25"/>
  <c r="DH13" i="8"/>
  <c r="CQ18" i="8"/>
  <c r="CR18" i="8"/>
  <c r="CS18" i="8"/>
  <c r="DE13" i="8"/>
  <c r="DF17" i="8"/>
  <c r="DI13" i="8"/>
  <c r="F102" i="25" l="1"/>
  <c r="D103" i="24"/>
  <c r="C103" i="24"/>
  <c r="C103" i="25" s="1"/>
  <c r="G101" i="25"/>
  <c r="F6" i="25"/>
  <c r="E102" i="24"/>
  <c r="G102" i="24" s="1"/>
  <c r="F102" i="24"/>
  <c r="CT18" i="8"/>
  <c r="D103" i="25"/>
  <c r="CU18" i="8"/>
  <c r="CL17" i="8"/>
  <c r="CK18" i="8"/>
  <c r="CL18" i="8" s="1"/>
  <c r="CM17" i="8"/>
  <c r="CN17" i="8"/>
  <c r="E102" i="25"/>
  <c r="F6" i="24"/>
  <c r="H6" i="24"/>
  <c r="E7" i="24"/>
  <c r="C8" i="24"/>
  <c r="D8" i="24"/>
  <c r="G7" i="24"/>
  <c r="E7" i="25"/>
  <c r="D8" i="25"/>
  <c r="DK13" i="8"/>
  <c r="C8" i="25"/>
  <c r="DG13" i="8"/>
  <c r="DJ13" i="8"/>
  <c r="H6" i="25"/>
  <c r="G7" i="25"/>
  <c r="DB14" i="8"/>
  <c r="DA14" i="8"/>
  <c r="CX15" i="8"/>
  <c r="CY14" i="8"/>
  <c r="CZ14" i="8"/>
  <c r="DI14" i="8"/>
  <c r="DE14" i="8"/>
  <c r="DH14" i="8"/>
  <c r="CS19" i="8"/>
  <c r="CQ19" i="8"/>
  <c r="CR19" i="8"/>
  <c r="DF18" i="8"/>
  <c r="D104" i="24" l="1"/>
  <c r="C104" i="24"/>
  <c r="C104" i="25" s="1"/>
  <c r="F103" i="24"/>
  <c r="E103" i="24"/>
  <c r="G103" i="24" s="1"/>
  <c r="CT19" i="8"/>
  <c r="D104" i="25"/>
  <c r="CU19" i="8"/>
  <c r="G102" i="25"/>
  <c r="F103" i="25"/>
  <c r="CM18" i="8"/>
  <c r="CK19" i="8"/>
  <c r="CN18" i="8"/>
  <c r="E103" i="25"/>
  <c r="F7" i="24"/>
  <c r="H7" i="24"/>
  <c r="E8" i="24"/>
  <c r="C9" i="24"/>
  <c r="D9" i="24"/>
  <c r="H7" i="25"/>
  <c r="F7" i="25"/>
  <c r="G8" i="25"/>
  <c r="E8" i="25"/>
  <c r="DJ14" i="8"/>
  <c r="C9" i="25"/>
  <c r="DG14" i="8"/>
  <c r="D9" i="25"/>
  <c r="DK14" i="8"/>
  <c r="CY15" i="8"/>
  <c r="DB15" i="8"/>
  <c r="CX16" i="8"/>
  <c r="CZ15" i="8"/>
  <c r="DA15" i="8"/>
  <c r="G8" i="24"/>
  <c r="DE15" i="8"/>
  <c r="DI15" i="8"/>
  <c r="DF19" i="8"/>
  <c r="CS20" i="8"/>
  <c r="DH15" i="8"/>
  <c r="CQ20" i="8"/>
  <c r="C105" i="24" l="1"/>
  <c r="C105" i="25" s="1"/>
  <c r="E104" i="24"/>
  <c r="G104" i="24" s="1"/>
  <c r="E104" i="25"/>
  <c r="D105" i="25"/>
  <c r="CU20" i="8"/>
  <c r="F104" i="24"/>
  <c r="CM19" i="8"/>
  <c r="CL19" i="8"/>
  <c r="CK20" i="8"/>
  <c r="CN19" i="8"/>
  <c r="G103" i="25"/>
  <c r="F104" i="25"/>
  <c r="F8" i="24"/>
  <c r="H8" i="24"/>
  <c r="E9" i="24"/>
  <c r="D10" i="24"/>
  <c r="C10" i="24"/>
  <c r="G9" i="25"/>
  <c r="F8" i="25"/>
  <c r="H8" i="25"/>
  <c r="E9" i="25"/>
  <c r="DJ15" i="8"/>
  <c r="C10" i="25"/>
  <c r="DG15" i="8"/>
  <c r="DK15" i="8"/>
  <c r="D10" i="25"/>
  <c r="CZ16" i="8"/>
  <c r="CX17" i="8"/>
  <c r="CY16" i="8"/>
  <c r="DB16" i="8"/>
  <c r="DA16" i="8"/>
  <c r="G9" i="24"/>
  <c r="DF20" i="8"/>
  <c r="CR20" i="8"/>
  <c r="CS21" i="8"/>
  <c r="D105" i="24" l="1"/>
  <c r="CT20" i="8"/>
  <c r="DH16" i="8"/>
  <c r="DI16" i="8"/>
  <c r="CQ21" i="8"/>
  <c r="DE16" i="8"/>
  <c r="CR21" i="8"/>
  <c r="D106" i="24" l="1"/>
  <c r="C106" i="24"/>
  <c r="C106" i="25" s="1"/>
  <c r="E105" i="24"/>
  <c r="G105" i="24" s="1"/>
  <c r="F105" i="25"/>
  <c r="G104" i="25"/>
  <c r="CT21" i="8"/>
  <c r="CU21" i="8"/>
  <c r="D106" i="25"/>
  <c r="E105" i="25"/>
  <c r="F105" i="24"/>
  <c r="CL20" i="8"/>
  <c r="CM20" i="8"/>
  <c r="CK21" i="8"/>
  <c r="CN20" i="8"/>
  <c r="F9" i="24"/>
  <c r="H9" i="24"/>
  <c r="E10" i="24"/>
  <c r="D11" i="24"/>
  <c r="C11" i="24"/>
  <c r="G10" i="25"/>
  <c r="F9" i="25"/>
  <c r="H9" i="25"/>
  <c r="DJ16" i="8"/>
  <c r="C11" i="25"/>
  <c r="DG16" i="8"/>
  <c r="D11" i="25"/>
  <c r="DK16" i="8"/>
  <c r="G10" i="24"/>
  <c r="DB17" i="8"/>
  <c r="CX18" i="8"/>
  <c r="CY17" i="8"/>
  <c r="CZ17" i="8"/>
  <c r="DA17" i="8"/>
  <c r="E10" i="25"/>
  <c r="CR22" i="8"/>
  <c r="DE17" i="8"/>
  <c r="CS22" i="8"/>
  <c r="DI17" i="8"/>
  <c r="CQ22" i="8"/>
  <c r="DH17" i="8"/>
  <c r="DF21" i="8"/>
  <c r="F10" i="25" l="1"/>
  <c r="D107" i="24"/>
  <c r="C107" i="24"/>
  <c r="C107" i="25" s="1"/>
  <c r="F106" i="24"/>
  <c r="E106" i="24"/>
  <c r="G106" i="24" s="1"/>
  <c r="E106" i="25"/>
  <c r="G106" i="25" s="1"/>
  <c r="CT22" i="8"/>
  <c r="D107" i="25"/>
  <c r="CU22" i="8"/>
  <c r="F106" i="25"/>
  <c r="G105" i="25"/>
  <c r="CM21" i="8"/>
  <c r="CL21" i="8"/>
  <c r="CK22" i="8"/>
  <c r="CN21" i="8"/>
  <c r="F10" i="24"/>
  <c r="H10" i="24"/>
  <c r="E11" i="24"/>
  <c r="D12" i="24"/>
  <c r="C12" i="24"/>
  <c r="E11" i="25"/>
  <c r="D12" i="25"/>
  <c r="DK17" i="8"/>
  <c r="DJ17" i="8"/>
  <c r="DG17" i="8"/>
  <c r="C12" i="25"/>
  <c r="G11" i="25"/>
  <c r="H10" i="25"/>
  <c r="CY18" i="8"/>
  <c r="CZ18" i="8"/>
  <c r="DA18" i="8"/>
  <c r="DB18" i="8"/>
  <c r="CX19" i="8"/>
  <c r="G11" i="24"/>
  <c r="CS23" i="8"/>
  <c r="DH18" i="8"/>
  <c r="DE18" i="8"/>
  <c r="CR23" i="8"/>
  <c r="DF22" i="8"/>
  <c r="DI18" i="8"/>
  <c r="CQ23" i="8"/>
  <c r="D108" i="24" l="1"/>
  <c r="C108" i="24"/>
  <c r="C108" i="25" s="1"/>
  <c r="E107" i="24"/>
  <c r="G107" i="24" s="1"/>
  <c r="F107" i="24"/>
  <c r="F107" i="25"/>
  <c r="E107" i="25"/>
  <c r="F108" i="25" s="1"/>
  <c r="CU23" i="8"/>
  <c r="D108" i="25"/>
  <c r="CT23" i="8"/>
  <c r="CK23" i="8"/>
  <c r="CL22" i="8"/>
  <c r="CM22" i="8"/>
  <c r="CN22" i="8"/>
  <c r="F11" i="24"/>
  <c r="H11" i="24"/>
  <c r="E12" i="24"/>
  <c r="D13" i="24"/>
  <c r="C13" i="24"/>
  <c r="H11" i="25"/>
  <c r="F11" i="25"/>
  <c r="G12" i="25"/>
  <c r="DJ18" i="8"/>
  <c r="D13" i="25"/>
  <c r="DK18" i="8"/>
  <c r="C13" i="25"/>
  <c r="DG18" i="8"/>
  <c r="G12" i="24"/>
  <c r="E12" i="25"/>
  <c r="F12" i="25" s="1"/>
  <c r="CY19" i="8"/>
  <c r="DA19" i="8"/>
  <c r="DB19" i="8"/>
  <c r="CX20" i="8"/>
  <c r="CZ19" i="8"/>
  <c r="DH19" i="8"/>
  <c r="CS24" i="8"/>
  <c r="DE19" i="8"/>
  <c r="CQ24" i="8"/>
  <c r="DF23" i="8"/>
  <c r="CR24" i="8"/>
  <c r="DI19" i="8"/>
  <c r="D109" i="24" l="1"/>
  <c r="C109" i="24"/>
  <c r="C109" i="25" s="1"/>
  <c r="E108" i="24"/>
  <c r="G108" i="24" s="1"/>
  <c r="G107" i="25"/>
  <c r="E108" i="25"/>
  <c r="G108" i="25" s="1"/>
  <c r="CT24" i="8"/>
  <c r="D109" i="25"/>
  <c r="CU24" i="8"/>
  <c r="F108" i="24"/>
  <c r="CK24" i="8"/>
  <c r="CL23" i="8"/>
  <c r="CN23" i="8"/>
  <c r="CM23" i="8"/>
  <c r="F12" i="24"/>
  <c r="H12" i="24"/>
  <c r="E13" i="24"/>
  <c r="D14" i="24"/>
  <c r="C14" i="24"/>
  <c r="E13" i="25"/>
  <c r="F13" i="25" s="1"/>
  <c r="G13" i="24"/>
  <c r="C14" i="25"/>
  <c r="DG19" i="8"/>
  <c r="DJ19" i="8"/>
  <c r="D14" i="25"/>
  <c r="DK19" i="8"/>
  <c r="G13" i="25"/>
  <c r="H12" i="25"/>
  <c r="CY20" i="8"/>
  <c r="CZ20" i="8"/>
  <c r="DA20" i="8"/>
  <c r="DB20" i="8"/>
  <c r="CX21" i="8"/>
  <c r="DE20" i="8"/>
  <c r="CQ25" i="8"/>
  <c r="DF24" i="8"/>
  <c r="DH20" i="8"/>
  <c r="DI20" i="8"/>
  <c r="CR25" i="8"/>
  <c r="CS25" i="8"/>
  <c r="D110" i="24" l="1"/>
  <c r="C110" i="24"/>
  <c r="C110" i="25" s="1"/>
  <c r="F109" i="25"/>
  <c r="E109" i="24"/>
  <c r="G109" i="24" s="1"/>
  <c r="E109" i="25"/>
  <c r="G109" i="25" s="1"/>
  <c r="CT25" i="8"/>
  <c r="D110" i="25"/>
  <c r="CU25" i="8"/>
  <c r="F109" i="24"/>
  <c r="CL24" i="8"/>
  <c r="CM24" i="8"/>
  <c r="CK25" i="8"/>
  <c r="CN24" i="8"/>
  <c r="F13" i="24"/>
  <c r="H13" i="24"/>
  <c r="E14" i="24"/>
  <c r="C15" i="24"/>
  <c r="D15" i="24"/>
  <c r="G14" i="25"/>
  <c r="H13" i="25"/>
  <c r="E14" i="25"/>
  <c r="H14" i="25" s="1"/>
  <c r="DJ20" i="8"/>
  <c r="C15" i="25"/>
  <c r="DG20" i="8"/>
  <c r="DK20" i="8"/>
  <c r="D15" i="25"/>
  <c r="G14" i="24"/>
  <c r="CZ21" i="8"/>
  <c r="DA21" i="8"/>
  <c r="DB21" i="8"/>
  <c r="CX22" i="8"/>
  <c r="CY21" i="8"/>
  <c r="DI21" i="8"/>
  <c r="CS26" i="8"/>
  <c r="DE21" i="8"/>
  <c r="DH21" i="8"/>
  <c r="CR26" i="8"/>
  <c r="DF25" i="8"/>
  <c r="CQ26" i="8"/>
  <c r="D111" i="24" l="1"/>
  <c r="C111" i="24"/>
  <c r="C111" i="25" s="1"/>
  <c r="F110" i="25"/>
  <c r="E110" i="24"/>
  <c r="G110" i="24" s="1"/>
  <c r="E110" i="25"/>
  <c r="G110" i="25" s="1"/>
  <c r="D111" i="25"/>
  <c r="CU26" i="8"/>
  <c r="CT26" i="8"/>
  <c r="F110" i="24"/>
  <c r="CN25" i="8"/>
  <c r="CK26" i="8"/>
  <c r="CL25" i="8"/>
  <c r="CM25" i="8"/>
  <c r="F14" i="24"/>
  <c r="H14" i="24"/>
  <c r="E15" i="24"/>
  <c r="G16" i="24" s="1"/>
  <c r="D16" i="24"/>
  <c r="C16" i="24"/>
  <c r="G15" i="25"/>
  <c r="F14" i="25"/>
  <c r="E15" i="25"/>
  <c r="D16" i="25"/>
  <c r="DK21" i="8"/>
  <c r="C16" i="25"/>
  <c r="DG21" i="8"/>
  <c r="DJ21" i="8"/>
  <c r="G15" i="24"/>
  <c r="CY22" i="8"/>
  <c r="CZ22" i="8"/>
  <c r="DA22" i="8"/>
  <c r="DB22" i="8"/>
  <c r="CX23" i="8"/>
  <c r="DH22" i="8"/>
  <c r="DI22" i="8"/>
  <c r="DE22" i="8"/>
  <c r="CR27" i="8"/>
  <c r="DF26" i="8"/>
  <c r="D112" i="24" l="1"/>
  <c r="F111" i="24"/>
  <c r="F111" i="25"/>
  <c r="E111" i="24"/>
  <c r="G111" i="24" s="1"/>
  <c r="CN26" i="8"/>
  <c r="CL26" i="8"/>
  <c r="CK27" i="8"/>
  <c r="CM26" i="8"/>
  <c r="E111" i="25"/>
  <c r="F15" i="24"/>
  <c r="H15" i="24"/>
  <c r="E16" i="24"/>
  <c r="C17" i="24"/>
  <c r="D17" i="24"/>
  <c r="H15" i="25"/>
  <c r="F15" i="25"/>
  <c r="G16" i="25"/>
  <c r="DJ22" i="8"/>
  <c r="DG22" i="8"/>
  <c r="C17" i="25"/>
  <c r="D17" i="25"/>
  <c r="DK22" i="8"/>
  <c r="CY23" i="8"/>
  <c r="CZ23" i="8"/>
  <c r="DA23" i="8"/>
  <c r="DB23" i="8"/>
  <c r="CX24" i="8"/>
  <c r="E16" i="25"/>
  <c r="F16" i="25" s="1"/>
  <c r="DI23" i="8"/>
  <c r="DH23" i="8"/>
  <c r="CQ27" i="8"/>
  <c r="CQ28" i="8"/>
  <c r="CS28" i="8"/>
  <c r="DE23" i="8"/>
  <c r="CS27" i="8"/>
  <c r="DF27" i="8"/>
  <c r="CU27" i="8" l="1"/>
  <c r="D112" i="25"/>
  <c r="C112" i="24"/>
  <c r="C112" i="25" s="1"/>
  <c r="CT27" i="8"/>
  <c r="CR28" i="8"/>
  <c r="D113" i="24" l="1"/>
  <c r="C113" i="24"/>
  <c r="C113" i="25" s="1"/>
  <c r="E112" i="24"/>
  <c r="G112" i="24" s="1"/>
  <c r="F112" i="24"/>
  <c r="E112" i="25"/>
  <c r="F113" i="25" s="1"/>
  <c r="CT28" i="8"/>
  <c r="D113" i="25"/>
  <c r="CU28" i="8"/>
  <c r="G111" i="25"/>
  <c r="F112" i="25"/>
  <c r="CN27" i="8"/>
  <c r="CK28" i="8"/>
  <c r="CM27" i="8"/>
  <c r="CL27" i="8"/>
  <c r="F16" i="24"/>
  <c r="H16" i="24"/>
  <c r="E17" i="24"/>
  <c r="D18" i="24"/>
  <c r="C18" i="24"/>
  <c r="E17" i="25"/>
  <c r="DG23" i="8"/>
  <c r="C18" i="25"/>
  <c r="DJ23" i="8"/>
  <c r="DK23" i="8"/>
  <c r="D18" i="25"/>
  <c r="G17" i="25"/>
  <c r="H16" i="25"/>
  <c r="CZ24" i="8"/>
  <c r="CY24" i="8"/>
  <c r="CX25" i="8"/>
  <c r="DA24" i="8"/>
  <c r="DB24" i="8"/>
  <c r="G17" i="24"/>
  <c r="DH24" i="8"/>
  <c r="DI24" i="8"/>
  <c r="CR29" i="8"/>
  <c r="DF28" i="8"/>
  <c r="CQ29" i="8"/>
  <c r="CS29" i="8"/>
  <c r="DE24" i="8"/>
  <c r="D114" i="24" l="1"/>
  <c r="C114" i="24"/>
  <c r="C114" i="25" s="1"/>
  <c r="F113" i="24"/>
  <c r="G112" i="25"/>
  <c r="E113" i="24"/>
  <c r="G113" i="24" s="1"/>
  <c r="E113" i="25"/>
  <c r="F114" i="25" s="1"/>
  <c r="CT29" i="8"/>
  <c r="D114" i="25"/>
  <c r="CU29" i="8"/>
  <c r="CM28" i="8"/>
  <c r="CK29" i="8"/>
  <c r="CL28" i="8"/>
  <c r="CN28" i="8"/>
  <c r="F17" i="24"/>
  <c r="H17" i="24"/>
  <c r="E18" i="24"/>
  <c r="D19" i="24"/>
  <c r="C19" i="24"/>
  <c r="H17" i="25"/>
  <c r="F17" i="25"/>
  <c r="G18" i="25"/>
  <c r="E18" i="25"/>
  <c r="C19" i="25"/>
  <c r="DG24" i="8"/>
  <c r="DK24" i="8"/>
  <c r="D19" i="25"/>
  <c r="DJ24" i="8"/>
  <c r="G18" i="24"/>
  <c r="CZ25" i="8"/>
  <c r="CY25" i="8"/>
  <c r="CX26" i="8"/>
  <c r="DA25" i="8"/>
  <c r="DB25" i="8"/>
  <c r="CQ30" i="8"/>
  <c r="DH25" i="8"/>
  <c r="CR30" i="8"/>
  <c r="DE25" i="8"/>
  <c r="DF29" i="8"/>
  <c r="CS30" i="8"/>
  <c r="DI25" i="8"/>
  <c r="D115" i="24" l="1"/>
  <c r="C115" i="24"/>
  <c r="C115" i="25" s="1"/>
  <c r="E114" i="24"/>
  <c r="G114" i="24" s="1"/>
  <c r="G113" i="25"/>
  <c r="F114" i="24"/>
  <c r="CU30" i="8"/>
  <c r="D115" i="25"/>
  <c r="CT30" i="8"/>
  <c r="CL29" i="8"/>
  <c r="CN29" i="8"/>
  <c r="CK30" i="8"/>
  <c r="CM29" i="8"/>
  <c r="E114" i="25"/>
  <c r="F18" i="24"/>
  <c r="H18" i="24"/>
  <c r="E19" i="24"/>
  <c r="C20" i="24"/>
  <c r="D20" i="24"/>
  <c r="G19" i="24"/>
  <c r="G19" i="25"/>
  <c r="F18" i="25"/>
  <c r="H18" i="25"/>
  <c r="DJ25" i="8"/>
  <c r="D20" i="25"/>
  <c r="DK25" i="8"/>
  <c r="DG25" i="8"/>
  <c r="C20" i="25"/>
  <c r="E19" i="25"/>
  <c r="F19" i="25" s="1"/>
  <c r="DB26" i="8"/>
  <c r="CZ26" i="8"/>
  <c r="CY26" i="8"/>
  <c r="CX27" i="8"/>
  <c r="DA26" i="8"/>
  <c r="DI26" i="8"/>
  <c r="DF30" i="8"/>
  <c r="CQ31" i="8"/>
  <c r="DE26" i="8"/>
  <c r="CS31" i="8"/>
  <c r="DH26" i="8"/>
  <c r="C116" i="24" l="1"/>
  <c r="C116" i="25" s="1"/>
  <c r="E115" i="24"/>
  <c r="G115" i="24" s="1"/>
  <c r="E115" i="25"/>
  <c r="G115" i="25" s="1"/>
  <c r="D116" i="25"/>
  <c r="CU31" i="8"/>
  <c r="F115" i="25"/>
  <c r="G114" i="25"/>
  <c r="CK31" i="8"/>
  <c r="CM30" i="8"/>
  <c r="CN30" i="8"/>
  <c r="CL30" i="8"/>
  <c r="F115" i="24"/>
  <c r="F19" i="24"/>
  <c r="H19" i="24"/>
  <c r="E20" i="24"/>
  <c r="D21" i="24"/>
  <c r="C21" i="24"/>
  <c r="G20" i="24"/>
  <c r="DG26" i="8"/>
  <c r="C21" i="25"/>
  <c r="DJ26" i="8"/>
  <c r="D21" i="25"/>
  <c r="DK26" i="8"/>
  <c r="DB27" i="8"/>
  <c r="CX28" i="8"/>
  <c r="CY27" i="8"/>
  <c r="CZ27" i="8"/>
  <c r="DA27" i="8"/>
  <c r="G20" i="25"/>
  <c r="H19" i="25"/>
  <c r="E20" i="25"/>
  <c r="F20" i="25" s="1"/>
  <c r="CR31" i="8"/>
  <c r="DF31" i="8"/>
  <c r="CQ32" i="8"/>
  <c r="DH27" i="8"/>
  <c r="DE27" i="8"/>
  <c r="CS32" i="8"/>
  <c r="D116" i="24" l="1"/>
  <c r="CT31" i="8"/>
  <c r="CR32" i="8"/>
  <c r="DI27" i="8"/>
  <c r="D117" i="24" l="1"/>
  <c r="C117" i="24"/>
  <c r="C117" i="25" s="1"/>
  <c r="F116" i="24"/>
  <c r="CM31" i="8"/>
  <c r="CL31" i="8"/>
  <c r="E116" i="24"/>
  <c r="G116" i="24" s="1"/>
  <c r="F116" i="25"/>
  <c r="E116" i="25"/>
  <c r="F117" i="25" s="1"/>
  <c r="CT32" i="8"/>
  <c r="D117" i="25"/>
  <c r="CU32" i="8"/>
  <c r="CN31" i="8"/>
  <c r="CK32" i="8"/>
  <c r="F20" i="24"/>
  <c r="H20" i="24"/>
  <c r="E21" i="24"/>
  <c r="C22" i="24"/>
  <c r="D22" i="24"/>
  <c r="E21" i="25"/>
  <c r="DG27" i="8"/>
  <c r="C22" i="25"/>
  <c r="DJ27" i="8"/>
  <c r="DK27" i="8"/>
  <c r="D22" i="25"/>
  <c r="G21" i="24"/>
  <c r="G21" i="25"/>
  <c r="H20" i="25"/>
  <c r="DB28" i="8"/>
  <c r="DA28" i="8"/>
  <c r="CX29" i="8"/>
  <c r="CZ28" i="8"/>
  <c r="CY28" i="8"/>
  <c r="DE28" i="8"/>
  <c r="CQ33" i="8"/>
  <c r="DF32" i="8"/>
  <c r="CS33" i="8"/>
  <c r="CR33" i="8"/>
  <c r="DH28" i="8"/>
  <c r="DI28" i="8"/>
  <c r="D118" i="24" l="1"/>
  <c r="C118" i="24"/>
  <c r="C118" i="25" s="1"/>
  <c r="E117" i="24"/>
  <c r="G117" i="24" s="1"/>
  <c r="D118" i="25"/>
  <c r="CU33" i="8"/>
  <c r="CT33" i="8"/>
  <c r="F117" i="24"/>
  <c r="G116" i="25"/>
  <c r="E117" i="25"/>
  <c r="F118" i="25" s="1"/>
  <c r="CL32" i="8"/>
  <c r="CN32" i="8"/>
  <c r="CK33" i="8"/>
  <c r="CM32" i="8"/>
  <c r="F21" i="24"/>
  <c r="H21" i="24"/>
  <c r="E22" i="24"/>
  <c r="C23" i="24"/>
  <c r="D23" i="24"/>
  <c r="G22" i="25"/>
  <c r="F21" i="25"/>
  <c r="H21" i="25"/>
  <c r="G22" i="24"/>
  <c r="C23" i="25"/>
  <c r="DG28" i="8"/>
  <c r="DK28" i="8"/>
  <c r="D23" i="25"/>
  <c r="DJ28" i="8"/>
  <c r="CY29" i="8"/>
  <c r="DB29" i="8"/>
  <c r="DA29" i="8"/>
  <c r="CX30" i="8"/>
  <c r="CZ29" i="8"/>
  <c r="E22" i="25"/>
  <c r="F22" i="25" s="1"/>
  <c r="DH29" i="8"/>
  <c r="CR34" i="8"/>
  <c r="CQ34" i="8"/>
  <c r="DF33" i="8"/>
  <c r="DE29" i="8"/>
  <c r="CS34" i="8"/>
  <c r="DI29" i="8"/>
  <c r="D119" i="24" l="1"/>
  <c r="C119" i="24"/>
  <c r="C119" i="25" s="1"/>
  <c r="F118" i="24"/>
  <c r="D119" i="25"/>
  <c r="E118" i="25"/>
  <c r="CT34" i="8"/>
  <c r="CU34" i="8"/>
  <c r="E118" i="24"/>
  <c r="G118" i="24" s="1"/>
  <c r="G117" i="25"/>
  <c r="CK34" i="8"/>
  <c r="CN33" i="8"/>
  <c r="CL33" i="8"/>
  <c r="CM33" i="8"/>
  <c r="F22" i="24"/>
  <c r="H22" i="24"/>
  <c r="E23" i="24"/>
  <c r="C24" i="24"/>
  <c r="D24" i="24"/>
  <c r="G23" i="24"/>
  <c r="E23" i="25"/>
  <c r="C24" i="25"/>
  <c r="DG29" i="8"/>
  <c r="D24" i="25"/>
  <c r="DK29" i="8"/>
  <c r="DJ29" i="8"/>
  <c r="CY30" i="8"/>
  <c r="CZ30" i="8"/>
  <c r="DA30" i="8"/>
  <c r="DB30" i="8"/>
  <c r="CX31" i="8"/>
  <c r="G23" i="25"/>
  <c r="H22" i="25"/>
  <c r="DE30" i="8"/>
  <c r="DF34" i="8"/>
  <c r="DH30" i="8"/>
  <c r="CQ35" i="8"/>
  <c r="CR35" i="8"/>
  <c r="DI30" i="8"/>
  <c r="CS35" i="8"/>
  <c r="D120" i="24" l="1"/>
  <c r="C120" i="24"/>
  <c r="C120" i="25" s="1"/>
  <c r="D120" i="25"/>
  <c r="F119" i="24"/>
  <c r="E119" i="25"/>
  <c r="G118" i="25"/>
  <c r="F119" i="25"/>
  <c r="CT35" i="8"/>
  <c r="CU35" i="8"/>
  <c r="E119" i="24"/>
  <c r="G119" i="24" s="1"/>
  <c r="CM34" i="8"/>
  <c r="CK35" i="8"/>
  <c r="CN34" i="8"/>
  <c r="CL34" i="8"/>
  <c r="F23" i="24"/>
  <c r="H23" i="24"/>
  <c r="E24" i="24"/>
  <c r="D25" i="24"/>
  <c r="C25" i="24"/>
  <c r="H23" i="25"/>
  <c r="F23" i="25"/>
  <c r="G24" i="25"/>
  <c r="E24" i="25"/>
  <c r="DJ30" i="8"/>
  <c r="D25" i="25"/>
  <c r="DK30" i="8"/>
  <c r="DG30" i="8"/>
  <c r="C25" i="25"/>
  <c r="G24" i="24"/>
  <c r="CY31" i="8"/>
  <c r="CZ31" i="8"/>
  <c r="DA31" i="8"/>
  <c r="CX32" i="8"/>
  <c r="DB31" i="8"/>
  <c r="CS36" i="8"/>
  <c r="DH31" i="8"/>
  <c r="DI31" i="8"/>
  <c r="DE31" i="8"/>
  <c r="DF35" i="8"/>
  <c r="CR36" i="8"/>
  <c r="D121" i="24" l="1"/>
  <c r="E120" i="25"/>
  <c r="F121" i="25" s="1"/>
  <c r="D121" i="25"/>
  <c r="F120" i="25"/>
  <c r="F120" i="24"/>
  <c r="G119" i="25"/>
  <c r="E120" i="24"/>
  <c r="G120" i="24" s="1"/>
  <c r="D26" i="25"/>
  <c r="DK31" i="8"/>
  <c r="D26" i="24"/>
  <c r="DJ31" i="8"/>
  <c r="C26" i="24"/>
  <c r="DG31" i="8"/>
  <c r="CM35" i="8"/>
  <c r="CK36" i="8"/>
  <c r="CL35" i="8"/>
  <c r="CN35" i="8"/>
  <c r="F24" i="24"/>
  <c r="H24" i="24"/>
  <c r="E25" i="24"/>
  <c r="G25" i="25"/>
  <c r="F24" i="25"/>
  <c r="H24" i="25"/>
  <c r="C26" i="25"/>
  <c r="E25" i="25"/>
  <c r="CX33" i="8"/>
  <c r="DA32" i="8"/>
  <c r="DB32" i="8"/>
  <c r="CY32" i="8"/>
  <c r="CZ32" i="8"/>
  <c r="G25" i="24"/>
  <c r="DE32" i="8"/>
  <c r="CQ36" i="8"/>
  <c r="CQ37" i="8"/>
  <c r="DF36" i="8"/>
  <c r="DH32" i="8"/>
  <c r="CT36" i="8" l="1"/>
  <c r="C121" i="24"/>
  <c r="C121" i="25" s="1"/>
  <c r="CU36" i="8"/>
  <c r="CR37" i="8"/>
  <c r="CS37" i="8"/>
  <c r="DI32" i="8"/>
  <c r="D122" i="24" l="1"/>
  <c r="C122" i="24"/>
  <c r="C122" i="25" s="1"/>
  <c r="D122" i="25"/>
  <c r="G120" i="25"/>
  <c r="E121" i="25"/>
  <c r="F122" i="25" s="1"/>
  <c r="E121" i="24"/>
  <c r="G121" i="24" s="1"/>
  <c r="F121" i="24"/>
  <c r="CT37" i="8"/>
  <c r="CU37" i="8"/>
  <c r="D27" i="25"/>
  <c r="DK32" i="8"/>
  <c r="C27" i="24"/>
  <c r="C27" i="25"/>
  <c r="DG32" i="8"/>
  <c r="D27" i="24"/>
  <c r="DJ32" i="8"/>
  <c r="CM36" i="8"/>
  <c r="CN36" i="8"/>
  <c r="CL36" i="8"/>
  <c r="CK37" i="8"/>
  <c r="E26" i="24"/>
  <c r="E26" i="25"/>
  <c r="G27" i="25" s="1"/>
  <c r="F25" i="24"/>
  <c r="H25" i="24"/>
  <c r="F25" i="25"/>
  <c r="G26" i="25"/>
  <c r="CX34" i="8"/>
  <c r="CY33" i="8"/>
  <c r="CZ33" i="8"/>
  <c r="DB33" i="8"/>
  <c r="DA33" i="8"/>
  <c r="H25" i="25"/>
  <c r="G26" i="24"/>
  <c r="DH33" i="8"/>
  <c r="CQ38" i="8"/>
  <c r="DE33" i="8"/>
  <c r="DI33" i="8"/>
  <c r="CS38" i="8"/>
  <c r="DF37" i="8"/>
  <c r="CR38" i="8"/>
  <c r="D123" i="24" l="1"/>
  <c r="C123" i="24"/>
  <c r="C123" i="25" s="1"/>
  <c r="D123" i="25"/>
  <c r="E122" i="25"/>
  <c r="G121" i="25"/>
  <c r="F122" i="24"/>
  <c r="E122" i="24"/>
  <c r="D28" i="25"/>
  <c r="C28" i="25"/>
  <c r="H26" i="25"/>
  <c r="F26" i="25"/>
  <c r="CT38" i="8"/>
  <c r="CU38" i="8"/>
  <c r="E27" i="24"/>
  <c r="F27" i="24" s="1"/>
  <c r="D28" i="24"/>
  <c r="DJ33" i="8"/>
  <c r="DK33" i="8"/>
  <c r="C28" i="24"/>
  <c r="DG33" i="8"/>
  <c r="CM37" i="8"/>
  <c r="CN37" i="8"/>
  <c r="CK38" i="8"/>
  <c r="CL37" i="8"/>
  <c r="E27" i="25"/>
  <c r="G28" i="25" s="1"/>
  <c r="H26" i="24"/>
  <c r="F26" i="24"/>
  <c r="G27" i="24"/>
  <c r="CX35" i="8"/>
  <c r="DA34" i="8"/>
  <c r="CZ34" i="8"/>
  <c r="DB34" i="8"/>
  <c r="CY34" i="8"/>
  <c r="CS39" i="8"/>
  <c r="DH34" i="8"/>
  <c r="CR39" i="8"/>
  <c r="DI34" i="8"/>
  <c r="DE34" i="8"/>
  <c r="DF38" i="8"/>
  <c r="D124" i="24" l="1"/>
  <c r="D124" i="25"/>
  <c r="F123" i="25"/>
  <c r="E123" i="25"/>
  <c r="F124" i="25" s="1"/>
  <c r="G122" i="25"/>
  <c r="E123" i="24"/>
  <c r="G123" i="24" s="1"/>
  <c r="G122" i="24"/>
  <c r="F123" i="24"/>
  <c r="H27" i="24"/>
  <c r="C29" i="25"/>
  <c r="D29" i="25"/>
  <c r="E28" i="25"/>
  <c r="DK34" i="8"/>
  <c r="D29" i="24"/>
  <c r="DJ34" i="8"/>
  <c r="C29" i="24"/>
  <c r="DG34" i="8"/>
  <c r="F27" i="25"/>
  <c r="H27" i="25"/>
  <c r="CM38" i="8"/>
  <c r="CL38" i="8"/>
  <c r="CK39" i="8"/>
  <c r="CN38" i="8"/>
  <c r="E28" i="24"/>
  <c r="G28" i="24"/>
  <c r="DA35" i="8"/>
  <c r="CZ35" i="8"/>
  <c r="CY35" i="8"/>
  <c r="CX36" i="8"/>
  <c r="DB35" i="8"/>
  <c r="DI35" i="8"/>
  <c r="CQ39" i="8"/>
  <c r="DF39" i="8"/>
  <c r="CU39" i="8" l="1"/>
  <c r="C124" i="24"/>
  <c r="C124" i="25" s="1"/>
  <c r="CT39" i="8"/>
  <c r="CQ40" i="8"/>
  <c r="DH35" i="8"/>
  <c r="CS40" i="8"/>
  <c r="DE35" i="8"/>
  <c r="CR40" i="8"/>
  <c r="D125" i="25" l="1"/>
  <c r="D125" i="24"/>
  <c r="C125" i="24"/>
  <c r="C125" i="25" s="1"/>
  <c r="E124" i="25"/>
  <c r="F125" i="25" s="1"/>
  <c r="E124" i="24"/>
  <c r="F125" i="24" s="1"/>
  <c r="G123" i="25"/>
  <c r="D30" i="25"/>
  <c r="CT40" i="8"/>
  <c r="CU40" i="8"/>
  <c r="F124" i="24"/>
  <c r="E29" i="25"/>
  <c r="G30" i="25" s="1"/>
  <c r="C30" i="25"/>
  <c r="G29" i="25"/>
  <c r="F28" i="25"/>
  <c r="H28" i="25"/>
  <c r="E29" i="24"/>
  <c r="G30" i="24" s="1"/>
  <c r="DK35" i="8"/>
  <c r="C30" i="24"/>
  <c r="DG35" i="8"/>
  <c r="D30" i="24"/>
  <c r="DJ35" i="8"/>
  <c r="CL39" i="8"/>
  <c r="CK40" i="8"/>
  <c r="CN39" i="8"/>
  <c r="CM39" i="8"/>
  <c r="H28" i="24"/>
  <c r="F28" i="24"/>
  <c r="G29" i="24"/>
  <c r="DB36" i="8"/>
  <c r="CY36" i="8"/>
  <c r="CX37" i="8"/>
  <c r="DA36" i="8"/>
  <c r="CZ36" i="8"/>
  <c r="CQ41" i="8"/>
  <c r="DF40" i="8"/>
  <c r="DH36" i="8"/>
  <c r="CS41" i="8"/>
  <c r="DE36" i="8"/>
  <c r="DI36" i="8"/>
  <c r="D126" i="25" l="1"/>
  <c r="E125" i="25"/>
  <c r="C126" i="24"/>
  <c r="C126" i="25" s="1"/>
  <c r="G124" i="25"/>
  <c r="G124" i="24"/>
  <c r="E125" i="24"/>
  <c r="F126" i="24" s="1"/>
  <c r="D31" i="25"/>
  <c r="E30" i="25"/>
  <c r="CU41" i="8"/>
  <c r="C31" i="25"/>
  <c r="F29" i="25"/>
  <c r="H29" i="25"/>
  <c r="H29" i="24"/>
  <c r="C31" i="24"/>
  <c r="D31" i="24"/>
  <c r="F29" i="24"/>
  <c r="DK36" i="8"/>
  <c r="DJ36" i="8"/>
  <c r="DG36" i="8"/>
  <c r="E30" i="24"/>
  <c r="G31" i="24" s="1"/>
  <c r="CK41" i="8"/>
  <c r="CN40" i="8"/>
  <c r="CL40" i="8"/>
  <c r="CM40" i="8"/>
  <c r="CZ37" i="8"/>
  <c r="CX38" i="8"/>
  <c r="CY37" i="8"/>
  <c r="DA37" i="8"/>
  <c r="DB37" i="8"/>
  <c r="DF41" i="8"/>
  <c r="CS42" i="8"/>
  <c r="DE37" i="8"/>
  <c r="DH37" i="8"/>
  <c r="CR41" i="8"/>
  <c r="CQ42" i="8"/>
  <c r="CT41" i="8" l="1"/>
  <c r="D126" i="24"/>
  <c r="CR42" i="8"/>
  <c r="DI37" i="8"/>
  <c r="CT42" i="8" l="1"/>
  <c r="CU42" i="8"/>
  <c r="D127" i="25"/>
  <c r="E126" i="25"/>
  <c r="F126" i="25"/>
  <c r="G125" i="25"/>
  <c r="D127" i="24"/>
  <c r="C127" i="24"/>
  <c r="C127" i="25" s="1"/>
  <c r="E126" i="24"/>
  <c r="C32" i="25"/>
  <c r="D32" i="25"/>
  <c r="G125" i="24"/>
  <c r="F30" i="25"/>
  <c r="H30" i="25"/>
  <c r="G31" i="25"/>
  <c r="E31" i="25"/>
  <c r="G32" i="25" s="1"/>
  <c r="E31" i="24"/>
  <c r="G32" i="24" s="1"/>
  <c r="D32" i="24"/>
  <c r="DJ37" i="8"/>
  <c r="DK37" i="8"/>
  <c r="C32" i="24"/>
  <c r="DG37" i="8"/>
  <c r="CM41" i="8"/>
  <c r="CN41" i="8"/>
  <c r="CL41" i="8"/>
  <c r="CK42" i="8"/>
  <c r="CN42" i="8" s="1"/>
  <c r="H30" i="24"/>
  <c r="F30" i="24"/>
  <c r="CZ38" i="8"/>
  <c r="CY38" i="8"/>
  <c r="CX39" i="8"/>
  <c r="DA38" i="8"/>
  <c r="DB38" i="8"/>
  <c r="CS44" i="8"/>
  <c r="DE38" i="8"/>
  <c r="DF42" i="8"/>
  <c r="CS43" i="8"/>
  <c r="CQ43" i="8"/>
  <c r="CR43" i="8"/>
  <c r="DI38" i="8"/>
  <c r="DH38" i="8"/>
  <c r="D129" i="25" l="1"/>
  <c r="CT43" i="8"/>
  <c r="CU43" i="8"/>
  <c r="D128" i="25"/>
  <c r="F127" i="25"/>
  <c r="E127" i="25"/>
  <c r="F128" i="25" s="1"/>
  <c r="G126" i="25"/>
  <c r="D128" i="24"/>
  <c r="C128" i="24"/>
  <c r="C128" i="25" s="1"/>
  <c r="E127" i="24"/>
  <c r="F128" i="24" s="1"/>
  <c r="G126" i="24"/>
  <c r="F127" i="24"/>
  <c r="D33" i="25"/>
  <c r="C33" i="25"/>
  <c r="E32" i="25"/>
  <c r="F31" i="25"/>
  <c r="H31" i="25"/>
  <c r="D33" i="24"/>
  <c r="C33" i="24"/>
  <c r="F31" i="24"/>
  <c r="H31" i="24"/>
  <c r="E32" i="24"/>
  <c r="DJ38" i="8"/>
  <c r="DG38" i="8"/>
  <c r="DK38" i="8"/>
  <c r="CK43" i="8"/>
  <c r="CL42" i="8"/>
  <c r="CM42" i="8"/>
  <c r="DA39" i="8"/>
  <c r="CZ39" i="8"/>
  <c r="CY39" i="8"/>
  <c r="DB39" i="8"/>
  <c r="CX40" i="8"/>
  <c r="DH39" i="8"/>
  <c r="CQ44" i="8"/>
  <c r="DI39" i="8"/>
  <c r="DE39" i="8"/>
  <c r="DF43" i="8"/>
  <c r="CU44" i="8" l="1"/>
  <c r="E128" i="25"/>
  <c r="F129" i="25" s="1"/>
  <c r="G127" i="25"/>
  <c r="C129" i="24"/>
  <c r="C129" i="25" s="1"/>
  <c r="E129" i="25" s="1"/>
  <c r="F130" i="25" s="1"/>
  <c r="E128" i="24"/>
  <c r="F129" i="24" s="1"/>
  <c r="G127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K39" i="8"/>
  <c r="DG39" i="8"/>
  <c r="DJ39" i="8"/>
  <c r="CL43" i="8"/>
  <c r="CM43" i="8"/>
  <c r="CK44" i="8"/>
  <c r="CN43" i="8"/>
  <c r="CX41" i="8"/>
  <c r="CX42" i="8" s="1"/>
  <c r="DB40" i="8"/>
  <c r="DA40" i="8"/>
  <c r="CY40" i="8"/>
  <c r="CZ40" i="8"/>
  <c r="DF44" i="8"/>
  <c r="CR44" i="8"/>
  <c r="DE40" i="8"/>
  <c r="D129" i="24" l="1"/>
  <c r="CT44" i="8"/>
  <c r="CR45" i="8"/>
  <c r="DI40" i="8"/>
  <c r="CQ45" i="8"/>
  <c r="CS45" i="8"/>
  <c r="DH40" i="8"/>
  <c r="D130" i="25" l="1"/>
  <c r="CU45" i="8"/>
  <c r="CT45" i="8"/>
  <c r="G129" i="25"/>
  <c r="G128" i="25"/>
  <c r="C130" i="24"/>
  <c r="C130" i="25" s="1"/>
  <c r="D130" i="24"/>
  <c r="E129" i="24"/>
  <c r="F130" i="24" s="1"/>
  <c r="D35" i="25"/>
  <c r="C35" i="25"/>
  <c r="G128" i="24"/>
  <c r="C35" i="24"/>
  <c r="D35" i="24"/>
  <c r="E34" i="25"/>
  <c r="G35" i="25" s="1"/>
  <c r="F33" i="25"/>
  <c r="H33" i="25"/>
  <c r="E34" i="24"/>
  <c r="CX43" i="8"/>
  <c r="CY42" i="8"/>
  <c r="DA42" i="8"/>
  <c r="CZ42" i="8"/>
  <c r="DB42" i="8"/>
  <c r="F33" i="24"/>
  <c r="H33" i="24"/>
  <c r="DJ40" i="8"/>
  <c r="DG40" i="8"/>
  <c r="DK40" i="8"/>
  <c r="CN44" i="8"/>
  <c r="CK45" i="8"/>
  <c r="CM44" i="8"/>
  <c r="CL44" i="8"/>
  <c r="CY41" i="8"/>
  <c r="CZ41" i="8"/>
  <c r="DB41" i="8"/>
  <c r="DA41" i="8"/>
  <c r="DE41" i="8"/>
  <c r="DH42" i="8"/>
  <c r="CQ46" i="8"/>
  <c r="DF46" i="8"/>
  <c r="DE42" i="8"/>
  <c r="CS46" i="8"/>
  <c r="DF45" i="8"/>
  <c r="DH41" i="8"/>
  <c r="DI42" i="8"/>
  <c r="CR46" i="8"/>
  <c r="DI41" i="8"/>
  <c r="D131" i="25" l="1"/>
  <c r="E130" i="25"/>
  <c r="CU46" i="8"/>
  <c r="CT46" i="8"/>
  <c r="C36" i="25"/>
  <c r="E130" i="24"/>
  <c r="G130" i="24" s="1"/>
  <c r="D131" i="24"/>
  <c r="C131" i="24"/>
  <c r="C131" i="25" s="1"/>
  <c r="C37" i="25"/>
  <c r="D37" i="25"/>
  <c r="D36" i="25"/>
  <c r="G129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K41" i="8"/>
  <c r="DJ41" i="8"/>
  <c r="DG42" i="8"/>
  <c r="DG41" i="8"/>
  <c r="DK42" i="8"/>
  <c r="DJ42" i="8"/>
  <c r="CX44" i="8"/>
  <c r="CX45" i="8" s="1"/>
  <c r="DA43" i="8"/>
  <c r="CY43" i="8"/>
  <c r="CZ43" i="8"/>
  <c r="DB43" i="8"/>
  <c r="CK46" i="8"/>
  <c r="CL46" i="8" s="1"/>
  <c r="CL45" i="8"/>
  <c r="CN45" i="8"/>
  <c r="CM45" i="8"/>
  <c r="CR47" i="8"/>
  <c r="CS47" i="8"/>
  <c r="CQ48" i="8"/>
  <c r="DE43" i="8"/>
  <c r="DF47" i="8"/>
  <c r="DH43" i="8"/>
  <c r="CQ47" i="8"/>
  <c r="DI43" i="8"/>
  <c r="D132" i="25" l="1"/>
  <c r="E131" i="25"/>
  <c r="F132" i="25" s="1"/>
  <c r="G130" i="25"/>
  <c r="F131" i="25"/>
  <c r="CU47" i="8"/>
  <c r="C132" i="24"/>
  <c r="C132" i="25" s="1"/>
  <c r="C133" i="24"/>
  <c r="C133" i="25" s="1"/>
  <c r="CT47" i="8"/>
  <c r="D132" i="24"/>
  <c r="D38" i="25"/>
  <c r="E37" i="25"/>
  <c r="E36" i="25"/>
  <c r="G37" i="25" s="1"/>
  <c r="DA45" i="8"/>
  <c r="CX46" i="8"/>
  <c r="CZ45" i="8"/>
  <c r="CY45" i="8"/>
  <c r="DB45" i="8"/>
  <c r="F131" i="24"/>
  <c r="C38" i="25"/>
  <c r="E131" i="24"/>
  <c r="F35" i="25"/>
  <c r="H35" i="25"/>
  <c r="G36" i="24"/>
  <c r="H35" i="24"/>
  <c r="E37" i="24"/>
  <c r="G38" i="24" s="1"/>
  <c r="E36" i="24"/>
  <c r="G37" i="24" s="1"/>
  <c r="C38" i="24"/>
  <c r="D38" i="24"/>
  <c r="DJ43" i="8"/>
  <c r="DK43" i="8"/>
  <c r="DG43" i="8"/>
  <c r="CY44" i="8"/>
  <c r="DA44" i="8"/>
  <c r="CZ44" i="8"/>
  <c r="DB44" i="8"/>
  <c r="CN46" i="8"/>
  <c r="CK47" i="8"/>
  <c r="CM46" i="8"/>
  <c r="DI45" i="8"/>
  <c r="CS48" i="8"/>
  <c r="CR48" i="8"/>
  <c r="DF48" i="8"/>
  <c r="DE45" i="8"/>
  <c r="DF49" i="8"/>
  <c r="DI44" i="8"/>
  <c r="DH44" i="8"/>
  <c r="DH45" i="8"/>
  <c r="DE44" i="8"/>
  <c r="D133" i="25" l="1"/>
  <c r="E133" i="25" s="1"/>
  <c r="F134" i="25" s="1"/>
  <c r="E132" i="25"/>
  <c r="F133" i="25" s="1"/>
  <c r="G131" i="25"/>
  <c r="E132" i="24"/>
  <c r="F133" i="24" s="1"/>
  <c r="CU48" i="8"/>
  <c r="D133" i="24"/>
  <c r="E133" i="24" s="1"/>
  <c r="F134" i="24" s="1"/>
  <c r="CT48" i="8"/>
  <c r="G38" i="25"/>
  <c r="F37" i="25"/>
  <c r="D40" i="25"/>
  <c r="D39" i="25"/>
  <c r="C40" i="25"/>
  <c r="C39" i="25"/>
  <c r="F132" i="24"/>
  <c r="F36" i="25"/>
  <c r="H36" i="25"/>
  <c r="DK45" i="8"/>
  <c r="C40" i="24"/>
  <c r="DG45" i="8"/>
  <c r="DJ45" i="8"/>
  <c r="D40" i="24"/>
  <c r="DA46" i="8"/>
  <c r="CX47" i="8"/>
  <c r="CY46" i="8"/>
  <c r="CZ46" i="8"/>
  <c r="DB46" i="8"/>
  <c r="F37" i="24"/>
  <c r="E38" i="25"/>
  <c r="G131" i="24"/>
  <c r="H37" i="25"/>
  <c r="E38" i="24"/>
  <c r="G39" i="24" s="1"/>
  <c r="C39" i="24"/>
  <c r="D39" i="24"/>
  <c r="H37" i="24"/>
  <c r="H36" i="24"/>
  <c r="F36" i="24"/>
  <c r="DG44" i="8"/>
  <c r="DK44" i="8"/>
  <c r="DJ44" i="8"/>
  <c r="CK48" i="8"/>
  <c r="CL47" i="8"/>
  <c r="CN47" i="8"/>
  <c r="CM47" i="8"/>
  <c r="CS49" i="8"/>
  <c r="DI46" i="8"/>
  <c r="DE46" i="8"/>
  <c r="CQ49" i="8"/>
  <c r="DF50" i="8"/>
  <c r="DH46" i="8"/>
  <c r="D134" i="25" l="1"/>
  <c r="G133" i="25"/>
  <c r="G132" i="25"/>
  <c r="C134" i="24"/>
  <c r="C134" i="25" s="1"/>
  <c r="D41" i="25"/>
  <c r="C41" i="25"/>
  <c r="G133" i="24"/>
  <c r="G132" i="24"/>
  <c r="CU49" i="8"/>
  <c r="G39" i="25"/>
  <c r="F38" i="25"/>
  <c r="E40" i="25"/>
  <c r="E39" i="25"/>
  <c r="F39" i="25" s="1"/>
  <c r="C41" i="24"/>
  <c r="DG46" i="8"/>
  <c r="DK46" i="8"/>
  <c r="D41" i="24"/>
  <c r="DJ46" i="8"/>
  <c r="E40" i="24"/>
  <c r="DA47" i="8"/>
  <c r="CX48" i="8"/>
  <c r="CX49" i="8" s="1"/>
  <c r="CZ47" i="8"/>
  <c r="CY47" i="8"/>
  <c r="DB47" i="8"/>
  <c r="H38" i="25"/>
  <c r="E39" i="24"/>
  <c r="F38" i="24"/>
  <c r="H38" i="24"/>
  <c r="CL48" i="8"/>
  <c r="CN48" i="8"/>
  <c r="CK49" i="8"/>
  <c r="CM48" i="8"/>
  <c r="DF51" i="8"/>
  <c r="CR49" i="8"/>
  <c r="CT49" i="8" l="1"/>
  <c r="D134" i="24"/>
  <c r="DI47" i="8"/>
  <c r="DH47" i="8"/>
  <c r="CS50" i="8"/>
  <c r="CR50" i="8"/>
  <c r="DE47" i="8"/>
  <c r="CX50" i="8" l="1"/>
  <c r="CY49" i="8"/>
  <c r="DA49" i="8"/>
  <c r="CZ49" i="8"/>
  <c r="DB49" i="8"/>
  <c r="D135" i="25"/>
  <c r="E134" i="25"/>
  <c r="F135" i="25" s="1"/>
  <c r="D42" i="25"/>
  <c r="C42" i="25"/>
  <c r="E134" i="24"/>
  <c r="D135" i="24"/>
  <c r="F40" i="25"/>
  <c r="G41" i="25"/>
  <c r="E41" i="25"/>
  <c r="G42" i="25" s="1"/>
  <c r="G40" i="25"/>
  <c r="H40" i="25"/>
  <c r="H39" i="25"/>
  <c r="C42" i="24"/>
  <c r="D42" i="24"/>
  <c r="E41" i="24"/>
  <c r="DK47" i="8"/>
  <c r="DJ47" i="8"/>
  <c r="DG47" i="8"/>
  <c r="CY48" i="8"/>
  <c r="CZ48" i="8"/>
  <c r="DA48" i="8"/>
  <c r="DB48" i="8"/>
  <c r="H40" i="24"/>
  <c r="F40" i="24"/>
  <c r="G41" i="24"/>
  <c r="G40" i="24"/>
  <c r="H39" i="24"/>
  <c r="F39" i="24"/>
  <c r="CM49" i="8"/>
  <c r="CN49" i="8"/>
  <c r="CK50" i="8"/>
  <c r="CL49" i="8"/>
  <c r="DF53" i="8"/>
  <c r="DI49" i="8"/>
  <c r="DF52" i="8"/>
  <c r="CQ50" i="8"/>
  <c r="DE49" i="8"/>
  <c r="DI48" i="8"/>
  <c r="DH49" i="8"/>
  <c r="C44" i="25" l="1"/>
  <c r="CT50" i="8"/>
  <c r="C135" i="24"/>
  <c r="C135" i="25" s="1"/>
  <c r="CU50" i="8"/>
  <c r="DH48" i="8"/>
  <c r="CS51" i="8"/>
  <c r="CR51" i="8"/>
  <c r="DE48" i="8"/>
  <c r="CQ51" i="8"/>
  <c r="D44" i="24" l="1"/>
  <c r="DJ49" i="8"/>
  <c r="C44" i="24"/>
  <c r="DG49" i="8"/>
  <c r="D44" i="25"/>
  <c r="DK49" i="8"/>
  <c r="CX51" i="8"/>
  <c r="DA50" i="8"/>
  <c r="CY50" i="8"/>
  <c r="CZ50" i="8"/>
  <c r="DB50" i="8"/>
  <c r="CU51" i="8"/>
  <c r="D136" i="25"/>
  <c r="E135" i="25"/>
  <c r="F136" i="25" s="1"/>
  <c r="G134" i="25"/>
  <c r="E135" i="24"/>
  <c r="F136" i="24" s="1"/>
  <c r="G134" i="24"/>
  <c r="F135" i="24"/>
  <c r="D43" i="25"/>
  <c r="C43" i="25"/>
  <c r="D136" i="24"/>
  <c r="E42" i="25"/>
  <c r="G43" i="25" s="1"/>
  <c r="H41" i="25"/>
  <c r="F41" i="25"/>
  <c r="C136" i="24"/>
  <c r="C136" i="25" s="1"/>
  <c r="CT51" i="8"/>
  <c r="D43" i="24"/>
  <c r="E42" i="24"/>
  <c r="G43" i="24" s="1"/>
  <c r="F41" i="24"/>
  <c r="G42" i="24"/>
  <c r="C43" i="24"/>
  <c r="H41" i="24"/>
  <c r="DG48" i="8"/>
  <c r="DJ48" i="8"/>
  <c r="DK48" i="8"/>
  <c r="CK51" i="8"/>
  <c r="CM50" i="8"/>
  <c r="CN50" i="8"/>
  <c r="CL50" i="8"/>
  <c r="DE50" i="8"/>
  <c r="DH50" i="8"/>
  <c r="DI50" i="8"/>
  <c r="DF54" i="8"/>
  <c r="CS52" i="8"/>
  <c r="C45" i="25" l="1"/>
  <c r="E44" i="25"/>
  <c r="G45" i="25" s="1"/>
  <c r="E44" i="24"/>
  <c r="F44" i="24" s="1"/>
  <c r="D45" i="25"/>
  <c r="DK50" i="8"/>
  <c r="C45" i="24"/>
  <c r="DG50" i="8"/>
  <c r="DJ50" i="8"/>
  <c r="D45" i="24"/>
  <c r="CX52" i="8"/>
  <c r="CY51" i="8"/>
  <c r="CZ51" i="8"/>
  <c r="DA51" i="8"/>
  <c r="DB51" i="8"/>
  <c r="E136" i="25"/>
  <c r="D137" i="25"/>
  <c r="G135" i="25"/>
  <c r="G135" i="24"/>
  <c r="E136" i="24"/>
  <c r="E43" i="25"/>
  <c r="G44" i="25" s="1"/>
  <c r="F42" i="25"/>
  <c r="H42" i="25"/>
  <c r="E43" i="24"/>
  <c r="H42" i="24"/>
  <c r="F42" i="24"/>
  <c r="CN51" i="8"/>
  <c r="CM51" i="8"/>
  <c r="CK52" i="8"/>
  <c r="CL51" i="8"/>
  <c r="CS53" i="8"/>
  <c r="DF55" i="8"/>
  <c r="CQ52" i="8"/>
  <c r="CR52" i="8"/>
  <c r="DE51" i="8"/>
  <c r="DH51" i="8"/>
  <c r="DI51" i="8"/>
  <c r="D138" i="25" l="1"/>
  <c r="C46" i="25"/>
  <c r="CU52" i="8"/>
  <c r="C137" i="24"/>
  <c r="C137" i="25" s="1"/>
  <c r="CT52" i="8"/>
  <c r="D137" i="24"/>
  <c r="CR53" i="8"/>
  <c r="CQ53" i="8"/>
  <c r="CU53" i="8" l="1"/>
  <c r="F44" i="25"/>
  <c r="G45" i="24"/>
  <c r="H44" i="25"/>
  <c r="H44" i="24"/>
  <c r="E45" i="25"/>
  <c r="H45" i="25" s="1"/>
  <c r="D46" i="25"/>
  <c r="DK51" i="8"/>
  <c r="DJ51" i="8"/>
  <c r="D46" i="24"/>
  <c r="C46" i="24"/>
  <c r="DG51" i="8"/>
  <c r="CX53" i="8"/>
  <c r="CY52" i="8"/>
  <c r="DA52" i="8"/>
  <c r="CZ52" i="8"/>
  <c r="DB52" i="8"/>
  <c r="E45" i="24"/>
  <c r="E137" i="25"/>
  <c r="F137" i="25"/>
  <c r="G136" i="25"/>
  <c r="D138" i="24"/>
  <c r="E137" i="24"/>
  <c r="F138" i="24" s="1"/>
  <c r="G136" i="24"/>
  <c r="F137" i="24"/>
  <c r="H43" i="25"/>
  <c r="F43" i="25"/>
  <c r="F43" i="24"/>
  <c r="G44" i="24"/>
  <c r="CT53" i="8"/>
  <c r="C138" i="24"/>
  <c r="C138" i="25" s="1"/>
  <c r="E138" i="25" s="1"/>
  <c r="F139" i="25" s="1"/>
  <c r="H43" i="24"/>
  <c r="CK53" i="8"/>
  <c r="CM52" i="8"/>
  <c r="CL52" i="8"/>
  <c r="CN52" i="8"/>
  <c r="CS54" i="8"/>
  <c r="DI52" i="8"/>
  <c r="DF56" i="8"/>
  <c r="DE52" i="8"/>
  <c r="DH52" i="8"/>
  <c r="D139" i="25" l="1"/>
  <c r="G138" i="25"/>
  <c r="C47" i="25"/>
  <c r="F45" i="25"/>
  <c r="G46" i="25"/>
  <c r="E46" i="25"/>
  <c r="G47" i="25" s="1"/>
  <c r="E46" i="24"/>
  <c r="G47" i="24" s="1"/>
  <c r="D47" i="25"/>
  <c r="DK52" i="8"/>
  <c r="D47" i="24"/>
  <c r="DJ52" i="8"/>
  <c r="C47" i="24"/>
  <c r="DG52" i="8"/>
  <c r="CX54" i="8"/>
  <c r="DA53" i="8"/>
  <c r="CZ53" i="8"/>
  <c r="CY53" i="8"/>
  <c r="DB53" i="8"/>
  <c r="F45" i="24"/>
  <c r="H45" i="24"/>
  <c r="G46" i="24"/>
  <c r="F138" i="25"/>
  <c r="G137" i="25"/>
  <c r="E138" i="24"/>
  <c r="F139" i="24" s="1"/>
  <c r="G137" i="24"/>
  <c r="CK54" i="8"/>
  <c r="CN53" i="8"/>
  <c r="CL53" i="8"/>
  <c r="CM53" i="8"/>
  <c r="DF57" i="8"/>
  <c r="CS55" i="8"/>
  <c r="CR54" i="8"/>
  <c r="DI53" i="8"/>
  <c r="DE53" i="8"/>
  <c r="CQ54" i="8"/>
  <c r="DH53" i="8"/>
  <c r="D140" i="25" l="1"/>
  <c r="D48" i="25"/>
  <c r="CU54" i="8"/>
  <c r="DK53" i="8"/>
  <c r="C48" i="25"/>
  <c r="C139" i="24"/>
  <c r="C139" i="25" s="1"/>
  <c r="E139" i="25" s="1"/>
  <c r="D139" i="24"/>
  <c r="CT54" i="8"/>
  <c r="CQ55" i="8"/>
  <c r="CR55" i="8"/>
  <c r="E48" i="25" l="1"/>
  <c r="G49" i="25" s="1"/>
  <c r="CU55" i="8"/>
  <c r="G139" i="25"/>
  <c r="F140" i="25"/>
  <c r="F46" i="25"/>
  <c r="F46" i="24"/>
  <c r="H46" i="25"/>
  <c r="H46" i="24"/>
  <c r="E47" i="25"/>
  <c r="G48" i="25" s="1"/>
  <c r="D48" i="24"/>
  <c r="DJ53" i="8"/>
  <c r="DG53" i="8"/>
  <c r="C48" i="24"/>
  <c r="E47" i="24"/>
  <c r="CX55" i="8"/>
  <c r="CZ54" i="8"/>
  <c r="DA54" i="8"/>
  <c r="CY54" i="8"/>
  <c r="DB54" i="8"/>
  <c r="CT55" i="8"/>
  <c r="E139" i="24"/>
  <c r="G139" i="24" s="1"/>
  <c r="G138" i="24"/>
  <c r="D140" i="24"/>
  <c r="C140" i="24"/>
  <c r="C140" i="25" s="1"/>
  <c r="E140" i="25" s="1"/>
  <c r="CK55" i="8"/>
  <c r="CM54" i="8"/>
  <c r="CN54" i="8"/>
  <c r="CL54" i="8"/>
  <c r="DF58" i="8"/>
  <c r="DE54" i="8"/>
  <c r="CQ56" i="8"/>
  <c r="CS56" i="8"/>
  <c r="DI54" i="8"/>
  <c r="CR56" i="8"/>
  <c r="DH54" i="8"/>
  <c r="F48" i="25" l="1"/>
  <c r="H48" i="25"/>
  <c r="D49" i="25"/>
  <c r="D141" i="24"/>
  <c r="D141" i="25"/>
  <c r="CU56" i="8"/>
  <c r="F141" i="25"/>
  <c r="G140" i="25"/>
  <c r="DK54" i="8"/>
  <c r="CT56" i="8"/>
  <c r="C49" i="25"/>
  <c r="DG54" i="8"/>
  <c r="DJ54" i="8"/>
  <c r="F47" i="25"/>
  <c r="H47" i="25"/>
  <c r="D49" i="24"/>
  <c r="C49" i="24"/>
  <c r="CX56" i="8"/>
  <c r="CX57" i="8" s="1"/>
  <c r="CZ55" i="8"/>
  <c r="CY55" i="8"/>
  <c r="DA55" i="8"/>
  <c r="DB55" i="8"/>
  <c r="E140" i="24"/>
  <c r="G48" i="24"/>
  <c r="H47" i="24"/>
  <c r="F47" i="24"/>
  <c r="E48" i="24"/>
  <c r="F140" i="24"/>
  <c r="C141" i="24"/>
  <c r="CK56" i="8"/>
  <c r="CL55" i="8"/>
  <c r="CN55" i="8"/>
  <c r="CM55" i="8"/>
  <c r="DI55" i="8"/>
  <c r="DH55" i="8"/>
  <c r="CS57" i="8"/>
  <c r="CR57" i="8"/>
  <c r="DF59" i="8"/>
  <c r="CQ57" i="8"/>
  <c r="DE55" i="8"/>
  <c r="E49" i="25" l="1"/>
  <c r="G50" i="25" s="1"/>
  <c r="D142" i="24"/>
  <c r="CT57" i="8"/>
  <c r="D142" i="25"/>
  <c r="CU57" i="8"/>
  <c r="D50" i="25"/>
  <c r="C142" i="24"/>
  <c r="C142" i="25" s="1"/>
  <c r="DK55" i="8"/>
  <c r="C141" i="25"/>
  <c r="E141" i="25" s="1"/>
  <c r="E141" i="24"/>
  <c r="F141" i="24"/>
  <c r="C50" i="25"/>
  <c r="DJ55" i="8"/>
  <c r="DG55" i="8"/>
  <c r="CZ57" i="8"/>
  <c r="CX58" i="8"/>
  <c r="DB57" i="8"/>
  <c r="DA57" i="8"/>
  <c r="CY57" i="8"/>
  <c r="G140" i="24"/>
  <c r="E49" i="24"/>
  <c r="F49" i="24" s="1"/>
  <c r="C50" i="24"/>
  <c r="D50" i="24"/>
  <c r="G49" i="24"/>
  <c r="F48" i="24"/>
  <c r="H48" i="24"/>
  <c r="CZ56" i="8"/>
  <c r="CY56" i="8"/>
  <c r="DA56" i="8"/>
  <c r="DB56" i="8"/>
  <c r="CN56" i="8"/>
  <c r="CL56" i="8"/>
  <c r="CK57" i="8"/>
  <c r="CL57" i="8" s="1"/>
  <c r="CM56" i="8"/>
  <c r="DH57" i="8"/>
  <c r="DH56" i="8"/>
  <c r="DF60" i="8"/>
  <c r="DF61" i="8"/>
  <c r="DI57" i="8"/>
  <c r="CR58" i="8"/>
  <c r="DI56" i="8"/>
  <c r="CQ59" i="8"/>
  <c r="CQ58" i="8"/>
  <c r="CS58" i="8"/>
  <c r="DE56" i="8"/>
  <c r="DE57" i="8"/>
  <c r="E142" i="25" l="1"/>
  <c r="F143" i="25" s="1"/>
  <c r="F49" i="25"/>
  <c r="H49" i="25"/>
  <c r="D143" i="25"/>
  <c r="E50" i="25"/>
  <c r="H50" i="25" s="1"/>
  <c r="CU58" i="8"/>
  <c r="D51" i="25"/>
  <c r="DG57" i="8"/>
  <c r="D52" i="25"/>
  <c r="DK57" i="8"/>
  <c r="C144" i="24"/>
  <c r="C144" i="25" s="1"/>
  <c r="C143" i="24"/>
  <c r="C143" i="25" s="1"/>
  <c r="CT58" i="8"/>
  <c r="D143" i="24"/>
  <c r="D52" i="24"/>
  <c r="DJ57" i="8"/>
  <c r="E142" i="24"/>
  <c r="F142" i="25"/>
  <c r="G141" i="25"/>
  <c r="DK56" i="8"/>
  <c r="F142" i="24"/>
  <c r="G141" i="24"/>
  <c r="DJ56" i="8"/>
  <c r="C51" i="25"/>
  <c r="C52" i="25"/>
  <c r="C52" i="24"/>
  <c r="D51" i="24"/>
  <c r="DG56" i="8"/>
  <c r="CY58" i="8"/>
  <c r="DA58" i="8"/>
  <c r="CX59" i="8"/>
  <c r="DB58" i="8"/>
  <c r="CZ58" i="8"/>
  <c r="H49" i="24"/>
  <c r="G50" i="24"/>
  <c r="E50" i="24"/>
  <c r="H50" i="24" s="1"/>
  <c r="C51" i="24"/>
  <c r="CN57" i="8"/>
  <c r="CK58" i="8"/>
  <c r="CM57" i="8"/>
  <c r="DF62" i="8"/>
  <c r="DH58" i="8"/>
  <c r="DE58" i="8"/>
  <c r="CS59" i="8"/>
  <c r="DI58" i="8"/>
  <c r="CR59" i="8"/>
  <c r="G142" i="25" l="1"/>
  <c r="F50" i="25"/>
  <c r="D144" i="25"/>
  <c r="E144" i="25" s="1"/>
  <c r="CU59" i="8"/>
  <c r="G51" i="25"/>
  <c r="E143" i="25"/>
  <c r="G143" i="25" s="1"/>
  <c r="E51" i="25"/>
  <c r="H51" i="25" s="1"/>
  <c r="E52" i="24"/>
  <c r="G53" i="24" s="1"/>
  <c r="D53" i="25"/>
  <c r="DK58" i="8"/>
  <c r="E143" i="24"/>
  <c r="F144" i="24" s="1"/>
  <c r="E52" i="25"/>
  <c r="H52" i="25" s="1"/>
  <c r="D53" i="24"/>
  <c r="DJ58" i="8"/>
  <c r="CT59" i="8"/>
  <c r="D144" i="24"/>
  <c r="E144" i="24" s="1"/>
  <c r="C53" i="24"/>
  <c r="DG58" i="8"/>
  <c r="G142" i="24"/>
  <c r="F143" i="24"/>
  <c r="E51" i="24"/>
  <c r="G52" i="24" s="1"/>
  <c r="C53" i="25"/>
  <c r="CX60" i="8"/>
  <c r="CY59" i="8"/>
  <c r="DB59" i="8"/>
  <c r="CZ59" i="8"/>
  <c r="DA59" i="8"/>
  <c r="F50" i="24"/>
  <c r="G51" i="24"/>
  <c r="CL58" i="8"/>
  <c r="CN58" i="8"/>
  <c r="CK59" i="8"/>
  <c r="CM58" i="8"/>
  <c r="CS60" i="8"/>
  <c r="CR60" i="8"/>
  <c r="DF63" i="8"/>
  <c r="DH59" i="8"/>
  <c r="CQ60" i="8"/>
  <c r="DI59" i="8"/>
  <c r="DE59" i="8"/>
  <c r="D145" i="25" l="1"/>
  <c r="CU60" i="8"/>
  <c r="D54" i="25"/>
  <c r="F145" i="25"/>
  <c r="G144" i="25"/>
  <c r="E53" i="25"/>
  <c r="H53" i="25" s="1"/>
  <c r="F144" i="25"/>
  <c r="DK59" i="8"/>
  <c r="F51" i="25"/>
  <c r="F52" i="24"/>
  <c r="H52" i="24"/>
  <c r="G52" i="25"/>
  <c r="G143" i="24"/>
  <c r="G53" i="25"/>
  <c r="F52" i="25"/>
  <c r="D54" i="24"/>
  <c r="DJ59" i="8"/>
  <c r="D145" i="24"/>
  <c r="CT60" i="8"/>
  <c r="C145" i="24"/>
  <c r="C145" i="25" s="1"/>
  <c r="C54" i="25"/>
  <c r="C54" i="24"/>
  <c r="DG59" i="8"/>
  <c r="F145" i="24"/>
  <c r="G144" i="24"/>
  <c r="E53" i="24"/>
  <c r="F51" i="24"/>
  <c r="H51" i="24"/>
  <c r="CX61" i="8"/>
  <c r="DA60" i="8"/>
  <c r="CY60" i="8"/>
  <c r="DB60" i="8"/>
  <c r="CZ60" i="8"/>
  <c r="CK60" i="8"/>
  <c r="CL59" i="8"/>
  <c r="CN59" i="8"/>
  <c r="CM59" i="8"/>
  <c r="DI60" i="8"/>
  <c r="CR61" i="8"/>
  <c r="CQ61" i="8"/>
  <c r="DF64" i="8"/>
  <c r="CS61" i="8"/>
  <c r="DH60" i="8"/>
  <c r="DE60" i="8"/>
  <c r="E145" i="25" l="1"/>
  <c r="G145" i="25" s="1"/>
  <c r="D55" i="25"/>
  <c r="E54" i="25"/>
  <c r="H54" i="25" s="1"/>
  <c r="D146" i="25"/>
  <c r="CU61" i="8"/>
  <c r="DK60" i="8"/>
  <c r="F53" i="25"/>
  <c r="G54" i="25"/>
  <c r="D146" i="24"/>
  <c r="CT61" i="8"/>
  <c r="E145" i="24"/>
  <c r="C146" i="24"/>
  <c r="C146" i="25" s="1"/>
  <c r="C55" i="24"/>
  <c r="DG60" i="8"/>
  <c r="C55" i="25"/>
  <c r="D55" i="24"/>
  <c r="DJ60" i="8"/>
  <c r="G54" i="24"/>
  <c r="F53" i="24"/>
  <c r="H53" i="24"/>
  <c r="E54" i="24"/>
  <c r="CX62" i="8"/>
  <c r="DB61" i="8"/>
  <c r="DA61" i="8"/>
  <c r="CZ61" i="8"/>
  <c r="CY61" i="8"/>
  <c r="CN60" i="8"/>
  <c r="CM60" i="8"/>
  <c r="CL60" i="8"/>
  <c r="CK61" i="8"/>
  <c r="DE61" i="8"/>
  <c r="DF65" i="8"/>
  <c r="CR62" i="8"/>
  <c r="CQ62" i="8"/>
  <c r="CS62" i="8"/>
  <c r="DI61" i="8"/>
  <c r="DH61" i="8"/>
  <c r="F146" i="25" l="1"/>
  <c r="E55" i="25"/>
  <c r="H55" i="25" s="1"/>
  <c r="D56" i="25"/>
  <c r="D147" i="25"/>
  <c r="G55" i="25"/>
  <c r="F54" i="25"/>
  <c r="E146" i="25"/>
  <c r="DK61" i="8"/>
  <c r="CU62" i="8"/>
  <c r="D147" i="24"/>
  <c r="CT62" i="8"/>
  <c r="E146" i="24"/>
  <c r="D56" i="24"/>
  <c r="C147" i="24"/>
  <c r="C147" i="25" s="1"/>
  <c r="E55" i="24"/>
  <c r="G56" i="24" s="1"/>
  <c r="DJ61" i="8"/>
  <c r="G145" i="24"/>
  <c r="F146" i="24"/>
  <c r="C56" i="25"/>
  <c r="C56" i="24"/>
  <c r="DG61" i="8"/>
  <c r="H54" i="24"/>
  <c r="G55" i="24"/>
  <c r="F54" i="24"/>
  <c r="CX63" i="8"/>
  <c r="CZ62" i="8"/>
  <c r="CY62" i="8"/>
  <c r="DA62" i="8"/>
  <c r="DB62" i="8"/>
  <c r="CM61" i="8"/>
  <c r="CL61" i="8"/>
  <c r="CK62" i="8"/>
  <c r="CN61" i="8"/>
  <c r="CR63" i="8"/>
  <c r="CQ63" i="8"/>
  <c r="DH62" i="8"/>
  <c r="DE62" i="8"/>
  <c r="DI62" i="8"/>
  <c r="DF66" i="8"/>
  <c r="CS63" i="8"/>
  <c r="E147" i="25" l="1"/>
  <c r="F148" i="25" s="1"/>
  <c r="E56" i="25"/>
  <c r="H56" i="25" s="1"/>
  <c r="G56" i="25"/>
  <c r="F55" i="25"/>
  <c r="D57" i="25"/>
  <c r="D148" i="24"/>
  <c r="D148" i="25"/>
  <c r="CU63" i="8"/>
  <c r="DK62" i="8"/>
  <c r="F147" i="25"/>
  <c r="G146" i="25"/>
  <c r="CT63" i="8"/>
  <c r="E147" i="24"/>
  <c r="C148" i="24"/>
  <c r="D57" i="24"/>
  <c r="DJ62" i="8"/>
  <c r="G146" i="24"/>
  <c r="F55" i="24"/>
  <c r="F147" i="24"/>
  <c r="H55" i="24"/>
  <c r="E56" i="24"/>
  <c r="H56" i="24" s="1"/>
  <c r="C57" i="25"/>
  <c r="C57" i="24"/>
  <c r="DG62" i="8"/>
  <c r="CX64" i="8"/>
  <c r="CZ63" i="8"/>
  <c r="CY63" i="8"/>
  <c r="DA63" i="8"/>
  <c r="DB63" i="8"/>
  <c r="CN62" i="8"/>
  <c r="CL62" i="8"/>
  <c r="CK63" i="8"/>
  <c r="CM62" i="8"/>
  <c r="DI63" i="8"/>
  <c r="CS64" i="8"/>
  <c r="DH63" i="8"/>
  <c r="DE63" i="8"/>
  <c r="CQ64" i="8"/>
  <c r="CR64" i="8"/>
  <c r="DF67" i="8"/>
  <c r="D149" i="25" l="1"/>
  <c r="F56" i="25"/>
  <c r="G57" i="25"/>
  <c r="G147" i="25"/>
  <c r="E57" i="25"/>
  <c r="H57" i="25" s="1"/>
  <c r="CU64" i="8"/>
  <c r="D58" i="25"/>
  <c r="D58" i="24"/>
  <c r="CT64" i="8"/>
  <c r="D149" i="24"/>
  <c r="C149" i="24"/>
  <c r="C149" i="25" s="1"/>
  <c r="DK63" i="8"/>
  <c r="C148" i="25"/>
  <c r="E148" i="25" s="1"/>
  <c r="E148" i="24"/>
  <c r="F148" i="24"/>
  <c r="DJ63" i="8"/>
  <c r="G147" i="24"/>
  <c r="E57" i="24"/>
  <c r="H57" i="24" s="1"/>
  <c r="C58" i="25"/>
  <c r="DG63" i="8"/>
  <c r="C58" i="24"/>
  <c r="G57" i="24"/>
  <c r="F56" i="24"/>
  <c r="CX65" i="8"/>
  <c r="CY64" i="8"/>
  <c r="DB64" i="8"/>
  <c r="DA64" i="8"/>
  <c r="CZ64" i="8"/>
  <c r="CK64" i="8"/>
  <c r="CN63" i="8"/>
  <c r="CL63" i="8"/>
  <c r="CM63" i="8"/>
  <c r="DF68" i="8"/>
  <c r="DI64" i="8"/>
  <c r="CR65" i="8"/>
  <c r="CS65" i="8"/>
  <c r="DH64" i="8"/>
  <c r="DE64" i="8"/>
  <c r="CQ65" i="8"/>
  <c r="D150" i="25" l="1"/>
  <c r="D59" i="25"/>
  <c r="CU65" i="8"/>
  <c r="F57" i="25"/>
  <c r="E149" i="25"/>
  <c r="G149" i="25" s="1"/>
  <c r="G58" i="25"/>
  <c r="DK64" i="8"/>
  <c r="E58" i="24"/>
  <c r="F58" i="24" s="1"/>
  <c r="E58" i="25"/>
  <c r="F58" i="25" s="1"/>
  <c r="D150" i="24"/>
  <c r="CT65" i="8"/>
  <c r="C150" i="24"/>
  <c r="C150" i="25" s="1"/>
  <c r="C59" i="25"/>
  <c r="C59" i="24"/>
  <c r="DG64" i="8"/>
  <c r="D59" i="24"/>
  <c r="DJ64" i="8"/>
  <c r="E149" i="24"/>
  <c r="F149" i="25"/>
  <c r="G148" i="25"/>
  <c r="G148" i="24"/>
  <c r="F149" i="24"/>
  <c r="G58" i="24"/>
  <c r="F57" i="24"/>
  <c r="CX66" i="8"/>
  <c r="DB65" i="8"/>
  <c r="DA65" i="8"/>
  <c r="CY65" i="8"/>
  <c r="CZ65" i="8"/>
  <c r="CK65" i="8"/>
  <c r="CN64" i="8"/>
  <c r="CM64" i="8"/>
  <c r="CL64" i="8"/>
  <c r="DI65" i="8"/>
  <c r="CS66" i="8"/>
  <c r="CR66" i="8"/>
  <c r="DE65" i="8"/>
  <c r="DF69" i="8"/>
  <c r="DH65" i="8"/>
  <c r="CQ66" i="8"/>
  <c r="E59" i="25" l="1"/>
  <c r="H59" i="25" s="1"/>
  <c r="E150" i="25"/>
  <c r="F151" i="25" s="1"/>
  <c r="D151" i="25"/>
  <c r="D60" i="25"/>
  <c r="CU66" i="8"/>
  <c r="DK65" i="8"/>
  <c r="H58" i="24"/>
  <c r="F150" i="25"/>
  <c r="G59" i="24"/>
  <c r="G59" i="25"/>
  <c r="H58" i="25"/>
  <c r="C151" i="24"/>
  <c r="C151" i="25" s="1"/>
  <c r="DJ65" i="8"/>
  <c r="D60" i="24"/>
  <c r="C60" i="25"/>
  <c r="C60" i="24"/>
  <c r="DG65" i="8"/>
  <c r="CT66" i="8"/>
  <c r="D151" i="24"/>
  <c r="F150" i="24"/>
  <c r="G149" i="24"/>
  <c r="E59" i="24"/>
  <c r="E150" i="24"/>
  <c r="CX67" i="8"/>
  <c r="DB66" i="8"/>
  <c r="CZ66" i="8"/>
  <c r="CY66" i="8"/>
  <c r="DA66" i="8"/>
  <c r="CN65" i="8"/>
  <c r="CL65" i="8"/>
  <c r="CK66" i="8"/>
  <c r="CM65" i="8"/>
  <c r="CS67" i="8"/>
  <c r="DI66" i="8"/>
  <c r="DF70" i="8"/>
  <c r="DH66" i="8"/>
  <c r="CR67" i="8"/>
  <c r="CQ67" i="8"/>
  <c r="DE66" i="8"/>
  <c r="G60" i="25" l="1"/>
  <c r="F59" i="25"/>
  <c r="G150" i="25"/>
  <c r="D152" i="24"/>
  <c r="D152" i="25"/>
  <c r="D61" i="25"/>
  <c r="E151" i="25"/>
  <c r="G151" i="25" s="1"/>
  <c r="E60" i="25"/>
  <c r="H60" i="25" s="1"/>
  <c r="CU67" i="8"/>
  <c r="DK66" i="8"/>
  <c r="E151" i="24"/>
  <c r="F152" i="24" s="1"/>
  <c r="CT67" i="8"/>
  <c r="E60" i="24"/>
  <c r="F60" i="24" s="1"/>
  <c r="DG66" i="8"/>
  <c r="C61" i="25"/>
  <c r="C61" i="24"/>
  <c r="C152" i="24"/>
  <c r="DJ66" i="8"/>
  <c r="D61" i="24"/>
  <c r="F151" i="24"/>
  <c r="G150" i="24"/>
  <c r="H59" i="24"/>
  <c r="G60" i="24"/>
  <c r="F59" i="24"/>
  <c r="CX68" i="8"/>
  <c r="DB67" i="8"/>
  <c r="CY67" i="8"/>
  <c r="DA67" i="8"/>
  <c r="CZ67" i="8"/>
  <c r="CN66" i="8"/>
  <c r="CL66" i="8"/>
  <c r="CK67" i="8"/>
  <c r="CM66" i="8"/>
  <c r="DF71" i="8"/>
  <c r="CR68" i="8"/>
  <c r="CQ68" i="8"/>
  <c r="DE67" i="8"/>
  <c r="DH67" i="8"/>
  <c r="CS68" i="8"/>
  <c r="DI67" i="8"/>
  <c r="F152" i="25" l="1"/>
  <c r="E61" i="25"/>
  <c r="H61" i="25" s="1"/>
  <c r="G61" i="25"/>
  <c r="D153" i="25"/>
  <c r="CU68" i="8"/>
  <c r="D62" i="24"/>
  <c r="D153" i="24"/>
  <c r="CT68" i="8"/>
  <c r="C153" i="24"/>
  <c r="C153" i="25" s="1"/>
  <c r="D62" i="25"/>
  <c r="F60" i="25"/>
  <c r="DK67" i="8"/>
  <c r="H60" i="24"/>
  <c r="G151" i="24"/>
  <c r="C152" i="25"/>
  <c r="E152" i="25" s="1"/>
  <c r="E152" i="24"/>
  <c r="E61" i="24"/>
  <c r="F61" i="24" s="1"/>
  <c r="G61" i="24"/>
  <c r="DJ67" i="8"/>
  <c r="DG67" i="8"/>
  <c r="C62" i="25"/>
  <c r="C62" i="24"/>
  <c r="CX69" i="8"/>
  <c r="CZ68" i="8"/>
  <c r="DA68" i="8"/>
  <c r="CY68" i="8"/>
  <c r="DB68" i="8"/>
  <c r="CK68" i="8"/>
  <c r="CL67" i="8"/>
  <c r="CN67" i="8"/>
  <c r="CM67" i="8"/>
  <c r="DE68" i="8"/>
  <c r="CQ69" i="8"/>
  <c r="CS69" i="8"/>
  <c r="DH68" i="8"/>
  <c r="DF72" i="8"/>
  <c r="DI68" i="8"/>
  <c r="CR69" i="8"/>
  <c r="E62" i="24" l="1"/>
  <c r="H62" i="24" s="1"/>
  <c r="G62" i="25"/>
  <c r="F61" i="25"/>
  <c r="D154" i="25"/>
  <c r="CU69" i="8"/>
  <c r="CT69" i="8"/>
  <c r="D154" i="24"/>
  <c r="C154" i="24"/>
  <c r="C154" i="25" s="1"/>
  <c r="D63" i="25"/>
  <c r="DK68" i="8"/>
  <c r="DJ68" i="8"/>
  <c r="D63" i="24"/>
  <c r="C63" i="25"/>
  <c r="C63" i="24"/>
  <c r="DG68" i="8"/>
  <c r="E62" i="25"/>
  <c r="H62" i="25" s="1"/>
  <c r="E153" i="24"/>
  <c r="E153" i="25"/>
  <c r="F153" i="25"/>
  <c r="G152" i="25"/>
  <c r="G62" i="24"/>
  <c r="F153" i="24"/>
  <c r="G152" i="24"/>
  <c r="H61" i="24"/>
  <c r="CY69" i="8"/>
  <c r="CX70" i="8"/>
  <c r="DA69" i="8"/>
  <c r="DB69" i="8"/>
  <c r="CZ69" i="8"/>
  <c r="CL68" i="8"/>
  <c r="CM68" i="8"/>
  <c r="CK69" i="8"/>
  <c r="CN68" i="8"/>
  <c r="CR70" i="8"/>
  <c r="DE69" i="8"/>
  <c r="DF73" i="8"/>
  <c r="CQ70" i="8"/>
  <c r="DI69" i="8"/>
  <c r="CS70" i="8"/>
  <c r="DH69" i="8"/>
  <c r="G63" i="24" l="1"/>
  <c r="F62" i="24"/>
  <c r="E63" i="25"/>
  <c r="H63" i="25" s="1"/>
  <c r="G63" i="25"/>
  <c r="F62" i="25"/>
  <c r="E63" i="24"/>
  <c r="G64" i="24" s="1"/>
  <c r="E154" i="25"/>
  <c r="D155" i="25"/>
  <c r="CU70" i="8"/>
  <c r="CT70" i="8"/>
  <c r="D155" i="24"/>
  <c r="DJ69" i="8"/>
  <c r="D64" i="24"/>
  <c r="C64" i="24"/>
  <c r="DG69" i="8"/>
  <c r="C64" i="25"/>
  <c r="C155" i="24"/>
  <c r="C155" i="25" s="1"/>
  <c r="DK69" i="8"/>
  <c r="D64" i="25"/>
  <c r="G153" i="24"/>
  <c r="F154" i="24"/>
  <c r="F154" i="25"/>
  <c r="G153" i="25"/>
  <c r="E154" i="24"/>
  <c r="CX71" i="8"/>
  <c r="DB70" i="8"/>
  <c r="DA70" i="8"/>
  <c r="CZ70" i="8"/>
  <c r="CY70" i="8"/>
  <c r="CL69" i="8"/>
  <c r="CM69" i="8"/>
  <c r="CK70" i="8"/>
  <c r="CN69" i="8"/>
  <c r="CR71" i="8"/>
  <c r="DF74" i="8"/>
  <c r="DI70" i="8"/>
  <c r="DE70" i="8"/>
  <c r="CS71" i="8"/>
  <c r="DH70" i="8"/>
  <c r="CQ71" i="8"/>
  <c r="F155" i="25" l="1"/>
  <c r="G64" i="25"/>
  <c r="E64" i="25"/>
  <c r="H64" i="25" s="1"/>
  <c r="E155" i="24"/>
  <c r="F63" i="25"/>
  <c r="F63" i="24"/>
  <c r="G154" i="25"/>
  <c r="H63" i="24"/>
  <c r="DK70" i="8"/>
  <c r="D65" i="25"/>
  <c r="C156" i="24"/>
  <c r="C156" i="25" s="1"/>
  <c r="DJ70" i="8"/>
  <c r="D65" i="24"/>
  <c r="D156" i="25"/>
  <c r="CU71" i="8"/>
  <c r="CT71" i="8"/>
  <c r="D156" i="24"/>
  <c r="DG70" i="8"/>
  <c r="E64" i="24"/>
  <c r="G154" i="24"/>
  <c r="F155" i="24"/>
  <c r="E155" i="25"/>
  <c r="C65" i="25"/>
  <c r="C65" i="24"/>
  <c r="CX72" i="8"/>
  <c r="DB71" i="8"/>
  <c r="CY71" i="8"/>
  <c r="CZ71" i="8"/>
  <c r="DA71" i="8"/>
  <c r="CN70" i="8"/>
  <c r="CM70" i="8"/>
  <c r="CK71" i="8"/>
  <c r="CL70" i="8"/>
  <c r="DI71" i="8"/>
  <c r="CS72" i="8"/>
  <c r="DE71" i="8"/>
  <c r="DH71" i="8"/>
  <c r="CR72" i="8"/>
  <c r="CQ72" i="8"/>
  <c r="DF75" i="8"/>
  <c r="D157" i="25" l="1"/>
  <c r="CL71" i="8"/>
  <c r="CM71" i="8"/>
  <c r="CN71" i="8"/>
  <c r="CU72" i="8"/>
  <c r="G155" i="24"/>
  <c r="G65" i="25"/>
  <c r="F156" i="24"/>
  <c r="E65" i="24"/>
  <c r="F65" i="24" s="1"/>
  <c r="F64" i="25"/>
  <c r="E65" i="25"/>
  <c r="G66" i="25" s="1"/>
  <c r="E156" i="24"/>
  <c r="C157" i="24"/>
  <c r="C157" i="25" s="1"/>
  <c r="D157" i="24"/>
  <c r="CT72" i="8"/>
  <c r="C66" i="25"/>
  <c r="DG71" i="8"/>
  <c r="D66" i="25"/>
  <c r="DK71" i="8"/>
  <c r="D66" i="24"/>
  <c r="DJ71" i="8"/>
  <c r="G155" i="25"/>
  <c r="F156" i="25"/>
  <c r="H64" i="24"/>
  <c r="F64" i="24"/>
  <c r="G65" i="24"/>
  <c r="E156" i="25"/>
  <c r="C66" i="24"/>
  <c r="CX73" i="8"/>
  <c r="CZ72" i="8"/>
  <c r="CY72" i="8"/>
  <c r="DA72" i="8"/>
  <c r="DB72" i="8"/>
  <c r="CK72" i="8"/>
  <c r="DE72" i="8"/>
  <c r="DH72" i="8"/>
  <c r="CS73" i="8"/>
  <c r="CQ73" i="8"/>
  <c r="CR73" i="8"/>
  <c r="DI72" i="8"/>
  <c r="DF76" i="8"/>
  <c r="E157" i="25" l="1"/>
  <c r="G157" i="25" s="1"/>
  <c r="D158" i="25"/>
  <c r="D67" i="25"/>
  <c r="CL72" i="8"/>
  <c r="CM72" i="8"/>
  <c r="CN72" i="8"/>
  <c r="CZ73" i="8"/>
  <c r="CY73" i="8"/>
  <c r="DA73" i="8"/>
  <c r="DB73" i="8"/>
  <c r="CU73" i="8"/>
  <c r="DK72" i="8"/>
  <c r="F65" i="25"/>
  <c r="G156" i="24"/>
  <c r="H65" i="25"/>
  <c r="H65" i="24"/>
  <c r="G66" i="24"/>
  <c r="E157" i="24"/>
  <c r="E66" i="25"/>
  <c r="F157" i="24"/>
  <c r="D158" i="24"/>
  <c r="CT73" i="8"/>
  <c r="C158" i="24"/>
  <c r="C158" i="25" s="1"/>
  <c r="C67" i="24"/>
  <c r="DG72" i="8"/>
  <c r="C67" i="25"/>
  <c r="DJ72" i="8"/>
  <c r="D67" i="24"/>
  <c r="E66" i="24"/>
  <c r="H66" i="24" s="1"/>
  <c r="F157" i="25"/>
  <c r="G156" i="25"/>
  <c r="CX74" i="8"/>
  <c r="CK73" i="8"/>
  <c r="DE73" i="8"/>
  <c r="CQ74" i="8"/>
  <c r="CS74" i="8"/>
  <c r="CR74" i="8"/>
  <c r="DH73" i="8"/>
  <c r="DF77" i="8"/>
  <c r="DI73" i="8"/>
  <c r="E158" i="25" l="1"/>
  <c r="G158" i="25" s="1"/>
  <c r="E67" i="25"/>
  <c r="H67" i="25" s="1"/>
  <c r="F158" i="25"/>
  <c r="D159" i="25"/>
  <c r="D68" i="25"/>
  <c r="CL73" i="8"/>
  <c r="CM73" i="8"/>
  <c r="CN73" i="8"/>
  <c r="CZ74" i="8"/>
  <c r="CY74" i="8"/>
  <c r="DA74" i="8"/>
  <c r="DB74" i="8"/>
  <c r="CU74" i="8"/>
  <c r="DK73" i="8"/>
  <c r="G67" i="25"/>
  <c r="G157" i="24"/>
  <c r="F158" i="24"/>
  <c r="G67" i="24"/>
  <c r="F66" i="25"/>
  <c r="H66" i="25"/>
  <c r="F66" i="24"/>
  <c r="E67" i="24"/>
  <c r="F67" i="24" s="1"/>
  <c r="D159" i="24"/>
  <c r="CT74" i="8"/>
  <c r="C159" i="24"/>
  <c r="C159" i="25" s="1"/>
  <c r="C68" i="25"/>
  <c r="DG73" i="8"/>
  <c r="C68" i="24"/>
  <c r="D68" i="24"/>
  <c r="DJ73" i="8"/>
  <c r="E158" i="24"/>
  <c r="CX75" i="8"/>
  <c r="CK74" i="8"/>
  <c r="DF78" i="8"/>
  <c r="DE74" i="8"/>
  <c r="CQ75" i="8"/>
  <c r="CR75" i="8"/>
  <c r="DH74" i="8"/>
  <c r="CS75" i="8"/>
  <c r="DI74" i="8"/>
  <c r="F67" i="25" l="1"/>
  <c r="F159" i="25"/>
  <c r="E68" i="25"/>
  <c r="H68" i="25" s="1"/>
  <c r="E159" i="25"/>
  <c r="G159" i="25" s="1"/>
  <c r="G68" i="25"/>
  <c r="D160" i="25"/>
  <c r="D160" i="24"/>
  <c r="D69" i="25"/>
  <c r="CZ75" i="8"/>
  <c r="CY75" i="8"/>
  <c r="DA75" i="8"/>
  <c r="DB75" i="8"/>
  <c r="CK75" i="8"/>
  <c r="CK76" i="8" s="1"/>
  <c r="CL74" i="8"/>
  <c r="CM74" i="8"/>
  <c r="CN74" i="8"/>
  <c r="CU75" i="8"/>
  <c r="DK74" i="8"/>
  <c r="CT75" i="8"/>
  <c r="E159" i="24"/>
  <c r="G159" i="24" s="1"/>
  <c r="H67" i="24"/>
  <c r="G68" i="24"/>
  <c r="E68" i="24"/>
  <c r="H68" i="24" s="1"/>
  <c r="C160" i="24"/>
  <c r="DG74" i="8"/>
  <c r="C69" i="25"/>
  <c r="C69" i="24"/>
  <c r="D69" i="24"/>
  <c r="DJ74" i="8"/>
  <c r="G158" i="24"/>
  <c r="F159" i="24"/>
  <c r="CX76" i="8"/>
  <c r="CR76" i="8"/>
  <c r="CQ76" i="8"/>
  <c r="DI75" i="8"/>
  <c r="DE75" i="8"/>
  <c r="CS76" i="8"/>
  <c r="DH75" i="8"/>
  <c r="DF79" i="8"/>
  <c r="G69" i="25" l="1"/>
  <c r="F68" i="25"/>
  <c r="E69" i="25"/>
  <c r="H69" i="25" s="1"/>
  <c r="F160" i="25"/>
  <c r="D70" i="25"/>
  <c r="D161" i="24"/>
  <c r="CT76" i="8"/>
  <c r="D70" i="24"/>
  <c r="D161" i="25"/>
  <c r="CU76" i="8"/>
  <c r="C161" i="24"/>
  <c r="C161" i="25" s="1"/>
  <c r="CX77" i="8"/>
  <c r="CX78" i="8" s="1"/>
  <c r="CZ76" i="8"/>
  <c r="CY76" i="8"/>
  <c r="DA76" i="8"/>
  <c r="DB76" i="8"/>
  <c r="CK77" i="8"/>
  <c r="CK78" i="8" s="1"/>
  <c r="CL76" i="8"/>
  <c r="CM76" i="8"/>
  <c r="CN76" i="8"/>
  <c r="CL75" i="8"/>
  <c r="CM75" i="8"/>
  <c r="CN75" i="8"/>
  <c r="DK75" i="8"/>
  <c r="C160" i="25"/>
  <c r="E160" i="25" s="1"/>
  <c r="E160" i="24"/>
  <c r="F160" i="24"/>
  <c r="DJ75" i="8"/>
  <c r="E69" i="24"/>
  <c r="G70" i="24" s="1"/>
  <c r="F68" i="24"/>
  <c r="G69" i="24"/>
  <c r="C70" i="25"/>
  <c r="C70" i="24"/>
  <c r="DG75" i="8"/>
  <c r="CS77" i="8"/>
  <c r="DI76" i="8"/>
  <c r="CS78" i="8"/>
  <c r="DF80" i="8"/>
  <c r="DE76" i="8"/>
  <c r="DH76" i="8"/>
  <c r="CR78" i="8"/>
  <c r="CQ77" i="8"/>
  <c r="CQ78" i="8"/>
  <c r="CR77" i="8"/>
  <c r="E70" i="25" l="1"/>
  <c r="H70" i="25" s="1"/>
  <c r="F69" i="25"/>
  <c r="G70" i="25"/>
  <c r="E161" i="25"/>
  <c r="F162" i="25" s="1"/>
  <c r="C163" i="24"/>
  <c r="C163" i="25" s="1"/>
  <c r="D163" i="25"/>
  <c r="CU78" i="8"/>
  <c r="D71" i="25"/>
  <c r="DK76" i="8"/>
  <c r="CT78" i="8"/>
  <c r="D163" i="24"/>
  <c r="CU77" i="8"/>
  <c r="D162" i="25"/>
  <c r="D71" i="24"/>
  <c r="DJ76" i="8"/>
  <c r="C71" i="24"/>
  <c r="DG76" i="8"/>
  <c r="C71" i="25"/>
  <c r="D162" i="24"/>
  <c r="CT77" i="8"/>
  <c r="C162" i="24"/>
  <c r="C162" i="25" s="1"/>
  <c r="CY78" i="8"/>
  <c r="CZ78" i="8"/>
  <c r="DA78" i="8"/>
  <c r="DB78" i="8"/>
  <c r="CL78" i="8"/>
  <c r="CM78" i="8"/>
  <c r="CN78" i="8"/>
  <c r="CY77" i="8"/>
  <c r="CZ77" i="8"/>
  <c r="DA77" i="8"/>
  <c r="DB77" i="8"/>
  <c r="E161" i="24"/>
  <c r="CL77" i="8"/>
  <c r="CM77" i="8"/>
  <c r="CN77" i="8"/>
  <c r="E70" i="24"/>
  <c r="G71" i="24" s="1"/>
  <c r="F161" i="25"/>
  <c r="G160" i="25"/>
  <c r="F161" i="24"/>
  <c r="G160" i="24"/>
  <c r="H69" i="24"/>
  <c r="F69" i="24"/>
  <c r="CX79" i="8"/>
  <c r="CK79" i="8"/>
  <c r="CS79" i="8"/>
  <c r="DH77" i="8"/>
  <c r="DF82" i="8"/>
  <c r="CQ80" i="8"/>
  <c r="CR79" i="8"/>
  <c r="DI77" i="8"/>
  <c r="DF81" i="8"/>
  <c r="DE77" i="8"/>
  <c r="DE78" i="8"/>
  <c r="CR80" i="8"/>
  <c r="DI78" i="8"/>
  <c r="DH78" i="8"/>
  <c r="CQ79" i="8"/>
  <c r="CS80" i="8"/>
  <c r="G71" i="25" l="1"/>
  <c r="F70" i="25"/>
  <c r="G161" i="25"/>
  <c r="E162" i="24"/>
  <c r="F163" i="24" s="1"/>
  <c r="E163" i="24"/>
  <c r="G163" i="24" s="1"/>
  <c r="E71" i="25"/>
  <c r="H71" i="25" s="1"/>
  <c r="H70" i="24"/>
  <c r="E71" i="24"/>
  <c r="G72" i="24" s="1"/>
  <c r="E163" i="25"/>
  <c r="F164" i="25" s="1"/>
  <c r="F70" i="24"/>
  <c r="CU80" i="8"/>
  <c r="D165" i="25"/>
  <c r="CT80" i="8"/>
  <c r="D165" i="24"/>
  <c r="DK77" i="8"/>
  <c r="D72" i="25"/>
  <c r="C165" i="24"/>
  <c r="C165" i="25" s="1"/>
  <c r="DJ77" i="8"/>
  <c r="D72" i="24"/>
  <c r="D73" i="25"/>
  <c r="DK78" i="8"/>
  <c r="D164" i="25"/>
  <c r="CU79" i="8"/>
  <c r="D73" i="24"/>
  <c r="DJ78" i="8"/>
  <c r="D164" i="24"/>
  <c r="CT79" i="8"/>
  <c r="C72" i="25"/>
  <c r="C72" i="24"/>
  <c r="DG77" i="8"/>
  <c r="C164" i="24"/>
  <c r="C164" i="25" s="1"/>
  <c r="DG78" i="8"/>
  <c r="C73" i="24"/>
  <c r="C73" i="25"/>
  <c r="F162" i="24"/>
  <c r="G161" i="24"/>
  <c r="CL79" i="8"/>
  <c r="CM79" i="8"/>
  <c r="CN79" i="8"/>
  <c r="CZ79" i="8"/>
  <c r="CY79" i="8"/>
  <c r="DA79" i="8"/>
  <c r="DB79" i="8"/>
  <c r="E162" i="25"/>
  <c r="CX80" i="8"/>
  <c r="CK80" i="8"/>
  <c r="DI79" i="8"/>
  <c r="DE79" i="8"/>
  <c r="CQ81" i="8"/>
  <c r="DH79" i="8"/>
  <c r="DF83" i="8"/>
  <c r="CR81" i="8"/>
  <c r="CU81" i="8" l="1"/>
  <c r="F164" i="24"/>
  <c r="F71" i="25"/>
  <c r="H71" i="24"/>
  <c r="F71" i="24"/>
  <c r="G162" i="24"/>
  <c r="G163" i="25"/>
  <c r="G72" i="25"/>
  <c r="E72" i="25"/>
  <c r="F72" i="25" s="1"/>
  <c r="E164" i="24"/>
  <c r="F165" i="24" s="1"/>
  <c r="D166" i="24"/>
  <c r="CT81" i="8"/>
  <c r="C166" i="24"/>
  <c r="C166" i="25" s="1"/>
  <c r="E166" i="25" s="1"/>
  <c r="DK79" i="8"/>
  <c r="D74" i="25"/>
  <c r="D74" i="24"/>
  <c r="DJ79" i="8"/>
  <c r="C74" i="25"/>
  <c r="DG79" i="8"/>
  <c r="C74" i="24"/>
  <c r="F163" i="25"/>
  <c r="G162" i="25"/>
  <c r="E73" i="24"/>
  <c r="E164" i="25"/>
  <c r="E165" i="24"/>
  <c r="CL80" i="8"/>
  <c r="CM80" i="8"/>
  <c r="CN80" i="8"/>
  <c r="E73" i="25"/>
  <c r="E165" i="25"/>
  <c r="CY80" i="8"/>
  <c r="CZ80" i="8"/>
  <c r="DA80" i="8"/>
  <c r="DB80" i="8"/>
  <c r="E72" i="24"/>
  <c r="CX81" i="8"/>
  <c r="CK81" i="8"/>
  <c r="CQ82" i="8"/>
  <c r="DE80" i="8"/>
  <c r="DH80" i="8"/>
  <c r="DI80" i="8"/>
  <c r="DF84" i="8"/>
  <c r="CR82" i="8"/>
  <c r="CU82" i="8" l="1"/>
  <c r="F167" i="25"/>
  <c r="G166" i="25"/>
  <c r="E74" i="24"/>
  <c r="H74" i="24" s="1"/>
  <c r="G164" i="24"/>
  <c r="H72" i="25"/>
  <c r="G73" i="25"/>
  <c r="D167" i="24"/>
  <c r="CT82" i="8"/>
  <c r="DK80" i="8"/>
  <c r="D75" i="25"/>
  <c r="D75" i="24"/>
  <c r="DJ80" i="8"/>
  <c r="C167" i="24"/>
  <c r="C167" i="25" s="1"/>
  <c r="E167" i="25" s="1"/>
  <c r="G167" i="25" s="1"/>
  <c r="C75" i="25"/>
  <c r="C75" i="24"/>
  <c r="DG80" i="8"/>
  <c r="F166" i="24"/>
  <c r="G165" i="24"/>
  <c r="E74" i="25"/>
  <c r="F165" i="25"/>
  <c r="G164" i="25"/>
  <c r="H73" i="24"/>
  <c r="F73" i="24"/>
  <c r="G74" i="24"/>
  <c r="H72" i="24"/>
  <c r="G73" i="24"/>
  <c r="F72" i="24"/>
  <c r="H73" i="25"/>
  <c r="F73" i="25"/>
  <c r="G74" i="25"/>
  <c r="CY81" i="8"/>
  <c r="CZ81" i="8"/>
  <c r="DA81" i="8"/>
  <c r="DB81" i="8"/>
  <c r="F166" i="25"/>
  <c r="G165" i="25"/>
  <c r="CL81" i="8"/>
  <c r="CM81" i="8"/>
  <c r="CN81" i="8"/>
  <c r="E166" i="24"/>
  <c r="CK82" i="8"/>
  <c r="CX82" i="8"/>
  <c r="DH81" i="8"/>
  <c r="CQ83" i="8"/>
  <c r="DE81" i="8"/>
  <c r="CR83" i="8"/>
  <c r="CU83" i="8" l="1"/>
  <c r="F168" i="25"/>
  <c r="DK81" i="8"/>
  <c r="F74" i="24"/>
  <c r="G75" i="24"/>
  <c r="E75" i="24"/>
  <c r="H75" i="24" s="1"/>
  <c r="C76" i="24"/>
  <c r="DG81" i="8"/>
  <c r="C76" i="25"/>
  <c r="E76" i="25" s="1"/>
  <c r="H76" i="25" s="1"/>
  <c r="D168" i="24"/>
  <c r="CT83" i="8"/>
  <c r="C168" i="24"/>
  <c r="C168" i="25" s="1"/>
  <c r="E168" i="25" s="1"/>
  <c r="G168" i="25" s="1"/>
  <c r="D76" i="24"/>
  <c r="DJ81" i="8"/>
  <c r="CY82" i="8"/>
  <c r="CZ82" i="8"/>
  <c r="DA82" i="8"/>
  <c r="DB82" i="8"/>
  <c r="CK83" i="8"/>
  <c r="CL82" i="8"/>
  <c r="CM82" i="8"/>
  <c r="CN82" i="8"/>
  <c r="E75" i="25"/>
  <c r="G166" i="24"/>
  <c r="F167" i="24"/>
  <c r="H74" i="25"/>
  <c r="F74" i="25"/>
  <c r="G75" i="25"/>
  <c r="E167" i="24"/>
  <c r="CX83" i="8"/>
  <c r="CQ84" i="8"/>
  <c r="DH82" i="8"/>
  <c r="DE82" i="8"/>
  <c r="CU84" i="8" l="1"/>
  <c r="F169" i="25"/>
  <c r="DK82" i="8"/>
  <c r="F76" i="25"/>
  <c r="G77" i="25"/>
  <c r="CT84" i="8"/>
  <c r="F75" i="24"/>
  <c r="G76" i="24"/>
  <c r="E76" i="24"/>
  <c r="H76" i="24" s="1"/>
  <c r="C169" i="24"/>
  <c r="D77" i="24"/>
  <c r="DJ82" i="8"/>
  <c r="C77" i="25"/>
  <c r="E77" i="25" s="1"/>
  <c r="H77" i="25" s="1"/>
  <c r="C77" i="24"/>
  <c r="DG82" i="8"/>
  <c r="CK84" i="8"/>
  <c r="CL83" i="8"/>
  <c r="CM83" i="8"/>
  <c r="CY83" i="8"/>
  <c r="CZ83" i="8"/>
  <c r="DA83" i="8"/>
  <c r="DB83" i="8"/>
  <c r="H75" i="25"/>
  <c r="G76" i="25"/>
  <c r="F75" i="25"/>
  <c r="G167" i="24"/>
  <c r="F168" i="24"/>
  <c r="E168" i="24"/>
  <c r="CX84" i="8"/>
  <c r="DE83" i="8"/>
  <c r="DH83" i="8"/>
  <c r="DK83" i="8" l="1"/>
  <c r="F77" i="25"/>
  <c r="G78" i="25"/>
  <c r="C169" i="25"/>
  <c r="E169" i="25" s="1"/>
  <c r="E169" i="24"/>
  <c r="K94" i="24" s="1"/>
  <c r="G77" i="24"/>
  <c r="F76" i="24"/>
  <c r="D78" i="24"/>
  <c r="DJ83" i="8"/>
  <c r="C78" i="24"/>
  <c r="DG83" i="8"/>
  <c r="C78" i="25"/>
  <c r="E78" i="25" s="1"/>
  <c r="CL84" i="8"/>
  <c r="CM84" i="8"/>
  <c r="CY84" i="8"/>
  <c r="CZ84" i="8"/>
  <c r="DA84" i="8"/>
  <c r="DB84" i="8"/>
  <c r="E77" i="24"/>
  <c r="G168" i="24"/>
  <c r="F169" i="24"/>
  <c r="DE84" i="8"/>
  <c r="F170" i="25" l="1"/>
  <c r="G169" i="25"/>
  <c r="M102" i="25" s="1"/>
  <c r="K96" i="25"/>
  <c r="K94" i="25"/>
  <c r="K95" i="25"/>
  <c r="M94" i="25"/>
  <c r="DK84" i="8"/>
  <c r="G79" i="25"/>
  <c r="H78" i="25"/>
  <c r="F78" i="25"/>
  <c r="K96" i="24"/>
  <c r="K95" i="24"/>
  <c r="M101" i="24" s="1"/>
  <c r="F170" i="24"/>
  <c r="M94" i="24" s="1"/>
  <c r="G169" i="24"/>
  <c r="M102" i="24" s="1"/>
  <c r="DJ84" i="8"/>
  <c r="C79" i="24"/>
  <c r="E79" i="24" s="1"/>
  <c r="DG84" i="8"/>
  <c r="C79" i="25"/>
  <c r="E79" i="25" s="1"/>
  <c r="H79" i="25" s="1"/>
  <c r="H77" i="24"/>
  <c r="G78" i="24"/>
  <c r="F77" i="24"/>
  <c r="K98" i="24"/>
  <c r="E78" i="24"/>
  <c r="M12" i="25" l="1"/>
  <c r="M95" i="25"/>
  <c r="M97" i="25" s="1"/>
  <c r="K102" i="25"/>
  <c r="M101" i="25"/>
  <c r="K97" i="25"/>
  <c r="K98" i="25"/>
  <c r="M96" i="25"/>
  <c r="M98" i="25" s="1"/>
  <c r="F79" i="25"/>
  <c r="G80" i="25"/>
  <c r="M4" i="25" s="1"/>
  <c r="K12" i="25" s="1"/>
  <c r="K4" i="25"/>
  <c r="K8" i="25" s="1"/>
  <c r="K6" i="25"/>
  <c r="K5" i="25"/>
  <c r="M11" i="25" s="1"/>
  <c r="K97" i="24"/>
  <c r="K99" i="24" s="1"/>
  <c r="K103" i="24" s="1"/>
  <c r="M103" i="24" s="1"/>
  <c r="M95" i="24"/>
  <c r="M97" i="24" s="1"/>
  <c r="K102" i="24"/>
  <c r="M96" i="24"/>
  <c r="M98" i="24" s="1"/>
  <c r="H79" i="24"/>
  <c r="F79" i="24"/>
  <c r="G80" i="24"/>
  <c r="K4" i="24"/>
  <c r="K8" i="24" s="1"/>
  <c r="K6" i="24"/>
  <c r="K5" i="24"/>
  <c r="H78" i="24"/>
  <c r="G79" i="24"/>
  <c r="F78" i="24"/>
  <c r="M99" i="24" l="1"/>
  <c r="M99" i="25"/>
  <c r="K99" i="25"/>
  <c r="K103" i="25" s="1"/>
  <c r="M103" i="25" s="1"/>
  <c r="K7" i="25"/>
  <c r="K9" i="25" s="1"/>
  <c r="M4" i="24"/>
  <c r="M5" i="24" s="1"/>
  <c r="M7" i="24" s="1"/>
  <c r="M5" i="25"/>
  <c r="M7" i="25" s="1"/>
  <c r="M6" i="25"/>
  <c r="M8" i="25" s="1"/>
  <c r="M9" i="25" s="1"/>
  <c r="K13" i="25" s="1"/>
  <c r="M13" i="25" s="1"/>
  <c r="M12" i="24"/>
  <c r="M11" i="24"/>
  <c r="K7" i="24"/>
  <c r="K9" i="24" s="1"/>
  <c r="M6" i="24" l="1"/>
  <c r="M8" i="24" s="1"/>
  <c r="M9" i="24" s="1"/>
  <c r="K12" i="24"/>
  <c r="K13" i="24"/>
  <c r="M13" i="24" s="1"/>
</calcChain>
</file>

<file path=xl/sharedStrings.xml><?xml version="1.0" encoding="utf-8"?>
<sst xmlns="http://schemas.openxmlformats.org/spreadsheetml/2006/main" count="1303" uniqueCount="193">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</sst>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data'!$F$4:$F$82</c:f>
              <c:numCache>
                <c:formatCode>0.0%</c:formatCode>
                <c:ptCount val="79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  <c:pt idx="77">
                  <c:v>1.2680367293397426E-2</c:v>
                </c:pt>
                <c:pt idx="78">
                  <c:v>-1.8758374274229644E-2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data'!$B$94:$B$172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data'!$E$94:$E$172</c:f>
              <c:numCache>
                <c:formatCode>0.0</c:formatCode>
                <c:ptCount val="79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  <c:pt idx="77">
                  <c:v>1.1836734693877506</c:v>
                </c:pt>
                <c:pt idx="78">
                  <c:v>-1.8056749785038773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data'!$B$4:$B$79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data'!$F$4:$F$79</c:f>
              <c:numCache>
                <c:formatCode>0.0%</c:formatCode>
                <c:ptCount val="76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  <c:pt idx="74">
                  <c:v>4.7516198704104966E-3</c:v>
                </c:pt>
                <c:pt idx="75">
                  <c:v>1.216640502354783E-2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data'!$B$94:$B$169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data'!$E$94:$E$169</c:f>
              <c:numCache>
                <c:formatCode>0.0</c:formatCode>
                <c:ptCount val="76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  <c:pt idx="74">
                  <c:v>0.29091620191184564</c:v>
                </c:pt>
                <c:pt idx="75">
                  <c:v>0.97364202443020709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76200</xdr:colOff>
      <xdr:row>141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105</xdr:row>
      <xdr:rowOff>0</xdr:rowOff>
    </xdr:from>
    <xdr:to>
      <xdr:col>13</xdr:col>
      <xdr:colOff>57150</xdr:colOff>
      <xdr:row>141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M239"/>
  <sheetViews>
    <sheetView showGridLines="0" zoomScaleNormal="100" workbookViewId="0">
      <pane xSplit="2" ySplit="4" topLeftCell="C5" activePane="bottomRight" state="frozen"/>
      <selection activeCell="CP4" sqref="CP4"/>
      <selection pane="topRight" activeCell="CP4" sqref="CP4"/>
      <selection pane="bottomLeft" activeCell="CP4" sqref="CP4"/>
      <selection pane="bottomRight" activeCell="C5" sqref="C5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9.0898437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5.6328125" bestFit="1" customWidth="1"/>
    <col min="99" max="99" width="27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0" bestFit="1" customWidth="1"/>
  </cols>
  <sheetData>
    <row r="1" spans="1:117" x14ac:dyDescent="0.3">
      <c r="A1" s="5" t="s">
        <v>89</v>
      </c>
      <c r="CQ1" s="141"/>
      <c r="CR1" s="141"/>
      <c r="CS1" s="141"/>
      <c r="CT1" s="141"/>
      <c r="CU1" s="141"/>
      <c r="DE1" s="140"/>
      <c r="DF1" s="140"/>
      <c r="DG1" s="140"/>
      <c r="DH1" s="140"/>
      <c r="DI1" s="140"/>
      <c r="DJ1" s="140"/>
      <c r="DK1" s="140"/>
      <c r="DL1" s="167"/>
    </row>
    <row r="2" spans="1:117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40"/>
      <c r="CF2" s="40"/>
      <c r="CJ2"/>
      <c r="CL2" s="183" t="s">
        <v>180</v>
      </c>
      <c r="CM2" s="183" t="s">
        <v>83</v>
      </c>
      <c r="CN2" s="183" t="s">
        <v>84</v>
      </c>
      <c r="CP2" s="43" t="s">
        <v>78</v>
      </c>
      <c r="CQ2" s="182" t="s">
        <v>100</v>
      </c>
      <c r="CR2" s="130"/>
      <c r="CS2" s="130"/>
      <c r="CT2" s="130"/>
      <c r="CU2" s="130"/>
      <c r="CY2" s="77"/>
      <c r="CZ2" s="77"/>
      <c r="DE2" s="134"/>
      <c r="DF2" s="134"/>
      <c r="DG2" s="134"/>
      <c r="DH2" s="134"/>
      <c r="DI2" s="134"/>
      <c r="DJ2" s="134"/>
      <c r="DK2" s="134"/>
      <c r="DL2" s="168"/>
    </row>
    <row r="3" spans="1:117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4"/>
      <c r="CF3" s="4"/>
      <c r="CG3" s="4"/>
      <c r="CH3" s="4"/>
      <c r="CI3" s="41"/>
      <c r="CJ3" s="42"/>
      <c r="CK3" s="41"/>
      <c r="CL3" s="184"/>
      <c r="CM3" s="184"/>
      <c r="CN3" s="184"/>
      <c r="CP3" s="41"/>
      <c r="CQ3" s="131"/>
      <c r="CR3" s="131"/>
      <c r="CS3" s="131"/>
      <c r="CT3" s="132" t="s">
        <v>110</v>
      </c>
      <c r="CU3" s="132" t="s">
        <v>110</v>
      </c>
      <c r="DE3" s="135"/>
      <c r="DF3" s="135"/>
      <c r="DG3" s="135"/>
      <c r="DH3" s="135"/>
      <c r="DI3" s="135"/>
      <c r="DJ3" s="135"/>
      <c r="DK3" s="135"/>
      <c r="DL3" s="169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98"/>
      <c r="CK4" s="41"/>
      <c r="CL4" s="41" t="s">
        <v>121</v>
      </c>
      <c r="CM4" s="41" t="str">
        <f>CL4</f>
        <v>DataGrowthRates!</v>
      </c>
      <c r="CN4" s="41" t="str">
        <f>+CM4</f>
        <v>DataGrowthRates!</v>
      </c>
      <c r="CO4" s="3"/>
      <c r="CP4" s="41"/>
      <c r="CQ4" s="132" t="s">
        <v>181</v>
      </c>
      <c r="CR4" s="132" t="s">
        <v>182</v>
      </c>
      <c r="CS4" s="132" t="s">
        <v>183</v>
      </c>
      <c r="CT4" s="133" t="s">
        <v>108</v>
      </c>
      <c r="CU4" s="133" t="s">
        <v>109</v>
      </c>
      <c r="CY4" s="80" t="s">
        <v>0</v>
      </c>
      <c r="CZ4" s="78" t="s">
        <v>192</v>
      </c>
      <c r="DA4" s="78" t="s">
        <v>111</v>
      </c>
      <c r="DB4" s="80" t="s">
        <v>88</v>
      </c>
      <c r="DC4" s="79"/>
      <c r="DE4" s="136" t="s">
        <v>101</v>
      </c>
      <c r="DF4" s="137" t="s">
        <v>184</v>
      </c>
      <c r="DG4" s="137" t="s">
        <v>185</v>
      </c>
      <c r="DH4" s="136" t="s">
        <v>186</v>
      </c>
      <c r="DI4" s="136" t="s">
        <v>187</v>
      </c>
      <c r="DJ4" s="136" t="s">
        <v>188</v>
      </c>
      <c r="DK4" s="136" t="s">
        <v>189</v>
      </c>
      <c r="DL4" s="170" t="s">
        <v>190</v>
      </c>
      <c r="DM4" s="9"/>
    </row>
    <row r="5" spans="1:117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65.460000000000008</v>
      </c>
      <c r="CD5" s="113">
        <v>65.460000000000008</v>
      </c>
      <c r="CE5" s="2"/>
      <c r="CI5" s="41"/>
      <c r="CJ5" s="98"/>
      <c r="CK5" s="41"/>
      <c r="CL5" s="41"/>
      <c r="CM5" s="41"/>
      <c r="CN5" s="41"/>
      <c r="CO5" s="8"/>
      <c r="CP5" s="41"/>
      <c r="CQ5" s="132"/>
      <c r="CR5" s="132"/>
      <c r="CS5" s="132"/>
      <c r="CT5" s="133"/>
      <c r="CU5" s="133"/>
      <c r="CX5" s="79">
        <v>5</v>
      </c>
      <c r="CY5" s="44"/>
      <c r="CZ5" s="44" t="str">
        <f t="shared" ref="CZ5:CZ36" si="0">CL$4&amp;CJ9&amp;CX5</f>
        <v>DataGrowthRates!c5</v>
      </c>
      <c r="DA5" s="44"/>
      <c r="DB5" s="44"/>
      <c r="DC5" s="8"/>
      <c r="DD5" s="49" t="s">
        <v>79</v>
      </c>
      <c r="DE5" s="138"/>
      <c r="DF5" s="139"/>
      <c r="DG5" s="139"/>
      <c r="DH5" s="139"/>
      <c r="DI5" s="139"/>
      <c r="DJ5" s="139"/>
      <c r="DK5" s="139"/>
      <c r="DL5" s="171"/>
    </row>
    <row r="6" spans="1:117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59.830000000000013</v>
      </c>
      <c r="CD6" s="89">
        <v>59.830000000000013</v>
      </c>
      <c r="CE6" s="2"/>
      <c r="CI6" s="41"/>
      <c r="CJ6" s="98"/>
      <c r="CK6" s="41"/>
      <c r="CL6" s="41"/>
      <c r="CM6" s="41"/>
      <c r="CN6" s="41"/>
      <c r="CO6" s="8"/>
      <c r="CP6" s="41"/>
      <c r="CQ6" s="132"/>
      <c r="CR6" s="132"/>
      <c r="CS6" s="132"/>
      <c r="CT6" s="133"/>
      <c r="CU6" s="133"/>
      <c r="CX6" s="79">
        <f>CX5+1</f>
        <v>6</v>
      </c>
      <c r="CY6" s="44"/>
      <c r="CZ6" s="44" t="str">
        <f t="shared" si="0"/>
        <v>DataGrowthRates!d6</v>
      </c>
      <c r="DA6" s="44"/>
      <c r="DB6" s="44"/>
      <c r="DC6" s="8"/>
      <c r="DD6" s="49" t="s">
        <v>80</v>
      </c>
      <c r="DE6" s="138"/>
      <c r="DF6" s="139"/>
      <c r="DG6" s="139"/>
      <c r="DH6" s="139"/>
      <c r="DI6" s="139"/>
      <c r="DJ6" s="139"/>
      <c r="DK6" s="139"/>
      <c r="DL6" s="171"/>
    </row>
    <row r="7" spans="1:117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52.440000000000012</v>
      </c>
      <c r="CD7" s="89">
        <v>52.440000000000012</v>
      </c>
      <c r="CE7" s="2"/>
      <c r="CI7" s="44"/>
      <c r="CJ7" s="41" t="s">
        <v>76</v>
      </c>
      <c r="CK7" s="95">
        <v>96</v>
      </c>
      <c r="CL7" s="44" t="str">
        <f>CL$4&amp;CJ9&amp;CK7</f>
        <v>DataGrowthRates!c96</v>
      </c>
      <c r="CM7" s="44" t="str">
        <f>CM$4&amp;CJ10&amp;CK7</f>
        <v>DataGrowthRates!d96</v>
      </c>
      <c r="CN7" s="44" t="str">
        <f>CN$4&amp;CJ13&amp;CK7</f>
        <v>DataGrowthRates!g96</v>
      </c>
      <c r="CO7" s="8"/>
      <c r="CP7" s="41"/>
      <c r="CQ7" s="132"/>
      <c r="CR7" s="132"/>
      <c r="CS7" s="132"/>
      <c r="CT7" s="133"/>
      <c r="CU7" s="133"/>
      <c r="CX7" s="79">
        <f t="shared" ref="CX7:CX31" si="1">CX6+1</f>
        <v>7</v>
      </c>
      <c r="CY7" s="44"/>
      <c r="CZ7" s="44" t="str">
        <f t="shared" si="0"/>
        <v>DataGrowthRates!e7</v>
      </c>
      <c r="DA7" s="44"/>
      <c r="DB7" s="44"/>
      <c r="DC7" s="8"/>
      <c r="DD7" s="49" t="s">
        <v>81</v>
      </c>
      <c r="DE7" s="138"/>
      <c r="DF7" s="139"/>
      <c r="DG7" s="139"/>
      <c r="DH7" s="139"/>
      <c r="DI7" s="139"/>
      <c r="DJ7" s="139"/>
      <c r="DK7" s="139"/>
      <c r="DL7" s="171"/>
    </row>
    <row r="8" spans="1:117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60.67</v>
      </c>
      <c r="CD8" s="90">
        <v>60.67</v>
      </c>
      <c r="CE8" s="2"/>
      <c r="CI8" s="44"/>
      <c r="CJ8" s="41" t="s">
        <v>77</v>
      </c>
      <c r="CK8" s="45">
        <f>CK7+1</f>
        <v>97</v>
      </c>
      <c r="CL8" s="44" t="str">
        <f t="shared" ref="CL8:CL32" si="2">CL$4&amp;CJ10&amp;CK8</f>
        <v>DataGrowthRates!d97</v>
      </c>
      <c r="CM8" s="44" t="str">
        <f t="shared" ref="CM8:CM32" si="3">CM$4&amp;CJ11&amp;CK8</f>
        <v>DataGrowthRates!e97</v>
      </c>
      <c r="CN8" s="44" t="str">
        <f t="shared" ref="CN8:CN32" si="4">CN$4&amp;CJ14&amp;CK8</f>
        <v>DataGrowthRates!h97</v>
      </c>
      <c r="CO8" s="8"/>
      <c r="CP8" s="46"/>
      <c r="CQ8" s="157"/>
      <c r="CR8" s="157"/>
      <c r="CS8" s="157"/>
      <c r="CT8" s="158"/>
      <c r="CU8" s="158"/>
      <c r="CX8" s="79">
        <f t="shared" si="1"/>
        <v>8</v>
      </c>
      <c r="CY8" s="44"/>
      <c r="CZ8" s="44" t="str">
        <f t="shared" si="0"/>
        <v>DataGrowthRates!f8</v>
      </c>
      <c r="DA8" s="44"/>
      <c r="DB8" s="44"/>
      <c r="DC8" s="8"/>
      <c r="DD8" s="50" t="s">
        <v>82</v>
      </c>
      <c r="DE8" s="159"/>
      <c r="DF8" s="160"/>
      <c r="DG8" s="160"/>
      <c r="DH8" s="160"/>
      <c r="DI8" s="160"/>
      <c r="DJ8" s="160"/>
      <c r="DK8" s="160"/>
      <c r="DL8" s="172"/>
    </row>
    <row r="9" spans="1:117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60.129999999999995</v>
      </c>
      <c r="CD9" s="113">
        <v>60.129999999999995</v>
      </c>
      <c r="CE9" s="2"/>
      <c r="CF9" s="1"/>
      <c r="CI9" s="44"/>
      <c r="CJ9" s="44" t="s">
        <v>53</v>
      </c>
      <c r="CK9" s="45">
        <f t="shared" ref="CK9:CK72" si="5">CK8+1</f>
        <v>98</v>
      </c>
      <c r="CL9" s="44" t="str">
        <f t="shared" si="2"/>
        <v>DataGrowthRates!e98</v>
      </c>
      <c r="CM9" s="44" t="str">
        <f t="shared" si="3"/>
        <v>DataGrowthRates!f98</v>
      </c>
      <c r="CN9" s="44" t="str">
        <f t="shared" si="4"/>
        <v>DataGrowthRates!i98</v>
      </c>
      <c r="CO9" s="8"/>
      <c r="CP9" s="49" t="s">
        <v>12</v>
      </c>
      <c r="CQ9" s="142">
        <f t="shared" ref="CQ9:CQ52" ca="1" si="6">INDIRECT(CL7)</f>
        <v>-8.6145936119133353</v>
      </c>
      <c r="CR9" s="142">
        <f t="shared" ref="CR9:CR52" ca="1" si="7">INDIRECT(CM7)</f>
        <v>-8.7530558966426391</v>
      </c>
      <c r="CS9" s="142">
        <f t="shared" ref="CS9:CS84" ca="1" si="8">INDIRECT(CN7)</f>
        <v>-8.5469465869029371</v>
      </c>
      <c r="CT9" s="143">
        <f ca="1">CR9-CQ9</f>
        <v>-0.13846228472930378</v>
      </c>
      <c r="CU9" s="143">
        <f ca="1">CS9-CQ9</f>
        <v>6.764702501039821E-2</v>
      </c>
      <c r="CX9" s="79">
        <f t="shared" si="1"/>
        <v>9</v>
      </c>
      <c r="CY9" s="44" t="str">
        <f t="shared" ref="CY9:CY56" si="9">CL$4&amp;CJ9&amp;CX9</f>
        <v>DataGrowthRates!c9</v>
      </c>
      <c r="CZ9" s="44" t="str">
        <f t="shared" si="0"/>
        <v>DataGrowthRates!g9</v>
      </c>
      <c r="DA9" s="44" t="str">
        <f t="shared" ref="DA9:DA56" si="10">CM$4&amp;CJ10&amp;CX9</f>
        <v>DataGrowthRates!d9</v>
      </c>
      <c r="DB9" s="44" t="str">
        <f t="shared" ref="DB9:DB56" si="11">CN$4&amp;CJ13&amp;CX9</f>
        <v>DataGrowthRates!g9</v>
      </c>
      <c r="DC9" s="8"/>
      <c r="DD9" s="49" t="s">
        <v>12</v>
      </c>
      <c r="DE9" s="178">
        <f ca="1">INDIRECT(CY9)</f>
        <v>59.85416467530311</v>
      </c>
      <c r="DF9" s="178">
        <f t="shared" ref="DF9:DF30" ca="1" si="12">INDIRECT(CZ5)</f>
        <v>65.496414625679137</v>
      </c>
      <c r="DG9" s="178">
        <f t="shared" ref="DG9:DG30" ca="1" si="13">(DE9-DF9)*100/DF9</f>
        <v>-8.6145936119133353</v>
      </c>
      <c r="DH9" s="178">
        <f t="shared" ref="DH9:DH24" ca="1" si="14">INDIRECT(DA9)</f>
        <v>59.763298058244928</v>
      </c>
      <c r="DI9" s="178">
        <f ca="1">INDIRECT(DB9)</f>
        <v>59.898291862493323</v>
      </c>
      <c r="DJ9" s="178">
        <f ca="1">(DH9-DE9)</f>
        <v>-9.0866617058182442E-2</v>
      </c>
      <c r="DK9" s="178">
        <f ca="1">(DI9-DE9)</f>
        <v>4.4127187190213135E-2</v>
      </c>
      <c r="DL9" s="179">
        <f>CD9</f>
        <v>60.129999999999995</v>
      </c>
      <c r="DM9" s="2"/>
    </row>
    <row r="10" spans="1:117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55.56</v>
      </c>
      <c r="CD10" s="89">
        <v>55.56</v>
      </c>
      <c r="CE10" s="2"/>
      <c r="CF10" s="1"/>
      <c r="CI10" s="44"/>
      <c r="CJ10" s="44" t="s">
        <v>54</v>
      </c>
      <c r="CK10" s="45">
        <f t="shared" si="5"/>
        <v>99</v>
      </c>
      <c r="CL10" s="44" t="str">
        <f t="shared" si="2"/>
        <v>DataGrowthRates!f99</v>
      </c>
      <c r="CM10" s="44" t="str">
        <f t="shared" si="3"/>
        <v>DataGrowthRates!g99</v>
      </c>
      <c r="CN10" s="44" t="str">
        <f t="shared" si="4"/>
        <v>DataGrowthRates!j99</v>
      </c>
      <c r="CO10" s="8"/>
      <c r="CP10" s="49" t="s">
        <v>13</v>
      </c>
      <c r="CQ10" s="142">
        <f t="shared" ca="1" si="6"/>
        <v>-7.4731004486081698</v>
      </c>
      <c r="CR10" s="142">
        <f t="shared" ca="1" si="7"/>
        <v>-7.5213777896991729</v>
      </c>
      <c r="CS10" s="142">
        <f t="shared" ca="1" si="8"/>
        <v>-7.3826308098310172</v>
      </c>
      <c r="CT10" s="143">
        <f t="shared" ref="CT10:CT29" ca="1" si="15">CR10-CQ10</f>
        <v>-4.8277341091003123E-2</v>
      </c>
      <c r="CU10" s="143">
        <f t="shared" ref="CU10:CU29" ca="1" si="16">CS10-CQ10</f>
        <v>9.0469638777152639E-2</v>
      </c>
      <c r="CX10" s="79">
        <f t="shared" si="1"/>
        <v>10</v>
      </c>
      <c r="CY10" s="44" t="str">
        <f t="shared" si="9"/>
        <v>DataGrowthRates!d10</v>
      </c>
      <c r="CZ10" s="44" t="str">
        <f t="shared" si="0"/>
        <v>DataGrowthRates!h10</v>
      </c>
      <c r="DA10" s="44" t="str">
        <f t="shared" si="10"/>
        <v>DataGrowthRates!e10</v>
      </c>
      <c r="DB10" s="44" t="str">
        <f t="shared" si="11"/>
        <v>DataGrowthRates!h10</v>
      </c>
      <c r="DC10" s="8"/>
      <c r="DD10" s="49" t="s">
        <v>13</v>
      </c>
      <c r="DE10" s="178">
        <f t="shared" ref="DE10:DE29" ca="1" si="17">INDIRECT(CY10)</f>
        <v>55.368531572810021</v>
      </c>
      <c r="DF10" s="178">
        <f t="shared" ca="1" si="12"/>
        <v>59.840470005219302</v>
      </c>
      <c r="DG10" s="178">
        <f t="shared" ca="1" si="13"/>
        <v>-7.4731004486081698</v>
      </c>
      <c r="DH10" s="178">
        <f t="shared" ca="1" si="14"/>
        <v>55.339642184995142</v>
      </c>
      <c r="DI10" s="178">
        <f t="shared" ref="DI10:DI24" ca="1" si="18">INDIRECT(DB10)</f>
        <v>55.328320429363295</v>
      </c>
      <c r="DJ10" s="178">
        <f t="shared" ref="DJ10:DJ29" ca="1" si="19">(DH10-DE10)</f>
        <v>-2.8889387814878376E-2</v>
      </c>
      <c r="DK10" s="178">
        <f t="shared" ref="DK10:DK28" ca="1" si="20">(DI10-DE10)</f>
        <v>-4.0211143446725828E-2</v>
      </c>
      <c r="DL10" s="179">
        <f t="shared" ref="DL10:DL73" si="21">CD10</f>
        <v>55.56</v>
      </c>
      <c r="DM10" s="2"/>
    </row>
    <row r="11" spans="1:117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46.139999999999993</v>
      </c>
      <c r="CD11" s="89">
        <v>46.139999999999993</v>
      </c>
      <c r="CE11" s="2"/>
      <c r="CF11" s="1"/>
      <c r="CI11" s="44"/>
      <c r="CJ11" s="44" t="s">
        <v>55</v>
      </c>
      <c r="CK11" s="45">
        <f t="shared" si="5"/>
        <v>100</v>
      </c>
      <c r="CL11" s="44" t="str">
        <f t="shared" si="2"/>
        <v>DataGrowthRates!g100</v>
      </c>
      <c r="CM11" s="44" t="str">
        <f t="shared" si="3"/>
        <v>DataGrowthRates!h100</v>
      </c>
      <c r="CN11" s="44" t="str">
        <f t="shared" si="4"/>
        <v>DataGrowthRates!k100</v>
      </c>
      <c r="CO11" s="8"/>
      <c r="CP11" s="49" t="s">
        <v>14</v>
      </c>
      <c r="CQ11" s="142">
        <f t="shared" ca="1" si="6"/>
        <v>-11.774937459467715</v>
      </c>
      <c r="CR11" s="142">
        <f t="shared" ca="1" si="7"/>
        <v>-11.924426644304804</v>
      </c>
      <c r="CS11" s="142">
        <f t="shared" ca="1" si="8"/>
        <v>-12.249694397364257</v>
      </c>
      <c r="CT11" s="143">
        <f t="shared" ca="1" si="15"/>
        <v>-0.14948918483708873</v>
      </c>
      <c r="CU11" s="143">
        <f t="shared" ca="1" si="16"/>
        <v>-0.47475693789654194</v>
      </c>
      <c r="CX11" s="79">
        <f t="shared" si="1"/>
        <v>11</v>
      </c>
      <c r="CY11" s="44" t="str">
        <f t="shared" si="9"/>
        <v>DataGrowthRates!e11</v>
      </c>
      <c r="CZ11" s="44" t="str">
        <f t="shared" si="0"/>
        <v>DataGrowthRates!i11</v>
      </c>
      <c r="DA11" s="44" t="str">
        <f t="shared" si="10"/>
        <v>DataGrowthRates!f11</v>
      </c>
      <c r="DB11" s="44" t="str">
        <f t="shared" si="11"/>
        <v>DataGrowthRates!i11</v>
      </c>
      <c r="DC11" s="8"/>
      <c r="DD11" s="49" t="s">
        <v>14</v>
      </c>
      <c r="DE11" s="178">
        <f t="shared" ca="1" si="17"/>
        <v>46.307795246200982</v>
      </c>
      <c r="DF11" s="178">
        <f t="shared" ca="1" si="12"/>
        <v>52.488254372079695</v>
      </c>
      <c r="DG11" s="178">
        <f t="shared" ca="1" si="13"/>
        <v>-11.774937459467715</v>
      </c>
      <c r="DH11" s="178">
        <f t="shared" ca="1" si="14"/>
        <v>46.229330982604942</v>
      </c>
      <c r="DI11" s="178">
        <f t="shared" ca="1" si="18"/>
        <v>45.977476787193112</v>
      </c>
      <c r="DJ11" s="178">
        <f ca="1">(DH11-DE11)</f>
        <v>-7.846426359603953E-2</v>
      </c>
      <c r="DK11" s="178">
        <f t="shared" ca="1" si="20"/>
        <v>-0.33031845900787005</v>
      </c>
      <c r="DL11" s="179">
        <f t="shared" si="21"/>
        <v>46.139999999999993</v>
      </c>
      <c r="DM11" s="2"/>
    </row>
    <row r="12" spans="1:117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54.699999999999996</v>
      </c>
      <c r="CD12" s="90">
        <v>54.699999999999996</v>
      </c>
      <c r="CE12" s="2"/>
      <c r="CF12" s="1"/>
      <c r="CI12" s="44"/>
      <c r="CJ12" s="44" t="s">
        <v>56</v>
      </c>
      <c r="CK12" s="45">
        <f t="shared" si="5"/>
        <v>101</v>
      </c>
      <c r="CL12" s="44" t="str">
        <f t="shared" si="2"/>
        <v>DataGrowthRates!h101</v>
      </c>
      <c r="CM12" s="44" t="str">
        <f t="shared" si="3"/>
        <v>DataGrowthRates!i101</v>
      </c>
      <c r="CN12" s="44" t="str">
        <f t="shared" si="4"/>
        <v>DataGrowthRates!l101</v>
      </c>
      <c r="CO12" s="8"/>
      <c r="CP12" s="50" t="s">
        <v>15</v>
      </c>
      <c r="CQ12" s="155">
        <f t="shared" ca="1" si="6"/>
        <v>-9.9345461470487013</v>
      </c>
      <c r="CR12" s="155">
        <f t="shared" ca="1" si="7"/>
        <v>-10.287454710697222</v>
      </c>
      <c r="CS12" s="155">
        <f t="shared" ca="1" si="8"/>
        <v>-10.194326336985188</v>
      </c>
      <c r="CT12" s="156">
        <f t="shared" ca="1" si="15"/>
        <v>-0.35290856364852097</v>
      </c>
      <c r="CU12" s="156">
        <f t="shared" ca="1" si="16"/>
        <v>-0.2597801899364871</v>
      </c>
      <c r="CX12" s="79">
        <f t="shared" si="1"/>
        <v>12</v>
      </c>
      <c r="CY12" s="44" t="str">
        <f t="shared" si="9"/>
        <v>DataGrowthRates!f12</v>
      </c>
      <c r="CZ12" s="44" t="str">
        <f t="shared" si="0"/>
        <v>DataGrowthRates!j12</v>
      </c>
      <c r="DA12" s="44" t="str">
        <f t="shared" si="10"/>
        <v>DataGrowthRates!g12</v>
      </c>
      <c r="DB12" s="44" t="str">
        <f t="shared" si="11"/>
        <v>DataGrowthRates!j12</v>
      </c>
      <c r="DC12" s="8"/>
      <c r="DD12" s="50" t="s">
        <v>15</v>
      </c>
      <c r="DE12" s="180">
        <f t="shared" ca="1" si="17"/>
        <v>54.550136511100121</v>
      </c>
      <c r="DF12" s="180">
        <f t="shared" ca="1" si="12"/>
        <v>60.567214372964159</v>
      </c>
      <c r="DG12" s="180">
        <f t="shared" ca="1" si="13"/>
        <v>-9.9345461470487013</v>
      </c>
      <c r="DH12" s="180">
        <f t="shared" ca="1" si="14"/>
        <v>54.336389624814572</v>
      </c>
      <c r="DI12" s="180">
        <f t="shared" ca="1" si="18"/>
        <v>54.333301230612378</v>
      </c>
      <c r="DJ12" s="180">
        <f t="shared" ca="1" si="19"/>
        <v>-0.2137468862855485</v>
      </c>
      <c r="DK12" s="180">
        <f t="shared" ca="1" si="20"/>
        <v>-0.21683528048774292</v>
      </c>
      <c r="DL12" s="179">
        <f t="shared" si="21"/>
        <v>54.699999999999996</v>
      </c>
      <c r="DM12" s="2"/>
    </row>
    <row r="13" spans="1:117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57.2</v>
      </c>
      <c r="CD13" s="113">
        <v>57.2</v>
      </c>
      <c r="CE13" s="2"/>
      <c r="CF13" s="1"/>
      <c r="CI13" s="44"/>
      <c r="CJ13" s="44" t="s">
        <v>57</v>
      </c>
      <c r="CK13" s="45">
        <f t="shared" si="5"/>
        <v>102</v>
      </c>
      <c r="CL13" s="44" t="str">
        <f t="shared" si="2"/>
        <v>DataGrowthRates!i102</v>
      </c>
      <c r="CM13" s="44" t="str">
        <f t="shared" si="3"/>
        <v>DataGrowthRates!j102</v>
      </c>
      <c r="CN13" s="44" t="str">
        <f t="shared" si="4"/>
        <v>DataGrowthRates!m102</v>
      </c>
      <c r="CO13" s="3"/>
      <c r="CP13" s="49" t="s">
        <v>16</v>
      </c>
      <c r="CQ13" s="142">
        <f t="shared" ca="1" si="6"/>
        <v>-4.7289802389702915</v>
      </c>
      <c r="CR13" s="142">
        <f t="shared" ca="1" si="7"/>
        <v>-5.4636319628154819</v>
      </c>
      <c r="CS13" s="142">
        <f t="shared" ca="1" si="8"/>
        <v>-4.8605088070803495</v>
      </c>
      <c r="CT13" s="143">
        <f t="shared" ca="1" si="15"/>
        <v>-0.7346517238451904</v>
      </c>
      <c r="CU13" s="143">
        <f t="shared" ca="1" si="16"/>
        <v>-0.13152856811005798</v>
      </c>
      <c r="CX13" s="79">
        <f t="shared" si="1"/>
        <v>13</v>
      </c>
      <c r="CY13" s="44" t="str">
        <f t="shared" si="9"/>
        <v>DataGrowthRates!g13</v>
      </c>
      <c r="CZ13" s="44" t="str">
        <f t="shared" si="0"/>
        <v>DataGrowthRates!k13</v>
      </c>
      <c r="DA13" s="44" t="str">
        <f t="shared" si="10"/>
        <v>DataGrowthRates!h13</v>
      </c>
      <c r="DB13" s="44" t="str">
        <f t="shared" si="11"/>
        <v>DataGrowthRates!k13</v>
      </c>
      <c r="DC13" s="8"/>
      <c r="DD13" s="49" t="s">
        <v>16</v>
      </c>
      <c r="DE13" s="178">
        <f t="shared" ca="1" si="17"/>
        <v>57.065713476835263</v>
      </c>
      <c r="DF13" s="178">
        <f t="shared" ca="1" si="12"/>
        <v>59.898291862493323</v>
      </c>
      <c r="DG13" s="178">
        <f t="shared" ca="1" si="13"/>
        <v>-4.7289802389702915</v>
      </c>
      <c r="DH13" s="178">
        <f t="shared" ca="1" si="14"/>
        <v>56.53963477813592</v>
      </c>
      <c r="DI13" s="178">
        <f t="shared" ca="1" si="18"/>
        <v>56.900346360985054</v>
      </c>
      <c r="DJ13" s="178">
        <f t="shared" ca="1" si="19"/>
        <v>-0.52607869869934376</v>
      </c>
      <c r="DK13" s="178">
        <f t="shared" ca="1" si="20"/>
        <v>-0.16536711585020925</v>
      </c>
      <c r="DL13" s="179">
        <f t="shared" si="21"/>
        <v>57.2</v>
      </c>
      <c r="DM13" s="2"/>
    </row>
    <row r="14" spans="1:117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49.230000000000004</v>
      </c>
      <c r="CD14" s="89">
        <v>49.230000000000004</v>
      </c>
      <c r="CE14" s="2"/>
      <c r="CI14" s="44"/>
      <c r="CJ14" s="44" t="s">
        <v>58</v>
      </c>
      <c r="CK14" s="45">
        <f t="shared" si="5"/>
        <v>103</v>
      </c>
      <c r="CL14" s="44" t="str">
        <f t="shared" si="2"/>
        <v>DataGrowthRates!j103</v>
      </c>
      <c r="CM14" s="44" t="str">
        <f t="shared" si="3"/>
        <v>DataGrowthRates!k103</v>
      </c>
      <c r="CN14" s="44" t="str">
        <f t="shared" si="4"/>
        <v>DataGrowthRates!n103</v>
      </c>
      <c r="CO14" s="3"/>
      <c r="CP14" s="49" t="s">
        <v>17</v>
      </c>
      <c r="CQ14" s="142">
        <f t="shared" ca="1" si="6"/>
        <v>-11.575711788271889</v>
      </c>
      <c r="CR14" s="142">
        <f t="shared" ca="1" si="7"/>
        <v>-11.435793612484719</v>
      </c>
      <c r="CS14" s="142">
        <f t="shared" ca="1" si="8"/>
        <v>-11.559824087715501</v>
      </c>
      <c r="CT14" s="143">
        <f t="shared" ca="1" si="15"/>
        <v>0.13991817578716947</v>
      </c>
      <c r="CU14" s="143">
        <f t="shared" ca="1" si="16"/>
        <v>1.588770055638733E-2</v>
      </c>
      <c r="CX14" s="79">
        <f t="shared" si="1"/>
        <v>14</v>
      </c>
      <c r="CY14" s="44" t="str">
        <f t="shared" si="9"/>
        <v>DataGrowthRates!h14</v>
      </c>
      <c r="CZ14" s="44" t="str">
        <f t="shared" si="0"/>
        <v>DataGrowthRates!l14</v>
      </c>
      <c r="DA14" s="44" t="str">
        <f t="shared" si="10"/>
        <v>DataGrowthRates!i14</v>
      </c>
      <c r="DB14" s="44" t="str">
        <f t="shared" si="11"/>
        <v>DataGrowthRates!l14</v>
      </c>
      <c r="DC14" s="8"/>
      <c r="DD14" s="49" t="s">
        <v>17</v>
      </c>
      <c r="DE14" s="178">
        <f t="shared" ca="1" si="17"/>
        <v>48.923673519168645</v>
      </c>
      <c r="DF14" s="178">
        <f t="shared" ca="1" si="12"/>
        <v>55.328320429363295</v>
      </c>
      <c r="DG14" s="178">
        <f t="shared" ca="1" si="13"/>
        <v>-11.575711788271889</v>
      </c>
      <c r="DH14" s="178">
        <f t="shared" ca="1" si="14"/>
        <v>49.001087895807089</v>
      </c>
      <c r="DI14" s="178">
        <f t="shared" ca="1" si="18"/>
        <v>49.197180665609338</v>
      </c>
      <c r="DJ14" s="178">
        <f t="shared" ca="1" si="19"/>
        <v>7.7414376638444082E-2</v>
      </c>
      <c r="DK14" s="178">
        <f t="shared" ca="1" si="20"/>
        <v>0.27350714644069285</v>
      </c>
      <c r="DL14" s="179">
        <f t="shared" si="21"/>
        <v>49.230000000000004</v>
      </c>
      <c r="DM14" s="2"/>
    </row>
    <row r="15" spans="1:117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42.53</v>
      </c>
      <c r="CD15" s="89">
        <v>42.53</v>
      </c>
      <c r="CE15" s="2"/>
      <c r="CI15" s="44"/>
      <c r="CJ15" s="44" t="s">
        <v>59</v>
      </c>
      <c r="CK15" s="45">
        <f t="shared" si="5"/>
        <v>104</v>
      </c>
      <c r="CL15" s="44" t="str">
        <f t="shared" si="2"/>
        <v>DataGrowthRates!k104</v>
      </c>
      <c r="CM15" s="44" t="str">
        <f t="shared" si="3"/>
        <v>DataGrowthRates!l104</v>
      </c>
      <c r="CN15" s="44" t="str">
        <f t="shared" si="4"/>
        <v>DataGrowthRates!o104</v>
      </c>
      <c r="CO15" s="3"/>
      <c r="CP15" s="49" t="s">
        <v>18</v>
      </c>
      <c r="CQ15" s="142">
        <f t="shared" ca="1" si="6"/>
        <v>-7.8385481152226495</v>
      </c>
      <c r="CR15" s="142">
        <f t="shared" ca="1" si="7"/>
        <v>-7.7501565934281897</v>
      </c>
      <c r="CS15" s="142">
        <f t="shared" ca="1" si="8"/>
        <v>-7.984380373362665</v>
      </c>
      <c r="CT15" s="143">
        <f t="shared" ca="1" si="15"/>
        <v>8.8391521794459749E-2</v>
      </c>
      <c r="CU15" s="143">
        <f t="shared" ca="1" si="16"/>
        <v>-0.14583225814001555</v>
      </c>
      <c r="CX15" s="79">
        <f t="shared" si="1"/>
        <v>15</v>
      </c>
      <c r="CY15" s="44" t="str">
        <f t="shared" si="9"/>
        <v>DataGrowthRates!i15</v>
      </c>
      <c r="CZ15" s="44" t="str">
        <f t="shared" si="0"/>
        <v>DataGrowthRates!m15</v>
      </c>
      <c r="DA15" s="44" t="str">
        <f t="shared" si="10"/>
        <v>DataGrowthRates!j15</v>
      </c>
      <c r="DB15" s="44" t="str">
        <f t="shared" si="11"/>
        <v>DataGrowthRates!m15</v>
      </c>
      <c r="DC15" s="8"/>
      <c r="DD15" s="49" t="s">
        <v>18</v>
      </c>
      <c r="DE15" s="178">
        <f t="shared" ca="1" si="17"/>
        <v>42.373510147063655</v>
      </c>
      <c r="DF15" s="178">
        <f t="shared" ca="1" si="12"/>
        <v>45.977476787193112</v>
      </c>
      <c r="DG15" s="178">
        <f t="shared" ca="1" si="13"/>
        <v>-7.8385481152226495</v>
      </c>
      <c r="DH15" s="178">
        <f t="shared" ca="1" si="14"/>
        <v>42.414150338478549</v>
      </c>
      <c r="DI15" s="178">
        <f t="shared" ca="1" si="18"/>
        <v>42.52744715984845</v>
      </c>
      <c r="DJ15" s="178">
        <f t="shared" ca="1" si="19"/>
        <v>4.0640191414894389E-2</v>
      </c>
      <c r="DK15" s="178">
        <f t="shared" ca="1" si="20"/>
        <v>0.15393701278479455</v>
      </c>
      <c r="DL15" s="179">
        <f t="shared" si="21"/>
        <v>42.53</v>
      </c>
      <c r="DM15" s="2"/>
    </row>
    <row r="16" spans="1:117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48.239999999999995</v>
      </c>
      <c r="CD16" s="90">
        <v>48.239999999999995</v>
      </c>
      <c r="CE16" s="2"/>
      <c r="CI16" s="44"/>
      <c r="CJ16" s="44" t="s">
        <v>60</v>
      </c>
      <c r="CK16" s="45">
        <f t="shared" si="5"/>
        <v>105</v>
      </c>
      <c r="CL16" s="44" t="str">
        <f t="shared" si="2"/>
        <v>DataGrowthRates!l105</v>
      </c>
      <c r="CM16" s="44" t="str">
        <f t="shared" si="3"/>
        <v>DataGrowthRates!m105</v>
      </c>
      <c r="CN16" s="44" t="str">
        <f t="shared" si="4"/>
        <v>DataGrowthRates!p105</v>
      </c>
      <c r="CO16" s="3"/>
      <c r="CP16" s="50" t="s">
        <v>19</v>
      </c>
      <c r="CQ16" s="155">
        <f t="shared" ca="1" si="6"/>
        <v>-11.674153918564576</v>
      </c>
      <c r="CR16" s="155">
        <f t="shared" ca="1" si="7"/>
        <v>-11.668459918323707</v>
      </c>
      <c r="CS16" s="155">
        <f t="shared" ca="1" si="8"/>
        <v>-11.917329277944342</v>
      </c>
      <c r="CT16" s="156">
        <f t="shared" ca="1" si="15"/>
        <v>5.6940002408687462E-3</v>
      </c>
      <c r="CU16" s="156">
        <f t="shared" ca="1" si="16"/>
        <v>-0.24317535937976587</v>
      </c>
      <c r="CX16" s="79">
        <f t="shared" si="1"/>
        <v>16</v>
      </c>
      <c r="CY16" s="44" t="str">
        <f t="shared" si="9"/>
        <v>DataGrowthRates!j16</v>
      </c>
      <c r="CZ16" s="44" t="str">
        <f t="shared" si="0"/>
        <v>DataGrowthRates!n16</v>
      </c>
      <c r="DA16" s="44" t="str">
        <f t="shared" si="10"/>
        <v>DataGrowthRates!k16</v>
      </c>
      <c r="DB16" s="44" t="str">
        <f t="shared" si="11"/>
        <v>DataGrowthRates!n16</v>
      </c>
      <c r="DC16" s="8"/>
      <c r="DD16" s="50" t="s">
        <v>19</v>
      </c>
      <c r="DE16" s="180">
        <f t="shared" ca="1" si="17"/>
        <v>47.990348015913348</v>
      </c>
      <c r="DF16" s="180">
        <f t="shared" ca="1" si="12"/>
        <v>54.333301230612378</v>
      </c>
      <c r="DG16" s="180">
        <f t="shared" ca="1" si="13"/>
        <v>-11.674153918564576</v>
      </c>
      <c r="DH16" s="180">
        <f t="shared" ca="1" si="14"/>
        <v>47.993441754216292</v>
      </c>
      <c r="DI16" s="180">
        <f t="shared" ca="1" si="18"/>
        <v>48.076735633145447</v>
      </c>
      <c r="DJ16" s="180">
        <f t="shared" ca="1" si="19"/>
        <v>3.0937383029439047E-3</v>
      </c>
      <c r="DK16" s="180">
        <f t="shared" ca="1" si="20"/>
        <v>8.6387617232098535E-2</v>
      </c>
      <c r="DL16" s="179">
        <f t="shared" si="21"/>
        <v>48.239999999999995</v>
      </c>
      <c r="DM16" s="2"/>
    </row>
    <row r="17" spans="1:117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49.75</v>
      </c>
      <c r="CD17" s="113">
        <v>49.75</v>
      </c>
      <c r="CE17" s="2"/>
      <c r="CF17" s="1"/>
      <c r="CG17" s="1"/>
      <c r="CH17" s="1"/>
      <c r="CI17" s="44"/>
      <c r="CJ17" s="44" t="s">
        <v>61</v>
      </c>
      <c r="CK17" s="45">
        <f t="shared" si="5"/>
        <v>106</v>
      </c>
      <c r="CL17" s="44" t="str">
        <f t="shared" si="2"/>
        <v>DataGrowthRates!m106</v>
      </c>
      <c r="CM17" s="44" t="str">
        <f t="shared" si="3"/>
        <v>DataGrowthRates!n106</v>
      </c>
      <c r="CN17" s="44" t="str">
        <f t="shared" si="4"/>
        <v>DataGrowthRates!q106</v>
      </c>
      <c r="CO17" s="3"/>
      <c r="CP17" s="49" t="s">
        <v>22</v>
      </c>
      <c r="CQ17" s="142">
        <f t="shared" ca="1" si="6"/>
        <v>-13.297261958568408</v>
      </c>
      <c r="CR17" s="142">
        <f t="shared" ca="1" si="7"/>
        <v>-13.367027065731127</v>
      </c>
      <c r="CS17" s="142">
        <f t="shared" ca="1" si="8"/>
        <v>-13.237682998374765</v>
      </c>
      <c r="CT17" s="143">
        <f t="shared" ca="1" si="15"/>
        <v>-6.9765107162719886E-2</v>
      </c>
      <c r="CU17" s="143">
        <f t="shared" ca="1" si="16"/>
        <v>5.9578960193642061E-2</v>
      </c>
      <c r="CX17" s="79">
        <f t="shared" si="1"/>
        <v>17</v>
      </c>
      <c r="CY17" s="44" t="str">
        <f t="shared" si="9"/>
        <v>DataGrowthRates!k17</v>
      </c>
      <c r="CZ17" s="44" t="str">
        <f t="shared" si="0"/>
        <v>DataGrowthRates!o17</v>
      </c>
      <c r="DA17" s="44" t="str">
        <f t="shared" si="10"/>
        <v>DataGrowthRates!l17</v>
      </c>
      <c r="DB17" s="44" t="str">
        <f t="shared" si="11"/>
        <v>DataGrowthRates!o17</v>
      </c>
      <c r="DC17" s="8"/>
      <c r="DD17" s="49" t="s">
        <v>22</v>
      </c>
      <c r="DE17" s="178">
        <f t="shared" ca="1" si="17"/>
        <v>49.334158250032125</v>
      </c>
      <c r="DF17" s="178">
        <f t="shared" ca="1" si="12"/>
        <v>56.900346360985054</v>
      </c>
      <c r="DG17" s="178">
        <f t="shared" ca="1" si="13"/>
        <v>-13.297261958568408</v>
      </c>
      <c r="DH17" s="178">
        <f t="shared" ca="1" si="14"/>
        <v>49.393812696989741</v>
      </c>
      <c r="DI17" s="178">
        <f t="shared" ca="1" si="18"/>
        <v>49.467558251598774</v>
      </c>
      <c r="DJ17" s="178">
        <f t="shared" ca="1" si="19"/>
        <v>5.9654446957615903E-2</v>
      </c>
      <c r="DK17" s="178">
        <f t="shared" ca="1" si="20"/>
        <v>0.133400001566649</v>
      </c>
      <c r="DL17" s="179">
        <f t="shared" si="21"/>
        <v>49.75</v>
      </c>
      <c r="DM17" s="2"/>
    </row>
    <row r="18" spans="1:117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46.66</v>
      </c>
      <c r="CD18" s="89">
        <v>46.66</v>
      </c>
      <c r="CE18" s="2"/>
      <c r="CF18" s="1"/>
      <c r="CG18" s="1"/>
      <c r="CH18" s="1"/>
      <c r="CI18" s="44"/>
      <c r="CJ18" s="44" t="s">
        <v>62</v>
      </c>
      <c r="CK18" s="45">
        <f t="shared" si="5"/>
        <v>107</v>
      </c>
      <c r="CL18" s="44" t="str">
        <f>CL$4&amp;CJ20&amp;CK18</f>
        <v>DataGrowthRates!n107</v>
      </c>
      <c r="CM18" s="44" t="str">
        <f t="shared" si="3"/>
        <v>DataGrowthRates!o107</v>
      </c>
      <c r="CN18" s="44" t="str">
        <f t="shared" si="4"/>
        <v>DataGrowthRates!r107</v>
      </c>
      <c r="CO18" s="3"/>
      <c r="CP18" s="49" t="s">
        <v>23</v>
      </c>
      <c r="CQ18" s="142">
        <f t="shared" ca="1" si="6"/>
        <v>-5.3917245872859425</v>
      </c>
      <c r="CR18" s="142">
        <f t="shared" ca="1" si="7"/>
        <v>-5.342303583835684</v>
      </c>
      <c r="CS18" s="142">
        <f t="shared" ca="1" si="8"/>
        <v>-5.1473044812287752</v>
      </c>
      <c r="CT18" s="143">
        <f t="shared" ca="1" si="15"/>
        <v>4.9421003450258461E-2</v>
      </c>
      <c r="CU18" s="143">
        <f t="shared" ca="1" si="16"/>
        <v>0.24442010605716735</v>
      </c>
      <c r="CX18" s="79">
        <f t="shared" si="1"/>
        <v>18</v>
      </c>
      <c r="CY18" s="44" t="str">
        <f t="shared" si="9"/>
        <v>DataGrowthRates!l18</v>
      </c>
      <c r="CZ18" s="44" t="str">
        <f t="shared" si="0"/>
        <v>DataGrowthRates!p18</v>
      </c>
      <c r="DA18" s="44" t="str">
        <f t="shared" si="10"/>
        <v>DataGrowthRates!m18</v>
      </c>
      <c r="DB18" s="44" t="str">
        <f t="shared" si="11"/>
        <v>DataGrowthRates!p18</v>
      </c>
      <c r="DC18" s="8"/>
      <c r="DD18" s="49" t="s">
        <v>23</v>
      </c>
      <c r="DE18" s="178">
        <f t="shared" ca="1" si="17"/>
        <v>46.544604179410193</v>
      </c>
      <c r="DF18" s="178">
        <f t="shared" ca="1" si="12"/>
        <v>49.197180665609338</v>
      </c>
      <c r="DG18" s="178">
        <f t="shared" ca="1" si="13"/>
        <v>-5.3917245872859425</v>
      </c>
      <c r="DH18" s="178">
        <f t="shared" ca="1" si="14"/>
        <v>46.568917919764374</v>
      </c>
      <c r="DI18" s="178">
        <f t="shared" ca="1" si="18"/>
        <v>46.699035708511687</v>
      </c>
      <c r="DJ18" s="178">
        <f t="shared" ca="1" si="19"/>
        <v>2.4313740354180879E-2</v>
      </c>
      <c r="DK18" s="178">
        <f t="shared" ca="1" si="20"/>
        <v>0.15443152910149394</v>
      </c>
      <c r="DL18" s="179">
        <f t="shared" si="21"/>
        <v>46.66</v>
      </c>
      <c r="DM18" s="2"/>
    </row>
    <row r="19" spans="1:117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41.22</v>
      </c>
      <c r="CD19" s="89">
        <v>41.22</v>
      </c>
      <c r="CE19" s="2"/>
      <c r="CF19" s="1"/>
      <c r="CG19" s="1"/>
      <c r="CH19" s="1"/>
      <c r="CI19" s="44"/>
      <c r="CJ19" s="44" t="s">
        <v>63</v>
      </c>
      <c r="CK19" s="45">
        <f t="shared" si="5"/>
        <v>108</v>
      </c>
      <c r="CL19" s="44" t="str">
        <f t="shared" si="2"/>
        <v>DataGrowthRates!o108</v>
      </c>
      <c r="CM19" s="44" t="str">
        <f t="shared" si="3"/>
        <v>DataGrowthRates!p108</v>
      </c>
      <c r="CN19" s="44" t="str">
        <f t="shared" si="4"/>
        <v>DataGrowthRates!s108</v>
      </c>
      <c r="CO19" s="3"/>
      <c r="CP19" s="49" t="s">
        <v>24</v>
      </c>
      <c r="CQ19" s="142">
        <f t="shared" ca="1" si="6"/>
        <v>-3.6213570270735449</v>
      </c>
      <c r="CR19" s="142">
        <f t="shared" ca="1" si="7"/>
        <v>-3.1261016733857163</v>
      </c>
      <c r="CS19" s="142">
        <f t="shared" ca="1" si="8"/>
        <v>-3.0408434439103935</v>
      </c>
      <c r="CT19" s="143">
        <f t="shared" ca="1" si="15"/>
        <v>0.49525535368782858</v>
      </c>
      <c r="CU19" s="143">
        <f t="shared" ca="1" si="16"/>
        <v>0.58051358316315138</v>
      </c>
      <c r="CX19" s="79">
        <f t="shared" si="1"/>
        <v>19</v>
      </c>
      <c r="CY19" s="44" t="str">
        <f t="shared" si="9"/>
        <v>DataGrowthRates!m19</v>
      </c>
      <c r="CZ19" s="44" t="str">
        <f t="shared" si="0"/>
        <v>DataGrowthRates!q19</v>
      </c>
      <c r="DA19" s="44" t="str">
        <f t="shared" si="10"/>
        <v>DataGrowthRates!n19</v>
      </c>
      <c r="DB19" s="44" t="str">
        <f t="shared" si="11"/>
        <v>DataGrowthRates!q19</v>
      </c>
      <c r="DC19" s="8"/>
      <c r="DD19" s="49" t="s">
        <v>24</v>
      </c>
      <c r="DE19" s="178">
        <f t="shared" ca="1" si="17"/>
        <v>40.987376463690289</v>
      </c>
      <c r="DF19" s="178">
        <f t="shared" ca="1" si="12"/>
        <v>42.52744715984845</v>
      </c>
      <c r="DG19" s="178">
        <f t="shared" ca="1" si="13"/>
        <v>-3.6213570270735449</v>
      </c>
      <c r="DH19" s="178">
        <f t="shared" ca="1" si="14"/>
        <v>41.197995922536201</v>
      </c>
      <c r="DI19" s="178">
        <f t="shared" ca="1" si="18"/>
        <v>41.265825599606003</v>
      </c>
      <c r="DJ19" s="178">
        <f t="shared" ca="1" si="19"/>
        <v>0.21061945884591182</v>
      </c>
      <c r="DK19" s="178">
        <f t="shared" ca="1" si="20"/>
        <v>0.27844913591571441</v>
      </c>
      <c r="DL19" s="179">
        <f t="shared" si="21"/>
        <v>41.22</v>
      </c>
      <c r="DM19" s="2"/>
    </row>
    <row r="20" spans="1:117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48.36</v>
      </c>
      <c r="CD20" s="90">
        <v>48.36</v>
      </c>
      <c r="CE20" s="2"/>
      <c r="CF20" s="1"/>
      <c r="CG20" s="1"/>
      <c r="CH20" s="1"/>
      <c r="CI20" s="44"/>
      <c r="CJ20" s="44" t="s">
        <v>64</v>
      </c>
      <c r="CK20" s="45">
        <f t="shared" si="5"/>
        <v>109</v>
      </c>
      <c r="CL20" s="44" t="str">
        <f t="shared" si="2"/>
        <v>DataGrowthRates!p109</v>
      </c>
      <c r="CM20" s="44" t="str">
        <f t="shared" si="3"/>
        <v>DataGrowthRates!q109</v>
      </c>
      <c r="CN20" s="44" t="str">
        <f t="shared" si="4"/>
        <v>DataGrowthRates!t109</v>
      </c>
      <c r="CO20" s="3"/>
      <c r="CP20" s="50" t="s">
        <v>25</v>
      </c>
      <c r="CQ20" s="155">
        <f t="shared" ca="1" si="6"/>
        <v>0.98311381638388495</v>
      </c>
      <c r="CR20" s="155">
        <f t="shared" ca="1" si="7"/>
        <v>0.44673996812825745</v>
      </c>
      <c r="CS20" s="155">
        <f t="shared" ca="1" si="8"/>
        <v>0.52650055601925161</v>
      </c>
      <c r="CT20" s="156">
        <f t="shared" ca="1" si="15"/>
        <v>-0.53637384825562751</v>
      </c>
      <c r="CU20" s="156">
        <f t="shared" ca="1" si="16"/>
        <v>-0.45661326036463334</v>
      </c>
      <c r="CX20" s="79">
        <f t="shared" si="1"/>
        <v>20</v>
      </c>
      <c r="CY20" s="44" t="str">
        <f t="shared" si="9"/>
        <v>DataGrowthRates!n20</v>
      </c>
      <c r="CZ20" s="44" t="str">
        <f t="shared" si="0"/>
        <v>DataGrowthRates!r20</v>
      </c>
      <c r="DA20" s="44" t="str">
        <f t="shared" si="10"/>
        <v>DataGrowthRates!o20</v>
      </c>
      <c r="DB20" s="44" t="str">
        <f t="shared" si="11"/>
        <v>DataGrowthRates!r20</v>
      </c>
      <c r="DC20" s="8"/>
      <c r="DD20" s="50" t="s">
        <v>25</v>
      </c>
      <c r="DE20" s="180">
        <f t="shared" ca="1" si="17"/>
        <v>48.549384663621254</v>
      </c>
      <c r="DF20" s="180">
        <f t="shared" ca="1" si="12"/>
        <v>48.076735633145447</v>
      </c>
      <c r="DG20" s="180">
        <f t="shared" ca="1" si="13"/>
        <v>0.98311381638388495</v>
      </c>
      <c r="DH20" s="180">
        <f t="shared" ca="1" si="14"/>
        <v>48.291513626590067</v>
      </c>
      <c r="DI20" s="180">
        <f t="shared" ca="1" si="18"/>
        <v>48.372336585283648</v>
      </c>
      <c r="DJ20" s="180">
        <f t="shared" ca="1" si="19"/>
        <v>-0.25787103703118675</v>
      </c>
      <c r="DK20" s="180">
        <f t="shared" ca="1" si="20"/>
        <v>-0.17704807833760583</v>
      </c>
      <c r="DL20" s="179">
        <f t="shared" si="21"/>
        <v>48.36</v>
      </c>
      <c r="DM20" s="2"/>
    </row>
    <row r="21" spans="1:117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47.72</v>
      </c>
      <c r="CD21" s="113">
        <v>47.72</v>
      </c>
      <c r="CE21" s="2"/>
      <c r="CF21" s="1"/>
      <c r="CG21" s="1"/>
      <c r="CH21" s="1"/>
      <c r="CI21" s="44"/>
      <c r="CJ21" s="44" t="s">
        <v>65</v>
      </c>
      <c r="CK21" s="45">
        <f t="shared" si="5"/>
        <v>110</v>
      </c>
      <c r="CL21" s="44" t="str">
        <f t="shared" si="2"/>
        <v>DataGrowthRates!q110</v>
      </c>
      <c r="CM21" s="44" t="str">
        <f t="shared" si="3"/>
        <v>DataGrowthRates!r110</v>
      </c>
      <c r="CN21" s="44" t="str">
        <f t="shared" si="4"/>
        <v>DataGrowthRates!u110</v>
      </c>
      <c r="CO21" s="3"/>
      <c r="CP21" s="49" t="s">
        <v>1</v>
      </c>
      <c r="CQ21" s="142">
        <f t="shared" ca="1" si="6"/>
        <v>-4.6764525652946656</v>
      </c>
      <c r="CR21" s="142">
        <f t="shared" ca="1" si="7"/>
        <v>-4.597073564045318</v>
      </c>
      <c r="CS21" s="142">
        <f t="shared" ca="1" si="8"/>
        <v>-4.8457203520297689</v>
      </c>
      <c r="CT21" s="143">
        <f t="shared" ca="1" si="15"/>
        <v>7.9379001249347603E-2</v>
      </c>
      <c r="CU21" s="143">
        <f t="shared" ca="1" si="16"/>
        <v>-0.16926778673510334</v>
      </c>
      <c r="CX21" s="79">
        <f t="shared" si="1"/>
        <v>21</v>
      </c>
      <c r="CY21" s="44" t="str">
        <f t="shared" si="9"/>
        <v>DataGrowthRates!o21</v>
      </c>
      <c r="CZ21" s="44" t="str">
        <f t="shared" si="0"/>
        <v>DataGrowthRates!s21</v>
      </c>
      <c r="DA21" s="44" t="str">
        <f t="shared" si="10"/>
        <v>DataGrowthRates!p21</v>
      </c>
      <c r="DB21" s="44" t="str">
        <f t="shared" si="11"/>
        <v>DataGrowthRates!s21</v>
      </c>
      <c r="DC21" s="8"/>
      <c r="DD21" s="49" t="s">
        <v>1</v>
      </c>
      <c r="DE21" s="178">
        <f t="shared" ca="1" si="17"/>
        <v>47.15423135475325</v>
      </c>
      <c r="DF21" s="178">
        <f t="shared" ca="1" si="12"/>
        <v>49.467558251598774</v>
      </c>
      <c r="DG21" s="178">
        <f t="shared" ca="1" si="13"/>
        <v>-4.6764525652946656</v>
      </c>
      <c r="DH21" s="178">
        <f t="shared" ca="1" si="14"/>
        <v>47.291020791639895</v>
      </c>
      <c r="DI21" s="178">
        <f t="shared" ca="1" si="18"/>
        <v>47.167767125744845</v>
      </c>
      <c r="DJ21" s="178">
        <f t="shared" ca="1" si="19"/>
        <v>0.13678943688664447</v>
      </c>
      <c r="DK21" s="178">
        <f t="shared" ca="1" si="20"/>
        <v>1.3535770991595086E-2</v>
      </c>
      <c r="DL21" s="179">
        <f t="shared" si="21"/>
        <v>47.72</v>
      </c>
      <c r="DM21" s="2"/>
    </row>
    <row r="22" spans="1:117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45.000000000000007</v>
      </c>
      <c r="CD22" s="89">
        <v>45.000000000000007</v>
      </c>
      <c r="CE22" s="2"/>
      <c r="CF22" s="1"/>
      <c r="CG22" s="1"/>
      <c r="CH22" s="1"/>
      <c r="CI22" s="44"/>
      <c r="CJ22" s="44" t="s">
        <v>66</v>
      </c>
      <c r="CK22" s="45">
        <f t="shared" si="5"/>
        <v>111</v>
      </c>
      <c r="CL22" s="44" t="str">
        <f t="shared" si="2"/>
        <v>DataGrowthRates!r111</v>
      </c>
      <c r="CM22" s="44" t="str">
        <f t="shared" si="3"/>
        <v>DataGrowthRates!s111</v>
      </c>
      <c r="CN22" s="44" t="str">
        <f t="shared" si="4"/>
        <v>DataGrowthRates!v111</v>
      </c>
      <c r="CO22" s="3"/>
      <c r="CP22" s="49" t="s">
        <v>2</v>
      </c>
      <c r="CQ22" s="142">
        <f t="shared" ca="1" si="6"/>
        <v>-3.9187235464560506</v>
      </c>
      <c r="CR22" s="142">
        <f t="shared" ca="1" si="7"/>
        <v>-3.8708105369554606</v>
      </c>
      <c r="CS22" s="142">
        <f t="shared" ca="1" si="8"/>
        <v>-3.9828567280937426</v>
      </c>
      <c r="CT22" s="143">
        <f t="shared" ca="1" si="15"/>
        <v>4.7913009500589965E-2</v>
      </c>
      <c r="CU22" s="143">
        <f t="shared" ca="1" si="16"/>
        <v>-6.4133181637691994E-2</v>
      </c>
      <c r="CX22" s="79">
        <f t="shared" si="1"/>
        <v>22</v>
      </c>
      <c r="CY22" s="44" t="str">
        <f t="shared" si="9"/>
        <v>DataGrowthRates!p22</v>
      </c>
      <c r="CZ22" s="44" t="str">
        <f t="shared" si="0"/>
        <v>DataGrowthRates!t22</v>
      </c>
      <c r="DA22" s="44" t="str">
        <f t="shared" si="10"/>
        <v>DataGrowthRates!q22</v>
      </c>
      <c r="DB22" s="44" t="str">
        <f t="shared" si="11"/>
        <v>DataGrowthRates!t22</v>
      </c>
      <c r="DC22" s="8"/>
      <c r="DD22" s="49" t="s">
        <v>2</v>
      </c>
      <c r="DE22" s="178">
        <f t="shared" ca="1" si="17"/>
        <v>44.86902960023432</v>
      </c>
      <c r="DF22" s="178">
        <f t="shared" ca="1" si="12"/>
        <v>46.699035708511687</v>
      </c>
      <c r="DG22" s="178">
        <f t="shared" ca="1" si="13"/>
        <v>-3.9187235464560506</v>
      </c>
      <c r="DH22" s="178">
        <f t="shared" ca="1" si="14"/>
        <v>44.891404513650023</v>
      </c>
      <c r="DI22" s="178">
        <f t="shared" ca="1" si="18"/>
        <v>44.904224390174122</v>
      </c>
      <c r="DJ22" s="178">
        <f t="shared" ca="1" si="19"/>
        <v>2.237491341570319E-2</v>
      </c>
      <c r="DK22" s="178">
        <f t="shared" ca="1" si="20"/>
        <v>3.5194789939801296E-2</v>
      </c>
      <c r="DL22" s="179">
        <f t="shared" si="21"/>
        <v>45.000000000000007</v>
      </c>
      <c r="DM22" s="2"/>
    </row>
    <row r="23" spans="1:117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38.85</v>
      </c>
      <c r="CD23" s="89">
        <v>38.85</v>
      </c>
      <c r="CE23" s="2"/>
      <c r="CF23" s="1"/>
      <c r="CG23" s="1"/>
      <c r="CH23" s="1"/>
      <c r="CI23" s="44"/>
      <c r="CJ23" s="44" t="s">
        <v>67</v>
      </c>
      <c r="CK23" s="45">
        <f t="shared" si="5"/>
        <v>112</v>
      </c>
      <c r="CL23" s="44" t="str">
        <f t="shared" si="2"/>
        <v>DataGrowthRates!s112</v>
      </c>
      <c r="CM23" s="44" t="str">
        <f t="shared" si="3"/>
        <v>DataGrowthRates!t112</v>
      </c>
      <c r="CN23" s="44" t="str">
        <f t="shared" si="4"/>
        <v>DataGrowthRates!w112</v>
      </c>
      <c r="CO23" s="3"/>
      <c r="CP23" s="49" t="s">
        <v>3</v>
      </c>
      <c r="CQ23" s="142">
        <f t="shared" ca="1" si="6"/>
        <v>-6.0837757743343488</v>
      </c>
      <c r="CR23" s="142">
        <f t="shared" ca="1" si="7"/>
        <v>-5.7577024765404614</v>
      </c>
      <c r="CS23" s="142">
        <f t="shared" ca="1" si="8"/>
        <v>-6.0637408603792275</v>
      </c>
      <c r="CT23" s="143">
        <f t="shared" ca="1" si="15"/>
        <v>0.32607329779388738</v>
      </c>
      <c r="CU23" s="143">
        <f t="shared" ca="1" si="16"/>
        <v>2.0034913955121247E-2</v>
      </c>
      <c r="CX23" s="79">
        <f t="shared" si="1"/>
        <v>23</v>
      </c>
      <c r="CY23" s="44" t="str">
        <f t="shared" si="9"/>
        <v>DataGrowthRates!q23</v>
      </c>
      <c r="CZ23" s="44" t="str">
        <f t="shared" si="0"/>
        <v>DataGrowthRates!u23</v>
      </c>
      <c r="DA23" s="44" t="str">
        <f t="shared" si="10"/>
        <v>DataGrowthRates!r23</v>
      </c>
      <c r="DB23" s="44" t="str">
        <f t="shared" si="11"/>
        <v>DataGrowthRates!u23</v>
      </c>
      <c r="DC23" s="8"/>
      <c r="DD23" s="49" t="s">
        <v>3</v>
      </c>
      <c r="DE23" s="178">
        <f t="shared" ca="1" si="17"/>
        <v>38.755305298698111</v>
      </c>
      <c r="DF23" s="178">
        <f t="shared" ca="1" si="12"/>
        <v>41.265825599606003</v>
      </c>
      <c r="DG23" s="178">
        <f t="shared" ca="1" si="13"/>
        <v>-6.0837757743343488</v>
      </c>
      <c r="DH23" s="178">
        <f t="shared" ca="1" si="14"/>
        <v>38.889862137092621</v>
      </c>
      <c r="DI23" s="178">
        <f t="shared" ca="1" si="18"/>
        <v>38.83392435862676</v>
      </c>
      <c r="DJ23" s="178">
        <f t="shared" ca="1" si="19"/>
        <v>0.13455683839450927</v>
      </c>
      <c r="DK23" s="178">
        <f t="shared" ca="1" si="20"/>
        <v>7.8619059928648483E-2</v>
      </c>
      <c r="DL23" s="179">
        <f t="shared" si="21"/>
        <v>38.85</v>
      </c>
      <c r="DM23" s="2"/>
    </row>
    <row r="24" spans="1:117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46.05</v>
      </c>
      <c r="CD24" s="90">
        <v>46.05</v>
      </c>
      <c r="CE24" s="2"/>
      <c r="CF24" s="1"/>
      <c r="CG24" s="1"/>
      <c r="CH24" s="1"/>
      <c r="CI24" s="44"/>
      <c r="CJ24" s="44" t="s">
        <v>68</v>
      </c>
      <c r="CK24" s="45">
        <f t="shared" si="5"/>
        <v>113</v>
      </c>
      <c r="CL24" s="44" t="str">
        <f t="shared" si="2"/>
        <v>DataGrowthRates!t113</v>
      </c>
      <c r="CM24" s="44" t="str">
        <f t="shared" si="3"/>
        <v>DataGrowthRates!u113</v>
      </c>
      <c r="CN24" s="44" t="str">
        <f t="shared" si="4"/>
        <v>DataGrowthRates!x113</v>
      </c>
      <c r="CO24" s="3"/>
      <c r="CP24" s="50" t="s">
        <v>4</v>
      </c>
      <c r="CQ24" s="155">
        <f t="shared" ca="1" si="6"/>
        <v>-5.4265057775391945</v>
      </c>
      <c r="CR24" s="155">
        <f t="shared" ca="1" si="7"/>
        <v>-5.5327518635389623</v>
      </c>
      <c r="CS24" s="155">
        <f t="shared" ca="1" si="8"/>
        <v>-4.8583277192674652</v>
      </c>
      <c r="CT24" s="156">
        <f t="shared" ca="1" si="15"/>
        <v>-0.10624608599976781</v>
      </c>
      <c r="CU24" s="156">
        <f t="shared" ca="1" si="16"/>
        <v>0.56817805827172929</v>
      </c>
      <c r="CX24" s="79">
        <f t="shared" si="1"/>
        <v>24</v>
      </c>
      <c r="CY24" s="44" t="str">
        <f t="shared" si="9"/>
        <v>DataGrowthRates!r24</v>
      </c>
      <c r="CZ24" s="44" t="str">
        <f t="shared" si="0"/>
        <v>DataGrowthRates!v24</v>
      </c>
      <c r="DA24" s="44" t="str">
        <f t="shared" si="10"/>
        <v>DataGrowthRates!s24</v>
      </c>
      <c r="DB24" s="44" t="str">
        <f t="shared" si="11"/>
        <v>DataGrowthRates!v24</v>
      </c>
      <c r="DC24" s="8"/>
      <c r="DD24" s="50" t="s">
        <v>4</v>
      </c>
      <c r="DE24" s="180">
        <f t="shared" ca="1" si="17"/>
        <v>45.747408945752525</v>
      </c>
      <c r="DF24" s="180">
        <f t="shared" ca="1" si="12"/>
        <v>48.372336585283648</v>
      </c>
      <c r="DG24" s="180">
        <f t="shared" ca="1" si="13"/>
        <v>-5.4265057775391945</v>
      </c>
      <c r="DH24" s="180">
        <f t="shared" ca="1" si="14"/>
        <v>45.696015231424028</v>
      </c>
      <c r="DI24" s="180">
        <f t="shared" ca="1" si="18"/>
        <v>45.900449036866341</v>
      </c>
      <c r="DJ24" s="180">
        <f t="shared" ca="1" si="19"/>
        <v>-5.1393714328497708E-2</v>
      </c>
      <c r="DK24" s="180">
        <f t="shared" ca="1" si="20"/>
        <v>0.15304009111381589</v>
      </c>
      <c r="DL24" s="179">
        <f t="shared" si="21"/>
        <v>46.05</v>
      </c>
      <c r="DM24" s="2"/>
    </row>
    <row r="25" spans="1:117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45.36</v>
      </c>
      <c r="CD25" s="113">
        <v>45.36</v>
      </c>
      <c r="CE25" s="2"/>
      <c r="CF25" s="1"/>
      <c r="CG25" s="1"/>
      <c r="CH25" s="1"/>
      <c r="CI25" s="44"/>
      <c r="CJ25" s="44" t="s">
        <v>69</v>
      </c>
      <c r="CK25" s="45">
        <f t="shared" si="5"/>
        <v>114</v>
      </c>
      <c r="CL25" s="44" t="str">
        <f t="shared" si="2"/>
        <v>DataGrowthRates!u114</v>
      </c>
      <c r="CM25" s="44" t="str">
        <f t="shared" si="3"/>
        <v>DataGrowthRates!v114</v>
      </c>
      <c r="CN25" s="44" t="str">
        <f t="shared" si="4"/>
        <v>DataGrowthRates!y114</v>
      </c>
      <c r="CO25" s="3"/>
      <c r="CP25" s="49" t="s">
        <v>5</v>
      </c>
      <c r="CQ25" s="142">
        <f t="shared" ca="1" si="6"/>
        <v>-3.9386397568554399</v>
      </c>
      <c r="CR25" s="142">
        <f t="shared" ca="1" si="7"/>
        <v>-4.2815426557378116</v>
      </c>
      <c r="CS25" s="142">
        <f t="shared" ca="1" si="8"/>
        <v>-4.287286228473981</v>
      </c>
      <c r="CT25" s="143">
        <f t="shared" ca="1" si="15"/>
        <v>-0.34290289888237169</v>
      </c>
      <c r="CU25" s="143">
        <f t="shared" ca="1" si="16"/>
        <v>-0.34864647161854112</v>
      </c>
      <c r="CX25" s="79">
        <f t="shared" si="1"/>
        <v>25</v>
      </c>
      <c r="CY25" s="44" t="str">
        <f t="shared" si="9"/>
        <v>DataGrowthRates!s25</v>
      </c>
      <c r="CZ25" s="44" t="str">
        <f t="shared" si="0"/>
        <v>DataGrowthRates!w25</v>
      </c>
      <c r="DA25" s="44" t="str">
        <f t="shared" si="10"/>
        <v>DataGrowthRates!t25</v>
      </c>
      <c r="DB25" s="44" t="str">
        <f t="shared" si="11"/>
        <v>DataGrowthRates!w25</v>
      </c>
      <c r="DC25" s="8"/>
      <c r="DD25" s="49" t="s">
        <v>5</v>
      </c>
      <c r="DE25" s="178">
        <f t="shared" ca="1" si="17"/>
        <v>45.309998697309268</v>
      </c>
      <c r="DF25" s="178">
        <f t="shared" ca="1" si="12"/>
        <v>47.167767125744845</v>
      </c>
      <c r="DG25" s="178">
        <f t="shared" ca="1" si="13"/>
        <v>-3.9386397568554399</v>
      </c>
      <c r="DH25" s="178">
        <f t="shared" ref="DH25:DH30" ca="1" si="22">INDIRECT(DA25)</f>
        <v>45.276575680953997</v>
      </c>
      <c r="DI25" s="178">
        <f t="shared" ref="DI25:DI30" ca="1" si="23">INDIRECT(DB25)</f>
        <v>45.28144525455113</v>
      </c>
      <c r="DJ25" s="178">
        <f t="shared" ca="1" si="19"/>
        <v>-3.3423016355271784E-2</v>
      </c>
      <c r="DK25" s="178">
        <f t="shared" ca="1" si="20"/>
        <v>-2.8553442758138203E-2</v>
      </c>
      <c r="DL25" s="179">
        <f t="shared" si="21"/>
        <v>45.36</v>
      </c>
      <c r="DM25" s="2"/>
    </row>
    <row r="26" spans="1:117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43.69</v>
      </c>
      <c r="CD26" s="89">
        <v>43.69</v>
      </c>
      <c r="CE26" s="2"/>
      <c r="CF26" s="1"/>
      <c r="CG26" s="1"/>
      <c r="CH26" s="1"/>
      <c r="CI26" s="44"/>
      <c r="CJ26" s="44" t="s">
        <v>43</v>
      </c>
      <c r="CK26" s="45">
        <f t="shared" si="5"/>
        <v>115</v>
      </c>
      <c r="CL26" s="44" t="str">
        <f t="shared" si="2"/>
        <v>DataGrowthRates!v115</v>
      </c>
      <c r="CM26" s="44" t="str">
        <f t="shared" si="3"/>
        <v>DataGrowthRates!w115</v>
      </c>
      <c r="CN26" s="44" t="str">
        <f t="shared" si="4"/>
        <v>DataGrowthRates!z115</v>
      </c>
      <c r="CO26" s="3"/>
      <c r="CP26" s="49" t="s">
        <v>6</v>
      </c>
      <c r="CQ26" s="142">
        <f t="shared" ca="1" si="6"/>
        <v>-2.3001252745153149</v>
      </c>
      <c r="CR26" s="142">
        <f t="shared" ca="1" si="7"/>
        <v>-2.2216812468366687</v>
      </c>
      <c r="CS26" s="142">
        <f t="shared" ca="1" si="8"/>
        <v>-2.1042246390268211</v>
      </c>
      <c r="CT26" s="143">
        <f t="shared" ca="1" si="15"/>
        <v>7.8444027678646222E-2</v>
      </c>
      <c r="CU26" s="143">
        <f t="shared" ca="1" si="16"/>
        <v>0.19590063548849379</v>
      </c>
      <c r="CX26" s="79">
        <f t="shared" si="1"/>
        <v>26</v>
      </c>
      <c r="CY26" s="44" t="str">
        <f t="shared" si="9"/>
        <v>DataGrowthRates!t26</v>
      </c>
      <c r="CZ26" s="44" t="str">
        <f t="shared" si="0"/>
        <v>DataGrowthRates!x26</v>
      </c>
      <c r="DA26" s="44" t="str">
        <f t="shared" si="10"/>
        <v>DataGrowthRates!u26</v>
      </c>
      <c r="DB26" s="44" t="str">
        <f t="shared" si="11"/>
        <v>DataGrowthRates!x26</v>
      </c>
      <c r="DC26" s="8"/>
      <c r="DD26" s="49" t="s">
        <v>6</v>
      </c>
      <c r="DE26" s="178">
        <f t="shared" ca="1" si="17"/>
        <v>43.871370975650656</v>
      </c>
      <c r="DF26" s="178">
        <f t="shared" ca="1" si="12"/>
        <v>44.904224390174122</v>
      </c>
      <c r="DG26" s="178">
        <f t="shared" ca="1" si="13"/>
        <v>-2.3001252745153149</v>
      </c>
      <c r="DH26" s="178">
        <f t="shared" ca="1" si="22"/>
        <v>43.906595657860166</v>
      </c>
      <c r="DI26" s="178">
        <f t="shared" ca="1" si="23"/>
        <v>43.964467399682043</v>
      </c>
      <c r="DJ26" s="178">
        <f t="shared" ca="1" si="19"/>
        <v>3.5224682209509695E-2</v>
      </c>
      <c r="DK26" s="178">
        <f t="shared" ca="1" si="20"/>
        <v>9.309642403138696E-2</v>
      </c>
      <c r="DL26" s="179">
        <f t="shared" si="21"/>
        <v>43.69</v>
      </c>
      <c r="DM26" s="2"/>
    </row>
    <row r="27" spans="1:117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35.72</v>
      </c>
      <c r="CD27" s="89">
        <v>35.72</v>
      </c>
      <c r="CE27" s="2"/>
      <c r="CF27" s="1"/>
      <c r="CG27" s="1"/>
      <c r="CH27" s="1"/>
      <c r="CI27" s="44"/>
      <c r="CJ27" s="44" t="s">
        <v>70</v>
      </c>
      <c r="CK27" s="45">
        <f t="shared" si="5"/>
        <v>116</v>
      </c>
      <c r="CL27" s="44" t="str">
        <f t="shared" si="2"/>
        <v>DataGrowthRates!w116</v>
      </c>
      <c r="CM27" s="44" t="str">
        <f t="shared" si="3"/>
        <v>DataGrowthRates!x116</v>
      </c>
      <c r="CN27" s="44" t="str">
        <f t="shared" si="4"/>
        <v>DataGrowthRates!aa116</v>
      </c>
      <c r="CO27" s="3"/>
      <c r="CP27" s="49" t="s">
        <v>7</v>
      </c>
      <c r="CQ27" s="142">
        <f t="shared" ca="1" si="6"/>
        <v>-7.6653355700482679</v>
      </c>
      <c r="CR27" s="142">
        <f t="shared" ca="1" si="7"/>
        <v>-7.2789686232561035</v>
      </c>
      <c r="CS27" s="142">
        <f t="shared" ca="1" si="8"/>
        <v>-6.9601717214257377</v>
      </c>
      <c r="CT27" s="143">
        <f t="shared" ca="1" si="15"/>
        <v>0.38636694679216443</v>
      </c>
      <c r="CU27" s="143">
        <f t="shared" ca="1" si="16"/>
        <v>0.70516384862253023</v>
      </c>
      <c r="CX27" s="79">
        <f t="shared" si="1"/>
        <v>27</v>
      </c>
      <c r="CY27" s="44" t="str">
        <f t="shared" si="9"/>
        <v>DataGrowthRates!u27</v>
      </c>
      <c r="CZ27" s="44" t="str">
        <f t="shared" si="0"/>
        <v>DataGrowthRates!y27</v>
      </c>
      <c r="DA27" s="44" t="str">
        <f t="shared" si="10"/>
        <v>DataGrowthRates!v27</v>
      </c>
      <c r="DB27" s="44" t="str">
        <f t="shared" si="11"/>
        <v>DataGrowthRates!y27</v>
      </c>
      <c r="DC27" s="8"/>
      <c r="DD27" s="49" t="s">
        <v>7</v>
      </c>
      <c r="DE27" s="178">
        <f t="shared" ca="1" si="17"/>
        <v>35.857173741519304</v>
      </c>
      <c r="DF27" s="178">
        <f t="shared" ca="1" si="12"/>
        <v>38.83392435862676</v>
      </c>
      <c r="DG27" s="178">
        <f t="shared" ca="1" si="13"/>
        <v>-7.6653355700482679</v>
      </c>
      <c r="DH27" s="178">
        <f t="shared" ca="1" si="22"/>
        <v>36.007215189383309</v>
      </c>
      <c r="DI27" s="178">
        <f t="shared" ca="1" si="23"/>
        <v>36.135073165171249</v>
      </c>
      <c r="DJ27" s="178">
        <f t="shared" ca="1" si="19"/>
        <v>0.15004144786400531</v>
      </c>
      <c r="DK27" s="178">
        <f t="shared" ca="1" si="20"/>
        <v>0.2778994236519452</v>
      </c>
      <c r="DL27" s="179">
        <f t="shared" si="21"/>
        <v>35.72</v>
      </c>
      <c r="DM27" s="2"/>
    </row>
    <row r="28" spans="1:117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41.4</v>
      </c>
      <c r="CD28" s="90">
        <v>41.4</v>
      </c>
      <c r="CE28" s="2"/>
      <c r="CF28" s="1"/>
      <c r="CG28" s="1"/>
      <c r="CH28" s="1"/>
      <c r="CI28" s="41"/>
      <c r="CJ28" s="44" t="s">
        <v>71</v>
      </c>
      <c r="CK28" s="45">
        <f t="shared" si="5"/>
        <v>117</v>
      </c>
      <c r="CL28" s="44" t="str">
        <f t="shared" si="2"/>
        <v>DataGrowthRates!x117</v>
      </c>
      <c r="CM28" s="44" t="str">
        <f t="shared" si="3"/>
        <v>DataGrowthRates!y117</v>
      </c>
      <c r="CN28" s="44" t="str">
        <f t="shared" si="4"/>
        <v>DataGrowthRates!ab117</v>
      </c>
      <c r="CO28" s="3"/>
      <c r="CP28" s="50" t="s">
        <v>8</v>
      </c>
      <c r="CQ28" s="155">
        <f t="shared" ca="1" si="6"/>
        <v>-9.644146391210775</v>
      </c>
      <c r="CR28" s="155">
        <f t="shared" ca="1" si="7"/>
        <v>-9.4395875758365513</v>
      </c>
      <c r="CS28" s="155">
        <f t="shared" ca="1" si="8"/>
        <v>-9.5215821586153435</v>
      </c>
      <c r="CT28" s="156">
        <f t="shared" ca="1" si="15"/>
        <v>0.20455881537422371</v>
      </c>
      <c r="CU28" s="156">
        <f t="shared" ca="1" si="16"/>
        <v>0.12256423259543148</v>
      </c>
      <c r="CX28" s="79">
        <f t="shared" si="1"/>
        <v>28</v>
      </c>
      <c r="CY28" s="44" t="str">
        <f t="shared" si="9"/>
        <v>DataGrowthRates!v28</v>
      </c>
      <c r="CZ28" s="44" t="str">
        <f t="shared" si="0"/>
        <v>DataGrowthRates!z28</v>
      </c>
      <c r="DA28" s="44" t="str">
        <f t="shared" si="10"/>
        <v>DataGrowthRates!w28</v>
      </c>
      <c r="DB28" s="44" t="str">
        <f t="shared" si="11"/>
        <v>DataGrowthRates!z28</v>
      </c>
      <c r="DC28" s="8"/>
      <c r="DD28" s="50" t="s">
        <v>8</v>
      </c>
      <c r="DE28" s="180">
        <f t="shared" ca="1" si="17"/>
        <v>41.473742537527855</v>
      </c>
      <c r="DF28" s="180">
        <f t="shared" ca="1" si="12"/>
        <v>45.900449036866341</v>
      </c>
      <c r="DG28" s="180">
        <f t="shared" ca="1" si="13"/>
        <v>-9.644146391210775</v>
      </c>
      <c r="DH28" s="180">
        <f t="shared" ca="1" si="22"/>
        <v>41.5692873994698</v>
      </c>
      <c r="DI28" s="180">
        <f t="shared" ca="1" si="23"/>
        <v>41.531650022546572</v>
      </c>
      <c r="DJ28" s="180">
        <f t="shared" ca="1" si="19"/>
        <v>9.5544861941945669E-2</v>
      </c>
      <c r="DK28" s="180">
        <f t="shared" ca="1" si="20"/>
        <v>5.7907485018716898E-2</v>
      </c>
      <c r="DL28" s="179">
        <f t="shared" si="21"/>
        <v>41.4</v>
      </c>
      <c r="DM28" s="2"/>
    </row>
    <row r="29" spans="1:117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42.46</v>
      </c>
      <c r="CD29" s="113">
        <v>42.46</v>
      </c>
      <c r="CF29" s="1"/>
      <c r="CI29" s="41"/>
      <c r="CJ29" s="44" t="s">
        <v>72</v>
      </c>
      <c r="CK29" s="45">
        <f t="shared" si="5"/>
        <v>118</v>
      </c>
      <c r="CL29" s="44" t="str">
        <f t="shared" si="2"/>
        <v>DataGrowthRates!y118</v>
      </c>
      <c r="CM29" s="44" t="str">
        <f t="shared" si="3"/>
        <v>DataGrowthRates!z118</v>
      </c>
      <c r="CN29" s="44" t="str">
        <f t="shared" si="4"/>
        <v>DataGrowthRates!ac118</v>
      </c>
      <c r="CO29" s="3"/>
      <c r="CP29" s="49" t="s">
        <v>9</v>
      </c>
      <c r="CQ29" s="142">
        <f t="shared" ca="1" si="6"/>
        <v>-6.5012140476424429</v>
      </c>
      <c r="CR29" s="142">
        <f t="shared" ca="1" si="7"/>
        <v>-6.3217258143643349</v>
      </c>
      <c r="CS29" s="142">
        <f t="shared" ca="1" si="8"/>
        <v>-6.3189475986728674</v>
      </c>
      <c r="CT29" s="143">
        <f t="shared" ca="1" si="15"/>
        <v>0.17948823327810803</v>
      </c>
      <c r="CU29" s="143">
        <f t="shared" ca="1" si="16"/>
        <v>0.18226644896957556</v>
      </c>
      <c r="CX29" s="79">
        <f t="shared" si="1"/>
        <v>29</v>
      </c>
      <c r="CY29" s="44" t="str">
        <f t="shared" si="9"/>
        <v>DataGrowthRates!w29</v>
      </c>
      <c r="CZ29" s="44" t="str">
        <f t="shared" si="0"/>
        <v>DataGrowthRates!aa29</v>
      </c>
      <c r="DA29" s="44" t="str">
        <f t="shared" si="10"/>
        <v>DataGrowthRates!x29</v>
      </c>
      <c r="DB29" s="44" t="str">
        <f t="shared" si="11"/>
        <v>DataGrowthRates!aa29</v>
      </c>
      <c r="DC29" s="8"/>
      <c r="DD29" s="49" t="s">
        <v>9</v>
      </c>
      <c r="DE29" s="178">
        <f t="shared" ca="1" si="17"/>
        <v>42.33760157468673</v>
      </c>
      <c r="DF29" s="178">
        <f t="shared" ca="1" si="12"/>
        <v>45.28144525455113</v>
      </c>
      <c r="DG29" s="178">
        <f t="shared" ca="1" si="13"/>
        <v>-6.5012140476424429</v>
      </c>
      <c r="DH29" s="178">
        <f t="shared" ca="1" si="22"/>
        <v>42.403631756232762</v>
      </c>
      <c r="DI29" s="178">
        <f t="shared" ca="1" si="23"/>
        <v>42.404889320338683</v>
      </c>
      <c r="DJ29" s="178">
        <f t="shared" ca="1" si="19"/>
        <v>6.6030181546032907E-2</v>
      </c>
      <c r="DK29" s="178">
        <f ca="1">(DI29-DE29)</f>
        <v>6.7287745651952946E-2</v>
      </c>
      <c r="DL29" s="179">
        <f t="shared" si="21"/>
        <v>42.46</v>
      </c>
    </row>
    <row r="30" spans="1:117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39.620000000000005</v>
      </c>
      <c r="CD30" s="89">
        <v>39.620000000000005</v>
      </c>
      <c r="CE30" s="3"/>
      <c r="CF30" s="3"/>
      <c r="CG30" s="3"/>
      <c r="CH30" s="3"/>
      <c r="CI30" s="41"/>
      <c r="CJ30" s="44" t="s">
        <v>73</v>
      </c>
      <c r="CK30" s="45">
        <f t="shared" si="5"/>
        <v>119</v>
      </c>
      <c r="CL30" s="44" t="str">
        <f t="shared" si="2"/>
        <v>DataGrowthRates!z119</v>
      </c>
      <c r="CM30" s="44" t="str">
        <f t="shared" si="3"/>
        <v>DataGrowthRates!aa119</v>
      </c>
      <c r="CN30" s="44" t="str">
        <f t="shared" si="4"/>
        <v>DataGrowthRates!ad119</v>
      </c>
      <c r="CO30" s="3"/>
      <c r="CP30" s="49" t="s">
        <v>10</v>
      </c>
      <c r="CQ30" s="142">
        <f t="shared" ca="1" si="6"/>
        <v>-9.1705579772525887</v>
      </c>
      <c r="CR30" s="142">
        <f t="shared" ca="1" si="7"/>
        <v>-9.2453237100125154</v>
      </c>
      <c r="CS30" s="142">
        <f t="shared" ca="1" si="8"/>
        <v>-8.8339129368875167</v>
      </c>
      <c r="CT30" s="143">
        <f ca="1">CR30-CQ30</f>
        <v>-7.4765732759926706E-2</v>
      </c>
      <c r="CU30" s="143">
        <f ca="1">CS30-CQ30</f>
        <v>0.33664504036507203</v>
      </c>
      <c r="CX30" s="79">
        <f t="shared" si="1"/>
        <v>30</v>
      </c>
      <c r="CY30" s="44" t="str">
        <f t="shared" si="9"/>
        <v>DataGrowthRates!x30</v>
      </c>
      <c r="CZ30" s="44" t="str">
        <f t="shared" si="0"/>
        <v>DataGrowthRates!ab30</v>
      </c>
      <c r="DA30" s="44" t="str">
        <f t="shared" si="10"/>
        <v>DataGrowthRates!y30</v>
      </c>
      <c r="DB30" s="44" t="str">
        <f t="shared" si="11"/>
        <v>DataGrowthRates!ab30</v>
      </c>
      <c r="DC30" s="8"/>
      <c r="DD30" s="49" t="s">
        <v>10</v>
      </c>
      <c r="DE30" s="178">
        <f ca="1">INDIRECT(CY30)</f>
        <v>39.932680427403888</v>
      </c>
      <c r="DF30" s="178">
        <f t="shared" ca="1" si="12"/>
        <v>43.964467399682043</v>
      </c>
      <c r="DG30" s="178">
        <f t="shared" ca="1" si="13"/>
        <v>-9.1705579772525887</v>
      </c>
      <c r="DH30" s="178">
        <f t="shared" ca="1" si="22"/>
        <v>39.899810071198516</v>
      </c>
      <c r="DI30" s="178">
        <f t="shared" ca="1" si="23"/>
        <v>40.103738365062831</v>
      </c>
      <c r="DJ30" s="178">
        <f ca="1">(DH30-DE30)</f>
        <v>-3.287035620537182E-2</v>
      </c>
      <c r="DK30" s="178">
        <f ca="1">(DI30-DE30)</f>
        <v>0.17105793765894362</v>
      </c>
      <c r="DL30" s="179">
        <f t="shared" si="21"/>
        <v>39.620000000000005</v>
      </c>
    </row>
    <row r="31" spans="1:117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35.25</v>
      </c>
      <c r="CD31" s="89">
        <v>35.25</v>
      </c>
      <c r="CE31" s="3"/>
      <c r="CF31" s="3"/>
      <c r="CG31" s="3"/>
      <c r="CH31" s="3"/>
      <c r="CI31" s="41"/>
      <c r="CJ31" s="44" t="s">
        <v>74</v>
      </c>
      <c r="CK31" s="45">
        <f t="shared" si="5"/>
        <v>120</v>
      </c>
      <c r="CL31" s="44" t="str">
        <f>CL$4&amp;CJ33&amp;CK31</f>
        <v>DataGrowthRates!aa120</v>
      </c>
      <c r="CM31" s="44" t="str">
        <f>CM$4&amp;CJ34&amp;CK31</f>
        <v>DataGrowthRates!ab120</v>
      </c>
      <c r="CN31" s="44" t="str">
        <f t="shared" si="4"/>
        <v>DataGrowthRates!ae120</v>
      </c>
      <c r="CO31" s="3"/>
      <c r="CP31" s="49" t="s">
        <v>11</v>
      </c>
      <c r="CQ31" s="142">
        <f t="shared" ca="1" si="6"/>
        <v>-1.8079319176031527</v>
      </c>
      <c r="CR31" s="142">
        <f t="shared" ca="1" si="7"/>
        <v>-1.1657783052876387</v>
      </c>
      <c r="CS31" s="142">
        <f t="shared" ca="1" si="8"/>
        <v>-1.0905459862919826</v>
      </c>
      <c r="CT31" s="143">
        <f ca="1">CR31-CQ31</f>
        <v>0.64215361231551404</v>
      </c>
      <c r="CU31" s="143">
        <f ca="1">CS31-CQ31</f>
        <v>0.71738593131117012</v>
      </c>
      <c r="CX31" s="79">
        <f t="shared" si="1"/>
        <v>31</v>
      </c>
      <c r="CY31" s="44" t="str">
        <f t="shared" si="9"/>
        <v>DataGrowthRates!y31</v>
      </c>
      <c r="CZ31" s="44" t="str">
        <f t="shared" si="0"/>
        <v>DataGrowthRates!ac31</v>
      </c>
      <c r="DA31" s="44" t="str">
        <f t="shared" si="10"/>
        <v>DataGrowthRates!z31</v>
      </c>
      <c r="DB31" s="44" t="str">
        <f t="shared" si="11"/>
        <v>DataGrowthRates!ac31</v>
      </c>
      <c r="DC31" s="8"/>
      <c r="DD31" s="49" t="s">
        <v>11</v>
      </c>
      <c r="DE31" s="178">
        <f t="shared" ref="DE31:DE36" ca="1" si="24">INDIRECT(CY31)</f>
        <v>35.481775643968867</v>
      </c>
      <c r="DF31" s="178">
        <f t="shared" ref="DF31:DF36" ca="1" si="25">INDIRECT(CZ27)</f>
        <v>36.135073165171249</v>
      </c>
      <c r="DG31" s="178">
        <f t="shared" ref="DG31:DG36" ca="1" si="26">(DE31-DF31)*100/DF31</f>
        <v>-1.8079319176031527</v>
      </c>
      <c r="DH31" s="178">
        <f t="shared" ref="DH31:DH36" ca="1" si="27">INDIRECT(DA31)</f>
        <v>35.713818321611868</v>
      </c>
      <c r="DI31" s="178">
        <f t="shared" ref="DI31:DI36" ca="1" si="28">INDIRECT(DB31)</f>
        <v>35.765897339327722</v>
      </c>
      <c r="DJ31" s="178">
        <f t="shared" ref="DJ31:DJ36" ca="1" si="29">(DH31-DE31)</f>
        <v>0.23204267764300113</v>
      </c>
      <c r="DK31" s="178">
        <f t="shared" ref="DK31:DK36" ca="1" si="30">(DI31-DE31)</f>
        <v>0.28412169535885567</v>
      </c>
      <c r="DL31" s="179">
        <f t="shared" si="21"/>
        <v>35.25</v>
      </c>
    </row>
    <row r="32" spans="1:117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39.300000000000004</v>
      </c>
      <c r="CD32" s="90">
        <v>39.300000000000004</v>
      </c>
      <c r="CE32" s="3"/>
      <c r="CF32" s="3"/>
      <c r="CG32" s="3"/>
      <c r="CH32" s="3"/>
      <c r="CI32" s="41"/>
      <c r="CJ32" s="44" t="s">
        <v>75</v>
      </c>
      <c r="CK32" s="45">
        <f>CK31+1</f>
        <v>121</v>
      </c>
      <c r="CL32" s="44" t="str">
        <f t="shared" si="2"/>
        <v>DataGrowthRates!ab121</v>
      </c>
      <c r="CM32" s="44" t="str">
        <f t="shared" si="3"/>
        <v>DataGrowthRates!ac121</v>
      </c>
      <c r="CN32" s="44" t="str">
        <f t="shared" si="4"/>
        <v>DataGrowthRates!af121</v>
      </c>
      <c r="CO32" s="3"/>
      <c r="CP32" s="50" t="s">
        <v>26</v>
      </c>
      <c r="CQ32" s="155">
        <f t="shared" ca="1" si="6"/>
        <v>-5.6859512413114439</v>
      </c>
      <c r="CR32" s="155">
        <f t="shared" ca="1" si="7"/>
        <v>-5.6678777716252213</v>
      </c>
      <c r="CS32" s="155">
        <f t="shared" ca="1" si="8"/>
        <v>-4.7826657759806714</v>
      </c>
      <c r="CT32" s="156">
        <f ca="1">CR32-CQ32</f>
        <v>1.8073469686222587E-2</v>
      </c>
      <c r="CU32" s="156">
        <f ca="1">CS32-CQ32</f>
        <v>0.90328546533077247</v>
      </c>
      <c r="CX32" s="79">
        <f>CX31+1</f>
        <v>32</v>
      </c>
      <c r="CY32" s="44" t="str">
        <f t="shared" si="9"/>
        <v>DataGrowthRates!z32</v>
      </c>
      <c r="CZ32" s="44" t="str">
        <f t="shared" si="0"/>
        <v>DataGrowthRates!ad32</v>
      </c>
      <c r="DA32" s="44" t="str">
        <f t="shared" si="10"/>
        <v>DataGrowthRates!aa32</v>
      </c>
      <c r="DB32" s="44" t="str">
        <f t="shared" si="11"/>
        <v>DataGrowthRates!ad32</v>
      </c>
      <c r="DC32" s="8"/>
      <c r="DD32" s="50" t="s">
        <v>26</v>
      </c>
      <c r="DE32" s="180">
        <f t="shared" ca="1" si="24"/>
        <v>39.17018065255246</v>
      </c>
      <c r="DF32" s="180">
        <f t="shared" ca="1" si="25"/>
        <v>41.531650022546572</v>
      </c>
      <c r="DG32" s="180">
        <f t="shared" ca="1" si="26"/>
        <v>-5.6859512413114439</v>
      </c>
      <c r="DH32" s="180">
        <f t="shared" ca="1" si="27"/>
        <v>39.177686862729473</v>
      </c>
      <c r="DI32" s="180">
        <f t="shared" ca="1" si="28"/>
        <v>39.563454234966741</v>
      </c>
      <c r="DJ32" s="180">
        <f t="shared" ca="1" si="29"/>
        <v>7.5062101770129175E-3</v>
      </c>
      <c r="DK32" s="180">
        <f t="shared" ca="1" si="30"/>
        <v>0.39327358241428101</v>
      </c>
      <c r="DL32" s="179">
        <f t="shared" si="21"/>
        <v>39.300000000000004</v>
      </c>
    </row>
    <row r="33" spans="1:116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38.03</v>
      </c>
      <c r="CD33" s="113">
        <v>38.03</v>
      </c>
      <c r="CE33" s="3"/>
      <c r="CF33" s="3"/>
      <c r="CG33" s="3"/>
      <c r="CH33" s="3"/>
      <c r="CI33" s="41" t="s">
        <v>76</v>
      </c>
      <c r="CJ33" s="44" t="str">
        <f t="shared" ref="CJ33:CJ58" si="31">$CI$33&amp;CJ7</f>
        <v>aa</v>
      </c>
      <c r="CK33" s="45">
        <f t="shared" si="5"/>
        <v>122</v>
      </c>
      <c r="CL33" s="44" t="str">
        <f>CL$4&amp;CJ35&amp;CK33</f>
        <v>DataGrowthRates!ac122</v>
      </c>
      <c r="CM33" s="44" t="str">
        <f>CM$4&amp;CJ36&amp;CK33</f>
        <v>DataGrowthRates!ad122</v>
      </c>
      <c r="CN33" s="44" t="str">
        <f>CN$4&amp;CJ39&amp;CK33</f>
        <v>DataGrowthRates!ag122</v>
      </c>
      <c r="CO33" s="3"/>
      <c r="CP33" s="49" t="s">
        <v>104</v>
      </c>
      <c r="CQ33" s="142">
        <f t="shared" ca="1" si="6"/>
        <v>-10.9405909917456</v>
      </c>
      <c r="CR33" s="142">
        <f t="shared" ca="1" si="7"/>
        <v>-10.927451299190308</v>
      </c>
      <c r="CS33" s="142">
        <f t="shared" ca="1" si="8"/>
        <v>-10.374583152363776</v>
      </c>
      <c r="CT33" s="143">
        <f t="shared" ref="CT33:CT38" ca="1" si="32">CR33-CQ33</f>
        <v>1.3139692555292015E-2</v>
      </c>
      <c r="CU33" s="143">
        <f t="shared" ref="CU33:CU38" ca="1" si="33">CS33-CQ33</f>
        <v>0.56600783938182353</v>
      </c>
      <c r="CX33" s="79">
        <f>CX32+1</f>
        <v>33</v>
      </c>
      <c r="CY33" s="44" t="str">
        <f t="shared" si="9"/>
        <v>DataGrowthRates!aa33</v>
      </c>
      <c r="CZ33" s="44" t="str">
        <f t="shared" si="0"/>
        <v>DataGrowthRates!ae33</v>
      </c>
      <c r="DA33" s="44" t="str">
        <f t="shared" si="10"/>
        <v>DataGrowthRates!ab33</v>
      </c>
      <c r="DB33" s="44" t="str">
        <f t="shared" si="11"/>
        <v>DataGrowthRates!ae33</v>
      </c>
      <c r="DC33" s="8"/>
      <c r="DD33" s="49" t="s">
        <v>104</v>
      </c>
      <c r="DE33" s="178">
        <f t="shared" ca="1" si="24"/>
        <v>37.765543819298017</v>
      </c>
      <c r="DF33" s="178">
        <f t="shared" ca="1" si="25"/>
        <v>42.404889320338683</v>
      </c>
      <c r="DG33" s="178">
        <f t="shared" ca="1" si="26"/>
        <v>-10.9405909917456</v>
      </c>
      <c r="DH33" s="178">
        <f t="shared" ca="1" si="27"/>
        <v>37.976418070583811</v>
      </c>
      <c r="DI33" s="178">
        <f t="shared" ca="1" si="28"/>
        <v>38.290395823545374</v>
      </c>
      <c r="DJ33" s="178">
        <f t="shared" ca="1" si="29"/>
        <v>0.2108742512857944</v>
      </c>
      <c r="DK33" s="178">
        <f t="shared" ca="1" si="30"/>
        <v>0.52485200424735723</v>
      </c>
      <c r="DL33" s="179">
        <f t="shared" si="21"/>
        <v>38.03</v>
      </c>
    </row>
    <row r="34" spans="1:116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34.78</v>
      </c>
      <c r="CD34" s="89">
        <v>34.78</v>
      </c>
      <c r="CI34" s="41"/>
      <c r="CJ34" s="44" t="str">
        <f t="shared" si="31"/>
        <v>ab</v>
      </c>
      <c r="CK34" s="45">
        <f t="shared" si="5"/>
        <v>123</v>
      </c>
      <c r="CL34" s="44" t="str">
        <f t="shared" ref="CL34:CL49" si="34">CL$4&amp;CJ36&amp;CK34</f>
        <v>DataGrowthRates!ad123</v>
      </c>
      <c r="CM34" s="44" t="str">
        <f t="shared" ref="CM34:CM49" si="35">CM$4&amp;CJ37&amp;CK34</f>
        <v>DataGrowthRates!ae123</v>
      </c>
      <c r="CN34" s="44" t="str">
        <f t="shared" ref="CN34:CN49" si="36">CN$4&amp;CJ40&amp;CK34</f>
        <v>DataGrowthRates!ah123</v>
      </c>
      <c r="CO34" s="3"/>
      <c r="CP34" s="49" t="s">
        <v>105</v>
      </c>
      <c r="CQ34" s="142">
        <f t="shared" ca="1" si="6"/>
        <v>-12.624446323919706</v>
      </c>
      <c r="CR34" s="142">
        <f t="shared" ca="1" si="7"/>
        <v>-12.510033895656465</v>
      </c>
      <c r="CS34" s="142">
        <f t="shared" ca="1" si="8"/>
        <v>-12.25043538714003</v>
      </c>
      <c r="CT34" s="143">
        <f t="shared" ca="1" si="32"/>
        <v>0.11441242826324149</v>
      </c>
      <c r="CU34" s="143">
        <f t="shared" ca="1" si="33"/>
        <v>0.37401093677967623</v>
      </c>
      <c r="CX34" s="79">
        <f>CX33+1</f>
        <v>34</v>
      </c>
      <c r="CY34" s="44" t="str">
        <f t="shared" si="9"/>
        <v>DataGrowthRates!ab34</v>
      </c>
      <c r="CZ34" s="44" t="str">
        <f t="shared" si="0"/>
        <v>DataGrowthRates!af34</v>
      </c>
      <c r="DA34" s="44" t="str">
        <f t="shared" si="10"/>
        <v>DataGrowthRates!ac34</v>
      </c>
      <c r="DB34" s="44" t="str">
        <f t="shared" si="11"/>
        <v>DataGrowthRates!af34</v>
      </c>
      <c r="DC34" s="8"/>
      <c r="DD34" s="49" t="s">
        <v>105</v>
      </c>
      <c r="DE34" s="178">
        <f t="shared" ca="1" si="24"/>
        <v>35.04086344128028</v>
      </c>
      <c r="DF34" s="178">
        <f t="shared" ca="1" si="25"/>
        <v>40.103738365062831</v>
      </c>
      <c r="DG34" s="178">
        <f t="shared" ca="1" si="26"/>
        <v>-12.624446323919706</v>
      </c>
      <c r="DH34" s="178">
        <f t="shared" ca="1" si="27"/>
        <v>34.994797984267642</v>
      </c>
      <c r="DI34" s="178">
        <f t="shared" ca="1" si="28"/>
        <v>35.054636782421284</v>
      </c>
      <c r="DJ34" s="178">
        <f t="shared" ca="1" si="29"/>
        <v>-4.6065457012637978E-2</v>
      </c>
      <c r="DK34" s="178">
        <f t="shared" ca="1" si="30"/>
        <v>1.3773341141003925E-2</v>
      </c>
      <c r="DL34" s="179">
        <f t="shared" si="21"/>
        <v>34.78</v>
      </c>
    </row>
    <row r="35" spans="1:116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29.049999999999997</v>
      </c>
      <c r="CD35" s="89">
        <v>29.049999999999997</v>
      </c>
      <c r="CI35" s="41"/>
      <c r="CJ35" s="44" t="str">
        <f t="shared" si="31"/>
        <v>ac</v>
      </c>
      <c r="CK35" s="45">
        <f t="shared" si="5"/>
        <v>124</v>
      </c>
      <c r="CL35" s="44" t="str">
        <f t="shared" si="34"/>
        <v>DataGrowthRates!ae124</v>
      </c>
      <c r="CM35" s="44" t="str">
        <f t="shared" si="35"/>
        <v>DataGrowthRates!af124</v>
      </c>
      <c r="CN35" s="44" t="str">
        <f t="shared" si="36"/>
        <v>DataGrowthRates!ai124</v>
      </c>
      <c r="CO35" s="3"/>
      <c r="CP35" s="49" t="s">
        <v>106</v>
      </c>
      <c r="CQ35" s="142">
        <f t="shared" ca="1" si="6"/>
        <v>-18.838826791645616</v>
      </c>
      <c r="CR35" s="142">
        <f t="shared" ca="1" si="7"/>
        <v>-18.838826791645616</v>
      </c>
      <c r="CS35" s="142">
        <f t="shared" ca="1" si="8"/>
        <v>-18.210587750040904</v>
      </c>
      <c r="CT35" s="143">
        <f t="shared" ca="1" si="32"/>
        <v>0</v>
      </c>
      <c r="CU35" s="143">
        <f t="shared" ca="1" si="33"/>
        <v>0.62823904160471145</v>
      </c>
      <c r="CX35" s="79">
        <f t="shared" ref="CX35:CX88" si="37">CX34+1</f>
        <v>35</v>
      </c>
      <c r="CY35" s="44" t="str">
        <f t="shared" si="9"/>
        <v>DataGrowthRates!ac35</v>
      </c>
      <c r="CZ35" s="44" t="str">
        <f t="shared" si="0"/>
        <v>DataGrowthRates!ag35</v>
      </c>
      <c r="DA35" s="44" t="str">
        <f t="shared" si="10"/>
        <v>DataGrowthRates!ad35</v>
      </c>
      <c r="DB35" s="44" t="str">
        <f t="shared" si="11"/>
        <v>DataGrowthRates!ag35</v>
      </c>
      <c r="DC35" s="8"/>
      <c r="DD35" s="49" t="s">
        <v>106</v>
      </c>
      <c r="DE35" s="178">
        <f t="shared" ca="1" si="24"/>
        <v>29.028021889093985</v>
      </c>
      <c r="DF35" s="178">
        <f t="shared" ca="1" si="25"/>
        <v>35.765897339327722</v>
      </c>
      <c r="DG35" s="178">
        <f t="shared" ca="1" si="26"/>
        <v>-18.838826791645616</v>
      </c>
      <c r="DH35" s="178">
        <f t="shared" ca="1" si="27"/>
        <v>29.028021889093985</v>
      </c>
      <c r="DI35" s="178">
        <f t="shared" ca="1" si="28"/>
        <v>29.213613829039907</v>
      </c>
      <c r="DJ35" s="178">
        <f t="shared" ca="1" si="29"/>
        <v>0</v>
      </c>
      <c r="DK35" s="178">
        <f t="shared" ca="1" si="30"/>
        <v>0.18559193994592249</v>
      </c>
      <c r="DL35" s="179">
        <f t="shared" si="21"/>
        <v>29.049999999999997</v>
      </c>
    </row>
    <row r="36" spans="1:116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34.24</v>
      </c>
      <c r="CD36" s="90">
        <v>34.24</v>
      </c>
      <c r="CI36" s="41"/>
      <c r="CJ36" s="44" t="str">
        <f t="shared" si="31"/>
        <v>ad</v>
      </c>
      <c r="CK36" s="45">
        <f t="shared" si="5"/>
        <v>125</v>
      </c>
      <c r="CL36" s="44" t="str">
        <f t="shared" si="34"/>
        <v>DataGrowthRates!af125</v>
      </c>
      <c r="CM36" s="44" t="str">
        <f t="shared" si="35"/>
        <v>DataGrowthRates!ag125</v>
      </c>
      <c r="CN36" s="44" t="str">
        <f t="shared" si="36"/>
        <v>DataGrowthRates!aj125</v>
      </c>
      <c r="CO36" s="3"/>
      <c r="CP36" s="50" t="s">
        <v>107</v>
      </c>
      <c r="CQ36" s="155">
        <f t="shared" ca="1" si="6"/>
        <v>-13.201303451244851</v>
      </c>
      <c r="CR36" s="155">
        <f t="shared" ca="1" si="7"/>
        <v>-12.836302470908457</v>
      </c>
      <c r="CS36" s="155">
        <f t="shared" ca="1" si="8"/>
        <v>-12.836302470908457</v>
      </c>
      <c r="CT36" s="156">
        <f t="shared" ca="1" si="32"/>
        <v>0.36500098033639361</v>
      </c>
      <c r="CU36" s="156">
        <f t="shared" ca="1" si="33"/>
        <v>0.36500098033639361</v>
      </c>
      <c r="CX36" s="79">
        <f t="shared" si="37"/>
        <v>36</v>
      </c>
      <c r="CY36" s="44" t="str">
        <f t="shared" si="9"/>
        <v>DataGrowthRates!ad36</v>
      </c>
      <c r="CZ36" s="44" t="str">
        <f t="shared" si="0"/>
        <v>DataGrowthRates!ah36</v>
      </c>
      <c r="DA36" s="44" t="str">
        <f t="shared" si="10"/>
        <v>DataGrowthRates!ae36</v>
      </c>
      <c r="DB36" s="44" t="str">
        <f t="shared" si="11"/>
        <v>DataGrowthRates!ah36</v>
      </c>
      <c r="DC36" s="8"/>
      <c r="DD36" s="50" t="s">
        <v>107</v>
      </c>
      <c r="DE36" s="180">
        <f t="shared" ca="1" si="24"/>
        <v>34.3405625856144</v>
      </c>
      <c r="DF36" s="180">
        <f t="shared" ca="1" si="25"/>
        <v>39.563454234966741</v>
      </c>
      <c r="DG36" s="180">
        <f t="shared" ca="1" si="26"/>
        <v>-13.201303451244851</v>
      </c>
      <c r="DH36" s="180">
        <f t="shared" ca="1" si="27"/>
        <v>34.432496593212214</v>
      </c>
      <c r="DI36" s="180">
        <f t="shared" ca="1" si="28"/>
        <v>34.432496593212214</v>
      </c>
      <c r="DJ36" s="180">
        <f t="shared" ca="1" si="29"/>
        <v>9.1934007597814116E-2</v>
      </c>
      <c r="DK36" s="180">
        <f t="shared" ca="1" si="30"/>
        <v>9.1934007597814116E-2</v>
      </c>
      <c r="DL36" s="179">
        <f t="shared" si="21"/>
        <v>34.24</v>
      </c>
    </row>
    <row r="37" spans="1:116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33.620000000000005</v>
      </c>
      <c r="CD37" s="113">
        <v>33.620000000000005</v>
      </c>
      <c r="CI37" s="41"/>
      <c r="CJ37" s="44" t="str">
        <f t="shared" si="31"/>
        <v>ae</v>
      </c>
      <c r="CK37" s="45">
        <f t="shared" si="5"/>
        <v>126</v>
      </c>
      <c r="CL37" s="44" t="str">
        <f t="shared" si="34"/>
        <v>DataGrowthRates!ag126</v>
      </c>
      <c r="CM37" s="44" t="str">
        <f t="shared" si="35"/>
        <v>DataGrowthRates!ah126</v>
      </c>
      <c r="CN37" s="44" t="str">
        <f t="shared" si="36"/>
        <v>DataGrowthRates!ak126</v>
      </c>
      <c r="CO37" s="3"/>
      <c r="CP37" s="49" t="s">
        <v>123</v>
      </c>
      <c r="CQ37" s="142">
        <f t="shared" ca="1" si="6"/>
        <v>-11.403642378759459</v>
      </c>
      <c r="CR37" s="142">
        <f t="shared" ca="1" si="7"/>
        <v>-11.386134357914196</v>
      </c>
      <c r="CS37" s="142">
        <f t="shared" ca="1" si="8"/>
        <v>-11.357278857112577</v>
      </c>
      <c r="CT37" s="143">
        <f t="shared" ca="1" si="32"/>
        <v>1.7508020845262706E-2</v>
      </c>
      <c r="CU37" s="143">
        <f t="shared" ca="1" si="33"/>
        <v>4.6363521646881622E-2</v>
      </c>
      <c r="CX37" s="79">
        <f t="shared" si="37"/>
        <v>37</v>
      </c>
      <c r="CY37" s="44" t="str">
        <f t="shared" si="9"/>
        <v>DataGrowthRates!ae37</v>
      </c>
      <c r="CZ37" s="44" t="str">
        <f t="shared" ref="CZ37:CZ56" si="38">CL$4&amp;CJ41&amp;CX37</f>
        <v>DataGrowthRates!ai37</v>
      </c>
      <c r="DA37" s="44" t="str">
        <f t="shared" si="10"/>
        <v>DataGrowthRates!af37</v>
      </c>
      <c r="DB37" s="44" t="str">
        <f t="shared" si="11"/>
        <v>DataGrowthRates!ai37</v>
      </c>
      <c r="DC37" s="8"/>
      <c r="DD37" s="49" t="s">
        <v>123</v>
      </c>
      <c r="DE37" s="178">
        <f t="shared" ref="DE37:DE40" ca="1" si="39">INDIRECT(CY37)</f>
        <v>33.923896018416812</v>
      </c>
      <c r="DF37" s="178">
        <f t="shared" ref="DF37:DF40" ca="1" si="40">INDIRECT(CZ33)</f>
        <v>38.290395823545374</v>
      </c>
      <c r="DG37" s="178">
        <f t="shared" ref="DG37:DG40" ca="1" si="41">(DE37-DF37)*100/DF37</f>
        <v>-11.403642378759459</v>
      </c>
      <c r="DH37" s="178">
        <f t="shared" ref="DH37:DH39" ca="1" si="42">INDIRECT(DA37)</f>
        <v>33.930599908899332</v>
      </c>
      <c r="DI37" s="178">
        <f t="shared" ref="DI37:DI40" ca="1" si="43">INDIRECT(DB37)</f>
        <v>33.90058991245521</v>
      </c>
      <c r="DJ37" s="178">
        <f t="shared" ref="DJ37:DJ40" ca="1" si="44">(DH37-DE37)</f>
        <v>6.7038904825196255E-3</v>
      </c>
      <c r="DK37" s="178">
        <f t="shared" ref="DK37:DK40" ca="1" si="45">(DI37-DE37)</f>
        <v>-2.3306105961601986E-2</v>
      </c>
      <c r="DL37" s="179">
        <f t="shared" si="21"/>
        <v>33.620000000000005</v>
      </c>
    </row>
    <row r="38" spans="1:116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31.270000000000003</v>
      </c>
      <c r="CD38" s="89">
        <v>31.270000000000003</v>
      </c>
      <c r="CI38" s="41"/>
      <c r="CJ38" s="44" t="str">
        <f t="shared" si="31"/>
        <v>af</v>
      </c>
      <c r="CK38" s="45">
        <f t="shared" si="5"/>
        <v>127</v>
      </c>
      <c r="CL38" s="44" t="str">
        <f t="shared" si="34"/>
        <v>DataGrowthRates!ah127</v>
      </c>
      <c r="CM38" s="44" t="str">
        <f t="shared" si="35"/>
        <v>DataGrowthRates!ai127</v>
      </c>
      <c r="CN38" s="44" t="str">
        <f t="shared" si="36"/>
        <v>DataGrowthRates!al127</v>
      </c>
      <c r="CO38" s="3"/>
      <c r="CP38" s="49" t="s">
        <v>124</v>
      </c>
      <c r="CQ38" s="142">
        <f t="shared" ca="1" si="6"/>
        <v>-10.081716707134067</v>
      </c>
      <c r="CR38" s="142">
        <f t="shared" ca="1" si="7"/>
        <v>-10.029910032014973</v>
      </c>
      <c r="CS38" s="142">
        <f t="shared" ca="1" si="8"/>
        <v>-9.5462117306307661</v>
      </c>
      <c r="CT38" s="143">
        <f t="shared" ca="1" si="32"/>
        <v>5.1806675119093981E-2</v>
      </c>
      <c r="CU38" s="143">
        <f t="shared" ca="1" si="33"/>
        <v>0.53550497650330087</v>
      </c>
      <c r="CX38" s="79">
        <f t="shared" si="37"/>
        <v>38</v>
      </c>
      <c r="CY38" s="44" t="str">
        <f t="shared" si="9"/>
        <v>DataGrowthRates!af38</v>
      </c>
      <c r="CZ38" s="44" t="str">
        <f t="shared" si="38"/>
        <v>DataGrowthRates!aj38</v>
      </c>
      <c r="DA38" s="44" t="str">
        <f t="shared" si="10"/>
        <v>DataGrowthRates!ag38</v>
      </c>
      <c r="DB38" s="44" t="str">
        <f t="shared" si="11"/>
        <v>DataGrowthRates!aj38</v>
      </c>
      <c r="DC38" s="8"/>
      <c r="DD38" s="49" t="s">
        <v>124</v>
      </c>
      <c r="DE38" s="178">
        <f t="shared" ca="1" si="39"/>
        <v>31.520527609302754</v>
      </c>
      <c r="DF38" s="178">
        <f t="shared" ca="1" si="40"/>
        <v>35.054636782421284</v>
      </c>
      <c r="DG38" s="178">
        <f t="shared" ca="1" si="41"/>
        <v>-10.081716707134067</v>
      </c>
      <c r="DH38" s="178">
        <f t="shared" ca="1" si="42"/>
        <v>31.538688251094801</v>
      </c>
      <c r="DI38" s="178">
        <f t="shared" ca="1" si="43"/>
        <v>31.674869660468239</v>
      </c>
      <c r="DJ38" s="178">
        <f t="shared" ca="1" si="44"/>
        <v>1.8160641792047016E-2</v>
      </c>
      <c r="DK38" s="178">
        <f t="shared" ca="1" si="45"/>
        <v>0.15434205116548583</v>
      </c>
      <c r="DL38" s="179">
        <f t="shared" si="21"/>
        <v>31.270000000000003</v>
      </c>
    </row>
    <row r="39" spans="1:116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26.790000000000003</v>
      </c>
      <c r="CD39" s="89">
        <v>26.790000000000003</v>
      </c>
      <c r="CI39" s="41"/>
      <c r="CJ39" s="44" t="str">
        <f t="shared" si="31"/>
        <v>ag</v>
      </c>
      <c r="CK39" s="45">
        <f t="shared" si="5"/>
        <v>128</v>
      </c>
      <c r="CL39" s="44" t="str">
        <f t="shared" si="34"/>
        <v>DataGrowthRates!ai128</v>
      </c>
      <c r="CM39" s="44" t="str">
        <f t="shared" si="35"/>
        <v>DataGrowthRates!aj128</v>
      </c>
      <c r="CN39" s="44" t="str">
        <f t="shared" si="36"/>
        <v>DataGrowthRates!am128</v>
      </c>
      <c r="CO39" s="3"/>
      <c r="CP39" s="49" t="s">
        <v>125</v>
      </c>
      <c r="CQ39" s="142">
        <f t="shared" ca="1" si="6"/>
        <v>-7.3087082414666629</v>
      </c>
      <c r="CR39" s="142">
        <f t="shared" ca="1" si="7"/>
        <v>-6.2858881013762753</v>
      </c>
      <c r="CS39" s="142">
        <f t="shared" ca="1" si="8"/>
        <v>-6.8804902507543524</v>
      </c>
      <c r="CT39" s="143">
        <f t="shared" ref="CT39:CT41" ca="1" si="46">CR39-CQ39</f>
        <v>1.0228201400903876</v>
      </c>
      <c r="CU39" s="143">
        <f t="shared" ref="CU39:CU41" ca="1" si="47">CS39-CQ39</f>
        <v>0.42821799071231048</v>
      </c>
      <c r="CX39" s="79">
        <f t="shared" si="37"/>
        <v>39</v>
      </c>
      <c r="CY39" s="44" t="str">
        <f t="shared" si="9"/>
        <v>DataGrowthRates!ag39</v>
      </c>
      <c r="CZ39" s="44" t="str">
        <f t="shared" si="38"/>
        <v>DataGrowthRates!ak39</v>
      </c>
      <c r="DA39" s="44" t="str">
        <f t="shared" si="10"/>
        <v>DataGrowthRates!ah39</v>
      </c>
      <c r="DB39" s="44" t="str">
        <f t="shared" si="11"/>
        <v>DataGrowthRates!ak39</v>
      </c>
      <c r="DC39" s="8"/>
      <c r="DD39" s="49" t="s">
        <v>125</v>
      </c>
      <c r="DE39" s="178">
        <f t="shared" ca="1" si="39"/>
        <v>27.078476027486623</v>
      </c>
      <c r="DF39" s="178">
        <f t="shared" ca="1" si="40"/>
        <v>29.213613829039907</v>
      </c>
      <c r="DG39" s="178">
        <f t="shared" ca="1" si="41"/>
        <v>-7.3087082414666629</v>
      </c>
      <c r="DH39" s="178">
        <f t="shared" ca="1" si="42"/>
        <v>27.377278753378274</v>
      </c>
      <c r="DI39" s="178">
        <f t="shared" ca="1" si="43"/>
        <v>27.171718790251226</v>
      </c>
      <c r="DJ39" s="178">
        <f t="shared" ca="1" si="44"/>
        <v>0.29880272589165102</v>
      </c>
      <c r="DK39" s="178">
        <f t="shared" ca="1" si="45"/>
        <v>9.3242762764603526E-2</v>
      </c>
      <c r="DL39" s="179">
        <f t="shared" si="21"/>
        <v>26.790000000000003</v>
      </c>
    </row>
    <row r="40" spans="1:116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29.279999999999998</v>
      </c>
      <c r="CD40" s="90">
        <v>29.279999999999998</v>
      </c>
      <c r="CI40" s="41"/>
      <c r="CJ40" s="44" t="str">
        <f t="shared" si="31"/>
        <v>ah</v>
      </c>
      <c r="CK40" s="45">
        <f t="shared" si="5"/>
        <v>129</v>
      </c>
      <c r="CL40" s="44" t="str">
        <f t="shared" si="34"/>
        <v>DataGrowthRates!aj129</v>
      </c>
      <c r="CM40" s="44" t="str">
        <f t="shared" si="35"/>
        <v>DataGrowthRates!ak129</v>
      </c>
      <c r="CN40" s="44" t="str">
        <f t="shared" si="36"/>
        <v>DataGrowthRates!an129</v>
      </c>
      <c r="CO40" s="3"/>
      <c r="CP40" s="50" t="s">
        <v>126</v>
      </c>
      <c r="CQ40" s="155">
        <f t="shared" ca="1" si="6"/>
        <v>-14.131657988847129</v>
      </c>
      <c r="CR40" s="155">
        <f t="shared" ca="1" si="7"/>
        <v>-14.741946182892361</v>
      </c>
      <c r="CS40" s="155">
        <f t="shared" ca="1" si="8"/>
        <v>-14.677726461998544</v>
      </c>
      <c r="CT40" s="156">
        <f t="shared" ca="1" si="46"/>
        <v>-0.61028819404523205</v>
      </c>
      <c r="CU40" s="156">
        <f t="shared" ca="1" si="47"/>
        <v>-0.54606847315141493</v>
      </c>
      <c r="CX40" s="79">
        <f t="shared" si="37"/>
        <v>40</v>
      </c>
      <c r="CY40" s="44" t="str">
        <f t="shared" si="9"/>
        <v>DataGrowthRates!ah40</v>
      </c>
      <c r="CZ40" s="44" t="str">
        <f t="shared" si="38"/>
        <v>DataGrowthRates!al40</v>
      </c>
      <c r="DA40" s="44" t="str">
        <f t="shared" si="10"/>
        <v>DataGrowthRates!ai40</v>
      </c>
      <c r="DB40" s="44" t="str">
        <f t="shared" si="11"/>
        <v>DataGrowthRates!al40</v>
      </c>
      <c r="DC40" s="8"/>
      <c r="DD40" s="50" t="s">
        <v>126</v>
      </c>
      <c r="DE40" s="180">
        <f t="shared" ca="1" si="39"/>
        <v>29.566613937638024</v>
      </c>
      <c r="DF40" s="180">
        <f t="shared" ca="1" si="40"/>
        <v>34.432496593212214</v>
      </c>
      <c r="DG40" s="180">
        <f t="shared" ca="1" si="41"/>
        <v>-14.131657988847129</v>
      </c>
      <c r="DH40" s="180">
        <f ca="1">INDIRECT(DA40)</f>
        <v>29.3185179849321</v>
      </c>
      <c r="DI40" s="180">
        <f t="shared" ca="1" si="43"/>
        <v>29.338710700788177</v>
      </c>
      <c r="DJ40" s="180">
        <f t="shared" ca="1" si="44"/>
        <v>-0.24809595270592411</v>
      </c>
      <c r="DK40" s="180">
        <f t="shared" ca="1" si="45"/>
        <v>-0.2279032368498477</v>
      </c>
      <c r="DL40" s="179">
        <f t="shared" si="21"/>
        <v>29.279999999999998</v>
      </c>
    </row>
    <row r="41" spans="1:116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30.14</v>
      </c>
      <c r="CD41" s="113">
        <v>30.14</v>
      </c>
      <c r="CI41" s="41"/>
      <c r="CJ41" s="44" t="str">
        <f t="shared" si="31"/>
        <v>ai</v>
      </c>
      <c r="CK41" s="45">
        <f t="shared" si="5"/>
        <v>130</v>
      </c>
      <c r="CL41" s="44" t="str">
        <f t="shared" si="34"/>
        <v>DataGrowthRates!ak130</v>
      </c>
      <c r="CM41" s="44" t="str">
        <f t="shared" si="35"/>
        <v>DataGrowthRates!al130</v>
      </c>
      <c r="CN41" s="44" t="str">
        <f t="shared" si="36"/>
        <v>DataGrowthRates!ao130</v>
      </c>
      <c r="CO41" s="3"/>
      <c r="CP41" s="49" t="s">
        <v>128</v>
      </c>
      <c r="CQ41" s="142">
        <f t="shared" ca="1" si="6"/>
        <v>-10.401487065441803</v>
      </c>
      <c r="CR41" s="142">
        <f t="shared" ca="1" si="7"/>
        <v>-10.38798347587022</v>
      </c>
      <c r="CS41" s="142">
        <f t="shared" ca="1" si="8"/>
        <v>-10.618349059481888</v>
      </c>
      <c r="CT41" s="143">
        <f t="shared" ca="1" si="46"/>
        <v>1.3503589571582708E-2</v>
      </c>
      <c r="CU41" s="143">
        <f t="shared" ca="1" si="47"/>
        <v>-0.21686199404008555</v>
      </c>
      <c r="CX41" s="79">
        <f t="shared" si="37"/>
        <v>41</v>
      </c>
      <c r="CY41" s="44" t="str">
        <f t="shared" si="9"/>
        <v>DataGrowthRates!ai41</v>
      </c>
      <c r="CZ41" s="44" t="str">
        <f t="shared" si="38"/>
        <v>DataGrowthRates!am41</v>
      </c>
      <c r="DA41" s="44" t="str">
        <f t="shared" si="10"/>
        <v>DataGrowthRates!aj41</v>
      </c>
      <c r="DB41" s="44" t="str">
        <f t="shared" si="11"/>
        <v>DataGrowthRates!am41</v>
      </c>
      <c r="DC41" s="8"/>
      <c r="DD41" s="49" t="s">
        <v>128</v>
      </c>
      <c r="DE41" s="178">
        <f ca="1">INDIRECT(CY41)</f>
        <v>30.374424437602713</v>
      </c>
      <c r="DF41" s="178">
        <f t="shared" ref="DF41:DF44" ca="1" si="48">INDIRECT(CZ37)</f>
        <v>33.90058991245521</v>
      </c>
      <c r="DG41" s="178">
        <f t="shared" ref="DG41:DG44" ca="1" si="49">(DE41-DF41)*100/DF41</f>
        <v>-10.401487065441803</v>
      </c>
      <c r="DH41" s="178">
        <f t="shared" ref="DH41:DH44" ca="1" si="50">INDIRECT(DA41)</f>
        <v>30.430324386029319</v>
      </c>
      <c r="DI41" s="178">
        <f t="shared" ref="DI41:DI44" ca="1" si="51">INDIRECT(DB41)</f>
        <v>30.353697673336587</v>
      </c>
      <c r="DJ41" s="178">
        <f t="shared" ref="DJ41:DJ44" ca="1" si="52">(DH41-DE41)</f>
        <v>5.5899948426606727E-2</v>
      </c>
      <c r="DK41" s="178">
        <f t="shared" ref="DK41:DK44" ca="1" si="53">(DI41-DE41)</f>
        <v>-2.0726764266125741E-2</v>
      </c>
      <c r="DL41" s="179">
        <f t="shared" si="21"/>
        <v>30.14</v>
      </c>
    </row>
    <row r="42" spans="1:116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28.79</v>
      </c>
      <c r="CD42" s="89">
        <v>28.79</v>
      </c>
      <c r="CI42" s="41"/>
      <c r="CJ42" s="44" t="str">
        <f t="shared" si="31"/>
        <v>aj</v>
      </c>
      <c r="CK42" s="45">
        <f t="shared" si="5"/>
        <v>131</v>
      </c>
      <c r="CL42" s="44" t="str">
        <f t="shared" si="34"/>
        <v>DataGrowthRates!al131</v>
      </c>
      <c r="CM42" s="44" t="str">
        <f t="shared" si="35"/>
        <v>DataGrowthRates!am131</v>
      </c>
      <c r="CN42" s="44" t="str">
        <f>CN$4&amp;CJ48&amp;CK42</f>
        <v>DataGrowthRates!ap131</v>
      </c>
      <c r="CO42" s="3"/>
      <c r="CP42" s="49" t="s">
        <v>129</v>
      </c>
      <c r="CQ42" s="142">
        <f t="shared" ca="1" si="6"/>
        <v>-9.4331252849215659</v>
      </c>
      <c r="CR42" s="142">
        <f t="shared" ca="1" si="7"/>
        <v>-9.3014142131839481</v>
      </c>
      <c r="CS42" s="142">
        <f t="shared" ca="1" si="8"/>
        <v>-8.0346121902801819</v>
      </c>
      <c r="CT42" s="143">
        <f t="shared" ref="CT42:CT44" ca="1" si="54">CR42-CQ42</f>
        <v>0.13171107173761776</v>
      </c>
      <c r="CU42" s="143">
        <f t="shared" ref="CU42:CU44" ca="1" si="55">CS42-CQ42</f>
        <v>1.398513094641384</v>
      </c>
      <c r="CX42" s="79">
        <f t="shared" si="37"/>
        <v>42</v>
      </c>
      <c r="CY42" s="44" t="str">
        <f t="shared" si="9"/>
        <v>DataGrowthRates!aj42</v>
      </c>
      <c r="CZ42" s="44" t="str">
        <f t="shared" si="38"/>
        <v>DataGrowthRates!an42</v>
      </c>
      <c r="DA42" s="44" t="str">
        <f t="shared" si="10"/>
        <v>DataGrowthRates!ak42</v>
      </c>
      <c r="DB42" s="44" t="str">
        <f t="shared" si="11"/>
        <v>DataGrowthRates!an42</v>
      </c>
      <c r="DD42" s="49" t="s">
        <v>129</v>
      </c>
      <c r="DE42" s="178">
        <f t="shared" ref="DE42:DE44" ca="1" si="56">INDIRECT(CY42)</f>
        <v>28.68693952156066</v>
      </c>
      <c r="DF42" s="178">
        <f t="shared" ca="1" si="48"/>
        <v>31.674869660468239</v>
      </c>
      <c r="DG42" s="178">
        <f t="shared" ca="1" si="49"/>
        <v>-9.4331252849215659</v>
      </c>
      <c r="DH42" s="178">
        <f t="shared" ca="1" si="50"/>
        <v>28.728658831861956</v>
      </c>
      <c r="DI42" s="178">
        <f t="shared" ca="1" si="51"/>
        <v>29.062226123016153</v>
      </c>
      <c r="DJ42" s="178">
        <f t="shared" ca="1" si="52"/>
        <v>4.1719310301296275E-2</v>
      </c>
      <c r="DK42" s="178">
        <f t="shared" ca="1" si="53"/>
        <v>0.37528660145549253</v>
      </c>
      <c r="DL42" s="179">
        <f t="shared" si="21"/>
        <v>28.79</v>
      </c>
    </row>
    <row r="43" spans="1:116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25.310000000000002</v>
      </c>
      <c r="CD43" s="89">
        <v>25.310000000000002</v>
      </c>
      <c r="CI43" s="42"/>
      <c r="CJ43" s="44" t="str">
        <f t="shared" si="31"/>
        <v>ak</v>
      </c>
      <c r="CK43" s="45">
        <f t="shared" si="5"/>
        <v>132</v>
      </c>
      <c r="CL43" s="44" t="str">
        <f t="shared" si="34"/>
        <v>DataGrowthRates!am132</v>
      </c>
      <c r="CM43" s="44" t="str">
        <f t="shared" si="35"/>
        <v>DataGrowthRates!an132</v>
      </c>
      <c r="CN43" s="44" t="str">
        <f t="shared" si="36"/>
        <v>DataGrowthRates!aq132</v>
      </c>
      <c r="CO43" s="3"/>
      <c r="CP43" s="49" t="s">
        <v>130</v>
      </c>
      <c r="CQ43" s="142">
        <f t="shared" ca="1" si="6"/>
        <v>-5.8872511630603324</v>
      </c>
      <c r="CR43" s="142">
        <f t="shared" ca="1" si="7"/>
        <v>-5.8042732881143992</v>
      </c>
      <c r="CS43" s="142">
        <f t="shared" ca="1" si="8"/>
        <v>-5.5783212412346517</v>
      </c>
      <c r="CT43" s="143">
        <f t="shared" ca="1" si="54"/>
        <v>8.2977874945933117E-2</v>
      </c>
      <c r="CU43" s="143">
        <f t="shared" ca="1" si="55"/>
        <v>0.30892992182568069</v>
      </c>
      <c r="CX43" s="79">
        <f t="shared" si="37"/>
        <v>43</v>
      </c>
      <c r="CY43" s="44" t="str">
        <f t="shared" si="9"/>
        <v>DataGrowthRates!ak43</v>
      </c>
      <c r="CZ43" s="44" t="str">
        <f t="shared" si="38"/>
        <v>DataGrowthRates!ao43</v>
      </c>
      <c r="DA43" s="44" t="str">
        <f t="shared" si="10"/>
        <v>DataGrowthRates!al43</v>
      </c>
      <c r="DB43" s="44" t="str">
        <f t="shared" si="11"/>
        <v>DataGrowthRates!ao43</v>
      </c>
      <c r="DD43" s="49" t="s">
        <v>130</v>
      </c>
      <c r="DE43" s="178">
        <f t="shared" ca="1" si="56"/>
        <v>25.572051459748678</v>
      </c>
      <c r="DF43" s="178">
        <f t="shared" ca="1" si="48"/>
        <v>27.171718790251226</v>
      </c>
      <c r="DG43" s="178">
        <f t="shared" ca="1" si="49"/>
        <v>-5.8872511630603324</v>
      </c>
      <c r="DH43" s="178">
        <f t="shared" ca="1" si="50"/>
        <v>25.594597974587117</v>
      </c>
      <c r="DI43" s="178">
        <f t="shared" ca="1" si="51"/>
        <v>25.591102916922395</v>
      </c>
      <c r="DJ43" s="178">
        <f t="shared" ca="1" si="52"/>
        <v>2.2546514838438725E-2</v>
      </c>
      <c r="DK43" s="178">
        <f t="shared" ca="1" si="53"/>
        <v>1.9051457173716813E-2</v>
      </c>
      <c r="DL43" s="179">
        <f t="shared" si="21"/>
        <v>25.310000000000002</v>
      </c>
    </row>
    <row r="44" spans="1:116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29.19</v>
      </c>
      <c r="CD44" s="90">
        <v>29.19</v>
      </c>
      <c r="CI44" s="42"/>
      <c r="CJ44" s="44" t="str">
        <f t="shared" si="31"/>
        <v>al</v>
      </c>
      <c r="CK44" s="45">
        <f t="shared" si="5"/>
        <v>133</v>
      </c>
      <c r="CL44" s="44" t="str">
        <f t="shared" si="34"/>
        <v>DataGrowthRates!an133</v>
      </c>
      <c r="CM44" s="44" t="str">
        <f t="shared" si="35"/>
        <v>DataGrowthRates!ao133</v>
      </c>
      <c r="CN44" s="44" t="str">
        <f t="shared" si="36"/>
        <v>DataGrowthRates!ar133</v>
      </c>
      <c r="CO44" s="3"/>
      <c r="CP44" s="50" t="s">
        <v>131</v>
      </c>
      <c r="CQ44" s="155">
        <f t="shared" ca="1" si="6"/>
        <v>-0.12232967853760467</v>
      </c>
      <c r="CR44" s="155">
        <f t="shared" ca="1" si="7"/>
        <v>-0.34503945103849254</v>
      </c>
      <c r="CS44" s="155">
        <f t="shared" ca="1" si="8"/>
        <v>-0.14359120935513917</v>
      </c>
      <c r="CT44" s="156">
        <f t="shared" ca="1" si="54"/>
        <v>-0.22270977250088786</v>
      </c>
      <c r="CU44" s="156">
        <f t="shared" ca="1" si="55"/>
        <v>-2.1261530817534499E-2</v>
      </c>
      <c r="CX44" s="79">
        <f t="shared" si="37"/>
        <v>44</v>
      </c>
      <c r="CY44" s="44" t="str">
        <f t="shared" si="9"/>
        <v>DataGrowthRates!al44</v>
      </c>
      <c r="CZ44" s="44" t="str">
        <f t="shared" si="38"/>
        <v>DataGrowthRates!ap44</v>
      </c>
      <c r="DA44" s="44" t="str">
        <f t="shared" si="10"/>
        <v>DataGrowthRates!am44</v>
      </c>
      <c r="DB44" s="44" t="str">
        <f t="shared" si="11"/>
        <v>DataGrowthRates!ap44</v>
      </c>
      <c r="DD44" s="50" t="s">
        <v>131</v>
      </c>
      <c r="DE44" s="180">
        <f t="shared" ca="1" si="56"/>
        <v>29.302820750300825</v>
      </c>
      <c r="DF44" s="180">
        <f t="shared" ca="1" si="48"/>
        <v>29.338710700788177</v>
      </c>
      <c r="DG44" s="180">
        <f t="shared" ca="1" si="49"/>
        <v>-0.12232967853760467</v>
      </c>
      <c r="DH44" s="180">
        <f t="shared" ca="1" si="50"/>
        <v>29.31583206886582</v>
      </c>
      <c r="DI44" s="180">
        <f t="shared" ca="1" si="51"/>
        <v>29.355716400029014</v>
      </c>
      <c r="DJ44" s="180">
        <f t="shared" ca="1" si="52"/>
        <v>1.3011318564995378E-2</v>
      </c>
      <c r="DK44" s="180">
        <f t="shared" ca="1" si="53"/>
        <v>5.2895649728188943E-2</v>
      </c>
      <c r="DL44" s="179">
        <f t="shared" si="21"/>
        <v>29.19</v>
      </c>
    </row>
    <row r="45" spans="1:116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30.319999999999997</v>
      </c>
      <c r="CD45" s="113">
        <v>30.319999999999997</v>
      </c>
      <c r="CI45" s="42"/>
      <c r="CJ45" s="44" t="str">
        <f t="shared" si="31"/>
        <v>am</v>
      </c>
      <c r="CK45" s="45">
        <f t="shared" si="5"/>
        <v>134</v>
      </c>
      <c r="CL45" s="44" t="str">
        <f t="shared" si="34"/>
        <v>DataGrowthRates!ao134</v>
      </c>
      <c r="CM45" s="44" t="str">
        <f t="shared" si="35"/>
        <v>DataGrowthRates!ap134</v>
      </c>
      <c r="CN45" s="44" t="str">
        <f t="shared" si="36"/>
        <v>DataGrowthRates!as134</v>
      </c>
      <c r="CO45" s="3"/>
      <c r="CP45" s="49" t="s">
        <v>132</v>
      </c>
      <c r="CQ45" s="142">
        <f t="shared" ca="1" si="6"/>
        <v>-0.20816249928737932</v>
      </c>
      <c r="CR45" s="142">
        <f t="shared" ca="1" si="7"/>
        <v>0.25734079658034509</v>
      </c>
      <c r="CS45" s="142">
        <f t="shared" ca="1" si="8"/>
        <v>9.0961729754789666E-2</v>
      </c>
      <c r="CT45" s="143">
        <f t="shared" ref="CT45:CT58" ca="1" si="57">CR45-CQ45</f>
        <v>0.46550329586772443</v>
      </c>
      <c r="CU45" s="143">
        <f t="shared" ref="CU45:CU84" ca="1" si="58">CS45-CQ45</f>
        <v>0.29912422904216895</v>
      </c>
      <c r="CX45" s="79">
        <f t="shared" si="37"/>
        <v>45</v>
      </c>
      <c r="CY45" s="44" t="str">
        <f t="shared" si="9"/>
        <v>DataGrowthRates!am45</v>
      </c>
      <c r="CZ45" s="44" t="str">
        <f t="shared" si="38"/>
        <v>DataGrowthRates!aq45</v>
      </c>
      <c r="DA45" s="44" t="str">
        <f t="shared" si="10"/>
        <v>DataGrowthRates!an45</v>
      </c>
      <c r="DB45" s="44" t="str">
        <f t="shared" si="11"/>
        <v>DataGrowthRates!aq45</v>
      </c>
      <c r="DD45" s="49" t="s">
        <v>132</v>
      </c>
      <c r="DE45" s="178">
        <f ca="1">INDIRECT(CY45)</f>
        <v>30.290512657633634</v>
      </c>
      <c r="DF45" s="178">
        <f t="shared" ref="DF45:DF48" ca="1" si="59">INDIRECT(CZ41)</f>
        <v>30.353697673336587</v>
      </c>
      <c r="DG45" s="178">
        <f t="shared" ref="DG45:DG48" ca="1" si="60">(DE45-DF45)*100/DF45</f>
        <v>-0.20816249928737932</v>
      </c>
      <c r="DH45" s="178">
        <f t="shared" ref="DH45:DH48" ca="1" si="61">INDIRECT(DA45)</f>
        <v>30.43525850508501</v>
      </c>
      <c r="DI45" s="178">
        <f t="shared" ref="DI45:DI48" ca="1" si="62">INDIRECT(DB45)</f>
        <v>30.696323475916699</v>
      </c>
      <c r="DJ45" s="178">
        <f t="shared" ref="DJ45:DJ48" ca="1" si="63">(DH45-DE45)</f>
        <v>0.1447458474513752</v>
      </c>
      <c r="DK45" s="178">
        <f t="shared" ref="DK45:DK48" ca="1" si="64">(DI45-DE45)</f>
        <v>0.40581081828306509</v>
      </c>
      <c r="DL45" s="179">
        <f t="shared" si="21"/>
        <v>30.319999999999997</v>
      </c>
    </row>
    <row r="46" spans="1:116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28.330000000000002</v>
      </c>
      <c r="CD46" s="89">
        <v>28.330000000000002</v>
      </c>
      <c r="CI46" s="42"/>
      <c r="CJ46" s="44" t="str">
        <f t="shared" si="31"/>
        <v>an</v>
      </c>
      <c r="CK46" s="45">
        <f t="shared" si="5"/>
        <v>135</v>
      </c>
      <c r="CL46" s="44" t="str">
        <f t="shared" si="34"/>
        <v>DataGrowthRates!ap135</v>
      </c>
      <c r="CM46" s="44" t="str">
        <f t="shared" si="35"/>
        <v>DataGrowthRates!aq135</v>
      </c>
      <c r="CN46" s="44" t="str">
        <f t="shared" si="36"/>
        <v>DataGrowthRates!at135</v>
      </c>
      <c r="CO46" s="3"/>
      <c r="CP46" s="49" t="s">
        <v>133</v>
      </c>
      <c r="CQ46" s="142">
        <f t="shared" ca="1" si="6"/>
        <v>-0.97813033662257021</v>
      </c>
      <c r="CR46" s="142">
        <f t="shared" ca="1" si="7"/>
        <v>-0.80532667180755058</v>
      </c>
      <c r="CS46" s="142">
        <f t="shared" ca="1" si="8"/>
        <v>-1.8418934810744108</v>
      </c>
      <c r="CT46" s="143">
        <f t="shared" ca="1" si="57"/>
        <v>0.17280366481501963</v>
      </c>
      <c r="CU46" s="143">
        <f t="shared" ca="1" si="58"/>
        <v>-0.86376314445184055</v>
      </c>
      <c r="CX46" s="79">
        <f t="shared" si="37"/>
        <v>46</v>
      </c>
      <c r="CY46" s="44" t="str">
        <f t="shared" si="9"/>
        <v>DataGrowthRates!an46</v>
      </c>
      <c r="CZ46" s="44" t="str">
        <f t="shared" si="38"/>
        <v>DataGrowthRates!ar46</v>
      </c>
      <c r="DA46" s="44" t="str">
        <f t="shared" si="10"/>
        <v>DataGrowthRates!ao46</v>
      </c>
      <c r="DB46" s="44" t="str">
        <f t="shared" si="11"/>
        <v>DataGrowthRates!ar46</v>
      </c>
      <c r="DD46" s="49" t="s">
        <v>133</v>
      </c>
      <c r="DE46" s="178">
        <f t="shared" ref="DE46:DE48" ca="1" si="65">INDIRECT(CY46)</f>
        <v>28.777959672809082</v>
      </c>
      <c r="DF46" s="178">
        <f t="shared" ca="1" si="59"/>
        <v>29.062226123016153</v>
      </c>
      <c r="DG46" s="178">
        <f t="shared" ca="1" si="60"/>
        <v>-0.97813033662257021</v>
      </c>
      <c r="DH46" s="178">
        <f t="shared" ca="1" si="61"/>
        <v>28.828180264626482</v>
      </c>
      <c r="DI46" s="178">
        <f t="shared" ca="1" si="62"/>
        <v>28.592209190800318</v>
      </c>
      <c r="DJ46" s="178">
        <f t="shared" ca="1" si="63"/>
        <v>5.0220591817399907E-2</v>
      </c>
      <c r="DK46" s="178">
        <f t="shared" ca="1" si="64"/>
        <v>-0.1857504820087641</v>
      </c>
      <c r="DL46" s="179">
        <f t="shared" si="21"/>
        <v>28.330000000000002</v>
      </c>
    </row>
    <row r="47" spans="1:116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24.4</v>
      </c>
      <c r="CD47" s="89">
        <v>24.4</v>
      </c>
      <c r="CI47" s="42"/>
      <c r="CJ47" s="44" t="str">
        <f t="shared" si="31"/>
        <v>ao</v>
      </c>
      <c r="CK47" s="45">
        <f t="shared" si="5"/>
        <v>136</v>
      </c>
      <c r="CL47" s="44" t="str">
        <f t="shared" si="34"/>
        <v>DataGrowthRates!aq136</v>
      </c>
      <c r="CM47" s="44" t="str">
        <f t="shared" si="35"/>
        <v>DataGrowthRates!ar136</v>
      </c>
      <c r="CN47" s="44" t="str">
        <f t="shared" si="36"/>
        <v>DataGrowthRates!au136</v>
      </c>
      <c r="CO47" s="3"/>
      <c r="CP47" s="49" t="s">
        <v>134</v>
      </c>
      <c r="CQ47" s="142">
        <f t="shared" ca="1" si="6"/>
        <v>-4.6479003542327462</v>
      </c>
      <c r="CR47" s="142">
        <f t="shared" ca="1" si="7"/>
        <v>-4.5085980698486923</v>
      </c>
      <c r="CS47" s="142">
        <f t="shared" ca="1" si="8"/>
        <v>-3.9952244221810966</v>
      </c>
      <c r="CT47" s="143">
        <f t="shared" ca="1" si="57"/>
        <v>0.1393022843840539</v>
      </c>
      <c r="CU47" s="143">
        <f t="shared" ca="1" si="58"/>
        <v>0.65267593205164953</v>
      </c>
      <c r="CX47" s="79">
        <f t="shared" si="37"/>
        <v>47</v>
      </c>
      <c r="CY47" s="44" t="str">
        <f t="shared" si="9"/>
        <v>DataGrowthRates!ao47</v>
      </c>
      <c r="CZ47" s="44" t="str">
        <f t="shared" si="38"/>
        <v>DataGrowthRates!as47</v>
      </c>
      <c r="DA47" s="44" t="str">
        <f t="shared" si="10"/>
        <v>DataGrowthRates!ap47</v>
      </c>
      <c r="DB47" s="44" t="str">
        <f t="shared" si="11"/>
        <v>DataGrowthRates!as47</v>
      </c>
      <c r="DD47" s="49" t="s">
        <v>134</v>
      </c>
      <c r="DE47" s="178">
        <f t="shared" ca="1" si="65"/>
        <v>24.401653953794693</v>
      </c>
      <c r="DF47" s="178">
        <f t="shared" ca="1" si="59"/>
        <v>25.591102916922395</v>
      </c>
      <c r="DG47" s="178">
        <f t="shared" ca="1" si="60"/>
        <v>-4.6479003542327462</v>
      </c>
      <c r="DH47" s="178">
        <f t="shared" ca="1" si="61"/>
        <v>24.43730294475704</v>
      </c>
      <c r="DI47" s="178">
        <f t="shared" ca="1" si="62"/>
        <v>24.546108181644083</v>
      </c>
      <c r="DJ47" s="178">
        <f t="shared" ca="1" si="63"/>
        <v>3.5648990962346971E-2</v>
      </c>
      <c r="DK47" s="178">
        <f t="shared" ca="1" si="64"/>
        <v>0.14445422784939055</v>
      </c>
      <c r="DL47" s="179">
        <f t="shared" si="21"/>
        <v>24.4</v>
      </c>
    </row>
    <row r="48" spans="1:116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28.99</v>
      </c>
      <c r="CD48" s="90">
        <v>28.99</v>
      </c>
      <c r="CI48" s="42"/>
      <c r="CJ48" s="44" t="str">
        <f t="shared" si="31"/>
        <v>ap</v>
      </c>
      <c r="CK48" s="45">
        <f t="shared" si="5"/>
        <v>137</v>
      </c>
      <c r="CL48" s="44" t="str">
        <f t="shared" si="34"/>
        <v>DataGrowthRates!ar137</v>
      </c>
      <c r="CM48" s="44" t="str">
        <f t="shared" si="35"/>
        <v>DataGrowthRates!as137</v>
      </c>
      <c r="CN48" s="44" t="str">
        <f t="shared" si="36"/>
        <v>DataGrowthRates!av137</v>
      </c>
      <c r="CO48" s="3"/>
      <c r="CP48" s="50" t="s">
        <v>135</v>
      </c>
      <c r="CQ48" s="155">
        <f t="shared" ca="1" si="6"/>
        <v>-2.2049456000338195</v>
      </c>
      <c r="CR48" s="155">
        <f t="shared" ca="1" si="7"/>
        <v>-1.7649084356313245</v>
      </c>
      <c r="CS48" s="155">
        <f t="shared" ca="1" si="8"/>
        <v>-1.4941090750132522</v>
      </c>
      <c r="CT48" s="156">
        <f t="shared" ca="1" si="57"/>
        <v>0.44003716440249496</v>
      </c>
      <c r="CU48" s="156">
        <f t="shared" ca="1" si="58"/>
        <v>0.71083652502056727</v>
      </c>
      <c r="CX48" s="79">
        <f t="shared" si="37"/>
        <v>48</v>
      </c>
      <c r="CY48" s="44" t="str">
        <f t="shared" si="9"/>
        <v>DataGrowthRates!ap48</v>
      </c>
      <c r="CZ48" s="44" t="str">
        <f t="shared" si="38"/>
        <v>DataGrowthRates!at48</v>
      </c>
      <c r="DA48" s="44" t="str">
        <f t="shared" si="10"/>
        <v>DataGrowthRates!aq48</v>
      </c>
      <c r="DB48" s="44" t="str">
        <f t="shared" si="11"/>
        <v>DataGrowthRates!at48</v>
      </c>
      <c r="DD48" s="50" t="s">
        <v>135</v>
      </c>
      <c r="DE48" s="180">
        <f t="shared" ca="1" si="65"/>
        <v>28.708438822908168</v>
      </c>
      <c r="DF48" s="180">
        <f t="shared" ca="1" si="59"/>
        <v>29.355716400029014</v>
      </c>
      <c r="DG48" s="180">
        <f t="shared" ca="1" si="60"/>
        <v>-2.2049456000338195</v>
      </c>
      <c r="DH48" s="180">
        <f t="shared" ca="1" si="61"/>
        <v>29.02373810921155</v>
      </c>
      <c r="DI48" s="180">
        <f t="shared" ca="1" si="62"/>
        <v>29.103286688436576</v>
      </c>
      <c r="DJ48" s="180">
        <f t="shared" ca="1" si="63"/>
        <v>0.31529928630338233</v>
      </c>
      <c r="DK48" s="180">
        <f t="shared" ca="1" si="64"/>
        <v>0.39484786552840845</v>
      </c>
      <c r="DL48" s="179">
        <f t="shared" si="21"/>
        <v>28.99</v>
      </c>
    </row>
    <row r="49" spans="1:116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31.4</v>
      </c>
      <c r="CD49" s="113">
        <v>31.4</v>
      </c>
      <c r="CI49" s="42"/>
      <c r="CJ49" s="44" t="str">
        <f t="shared" si="31"/>
        <v>aq</v>
      </c>
      <c r="CK49" s="45">
        <f t="shared" si="5"/>
        <v>138</v>
      </c>
      <c r="CL49" s="44" t="str">
        <f t="shared" si="34"/>
        <v>DataGrowthRates!as138</v>
      </c>
      <c r="CM49" s="44" t="str">
        <f t="shared" si="35"/>
        <v>DataGrowthRates!at138</v>
      </c>
      <c r="CN49" s="44" t="str">
        <f t="shared" si="36"/>
        <v>DataGrowthRates!aw138</v>
      </c>
      <c r="CO49" s="3"/>
      <c r="CP49" s="51" t="s">
        <v>136</v>
      </c>
      <c r="CQ49" s="142">
        <f t="shared" ca="1" si="6"/>
        <v>1.4537940806265917</v>
      </c>
      <c r="CR49" s="142">
        <f t="shared" ca="1" si="7"/>
        <v>1.8588054356284212</v>
      </c>
      <c r="CS49" s="142">
        <f t="shared" ca="1" si="8"/>
        <v>3.0903120586651247</v>
      </c>
      <c r="CT49" s="143">
        <f t="shared" ca="1" si="57"/>
        <v>0.4050113550018295</v>
      </c>
      <c r="CU49" s="143">
        <f t="shared" ca="1" si="58"/>
        <v>1.636517978038533</v>
      </c>
      <c r="CX49" s="79">
        <f t="shared" si="37"/>
        <v>49</v>
      </c>
      <c r="CY49" s="44" t="str">
        <f t="shared" si="9"/>
        <v>DataGrowthRates!aq49</v>
      </c>
      <c r="CZ49" s="44" t="str">
        <f t="shared" si="38"/>
        <v>DataGrowthRates!au49</v>
      </c>
      <c r="DA49" s="44" t="str">
        <f t="shared" si="10"/>
        <v>DataGrowthRates!ar49</v>
      </c>
      <c r="DB49" s="44" t="str">
        <f t="shared" si="11"/>
        <v>DataGrowthRates!au49</v>
      </c>
      <c r="DD49" s="51" t="s">
        <v>136</v>
      </c>
      <c r="DE49" s="178">
        <f t="shared" ref="DE49:DE53" ca="1" si="66">INDIRECT(CY49)</f>
        <v>31.142584809579567</v>
      </c>
      <c r="DF49" s="178">
        <f t="shared" ref="DF49:DF53" ca="1" si="67">INDIRECT(CZ45)</f>
        <v>30.696323475916699</v>
      </c>
      <c r="DG49" s="178">
        <f t="shared" ref="DG49:DG53" ca="1" si="68">(DE49-DF49)*100/DF49</f>
        <v>1.4537940806265917</v>
      </c>
      <c r="DH49" s="178">
        <f t="shared" ref="DH49:DH53" ca="1" si="69">INDIRECT(DA49)</f>
        <v>31.290600192737749</v>
      </c>
      <c r="DI49" s="178">
        <f t="shared" ref="DI49:DI84" ca="1" si="70">INDIRECT(DB49)</f>
        <v>31.851431602221339</v>
      </c>
      <c r="DJ49" s="178">
        <f t="shared" ref="DJ49:DJ53" ca="1" si="71">(DH49-DE49)</f>
        <v>0.14801538315818163</v>
      </c>
      <c r="DK49" s="178">
        <f t="shared" ref="DK49:DK84" ca="1" si="72">(DI49-DE49)</f>
        <v>0.70884679264177208</v>
      </c>
      <c r="DL49" s="179">
        <f t="shared" si="21"/>
        <v>31.4</v>
      </c>
    </row>
    <row r="50" spans="1:116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31.67</v>
      </c>
      <c r="CD50" s="89">
        <v>31.67</v>
      </c>
      <c r="CI50" s="42"/>
      <c r="CJ50" s="44" t="str">
        <f t="shared" si="31"/>
        <v>ar</v>
      </c>
      <c r="CK50" s="45">
        <f t="shared" si="5"/>
        <v>139</v>
      </c>
      <c r="CL50" s="44" t="str">
        <f>CL$4&amp;CJ52&amp;CK50</f>
        <v>DataGrowthRates!at139</v>
      </c>
      <c r="CM50" s="44" t="str">
        <f>CM$4&amp;CJ53&amp;CK50</f>
        <v>DataGrowthRates!au139</v>
      </c>
      <c r="CN50" s="44" t="str">
        <f>CN$4&amp;CJ56&amp;CK50</f>
        <v>DataGrowthRates!ax139</v>
      </c>
      <c r="CO50" s="3"/>
      <c r="CP50" s="49" t="s">
        <v>138</v>
      </c>
      <c r="CQ50" s="142">
        <f t="shared" ca="1" si="6"/>
        <v>10.807763359527806</v>
      </c>
      <c r="CR50" s="142">
        <f t="shared" ca="1" si="7"/>
        <v>10.550029019429443</v>
      </c>
      <c r="CS50" s="142">
        <f t="shared" ca="1" si="8"/>
        <v>11.720410744557544</v>
      </c>
      <c r="CT50" s="143">
        <f t="shared" ca="1" si="57"/>
        <v>-0.25773434009836294</v>
      </c>
      <c r="CU50" s="143">
        <f t="shared" ca="1" si="58"/>
        <v>0.91264738502973763</v>
      </c>
      <c r="CX50" s="79">
        <f t="shared" si="37"/>
        <v>50</v>
      </c>
      <c r="CY50" s="44" t="str">
        <f t="shared" si="9"/>
        <v>DataGrowthRates!ar50</v>
      </c>
      <c r="CZ50" s="44" t="str">
        <f t="shared" si="38"/>
        <v>DataGrowthRates!av50</v>
      </c>
      <c r="DA50" s="44" t="str">
        <f t="shared" si="10"/>
        <v>DataGrowthRates!as50</v>
      </c>
      <c r="DB50" s="44" t="str">
        <f t="shared" si="11"/>
        <v>DataGrowthRates!av50</v>
      </c>
      <c r="DD50" s="49" t="s">
        <v>138</v>
      </c>
      <c r="DE50" s="178">
        <f t="shared" ca="1" si="66"/>
        <v>31.682387499403177</v>
      </c>
      <c r="DF50" s="178">
        <f t="shared" ca="1" si="67"/>
        <v>28.592209190800318</v>
      </c>
      <c r="DG50" s="178">
        <f t="shared" ca="1" si="68"/>
        <v>10.807763359527806</v>
      </c>
      <c r="DH50" s="178">
        <f t="shared" ca="1" si="69"/>
        <v>31.608695557725724</v>
      </c>
      <c r="DI50" s="178">
        <f t="shared" ca="1" si="70"/>
        <v>32.157121882990012</v>
      </c>
      <c r="DJ50" s="178">
        <f t="shared" ca="1" si="71"/>
        <v>-7.3691941677452633E-2</v>
      </c>
      <c r="DK50" s="178">
        <f t="shared" ca="1" si="72"/>
        <v>0.47473438358683495</v>
      </c>
      <c r="DL50" s="179">
        <f t="shared" si="21"/>
        <v>31.67</v>
      </c>
    </row>
    <row r="51" spans="1:116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27.119999999999997</v>
      </c>
      <c r="CD51" s="89">
        <v>27.119999999999997</v>
      </c>
      <c r="CI51" s="42"/>
      <c r="CJ51" s="44" t="str">
        <f t="shared" si="31"/>
        <v>as</v>
      </c>
      <c r="CK51" s="45">
        <f>CK50+1</f>
        <v>140</v>
      </c>
      <c r="CL51" s="44" t="str">
        <f t="shared" ref="CL51:CL70" si="73">CL$4&amp;CJ53&amp;CK51</f>
        <v>DataGrowthRates!au140</v>
      </c>
      <c r="CM51" s="44" t="str">
        <f t="shared" ref="CM51:CM70" si="74">CM$4&amp;CJ54&amp;CK51</f>
        <v>DataGrowthRates!av140</v>
      </c>
      <c r="CN51" s="44" t="str">
        <f t="shared" ref="CN51:CN70" si="75">CN$4&amp;CJ57&amp;CK51</f>
        <v>DataGrowthRates!ay140</v>
      </c>
      <c r="CO51" s="3"/>
      <c r="CP51" s="49" t="s">
        <v>139</v>
      </c>
      <c r="CQ51" s="142">
        <f t="shared" ca="1" si="6"/>
        <v>11.909806759499672</v>
      </c>
      <c r="CR51" s="142">
        <f t="shared" ca="1" si="7"/>
        <v>11.623988918062437</v>
      </c>
      <c r="CS51" s="142">
        <f t="shared" ca="1" si="8"/>
        <v>11.911243397825567</v>
      </c>
      <c r="CT51" s="143">
        <f t="shared" ca="1" si="57"/>
        <v>-0.28581784143723432</v>
      </c>
      <c r="CU51" s="143">
        <f t="shared" ca="1" si="58"/>
        <v>1.4366383258952453E-3</v>
      </c>
      <c r="CX51" s="79">
        <f t="shared" si="37"/>
        <v>51</v>
      </c>
      <c r="CY51" s="44" t="str">
        <f t="shared" si="9"/>
        <v>DataGrowthRates!as51</v>
      </c>
      <c r="CZ51" s="44" t="str">
        <f t="shared" si="38"/>
        <v>DataGrowthRates!aw51</v>
      </c>
      <c r="DA51" s="44" t="str">
        <f t="shared" si="10"/>
        <v>DataGrowthRates!at51</v>
      </c>
      <c r="DB51" s="44" t="str">
        <f t="shared" si="11"/>
        <v>DataGrowthRates!aw51</v>
      </c>
      <c r="DD51" s="49" t="s">
        <v>139</v>
      </c>
      <c r="DE51" s="178">
        <f t="shared" ca="1" si="66"/>
        <v>27.469502233055632</v>
      </c>
      <c r="DF51" s="178">
        <f t="shared" ca="1" si="67"/>
        <v>24.546108181644083</v>
      </c>
      <c r="DG51" s="178">
        <f t="shared" ca="1" si="68"/>
        <v>11.909806759499672</v>
      </c>
      <c r="DH51" s="178">
        <f t="shared" ca="1" si="69"/>
        <v>27.476115238650671</v>
      </c>
      <c r="DI51" s="178">
        <f t="shared" ca="1" si="70"/>
        <v>27.636057079559802</v>
      </c>
      <c r="DJ51" s="178">
        <f t="shared" ca="1" si="71"/>
        <v>6.6130055950388567E-3</v>
      </c>
      <c r="DK51" s="178">
        <f t="shared" ca="1" si="72"/>
        <v>0.16655484650416952</v>
      </c>
      <c r="DL51" s="179">
        <f t="shared" si="21"/>
        <v>27.119999999999997</v>
      </c>
    </row>
    <row r="52" spans="1:116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32.790000000000006</v>
      </c>
      <c r="CD52" s="90">
        <v>32.790000000000006</v>
      </c>
      <c r="CI52" s="42"/>
      <c r="CJ52" s="44" t="str">
        <f t="shared" si="31"/>
        <v>at</v>
      </c>
      <c r="CK52" s="45">
        <f t="shared" si="5"/>
        <v>141</v>
      </c>
      <c r="CL52" s="44" t="str">
        <f t="shared" si="73"/>
        <v>DataGrowthRates!av141</v>
      </c>
      <c r="CM52" s="44" t="str">
        <f t="shared" si="74"/>
        <v>DataGrowthRates!aw141</v>
      </c>
      <c r="CN52" s="44" t="str">
        <f t="shared" si="75"/>
        <v>DataGrowthRates!az141</v>
      </c>
      <c r="CO52" s="3"/>
      <c r="CP52" s="50" t="s">
        <v>140</v>
      </c>
      <c r="CQ52" s="155">
        <f t="shared" ca="1" si="6"/>
        <v>13.248601107334942</v>
      </c>
      <c r="CR52" s="155">
        <f t="shared" ca="1" si="7"/>
        <v>12.48284697544981</v>
      </c>
      <c r="CS52" s="155">
        <f t="shared" ca="1" si="8"/>
        <v>12.48284697544981</v>
      </c>
      <c r="CT52" s="156">
        <f t="shared" ca="1" si="57"/>
        <v>-0.76575413188513153</v>
      </c>
      <c r="CU52" s="156">
        <f t="shared" ca="1" si="58"/>
        <v>-0.76575413188513153</v>
      </c>
      <c r="CX52" s="79">
        <f t="shared" si="37"/>
        <v>52</v>
      </c>
      <c r="CY52" s="44" t="str">
        <f t="shared" si="9"/>
        <v>DataGrowthRates!at52</v>
      </c>
      <c r="CZ52" s="44" t="str">
        <f t="shared" si="38"/>
        <v>DataGrowthRates!ax52</v>
      </c>
      <c r="DA52" s="44" t="str">
        <f t="shared" si="10"/>
        <v>DataGrowthRates!au52</v>
      </c>
      <c r="DB52" s="44" t="str">
        <f t="shared" si="11"/>
        <v>DataGrowthRates!ax52</v>
      </c>
      <c r="DD52" s="50" t="s">
        <v>140</v>
      </c>
      <c r="DE52" s="180">
        <f t="shared" ca="1" si="66"/>
        <v>32.959065050911647</v>
      </c>
      <c r="DF52" s="180">
        <f t="shared" ca="1" si="67"/>
        <v>29.103286688436576</v>
      </c>
      <c r="DG52" s="180">
        <f t="shared" ca="1" si="68"/>
        <v>13.248601107334942</v>
      </c>
      <c r="DH52" s="180">
        <f t="shared" ca="1" si="69"/>
        <v>32.90250430749326</v>
      </c>
      <c r="DI52" s="180">
        <f t="shared" ca="1" si="70"/>
        <v>32.90250430749326</v>
      </c>
      <c r="DJ52" s="180">
        <f t="shared" ca="1" si="71"/>
        <v>-5.656074341838746E-2</v>
      </c>
      <c r="DK52" s="180">
        <f t="shared" ca="1" si="72"/>
        <v>-5.656074341838746E-2</v>
      </c>
      <c r="DL52" s="179">
        <f t="shared" si="21"/>
        <v>32.790000000000006</v>
      </c>
    </row>
    <row r="53" spans="1:116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32.850000000000009</v>
      </c>
      <c r="CD53" s="113">
        <v>32.850000000000009</v>
      </c>
      <c r="CI53" s="42"/>
      <c r="CJ53" s="44" t="str">
        <f t="shared" si="31"/>
        <v>au</v>
      </c>
      <c r="CK53" s="45">
        <f t="shared" si="5"/>
        <v>142</v>
      </c>
      <c r="CL53" s="44" t="str">
        <f t="shared" si="73"/>
        <v>DataGrowthRates!aw142</v>
      </c>
      <c r="CM53" s="44" t="str">
        <f t="shared" si="74"/>
        <v>DataGrowthRates!ax142</v>
      </c>
      <c r="CN53" s="44" t="str">
        <f t="shared" si="75"/>
        <v>DataGrowthRates!ba142</v>
      </c>
      <c r="CO53" s="3"/>
      <c r="CP53" s="51" t="s">
        <v>137</v>
      </c>
      <c r="CQ53" s="142">
        <f t="shared" ref="CQ53:CR56" ca="1" si="76">INDIRECT(CL51)</f>
        <v>4.4257280939397594</v>
      </c>
      <c r="CR53" s="142">
        <f t="shared" ca="1" si="76"/>
        <v>4.5365504850856979</v>
      </c>
      <c r="CS53" s="142">
        <f t="shared" ca="1" si="8"/>
        <v>4.7049859482249561</v>
      </c>
      <c r="CT53" s="143">
        <f t="shared" ca="1" si="57"/>
        <v>0.1108223911459385</v>
      </c>
      <c r="CU53" s="143">
        <f t="shared" ca="1" si="58"/>
        <v>0.27925785428519667</v>
      </c>
      <c r="CX53" s="79">
        <f t="shared" si="37"/>
        <v>53</v>
      </c>
      <c r="CY53" s="44" t="str">
        <f t="shared" si="9"/>
        <v>DataGrowthRates!au53</v>
      </c>
      <c r="CZ53" s="44" t="str">
        <f t="shared" si="38"/>
        <v>DataGrowthRates!ay53</v>
      </c>
      <c r="DA53" s="44" t="str">
        <f t="shared" si="10"/>
        <v>DataGrowthRates!av53</v>
      </c>
      <c r="DB53" s="44" t="str">
        <f t="shared" si="11"/>
        <v>DataGrowthRates!ay53</v>
      </c>
      <c r="DD53" s="51" t="s">
        <v>137</v>
      </c>
      <c r="DE53" s="178">
        <f t="shared" ca="1" si="66"/>
        <v>33.261089358962856</v>
      </c>
      <c r="DF53" s="178">
        <f t="shared" ca="1" si="67"/>
        <v>31.851431602221339</v>
      </c>
      <c r="DG53" s="178">
        <f t="shared" ca="1" si="68"/>
        <v>4.4257280939397594</v>
      </c>
      <c r="DH53" s="178">
        <f t="shared" ca="1" si="69"/>
        <v>33.296387877078651</v>
      </c>
      <c r="DI53" s="178">
        <f t="shared" ca="1" si="70"/>
        <v>33.20396376774552</v>
      </c>
      <c r="DJ53" s="178">
        <f t="shared" ca="1" si="71"/>
        <v>3.5298518115794764E-2</v>
      </c>
      <c r="DK53" s="178">
        <f t="shared" ca="1" si="72"/>
        <v>-5.7125591217335625E-2</v>
      </c>
      <c r="DL53" s="179">
        <f t="shared" si="21"/>
        <v>32.850000000000009</v>
      </c>
    </row>
    <row r="54" spans="1:116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30.67</v>
      </c>
      <c r="CD54" s="89">
        <v>30.67</v>
      </c>
      <c r="CI54" s="42"/>
      <c r="CJ54" s="44" t="str">
        <f t="shared" si="31"/>
        <v>av</v>
      </c>
      <c r="CK54" s="45">
        <f t="shared" si="5"/>
        <v>143</v>
      </c>
      <c r="CL54" s="44" t="str">
        <f t="shared" si="73"/>
        <v>DataGrowthRates!ax143</v>
      </c>
      <c r="CM54" s="44" t="str">
        <f t="shared" si="74"/>
        <v>DataGrowthRates!ay143</v>
      </c>
      <c r="CN54" s="44" t="str">
        <f t="shared" si="75"/>
        <v>DataGrowthRates!bb143</v>
      </c>
      <c r="CO54" s="3"/>
      <c r="CP54" s="49" t="s">
        <v>141</v>
      </c>
      <c r="CQ54" s="142">
        <f t="shared" ca="1" si="76"/>
        <v>-3.5908811645731098</v>
      </c>
      <c r="CR54" s="142">
        <f t="shared" ca="1" si="76"/>
        <v>-3.8202378888275956</v>
      </c>
      <c r="CS54" s="142">
        <f t="shared" ca="1" si="8"/>
        <v>-4.4646332248088747</v>
      </c>
      <c r="CT54" s="143">
        <f t="shared" ca="1" si="57"/>
        <v>-0.22935672425448583</v>
      </c>
      <c r="CU54" s="143">
        <f t="shared" ca="1" si="58"/>
        <v>-0.8737520602357649</v>
      </c>
      <c r="CX54" s="79">
        <f t="shared" si="37"/>
        <v>54</v>
      </c>
      <c r="CY54" s="44" t="str">
        <f t="shared" si="9"/>
        <v>DataGrowthRates!av54</v>
      </c>
      <c r="CZ54" s="44" t="str">
        <f t="shared" si="38"/>
        <v>DataGrowthRates!az54</v>
      </c>
      <c r="DA54" s="44" t="str">
        <f t="shared" si="10"/>
        <v>DataGrowthRates!aw54</v>
      </c>
      <c r="DB54" s="44" t="str">
        <f t="shared" si="11"/>
        <v>DataGrowthRates!az54</v>
      </c>
      <c r="DD54" s="49" t="s">
        <v>141</v>
      </c>
      <c r="DE54" s="178">
        <f t="shared" ref="DE54:DE56" ca="1" si="77">INDIRECT(CY54)</f>
        <v>31.002397850224906</v>
      </c>
      <c r="DF54" s="178">
        <f t="shared" ref="DF54:DF56" ca="1" si="78">INDIRECT(CZ50)</f>
        <v>32.157121882990012</v>
      </c>
      <c r="DG54" s="178">
        <f t="shared" ref="DG54:DG56" ca="1" si="79">(DE54-DF54)*100/DF54</f>
        <v>-3.5908811645731098</v>
      </c>
      <c r="DH54" s="178">
        <f t="shared" ref="DH54:DH87" ca="1" si="80">INDIRECT(DA54)</f>
        <v>30.928643328859557</v>
      </c>
      <c r="DI54" s="178">
        <f t="shared" ca="1" si="70"/>
        <v>30.43535494487336</v>
      </c>
      <c r="DJ54" s="178">
        <f t="shared" ref="DJ54:DJ87" ca="1" si="81">(DH54-DE54)</f>
        <v>-7.3754521365348324E-2</v>
      </c>
      <c r="DK54" s="178">
        <f t="shared" ca="1" si="72"/>
        <v>-0.56704290535154556</v>
      </c>
      <c r="DL54" s="179">
        <f t="shared" si="21"/>
        <v>30.67</v>
      </c>
    </row>
    <row r="55" spans="1:116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29.79</v>
      </c>
      <c r="CD55" s="89">
        <v>29.79</v>
      </c>
      <c r="CI55" s="42"/>
      <c r="CJ55" s="44" t="str">
        <f t="shared" si="31"/>
        <v>aw</v>
      </c>
      <c r="CK55" s="45">
        <f t="shared" si="5"/>
        <v>144</v>
      </c>
      <c r="CL55" s="44" t="str">
        <f t="shared" si="73"/>
        <v>DataGrowthRates!ay144</v>
      </c>
      <c r="CM55" s="44" t="str">
        <f t="shared" si="74"/>
        <v>DataGrowthRates!az144</v>
      </c>
      <c r="CN55" s="44" t="str">
        <f t="shared" si="75"/>
        <v>DataGrowthRates!bc144</v>
      </c>
      <c r="CO55" s="3"/>
      <c r="CP55" s="49" t="s">
        <v>142</v>
      </c>
      <c r="CQ55" s="142">
        <f t="shared" ca="1" si="76"/>
        <v>8.0272040407168781</v>
      </c>
      <c r="CR55" s="142">
        <f t="shared" ca="1" si="76"/>
        <v>7.913409695668288</v>
      </c>
      <c r="CS55" s="142">
        <f t="shared" ca="1" si="8"/>
        <v>8.1190105476852708</v>
      </c>
      <c r="CT55" s="143">
        <f t="shared" ca="1" si="57"/>
        <v>-0.1137943450485901</v>
      </c>
      <c r="CU55" s="143">
        <f t="shared" ca="1" si="58"/>
        <v>9.1806506968392654E-2</v>
      </c>
      <c r="CX55" s="79">
        <f t="shared" si="37"/>
        <v>55</v>
      </c>
      <c r="CY55" s="44" t="str">
        <f t="shared" si="9"/>
        <v>DataGrowthRates!aw55</v>
      </c>
      <c r="CZ55" s="44" t="str">
        <f t="shared" si="38"/>
        <v>DataGrowthRates!ba55</v>
      </c>
      <c r="DA55" s="44" t="str">
        <f t="shared" si="10"/>
        <v>DataGrowthRates!ax55</v>
      </c>
      <c r="DB55" s="44" t="str">
        <f t="shared" si="11"/>
        <v>DataGrowthRates!ba55</v>
      </c>
      <c r="DD55" s="49" t="s">
        <v>142</v>
      </c>
      <c r="DE55" s="178">
        <f t="shared" ca="1" si="77"/>
        <v>29.854459770145048</v>
      </c>
      <c r="DF55" s="178">
        <f t="shared" ca="1" si="78"/>
        <v>27.636057079559802</v>
      </c>
      <c r="DG55" s="178">
        <f t="shared" ca="1" si="79"/>
        <v>8.0272040407168781</v>
      </c>
      <c r="DH55" s="178">
        <f t="shared" ca="1" si="80"/>
        <v>29.823011499994109</v>
      </c>
      <c r="DI55" s="178">
        <f t="shared" ca="1" si="70"/>
        <v>29.456244686233489</v>
      </c>
      <c r="DJ55" s="178">
        <f t="shared" ca="1" si="81"/>
        <v>-3.1448270150939095E-2</v>
      </c>
      <c r="DK55" s="178">
        <f t="shared" ca="1" si="72"/>
        <v>-0.39821508391155902</v>
      </c>
      <c r="DL55" s="179">
        <f t="shared" si="21"/>
        <v>29.79</v>
      </c>
    </row>
    <row r="56" spans="1:116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31.36</v>
      </c>
      <c r="CD56" s="90">
        <v>31.36</v>
      </c>
      <c r="CI56" s="42"/>
      <c r="CJ56" s="44" t="str">
        <f t="shared" si="31"/>
        <v>ax</v>
      </c>
      <c r="CK56" s="45">
        <f t="shared" si="5"/>
        <v>145</v>
      </c>
      <c r="CL56" s="44" t="str">
        <f t="shared" si="73"/>
        <v>DataGrowthRates!az145</v>
      </c>
      <c r="CM56" s="44" t="str">
        <f t="shared" si="74"/>
        <v>DataGrowthRates!ba145</v>
      </c>
      <c r="CN56" s="44" t="str">
        <f t="shared" si="75"/>
        <v>DataGrowthRates!bd145</v>
      </c>
      <c r="CO56" s="3"/>
      <c r="CP56" s="50" t="s">
        <v>143</v>
      </c>
      <c r="CQ56" s="155">
        <f ca="1">INDIRECT(CL54)</f>
        <v>-1.8165555794165482</v>
      </c>
      <c r="CR56" s="155">
        <f t="shared" ca="1" si="76"/>
        <v>-2.4939611313771501</v>
      </c>
      <c r="CS56" s="155">
        <f t="shared" ca="1" si="8"/>
        <v>-3.7288528941424328</v>
      </c>
      <c r="CT56" s="156">
        <f t="shared" ca="1" si="57"/>
        <v>-0.67740555196060193</v>
      </c>
      <c r="CU56" s="156">
        <f t="shared" ca="1" si="58"/>
        <v>-1.9122973147258846</v>
      </c>
      <c r="CX56" s="79">
        <f t="shared" si="37"/>
        <v>56</v>
      </c>
      <c r="CY56" s="44" t="str">
        <f t="shared" si="9"/>
        <v>DataGrowthRates!ax56</v>
      </c>
      <c r="CZ56" s="44" t="str">
        <f t="shared" si="38"/>
        <v>DataGrowthRates!bb56</v>
      </c>
      <c r="DA56" s="44" t="str">
        <f t="shared" si="10"/>
        <v>DataGrowthRates!ay56</v>
      </c>
      <c r="DB56" s="44" t="str">
        <f t="shared" si="11"/>
        <v>DataGrowthRates!bb56</v>
      </c>
      <c r="DD56" s="50" t="s">
        <v>143</v>
      </c>
      <c r="DE56" s="180">
        <f t="shared" ca="1" si="77"/>
        <v>32.304812029727721</v>
      </c>
      <c r="DF56" s="180">
        <f t="shared" ca="1" si="78"/>
        <v>32.90250430749326</v>
      </c>
      <c r="DG56" s="180">
        <f t="shared" ca="1" si="79"/>
        <v>-1.8165555794165482</v>
      </c>
      <c r="DH56" s="180">
        <f t="shared" ca="1" si="80"/>
        <v>32.038988561372946</v>
      </c>
      <c r="DI56" s="180">
        <f t="shared" ca="1" si="70"/>
        <v>31.633222072231909</v>
      </c>
      <c r="DJ56" s="180">
        <f t="shared" ca="1" si="81"/>
        <v>-0.26582346835477466</v>
      </c>
      <c r="DK56" s="180">
        <f t="shared" ca="1" si="72"/>
        <v>-0.67158995749581152</v>
      </c>
      <c r="DL56" s="179">
        <f t="shared" si="21"/>
        <v>31.36</v>
      </c>
    </row>
    <row r="57" spans="1:116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32.96</v>
      </c>
      <c r="CD57" s="113">
        <v>32.96</v>
      </c>
      <c r="CI57" s="48"/>
      <c r="CJ57" s="44" t="str">
        <f t="shared" si="31"/>
        <v>ay</v>
      </c>
      <c r="CK57" s="45">
        <f t="shared" si="5"/>
        <v>146</v>
      </c>
      <c r="CL57" s="44" t="str">
        <f>CL$4&amp;CJ59&amp;CK57</f>
        <v>DataGrowthRates!ba146</v>
      </c>
      <c r="CM57" s="44" t="str">
        <f t="shared" si="74"/>
        <v>DataGrowthRates!bb146</v>
      </c>
      <c r="CN57" s="44" t="str">
        <f t="shared" si="75"/>
        <v>DataGrowthRates!be146</v>
      </c>
      <c r="CO57" s="3"/>
      <c r="CP57" s="51" t="s">
        <v>145</v>
      </c>
      <c r="CQ57" s="142">
        <f t="shared" ref="CQ57:CQ84" ca="1" si="82">INDIRECT(CL55)</f>
        <v>-6.4298505015699697E-2</v>
      </c>
      <c r="CR57" s="142">
        <f t="shared" ref="CR57:CR61" ca="1" si="83">INDIRECT(CM55)</f>
        <v>0.1162520640982492</v>
      </c>
      <c r="CS57" s="142">
        <f t="shared" ca="1" si="8"/>
        <v>0.81081790607866033</v>
      </c>
      <c r="CT57" s="143">
        <f t="shared" ca="1" si="57"/>
        <v>0.1805505691139489</v>
      </c>
      <c r="CU57" s="143">
        <f t="shared" ca="1" si="58"/>
        <v>0.87511641109436</v>
      </c>
      <c r="CX57" s="79">
        <f t="shared" si="37"/>
        <v>57</v>
      </c>
      <c r="CY57" s="44" t="str">
        <f t="shared" ref="CY57:CY69" si="84">CL$4&amp;CJ57&amp;CX57</f>
        <v>DataGrowthRates!ay57</v>
      </c>
      <c r="CZ57" s="44" t="str">
        <f t="shared" ref="CZ57:CZ69" si="85">CL$4&amp;CJ61&amp;CX57</f>
        <v>DataGrowthRates!bc57</v>
      </c>
      <c r="DA57" s="44" t="str">
        <f t="shared" ref="DA57:DA69" si="86">CM$4&amp;CJ58&amp;CX57</f>
        <v>DataGrowthRates!az57</v>
      </c>
      <c r="DB57" s="44" t="str">
        <f t="shared" ref="DB57:DB69" si="87">CN$4&amp;CJ61&amp;CX57</f>
        <v>DataGrowthRates!bc57</v>
      </c>
      <c r="DD57" s="51" t="s">
        <v>145</v>
      </c>
      <c r="DE57" s="178">
        <f t="shared" ref="DE57:DE58" ca="1" si="88">INDIRECT(CY57)</f>
        <v>33.182614115436905</v>
      </c>
      <c r="DF57" s="178">
        <f t="shared" ref="DF57:DF58" ca="1" si="89">INDIRECT(CZ53)</f>
        <v>33.20396376774552</v>
      </c>
      <c r="DG57" s="178">
        <f t="shared" ref="DG57:DG58" ca="1" si="90">(DE57-DF57)*100/DF57</f>
        <v>-6.4298505015699697E-2</v>
      </c>
      <c r="DH57" s="178">
        <f t="shared" ca="1" si="80"/>
        <v>33.242564060987959</v>
      </c>
      <c r="DI57" s="178">
        <f t="shared" ca="1" si="70"/>
        <v>33.8409072846584</v>
      </c>
      <c r="DJ57" s="178">
        <f t="shared" ca="1" si="81"/>
        <v>5.9949945551053929E-2</v>
      </c>
      <c r="DK57" s="178">
        <f t="shared" ca="1" si="72"/>
        <v>0.65829316922149417</v>
      </c>
      <c r="DL57" s="179">
        <f t="shared" si="21"/>
        <v>32.96</v>
      </c>
    </row>
    <row r="58" spans="1:116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31.58</v>
      </c>
      <c r="CD58" s="89">
        <v>31.58</v>
      </c>
      <c r="CI58" s="42"/>
      <c r="CJ58" s="44" t="str">
        <f t="shared" si="31"/>
        <v>az</v>
      </c>
      <c r="CK58" s="45">
        <f t="shared" si="5"/>
        <v>147</v>
      </c>
      <c r="CL58" s="44" t="str">
        <f t="shared" si="73"/>
        <v>DataGrowthRates!bb147</v>
      </c>
      <c r="CM58" s="44" t="str">
        <f t="shared" si="74"/>
        <v>DataGrowthRates!bc147</v>
      </c>
      <c r="CN58" s="44" t="str">
        <f t="shared" si="75"/>
        <v>DataGrowthRates!bf147</v>
      </c>
      <c r="CO58" s="3"/>
      <c r="CP58" s="49" t="s">
        <v>146</v>
      </c>
      <c r="CQ58" s="142">
        <f t="shared" ca="1" si="82"/>
        <v>2.5466952941849454</v>
      </c>
      <c r="CR58" s="142">
        <f t="shared" ca="1" si="83"/>
        <v>3.4346031825119958</v>
      </c>
      <c r="CS58" s="142">
        <f t="shared" ca="1" si="8"/>
        <v>3.222176043765089</v>
      </c>
      <c r="CT58" s="143">
        <f t="shared" ca="1" si="57"/>
        <v>0.88790788832705037</v>
      </c>
      <c r="CU58" s="143">
        <f t="shared" ca="1" si="58"/>
        <v>0.67548074958014359</v>
      </c>
      <c r="CX58" s="79">
        <f t="shared" si="37"/>
        <v>58</v>
      </c>
      <c r="CY58" s="44" t="str">
        <f t="shared" si="84"/>
        <v>DataGrowthRates!az58</v>
      </c>
      <c r="CZ58" s="44" t="str">
        <f t="shared" si="85"/>
        <v>DataGrowthRates!bd58</v>
      </c>
      <c r="DA58" s="44" t="str">
        <f t="shared" si="86"/>
        <v>DataGrowthRates!ba58</v>
      </c>
      <c r="DB58" s="44" t="str">
        <f t="shared" si="87"/>
        <v>DataGrowthRates!bd58</v>
      </c>
      <c r="DD58" s="49" t="s">
        <v>146</v>
      </c>
      <c r="DE58" s="178">
        <f t="shared" ca="1" si="88"/>
        <v>31.210450697022935</v>
      </c>
      <c r="DF58" s="178">
        <f t="shared" ca="1" si="89"/>
        <v>30.43535494487336</v>
      </c>
      <c r="DG58" s="178">
        <f t="shared" ca="1" si="90"/>
        <v>2.5466952941849454</v>
      </c>
      <c r="DH58" s="178">
        <f t="shared" ca="1" si="80"/>
        <v>31.480688614418803</v>
      </c>
      <c r="DI58" s="178">
        <f t="shared" ca="1" si="70"/>
        <v>31.840718519986005</v>
      </c>
      <c r="DJ58" s="178">
        <f t="shared" ca="1" si="81"/>
        <v>0.27023791739586756</v>
      </c>
      <c r="DK58" s="178">
        <f t="shared" ca="1" si="72"/>
        <v>0.63026782296307005</v>
      </c>
      <c r="DL58" s="179">
        <f t="shared" si="21"/>
        <v>31.58</v>
      </c>
    </row>
    <row r="59" spans="1:116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28.680000000000003</v>
      </c>
      <c r="CD59" s="89">
        <v>28.680000000000003</v>
      </c>
      <c r="CI59" s="166" t="s">
        <v>77</v>
      </c>
      <c r="CJ59" s="44" t="str">
        <f>$CI$59&amp;CJ7</f>
        <v>ba</v>
      </c>
      <c r="CK59" s="45">
        <f t="shared" si="5"/>
        <v>148</v>
      </c>
      <c r="CL59" s="44" t="str">
        <f t="shared" si="73"/>
        <v>DataGrowthRates!bc148</v>
      </c>
      <c r="CM59" s="44" t="str">
        <f t="shared" si="74"/>
        <v>DataGrowthRates!bd148</v>
      </c>
      <c r="CN59" s="44" t="str">
        <f t="shared" si="75"/>
        <v>DataGrowthRates!bg148</v>
      </c>
      <c r="CO59" s="3"/>
      <c r="CP59" s="49" t="s">
        <v>147</v>
      </c>
      <c r="CQ59" s="142">
        <f t="shared" ca="1" si="82"/>
        <v>-2.8283629769222771</v>
      </c>
      <c r="CR59" s="142">
        <f t="shared" ca="1" si="83"/>
        <v>-3.1396709807920451</v>
      </c>
      <c r="CS59" s="142">
        <f t="shared" ca="1" si="8"/>
        <v>-2.6481990136091298</v>
      </c>
      <c r="CT59" s="143">
        <f t="shared" ref="CT59:CT87" ca="1" si="91">CR59-CQ59</f>
        <v>-0.31130800386976798</v>
      </c>
      <c r="CU59" s="143">
        <f t="shared" ca="1" si="58"/>
        <v>0.18016396331314732</v>
      </c>
      <c r="CX59" s="79">
        <f t="shared" si="37"/>
        <v>59</v>
      </c>
      <c r="CY59" s="44" t="str">
        <f t="shared" si="84"/>
        <v>DataGrowthRates!ba59</v>
      </c>
      <c r="CZ59" s="44" t="str">
        <f t="shared" si="85"/>
        <v>DataGrowthRates!be59</v>
      </c>
      <c r="DA59" s="44" t="str">
        <f t="shared" si="86"/>
        <v>DataGrowthRates!bb59</v>
      </c>
      <c r="DB59" s="44" t="str">
        <f t="shared" si="87"/>
        <v>DataGrowthRates!be59</v>
      </c>
      <c r="DD59" s="49" t="s">
        <v>147</v>
      </c>
      <c r="DE59" s="178">
        <f t="shared" ref="DE59:DE61" ca="1" si="92">INDIRECT(CY59)</f>
        <v>28.623115167136426</v>
      </c>
      <c r="DF59" s="178">
        <f t="shared" ref="DF59" ca="1" si="93">INDIRECT(CZ55)</f>
        <v>29.456244686233489</v>
      </c>
      <c r="DG59" s="178">
        <f t="shared" ref="DG59" ca="1" si="94">(DE59-DF59)*100/DF59</f>
        <v>-2.8283629769222771</v>
      </c>
      <c r="DH59" s="178">
        <f t="shared" ca="1" si="80"/>
        <v>28.76665972334472</v>
      </c>
      <c r="DI59" s="178">
        <f t="shared" ca="1" si="70"/>
        <v>28.978703673313984</v>
      </c>
      <c r="DJ59" s="178">
        <f t="shared" ca="1" si="81"/>
        <v>0.14354455620829398</v>
      </c>
      <c r="DK59" s="178">
        <f t="shared" ca="1" si="72"/>
        <v>0.35558850617755766</v>
      </c>
      <c r="DL59" s="179">
        <f t="shared" si="21"/>
        <v>28.680000000000003</v>
      </c>
    </row>
    <row r="60" spans="1:116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31.94</v>
      </c>
      <c r="CD60" s="90">
        <v>31.94</v>
      </c>
      <c r="CI60" s="42"/>
      <c r="CJ60" s="44" t="str">
        <f t="shared" ref="CJ60:CJ84" si="95">$CI$59&amp;CJ8</f>
        <v>bb</v>
      </c>
      <c r="CK60" s="45">
        <f t="shared" si="5"/>
        <v>149</v>
      </c>
      <c r="CL60" s="44" t="str">
        <f t="shared" si="73"/>
        <v>DataGrowthRates!bd149</v>
      </c>
      <c r="CM60" s="44" t="str">
        <f t="shared" si="74"/>
        <v>DataGrowthRates!be149</v>
      </c>
      <c r="CN60" s="44" t="str">
        <f t="shared" si="75"/>
        <v>DataGrowthRates!bh149</v>
      </c>
      <c r="CO60" s="3"/>
      <c r="CP60" s="50" t="s">
        <v>148</v>
      </c>
      <c r="CQ60" s="155">
        <f t="shared" ca="1" si="82"/>
        <v>1.2908359869308834</v>
      </c>
      <c r="CR60" s="155">
        <f t="shared" ca="1" si="83"/>
        <v>2.2702389386322627E-2</v>
      </c>
      <c r="CS60" s="155">
        <f t="shared" ca="1" si="8"/>
        <v>0.51883278703074487</v>
      </c>
      <c r="CT60" s="156">
        <f t="shared" ca="1" si="91"/>
        <v>-1.2681335975445609</v>
      </c>
      <c r="CU60" s="156">
        <f t="shared" ca="1" si="58"/>
        <v>-0.77200319990013855</v>
      </c>
      <c r="CX60" s="79">
        <f t="shared" si="37"/>
        <v>60</v>
      </c>
      <c r="CY60" s="44" t="str">
        <f t="shared" si="84"/>
        <v>DataGrowthRates!bb60</v>
      </c>
      <c r="CZ60" s="44" t="str">
        <f t="shared" si="85"/>
        <v>DataGrowthRates!bf60</v>
      </c>
      <c r="DA60" s="44" t="str">
        <f t="shared" si="86"/>
        <v>DataGrowthRates!bc60</v>
      </c>
      <c r="DB60" s="44" t="str">
        <f t="shared" si="87"/>
        <v>DataGrowthRates!bf60</v>
      </c>
      <c r="DD60" s="50" t="s">
        <v>148</v>
      </c>
      <c r="DE60" s="180">
        <f t="shared" ca="1" si="92"/>
        <v>32.041555086566042</v>
      </c>
      <c r="DF60" s="180">
        <f t="shared" ref="DF60:DF61" ca="1" si="96">INDIRECT(CZ56)</f>
        <v>31.633222072231909</v>
      </c>
      <c r="DG60" s="180">
        <f t="shared" ref="DG60:DG61" ca="1" si="97">(DE60-DF60)*100/DF60</f>
        <v>1.2908359869308834</v>
      </c>
      <c r="DH60" s="180">
        <f t="shared" ca="1" si="80"/>
        <v>32.081090799631419</v>
      </c>
      <c r="DI60" s="180">
        <f t="shared" ca="1" si="70"/>
        <v>32.240218717144842</v>
      </c>
      <c r="DJ60" s="180">
        <f t="shared" ca="1" si="81"/>
        <v>3.9535713065376399E-2</v>
      </c>
      <c r="DK60" s="180">
        <f t="shared" ca="1" si="72"/>
        <v>0.19866363057879965</v>
      </c>
      <c r="DL60" s="179">
        <f t="shared" si="21"/>
        <v>31.94</v>
      </c>
    </row>
    <row r="61" spans="1:116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33.5</v>
      </c>
      <c r="CD61" s="113">
        <v>33.5</v>
      </c>
      <c r="CI61" s="42"/>
      <c r="CJ61" s="44" t="str">
        <f t="shared" si="95"/>
        <v>bc</v>
      </c>
      <c r="CK61" s="45">
        <f t="shared" si="5"/>
        <v>150</v>
      </c>
      <c r="CL61" s="44" t="str">
        <f t="shared" si="73"/>
        <v>DataGrowthRates!be150</v>
      </c>
      <c r="CM61" s="44" t="str">
        <f t="shared" si="74"/>
        <v>DataGrowthRates!bf150</v>
      </c>
      <c r="CN61" s="44" t="str">
        <f t="shared" si="75"/>
        <v>DataGrowthRates!bi150</v>
      </c>
      <c r="CO61" s="3"/>
      <c r="CP61" s="51" t="s">
        <v>149</v>
      </c>
      <c r="CQ61" s="142">
        <f t="shared" ca="1" si="82"/>
        <v>-1.0013363353655749</v>
      </c>
      <c r="CR61" s="142">
        <f t="shared" ca="1" si="83"/>
        <v>-0.96454108277433093</v>
      </c>
      <c r="CS61" s="142">
        <f t="shared" ca="1" si="8"/>
        <v>0.69850922165940366</v>
      </c>
      <c r="CT61" s="142">
        <f t="shared" ca="1" si="91"/>
        <v>3.6795252591243943E-2</v>
      </c>
      <c r="CU61" s="143">
        <f t="shared" ca="1" si="58"/>
        <v>1.6998455570249784</v>
      </c>
      <c r="CX61" s="79">
        <f t="shared" si="37"/>
        <v>61</v>
      </c>
      <c r="CY61" s="44" t="str">
        <f t="shared" si="84"/>
        <v>DataGrowthRates!bc61</v>
      </c>
      <c r="CZ61" s="44" t="str">
        <f t="shared" si="85"/>
        <v>DataGrowthRates!bg61</v>
      </c>
      <c r="DA61" s="44" t="str">
        <f t="shared" si="86"/>
        <v>DataGrowthRates!bd61</v>
      </c>
      <c r="DB61" s="44" t="str">
        <f t="shared" si="87"/>
        <v>DataGrowthRates!bg61</v>
      </c>
      <c r="DD61" s="51" t="s">
        <v>149</v>
      </c>
      <c r="DE61" s="178">
        <f t="shared" ca="1" si="92"/>
        <v>33.502045983799739</v>
      </c>
      <c r="DF61" s="178">
        <f t="shared" ca="1" si="96"/>
        <v>33.8409072846584</v>
      </c>
      <c r="DG61" s="178">
        <f t="shared" ca="1" si="97"/>
        <v>-1.0013363353655749</v>
      </c>
      <c r="DH61" s="178">
        <f t="shared" ca="1" si="80"/>
        <v>33.507345892767233</v>
      </c>
      <c r="DI61" s="178">
        <f t="shared" ca="1" si="70"/>
        <v>33.647165114807883</v>
      </c>
      <c r="DJ61" s="178">
        <f t="shared" ca="1" si="81"/>
        <v>5.2999089674941047E-3</v>
      </c>
      <c r="DK61" s="178">
        <f t="shared" ca="1" si="72"/>
        <v>0.14511913100814411</v>
      </c>
      <c r="DL61" s="179">
        <f t="shared" si="21"/>
        <v>33.5</v>
      </c>
    </row>
    <row r="62" spans="1:116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32.430000000000007</v>
      </c>
      <c r="CD62" s="89">
        <v>32.430000000000007</v>
      </c>
      <c r="CI62" s="42"/>
      <c r="CJ62" s="44" t="str">
        <f t="shared" si="95"/>
        <v>bd</v>
      </c>
      <c r="CK62" s="45">
        <f t="shared" si="5"/>
        <v>151</v>
      </c>
      <c r="CL62" s="44" t="str">
        <f t="shared" si="73"/>
        <v>DataGrowthRates!bf151</v>
      </c>
      <c r="CM62" s="44" t="str">
        <f t="shared" si="74"/>
        <v>DataGrowthRates!bg151</v>
      </c>
      <c r="CN62" s="44" t="str">
        <f t="shared" si="75"/>
        <v>DataGrowthRates!bj151</v>
      </c>
      <c r="CO62" s="3"/>
      <c r="CP62" s="49" t="s">
        <v>150</v>
      </c>
      <c r="CQ62" s="142">
        <f t="shared" ca="1" si="82"/>
        <v>-2.1076046920983003</v>
      </c>
      <c r="CR62" s="142">
        <f t="shared" ref="CR62:CR65" ca="1" si="98">INDIRECT(CM60)</f>
        <v>-1.7646834573341763</v>
      </c>
      <c r="CS62" s="142">
        <f t="shared" ca="1" si="8"/>
        <v>0.41752704506164906</v>
      </c>
      <c r="CT62" s="142">
        <f t="shared" ca="1" si="91"/>
        <v>0.34292123476412395</v>
      </c>
      <c r="CU62" s="143">
        <f t="shared" ca="1" si="58"/>
        <v>2.5251317371599491</v>
      </c>
      <c r="CX62" s="79">
        <f t="shared" si="37"/>
        <v>62</v>
      </c>
      <c r="CY62" s="44" t="str">
        <f t="shared" si="84"/>
        <v>DataGrowthRates!bd62</v>
      </c>
      <c r="CZ62" s="44" t="str">
        <f t="shared" si="85"/>
        <v>DataGrowthRates!bh62</v>
      </c>
      <c r="DA62" s="44" t="str">
        <f t="shared" si="86"/>
        <v>DataGrowthRates!be62</v>
      </c>
      <c r="DB62" s="44" t="str">
        <f t="shared" si="87"/>
        <v>DataGrowthRates!bh62</v>
      </c>
      <c r="DD62" s="49" t="s">
        <v>150</v>
      </c>
      <c r="DE62" s="178">
        <f t="shared" ref="DE62:DE65" ca="1" si="99">INDIRECT(CY62)</f>
        <v>31.169642042460968</v>
      </c>
      <c r="DF62" s="178">
        <f t="shared" ref="DF62:DF65" ca="1" si="100">INDIRECT(CZ58)</f>
        <v>31.840718519986005</v>
      </c>
      <c r="DG62" s="178">
        <f t="shared" ref="DG62:DG65" ca="1" si="101">(DE62-DF62)*100/DF62</f>
        <v>-2.1076046920983003</v>
      </c>
      <c r="DH62" s="178">
        <f t="shared" ca="1" si="80"/>
        <v>31.278830627567473</v>
      </c>
      <c r="DI62" s="178">
        <f t="shared" ca="1" si="70"/>
        <v>31.958720168899319</v>
      </c>
      <c r="DJ62" s="178">
        <f t="shared" ca="1" si="81"/>
        <v>0.10918858510650509</v>
      </c>
      <c r="DK62" s="178">
        <f t="shared" ca="1" si="72"/>
        <v>0.78907812643835129</v>
      </c>
      <c r="DL62" s="179">
        <f t="shared" si="21"/>
        <v>32.430000000000007</v>
      </c>
    </row>
    <row r="63" spans="1:116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29.700000000000003</v>
      </c>
      <c r="CD63" s="89">
        <v>29.700000000000003</v>
      </c>
      <c r="CI63" s="42"/>
      <c r="CJ63" s="44" t="str">
        <f t="shared" si="95"/>
        <v>be</v>
      </c>
      <c r="CK63" s="45">
        <f t="shared" si="5"/>
        <v>152</v>
      </c>
      <c r="CL63" s="44" t="str">
        <f t="shared" si="73"/>
        <v>DataGrowthRates!bg152</v>
      </c>
      <c r="CM63" s="44" t="str">
        <f t="shared" si="74"/>
        <v>DataGrowthRates!bh152</v>
      </c>
      <c r="CN63" s="44" t="str">
        <f t="shared" si="75"/>
        <v>DataGrowthRates!bk152</v>
      </c>
      <c r="CO63" s="3"/>
      <c r="CP63" s="49" t="s">
        <v>151</v>
      </c>
      <c r="CQ63" s="142">
        <f t="shared" ca="1" si="82"/>
        <v>0.70317019195957908</v>
      </c>
      <c r="CR63" s="142">
        <f t="shared" ca="1" si="98"/>
        <v>5.3009125068093015</v>
      </c>
      <c r="CS63" s="142">
        <f t="shared" ca="1" si="8"/>
        <v>5.8352958988883854</v>
      </c>
      <c r="CT63" s="142">
        <f t="shared" ca="1" si="91"/>
        <v>4.5977423148497225</v>
      </c>
      <c r="CU63" s="143">
        <f t="shared" ca="1" si="58"/>
        <v>5.1321257069288064</v>
      </c>
      <c r="CX63" s="79">
        <f t="shared" si="37"/>
        <v>63</v>
      </c>
      <c r="CY63" s="44" t="str">
        <f t="shared" si="84"/>
        <v>DataGrowthRates!be63</v>
      </c>
      <c r="CZ63" s="44" t="str">
        <f t="shared" si="85"/>
        <v>DataGrowthRates!bi63</v>
      </c>
      <c r="DA63" s="44" t="str">
        <f t="shared" si="86"/>
        <v>DataGrowthRates!bf63</v>
      </c>
      <c r="DB63" s="44" t="str">
        <f t="shared" si="87"/>
        <v>DataGrowthRates!bi63</v>
      </c>
      <c r="DD63" s="49" t="s">
        <v>151</v>
      </c>
      <c r="DE63" s="178">
        <f t="shared" ca="1" si="99"/>
        <v>29.182473279561023</v>
      </c>
      <c r="DF63" s="178">
        <f t="shared" ca="1" si="100"/>
        <v>28.978703673313984</v>
      </c>
      <c r="DG63" s="178">
        <f t="shared" ca="1" si="101"/>
        <v>0.70317019195957908</v>
      </c>
      <c r="DH63" s="178">
        <f t="shared" ca="1" si="80"/>
        <v>30.509174007431433</v>
      </c>
      <c r="DI63" s="178">
        <f t="shared" ca="1" si="70"/>
        <v>30.510189919291761</v>
      </c>
      <c r="DJ63" s="178">
        <f t="shared" ca="1" si="81"/>
        <v>1.3267007278704099</v>
      </c>
      <c r="DK63" s="178">
        <f t="shared" ca="1" si="72"/>
        <v>1.3277166397307383</v>
      </c>
      <c r="DL63" s="179">
        <f t="shared" si="21"/>
        <v>29.700000000000003</v>
      </c>
    </row>
    <row r="64" spans="1:116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33.51</v>
      </c>
      <c r="CD64" s="90">
        <v>33.51</v>
      </c>
      <c r="CI64" s="42"/>
      <c r="CJ64" s="44" t="str">
        <f t="shared" si="95"/>
        <v>bf</v>
      </c>
      <c r="CK64" s="45">
        <f t="shared" si="5"/>
        <v>153</v>
      </c>
      <c r="CL64" s="44" t="str">
        <f t="shared" si="73"/>
        <v>DataGrowthRates!bh153</v>
      </c>
      <c r="CM64" s="44" t="str">
        <f t="shared" si="74"/>
        <v>DataGrowthRates!bi153</v>
      </c>
      <c r="CN64" s="44" t="str">
        <f t="shared" si="75"/>
        <v>DataGrowthRates!bl153</v>
      </c>
      <c r="CO64" s="3"/>
      <c r="CP64" s="50" t="s">
        <v>152</v>
      </c>
      <c r="CQ64" s="155">
        <f t="shared" ca="1" si="82"/>
        <v>7.9485096847224099</v>
      </c>
      <c r="CR64" s="155">
        <f t="shared" ca="1" si="98"/>
        <v>4.8580455359193762</v>
      </c>
      <c r="CS64" s="155">
        <f t="shared" ca="1" si="8"/>
        <v>4.8580455359193762</v>
      </c>
      <c r="CT64" s="155">
        <f t="shared" ca="1" si="91"/>
        <v>-3.0904641488030338</v>
      </c>
      <c r="CU64" s="155">
        <f t="shared" ca="1" si="58"/>
        <v>-3.0904641488030338</v>
      </c>
      <c r="CX64" s="79">
        <f t="shared" si="37"/>
        <v>64</v>
      </c>
      <c r="CY64" s="44" t="str">
        <f t="shared" si="84"/>
        <v>DataGrowthRates!bf64</v>
      </c>
      <c r="CZ64" s="44" t="str">
        <f t="shared" si="85"/>
        <v>DataGrowthRates!bj64</v>
      </c>
      <c r="DA64" s="44" t="str">
        <f t="shared" si="86"/>
        <v>DataGrowthRates!bg64</v>
      </c>
      <c r="DB64" s="44" t="str">
        <f t="shared" si="87"/>
        <v>DataGrowthRates!bj64</v>
      </c>
      <c r="DD64" s="50" t="s">
        <v>152</v>
      </c>
      <c r="DE64" s="180">
        <f t="shared" ca="1" si="99"/>
        <v>34.802835624252786</v>
      </c>
      <c r="DF64" s="180">
        <f t="shared" ca="1" si="100"/>
        <v>32.240218717144842</v>
      </c>
      <c r="DG64" s="180">
        <f t="shared" ca="1" si="101"/>
        <v>7.9485096847224099</v>
      </c>
      <c r="DH64" s="180">
        <f t="shared" ca="1" si="80"/>
        <v>33.86529960922303</v>
      </c>
      <c r="DI64" s="180">
        <f t="shared" ca="1" si="70"/>
        <v>33.86529960922303</v>
      </c>
      <c r="DJ64" s="180">
        <f t="shared" ca="1" si="81"/>
        <v>-0.9375360150297567</v>
      </c>
      <c r="DK64" s="180">
        <f t="shared" ca="1" si="72"/>
        <v>-0.9375360150297567</v>
      </c>
      <c r="DL64" s="179">
        <f t="shared" si="21"/>
        <v>33.51</v>
      </c>
    </row>
    <row r="65" spans="1:116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33.370000000000005</v>
      </c>
      <c r="CD65" s="113">
        <v>33.370000000000005</v>
      </c>
      <c r="CI65" s="42"/>
      <c r="CJ65" s="44" t="str">
        <f t="shared" si="95"/>
        <v>bg</v>
      </c>
      <c r="CK65" s="45">
        <f t="shared" si="5"/>
        <v>154</v>
      </c>
      <c r="CL65" s="44" t="str">
        <f t="shared" si="73"/>
        <v>DataGrowthRates!bi154</v>
      </c>
      <c r="CM65" s="44" t="str">
        <f t="shared" si="74"/>
        <v>DataGrowthRates!bj154</v>
      </c>
      <c r="CN65" s="44" t="str">
        <f t="shared" si="75"/>
        <v>DataGrowthRates!bm154</v>
      </c>
      <c r="CO65" s="3"/>
      <c r="CP65" s="51" t="s">
        <v>153</v>
      </c>
      <c r="CQ65" s="142">
        <f t="shared" ca="1" si="82"/>
        <v>0.11460373767967634</v>
      </c>
      <c r="CR65" s="142">
        <f t="shared" ca="1" si="98"/>
        <v>0.44307162134070571</v>
      </c>
      <c r="CS65" s="142">
        <f t="shared" ca="1" si="8"/>
        <v>0.50654151400327574</v>
      </c>
      <c r="CT65" s="142">
        <f t="shared" ca="1" si="91"/>
        <v>0.32846788366102936</v>
      </c>
      <c r="CU65" s="143">
        <f t="shared" ca="1" si="58"/>
        <v>0.39193777632359939</v>
      </c>
      <c r="CX65" s="79">
        <f t="shared" si="37"/>
        <v>65</v>
      </c>
      <c r="CY65" s="44" t="str">
        <f t="shared" si="84"/>
        <v>DataGrowthRates!bg65</v>
      </c>
      <c r="CZ65" s="44" t="str">
        <f t="shared" si="85"/>
        <v>DataGrowthRates!bk65</v>
      </c>
      <c r="DA65" s="44" t="str">
        <f t="shared" si="86"/>
        <v>DataGrowthRates!bh65</v>
      </c>
      <c r="DB65" s="44" t="str">
        <f t="shared" si="87"/>
        <v>DataGrowthRates!bk65</v>
      </c>
      <c r="DD65" s="51" t="s">
        <v>153</v>
      </c>
      <c r="DE65" s="178">
        <f t="shared" ca="1" si="99"/>
        <v>33.685726023652705</v>
      </c>
      <c r="DF65" s="178">
        <f t="shared" ca="1" si="100"/>
        <v>33.647165114807883</v>
      </c>
      <c r="DG65" s="178">
        <f t="shared" ca="1" si="101"/>
        <v>0.11460373767967634</v>
      </c>
      <c r="DH65" s="178">
        <f t="shared" ca="1" si="80"/>
        <v>33.796246154817247</v>
      </c>
      <c r="DI65" s="178">
        <f t="shared" ca="1" si="70"/>
        <v>33.991148180013766</v>
      </c>
      <c r="DJ65" s="178">
        <f t="shared" ca="1" si="81"/>
        <v>0.11052013116454162</v>
      </c>
      <c r="DK65" s="178">
        <f t="shared" ca="1" si="72"/>
        <v>0.30542215636106107</v>
      </c>
      <c r="DL65" s="179">
        <f t="shared" si="21"/>
        <v>33.370000000000005</v>
      </c>
    </row>
    <row r="66" spans="1:116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30.870000000000005</v>
      </c>
      <c r="CD66" s="89">
        <v>30.870000000000005</v>
      </c>
      <c r="CI66" s="42"/>
      <c r="CJ66" s="44" t="str">
        <f t="shared" si="95"/>
        <v>bh</v>
      </c>
      <c r="CK66" s="45">
        <f t="shared" si="5"/>
        <v>155</v>
      </c>
      <c r="CL66" s="44" t="str">
        <f t="shared" si="73"/>
        <v>DataGrowthRates!bj155</v>
      </c>
      <c r="CM66" s="44" t="str">
        <f t="shared" si="74"/>
        <v>DataGrowthRates!bk155</v>
      </c>
      <c r="CN66" s="44" t="str">
        <f t="shared" si="75"/>
        <v>DataGrowthRates!bn155</v>
      </c>
      <c r="CO66" s="3"/>
      <c r="CP66" s="49" t="s">
        <v>154</v>
      </c>
      <c r="CQ66" s="142">
        <f t="shared" ca="1" si="82"/>
        <v>-1.8966682171438976</v>
      </c>
      <c r="CR66" s="142">
        <f t="shared" ref="CR66:CR87" ca="1" si="102">INDIRECT(CM64)</f>
        <v>-2.3809680785771867</v>
      </c>
      <c r="CS66" s="142">
        <f t="shared" ca="1" si="8"/>
        <v>-2.7998613708400195</v>
      </c>
      <c r="CT66" s="142">
        <f t="shared" ca="1" si="91"/>
        <v>-0.48429986143328918</v>
      </c>
      <c r="CU66" s="143">
        <f t="shared" ca="1" si="58"/>
        <v>-0.90319315369612196</v>
      </c>
      <c r="CX66" s="79">
        <f t="shared" si="37"/>
        <v>66</v>
      </c>
      <c r="CY66" s="44" t="str">
        <f t="shared" si="84"/>
        <v>DataGrowthRates!bh66</v>
      </c>
      <c r="CZ66" s="44" t="str">
        <f t="shared" si="85"/>
        <v>DataGrowthRates!bl66</v>
      </c>
      <c r="DA66" s="44" t="str">
        <f t="shared" si="86"/>
        <v>DataGrowthRates!bi66</v>
      </c>
      <c r="DB66" s="44" t="str">
        <f t="shared" si="87"/>
        <v>DataGrowthRates!bl66</v>
      </c>
      <c r="DD66" s="49" t="s">
        <v>154</v>
      </c>
      <c r="DE66" s="178">
        <f t="shared" ref="DE66" ca="1" si="103">INDIRECT(CY66)</f>
        <v>31.352569280849849</v>
      </c>
      <c r="DF66" s="178">
        <f t="shared" ref="DF66" ca="1" si="104">INDIRECT(CZ62)</f>
        <v>31.958720168899319</v>
      </c>
      <c r="DG66" s="178">
        <f t="shared" ref="DG66" ca="1" si="105">(DE66-DF66)*100/DF66</f>
        <v>-1.8966682171438976</v>
      </c>
      <c r="DH66" s="178">
        <f t="shared" ca="1" si="80"/>
        <v>31.197793243356017</v>
      </c>
      <c r="DI66" s="178">
        <f t="shared" ca="1" si="70"/>
        <v>31.204659552852547</v>
      </c>
      <c r="DJ66" s="178">
        <f t="shared" ca="1" si="81"/>
        <v>-0.15477603749383206</v>
      </c>
      <c r="DK66" s="178">
        <f t="shared" ca="1" si="72"/>
        <v>-0.14790972799730184</v>
      </c>
      <c r="DL66" s="179">
        <f t="shared" si="21"/>
        <v>30.870000000000005</v>
      </c>
    </row>
    <row r="67" spans="1:116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29.54</v>
      </c>
      <c r="CD67" s="89">
        <v>29.54</v>
      </c>
      <c r="CI67" s="42"/>
      <c r="CJ67" s="44" t="str">
        <f t="shared" si="95"/>
        <v>bi</v>
      </c>
      <c r="CK67" s="45">
        <f t="shared" si="5"/>
        <v>156</v>
      </c>
      <c r="CL67" s="44" t="str">
        <f t="shared" si="73"/>
        <v>DataGrowthRates!bk156</v>
      </c>
      <c r="CM67" s="44" t="str">
        <f t="shared" si="74"/>
        <v>DataGrowthRates!bl156</v>
      </c>
      <c r="CN67" s="44" t="str">
        <f t="shared" si="75"/>
        <v>DataGrowthRates!bo156</v>
      </c>
      <c r="CP67" s="49" t="s">
        <v>155</v>
      </c>
      <c r="CQ67" s="142">
        <f t="shared" ca="1" si="82"/>
        <v>-1.8185291150357248</v>
      </c>
      <c r="CR67" s="142">
        <f t="shared" ca="1" si="102"/>
        <v>-1.0346027623275305</v>
      </c>
      <c r="CS67" s="142">
        <f t="shared" ca="1" si="8"/>
        <v>-1.4791667409060862</v>
      </c>
      <c r="CT67" s="142">
        <f t="shared" ca="1" si="91"/>
        <v>0.78392635270819433</v>
      </c>
      <c r="CU67" s="143">
        <f t="shared" ca="1" si="58"/>
        <v>0.33936237412963854</v>
      </c>
      <c r="CX67" s="79">
        <f t="shared" si="37"/>
        <v>67</v>
      </c>
      <c r="CY67" s="44" t="str">
        <f t="shared" si="84"/>
        <v>DataGrowthRates!bi67</v>
      </c>
      <c r="CZ67" s="44" t="str">
        <f t="shared" si="85"/>
        <v>DataGrowthRates!bm67</v>
      </c>
      <c r="DA67" s="44" t="str">
        <f t="shared" si="86"/>
        <v>DataGrowthRates!bj67</v>
      </c>
      <c r="DB67" s="44" t="str">
        <f t="shared" si="87"/>
        <v>DataGrowthRates!bm67</v>
      </c>
      <c r="DD67" s="49" t="s">
        <v>155</v>
      </c>
      <c r="DE67" s="178">
        <f t="shared" ref="DE67" ca="1" si="106">INDIRECT(CY67)</f>
        <v>29.955353232556746</v>
      </c>
      <c r="DF67" s="178">
        <f t="shared" ref="DF67" ca="1" si="107">INDIRECT(CZ63)</f>
        <v>30.510189919291761</v>
      </c>
      <c r="DG67" s="178">
        <f t="shared" ref="DG67" ca="1" si="108">(DE67-DF67)*100/DF67</f>
        <v>-1.8185291150357248</v>
      </c>
      <c r="DH67" s="178">
        <f t="shared" ca="1" si="80"/>
        <v>30.194530651595393</v>
      </c>
      <c r="DI67" s="178">
        <f t="shared" ca="1" si="70"/>
        <v>30.284630218991541</v>
      </c>
      <c r="DJ67" s="178">
        <f t="shared" ca="1" si="81"/>
        <v>0.23917741903864709</v>
      </c>
      <c r="DK67" s="178">
        <f t="shared" ca="1" si="72"/>
        <v>0.3292769864347953</v>
      </c>
      <c r="DL67" s="179">
        <f t="shared" si="21"/>
        <v>29.54</v>
      </c>
    </row>
    <row r="68" spans="1:116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33.910000000000004</v>
      </c>
      <c r="CD68" s="90">
        <v>33.910000000000004</v>
      </c>
      <c r="CI68" s="42"/>
      <c r="CJ68" s="44" t="str">
        <f t="shared" si="95"/>
        <v>bj</v>
      </c>
      <c r="CK68" s="45">
        <f t="shared" si="5"/>
        <v>157</v>
      </c>
      <c r="CL68" s="44" t="str">
        <f t="shared" si="73"/>
        <v>DataGrowthRates!bl157</v>
      </c>
      <c r="CM68" s="44" t="str">
        <f t="shared" si="74"/>
        <v>DataGrowthRates!bm157</v>
      </c>
      <c r="CN68" s="44" t="str">
        <f t="shared" si="75"/>
        <v>DataGrowthRates!bp157</v>
      </c>
      <c r="CP68" s="50" t="s">
        <v>156</v>
      </c>
      <c r="CQ68" s="155">
        <f t="shared" ca="1" si="82"/>
        <v>1.4034210352932204</v>
      </c>
      <c r="CR68" s="155">
        <f t="shared" ca="1" si="102"/>
        <v>2.8372231056537327</v>
      </c>
      <c r="CS68" s="155">
        <f t="shared" ca="1" si="8"/>
        <v>2.6300236406619617</v>
      </c>
      <c r="CT68" s="155">
        <f t="shared" ca="1" si="91"/>
        <v>1.4338020703605123</v>
      </c>
      <c r="CU68" s="155">
        <f t="shared" ca="1" si="58"/>
        <v>1.2266026053687413</v>
      </c>
      <c r="CX68" s="79">
        <f t="shared" si="37"/>
        <v>68</v>
      </c>
      <c r="CY68" s="44" t="str">
        <f t="shared" si="84"/>
        <v>DataGrowthRates!bj68</v>
      </c>
      <c r="CZ68" s="44" t="str">
        <f t="shared" si="85"/>
        <v>DataGrowthRates!bn68</v>
      </c>
      <c r="DA68" s="44" t="str">
        <f t="shared" si="86"/>
        <v>DataGrowthRates!bk68</v>
      </c>
      <c r="DB68" s="44" t="str">
        <f t="shared" si="87"/>
        <v>DataGrowthRates!bn68</v>
      </c>
      <c r="DD68" s="50" t="s">
        <v>156</v>
      </c>
      <c r="DE68" s="180">
        <f t="shared" ref="DE68:DE69" ca="1" si="109">INDIRECT(CY68)</f>
        <v>34.340572347603938</v>
      </c>
      <c r="DF68" s="180">
        <f t="shared" ref="DF68:DF69" ca="1" si="110">INDIRECT(CZ64)</f>
        <v>33.86529960922303</v>
      </c>
      <c r="DG68" s="180">
        <f t="shared" ref="DG68:DG69" ca="1" si="111">(DE68-DF68)*100/DF68</f>
        <v>1.4034210352932204</v>
      </c>
      <c r="DH68" s="180">
        <f t="shared" ca="1" si="80"/>
        <v>34.728948014251685</v>
      </c>
      <c r="DI68" s="180">
        <f t="shared" ca="1" si="70"/>
        <v>34.730000000000004</v>
      </c>
      <c r="DJ68" s="180">
        <f t="shared" ca="1" si="81"/>
        <v>0.3883756666477467</v>
      </c>
      <c r="DK68" s="180">
        <f t="shared" ca="1" si="72"/>
        <v>0.38942765239606558</v>
      </c>
      <c r="DL68" s="179">
        <f t="shared" si="21"/>
        <v>33.910000000000004</v>
      </c>
    </row>
    <row r="69" spans="1:116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33.729999999999997</v>
      </c>
      <c r="CD69" s="113">
        <v>33.729999999999997</v>
      </c>
      <c r="CI69" s="42"/>
      <c r="CJ69" s="44" t="str">
        <f t="shared" si="95"/>
        <v>bk</v>
      </c>
      <c r="CK69" s="45">
        <f t="shared" si="5"/>
        <v>158</v>
      </c>
      <c r="CL69" s="44" t="str">
        <f t="shared" si="73"/>
        <v>DataGrowthRates!bm158</v>
      </c>
      <c r="CM69" s="44" t="str">
        <f t="shared" si="74"/>
        <v>DataGrowthRates!bn158</v>
      </c>
      <c r="CN69" s="44" t="str">
        <f t="shared" si="75"/>
        <v>DataGrowthRates!bq158</v>
      </c>
      <c r="CP69" s="51" t="s">
        <v>157</v>
      </c>
      <c r="CQ69" s="142">
        <f t="shared" ca="1" si="82"/>
        <v>1.8045326020572896</v>
      </c>
      <c r="CR69" s="142">
        <f t="shared" ca="1" si="102"/>
        <v>1.7661030550808827</v>
      </c>
      <c r="CS69" s="142">
        <f t="shared" ca="1" si="8"/>
        <v>1.5310717502251516</v>
      </c>
      <c r="CT69" s="142">
        <f t="shared" ca="1" si="91"/>
        <v>-3.8429546976406881E-2</v>
      </c>
      <c r="CU69" s="143">
        <f t="shared" ca="1" si="58"/>
        <v>-0.27346085183213797</v>
      </c>
      <c r="CX69" s="79">
        <f t="shared" si="37"/>
        <v>69</v>
      </c>
      <c r="CY69" s="44" t="str">
        <f t="shared" si="84"/>
        <v>DataGrowthRates!bk69</v>
      </c>
      <c r="CZ69" s="44" t="str">
        <f t="shared" si="85"/>
        <v>DataGrowthRates!bo69</v>
      </c>
      <c r="DA69" s="44" t="str">
        <f t="shared" si="86"/>
        <v>DataGrowthRates!bl69</v>
      </c>
      <c r="DB69" s="44" t="str">
        <f t="shared" si="87"/>
        <v>DataGrowthRates!bo69</v>
      </c>
      <c r="DD69" s="51" t="s">
        <v>157</v>
      </c>
      <c r="DE69" s="178">
        <f t="shared" ca="1" si="109"/>
        <v>34.604529530735718</v>
      </c>
      <c r="DF69" s="178">
        <f t="shared" ca="1" si="110"/>
        <v>33.991148180013766</v>
      </c>
      <c r="DG69" s="178">
        <f t="shared" ca="1" si="111"/>
        <v>1.8045326020572896</v>
      </c>
      <c r="DH69" s="178">
        <f t="shared" ca="1" si="80"/>
        <v>34.591466886478059</v>
      </c>
      <c r="DI69" s="178">
        <f t="shared" ca="1" si="70"/>
        <v>33.82</v>
      </c>
      <c r="DJ69" s="178">
        <f t="shared" ca="1" si="81"/>
        <v>-1.3062644257658462E-2</v>
      </c>
      <c r="DK69" s="178">
        <f t="shared" ca="1" si="72"/>
        <v>-0.78452953073571763</v>
      </c>
      <c r="DL69" s="179">
        <f t="shared" si="21"/>
        <v>33.729999999999997</v>
      </c>
    </row>
    <row r="70" spans="1:116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31.360000000000007</v>
      </c>
      <c r="CD70" s="89">
        <v>31.360000000000007</v>
      </c>
      <c r="CI70" s="42"/>
      <c r="CJ70" s="44" t="str">
        <f t="shared" si="95"/>
        <v>bl</v>
      </c>
      <c r="CK70" s="45">
        <f t="shared" si="5"/>
        <v>159</v>
      </c>
      <c r="CL70" s="44" t="str">
        <f t="shared" si="73"/>
        <v>DataGrowthRates!bn159</v>
      </c>
      <c r="CM70" s="44" t="str">
        <f t="shared" si="74"/>
        <v>DataGrowthRates!bo159</v>
      </c>
      <c r="CN70" s="44" t="str">
        <f t="shared" si="75"/>
        <v>DataGrowthRates!br159</v>
      </c>
      <c r="CP70" s="49" t="s">
        <v>158</v>
      </c>
      <c r="CQ70" s="142">
        <f t="shared" ca="1" si="82"/>
        <v>1.5471476577595127</v>
      </c>
      <c r="CR70" s="142">
        <f t="shared" ca="1" si="102"/>
        <v>1.4475410730234453</v>
      </c>
      <c r="CS70" s="142">
        <f t="shared" ca="1" si="8"/>
        <v>1.284521515735384</v>
      </c>
      <c r="CT70" s="142">
        <f t="shared" ca="1" si="91"/>
        <v>-9.9606584736067427E-2</v>
      </c>
      <c r="CU70" s="143">
        <f t="shared" ca="1" si="58"/>
        <v>-0.26262614202412871</v>
      </c>
      <c r="CX70" s="79">
        <f t="shared" si="37"/>
        <v>70</v>
      </c>
      <c r="CY70" s="44" t="str">
        <f t="shared" ref="CY70:CY72" si="112">CL$4&amp;CJ70&amp;CX70</f>
        <v>DataGrowthRates!bl70</v>
      </c>
      <c r="CZ70" s="44" t="str">
        <f t="shared" ref="CZ70:CZ72" si="113">CL$4&amp;CJ74&amp;CX70</f>
        <v>DataGrowthRates!bp70</v>
      </c>
      <c r="DA70" s="44" t="str">
        <f t="shared" ref="DA70:DA72" si="114">CM$4&amp;CJ71&amp;CX70</f>
        <v>DataGrowthRates!bm70</v>
      </c>
      <c r="DB70" s="44" t="str">
        <f t="shared" ref="DB70:DB72" si="115">CN$4&amp;CJ74&amp;CX70</f>
        <v>DataGrowthRates!bp70</v>
      </c>
      <c r="DD70" s="49" t="s">
        <v>158</v>
      </c>
      <c r="DE70" s="178">
        <f t="shared" ref="DE70" ca="1" si="116">INDIRECT(CY70)</f>
        <v>31.687441712236335</v>
      </c>
      <c r="DF70" s="178">
        <f t="shared" ref="DF70" ca="1" si="117">INDIRECT(CZ66)</f>
        <v>31.204659552852547</v>
      </c>
      <c r="DG70" s="178">
        <f t="shared" ref="DG70" ca="1" si="118">(DE70-DF70)*100/DF70</f>
        <v>1.5471476577595127</v>
      </c>
      <c r="DH70" s="178">
        <f t="shared" ca="1" si="80"/>
        <v>31.656359816577222</v>
      </c>
      <c r="DI70" s="178">
        <f t="shared" ca="1" si="70"/>
        <v>31.54</v>
      </c>
      <c r="DJ70" s="178">
        <f t="shared" ca="1" si="81"/>
        <v>-3.1081895659113457E-2</v>
      </c>
      <c r="DK70" s="178">
        <f t="shared" ca="1" si="72"/>
        <v>-0.14744171223633629</v>
      </c>
      <c r="DL70" s="179">
        <f t="shared" si="21"/>
        <v>31.360000000000007</v>
      </c>
    </row>
    <row r="71" spans="1:116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27.33</v>
      </c>
      <c r="CD71" s="89">
        <v>27.33</v>
      </c>
      <c r="CI71" s="42"/>
      <c r="CJ71" s="44" t="str">
        <f t="shared" si="95"/>
        <v>bm</v>
      </c>
      <c r="CK71" s="45">
        <f t="shared" si="5"/>
        <v>160</v>
      </c>
      <c r="CL71" s="44" t="str">
        <f t="shared" ref="CL71:CL84" si="119">CL$4&amp;CJ73&amp;CK71</f>
        <v>DataGrowthRates!bo160</v>
      </c>
      <c r="CM71" s="44" t="str">
        <f t="shared" ref="CM71:CM84" si="120">CM$4&amp;CJ74&amp;CK71</f>
        <v>DataGrowthRates!bp160</v>
      </c>
      <c r="CN71" s="44" t="str">
        <f t="shared" ref="CN71:CN82" si="121">CN$4&amp;CJ77&amp;CK71</f>
        <v>DataGrowthRates!bs160</v>
      </c>
      <c r="CP71" s="49" t="s">
        <v>159</v>
      </c>
      <c r="CQ71" s="142">
        <f t="shared" ca="1" si="82"/>
        <v>-8.771004213163037</v>
      </c>
      <c r="CR71" s="142">
        <f t="shared" ca="1" si="102"/>
        <v>-8.7759815242494223</v>
      </c>
      <c r="CS71" s="142">
        <f t="shared" ca="1" si="8"/>
        <v>-7.5084175084175211</v>
      </c>
      <c r="CT71" s="142">
        <f t="shared" ca="1" si="91"/>
        <v>-4.9773110863853276E-3</v>
      </c>
      <c r="CU71" s="143">
        <f t="shared" ca="1" si="58"/>
        <v>1.2625867047455159</v>
      </c>
      <c r="CX71" s="79">
        <f t="shared" si="37"/>
        <v>71</v>
      </c>
      <c r="CY71" s="44" t="str">
        <f t="shared" si="112"/>
        <v>DataGrowthRates!bm71</v>
      </c>
      <c r="CZ71" s="44" t="str">
        <f t="shared" si="113"/>
        <v>DataGrowthRates!bq71</v>
      </c>
      <c r="DA71" s="44" t="str">
        <f t="shared" si="114"/>
        <v>DataGrowthRates!bn71</v>
      </c>
      <c r="DB71" s="44" t="str">
        <f t="shared" si="115"/>
        <v>DataGrowthRates!bq71</v>
      </c>
      <c r="DD71" s="49" t="s">
        <v>159</v>
      </c>
      <c r="DE71" s="178">
        <f t="shared" ref="DE71" ca="1" si="122">INDIRECT(CY71)</f>
        <v>27.628364026542947</v>
      </c>
      <c r="DF71" s="178">
        <f t="shared" ref="DF71" ca="1" si="123">INDIRECT(CZ67)</f>
        <v>30.284630218991541</v>
      </c>
      <c r="DG71" s="178">
        <f t="shared" ref="DG71" ca="1" si="124">(DE71-DF71)*100/DF71</f>
        <v>-8.771004213163037</v>
      </c>
      <c r="DH71" s="178">
        <f t="shared" ca="1" si="80"/>
        <v>27.65</v>
      </c>
      <c r="DI71" s="178">
        <f t="shared" ca="1" si="70"/>
        <v>27.47</v>
      </c>
      <c r="DJ71" s="178">
        <f t="shared" ca="1" si="81"/>
        <v>2.1635973457051705E-2</v>
      </c>
      <c r="DK71" s="178">
        <f t="shared" ca="1" si="72"/>
        <v>-0.15836402654294801</v>
      </c>
      <c r="DL71" s="179">
        <f t="shared" si="21"/>
        <v>27.33</v>
      </c>
    </row>
    <row r="72" spans="1:116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31.200000000000003</v>
      </c>
      <c r="CD72" s="90">
        <v>31.200000000000003</v>
      </c>
      <c r="CI72" s="42"/>
      <c r="CJ72" s="44" t="str">
        <f t="shared" si="95"/>
        <v>bn</v>
      </c>
      <c r="CK72" s="45">
        <f t="shared" si="5"/>
        <v>161</v>
      </c>
      <c r="CL72" s="44" t="str">
        <f t="shared" si="119"/>
        <v>DataGrowthRates!bp161</v>
      </c>
      <c r="CM72" s="44" t="str">
        <f t="shared" si="120"/>
        <v>DataGrowthRates!bq161</v>
      </c>
      <c r="CN72" s="44" t="str">
        <f t="shared" si="121"/>
        <v>DataGrowthRates!bt161</v>
      </c>
      <c r="CP72" s="50" t="s">
        <v>160</v>
      </c>
      <c r="CQ72" s="155">
        <f t="shared" ca="1" si="82"/>
        <v>-7.8318456665707039</v>
      </c>
      <c r="CR72" s="155">
        <f t="shared" ca="1" si="102"/>
        <v>-8.0116959064327542</v>
      </c>
      <c r="CS72" s="155">
        <f t="shared" ca="1" si="8"/>
        <v>-8.0479953175300061</v>
      </c>
      <c r="CT72" s="155">
        <f t="shared" ca="1" si="91"/>
        <v>-0.17985023986205029</v>
      </c>
      <c r="CU72" s="155">
        <f t="shared" ca="1" si="58"/>
        <v>-0.21614965095930216</v>
      </c>
      <c r="CX72" s="79">
        <f t="shared" si="37"/>
        <v>72</v>
      </c>
      <c r="CY72" s="44" t="str">
        <f t="shared" si="112"/>
        <v>DataGrowthRates!bn72</v>
      </c>
      <c r="CZ72" s="44" t="str">
        <f t="shared" si="113"/>
        <v>DataGrowthRates!br72</v>
      </c>
      <c r="DA72" s="44" t="str">
        <f t="shared" si="114"/>
        <v>DataGrowthRates!bo72</v>
      </c>
      <c r="DB72" s="44" t="str">
        <f t="shared" si="115"/>
        <v>DataGrowthRates!br72</v>
      </c>
      <c r="DD72" s="50" t="s">
        <v>160</v>
      </c>
      <c r="DE72" s="180">
        <f t="shared" ref="DE72" ca="1" si="125">INDIRECT(CY72)</f>
        <v>32.01</v>
      </c>
      <c r="DF72" s="180">
        <f t="shared" ref="DF72" ca="1" si="126">INDIRECT(CZ68)</f>
        <v>34.730000000000004</v>
      </c>
      <c r="DG72" s="180">
        <f t="shared" ref="DG72" ca="1" si="127">(DE72-DF72)*100/DF72</f>
        <v>-7.8318456665707039</v>
      </c>
      <c r="DH72" s="180">
        <f t="shared" ca="1" si="80"/>
        <v>31.46</v>
      </c>
      <c r="DI72" s="180">
        <f t="shared" ca="1" si="70"/>
        <v>31.419999999999998</v>
      </c>
      <c r="DJ72" s="180">
        <f t="shared" ca="1" si="81"/>
        <v>-0.54999999999999716</v>
      </c>
      <c r="DK72" s="180">
        <f t="shared" ca="1" si="72"/>
        <v>-0.58999999999999986</v>
      </c>
      <c r="DL72" s="179">
        <f t="shared" si="21"/>
        <v>31.200000000000003</v>
      </c>
    </row>
    <row r="73" spans="1:116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29.97</v>
      </c>
      <c r="CD73" s="113">
        <v>29.97</v>
      </c>
      <c r="CI73" s="42"/>
      <c r="CJ73" s="44" t="str">
        <f t="shared" si="95"/>
        <v>bo</v>
      </c>
      <c r="CK73" s="45">
        <f t="shared" ref="CK73:CK86" si="128">CK72+1</f>
        <v>162</v>
      </c>
      <c r="CL73" s="44" t="str">
        <f t="shared" si="119"/>
        <v>DataGrowthRates!bq162</v>
      </c>
      <c r="CM73" s="44" t="str">
        <f t="shared" si="120"/>
        <v>DataGrowthRates!br162</v>
      </c>
      <c r="CN73" s="44" t="str">
        <f t="shared" si="121"/>
        <v>DataGrowthRates!bu162</v>
      </c>
      <c r="CP73" s="51" t="str">
        <f>A73</f>
        <v>Q1-2021</v>
      </c>
      <c r="CQ73" s="142">
        <f t="shared" ca="1" si="82"/>
        <v>-12.270845653459489</v>
      </c>
      <c r="CR73" s="142">
        <f t="shared" ca="1" si="102"/>
        <v>-12.144549763033179</v>
      </c>
      <c r="CS73" s="142">
        <f t="shared" ca="1" si="8"/>
        <v>-11.858407079646026</v>
      </c>
      <c r="CT73" s="142">
        <f t="shared" ca="1" si="91"/>
        <v>0.1262958904263094</v>
      </c>
      <c r="CU73" s="143">
        <f t="shared" ca="1" si="58"/>
        <v>0.41243857381346238</v>
      </c>
      <c r="CX73" s="79">
        <f t="shared" si="37"/>
        <v>73</v>
      </c>
      <c r="CY73" s="44" t="str">
        <f t="shared" ref="CY73:CY84" si="129">CL$4&amp;CJ73&amp;CX73</f>
        <v>DataGrowthRates!bo73</v>
      </c>
      <c r="CZ73" s="44" t="str">
        <f t="shared" ref="CZ73:CZ84" si="130">CL$4&amp;CJ77&amp;CX73</f>
        <v>DataGrowthRates!bs73</v>
      </c>
      <c r="DA73" s="44" t="str">
        <f t="shared" ref="DA73:DA84" si="131">CM$4&amp;CJ74&amp;CX73</f>
        <v>DataGrowthRates!bp73</v>
      </c>
      <c r="DB73" s="44" t="str">
        <f t="shared" ref="DB73:DB84" si="132">CN$4&amp;CJ77&amp;CX73</f>
        <v>DataGrowthRates!bs73</v>
      </c>
      <c r="DD73" s="49" t="s">
        <v>161</v>
      </c>
      <c r="DE73" s="178">
        <f t="shared" ref="DE73" ca="1" si="133">INDIRECT(CY73)</f>
        <v>29.67</v>
      </c>
      <c r="DF73" s="178">
        <f t="shared" ref="DF73" ca="1" si="134">INDIRECT(CZ69)</f>
        <v>33.82</v>
      </c>
      <c r="DG73" s="178">
        <f t="shared" ref="DG73" ca="1" si="135">(DE73-DF73)*100/DF73</f>
        <v>-12.270845653459489</v>
      </c>
      <c r="DH73" s="178">
        <f t="shared" ca="1" si="80"/>
        <v>29.659999999999997</v>
      </c>
      <c r="DI73" s="178">
        <f t="shared" ca="1" si="70"/>
        <v>29.880000000000003</v>
      </c>
      <c r="DJ73" s="178">
        <f t="shared" ca="1" si="81"/>
        <v>-1.0000000000005116E-2</v>
      </c>
      <c r="DK73" s="178">
        <f t="shared" ca="1" si="72"/>
        <v>0.21000000000000085</v>
      </c>
      <c r="DL73" s="179">
        <f t="shared" si="21"/>
        <v>29.97</v>
      </c>
    </row>
    <row r="74" spans="1:116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22.79</v>
      </c>
      <c r="CD74" s="89">
        <v>22.79</v>
      </c>
      <c r="CI74" s="42"/>
      <c r="CJ74" s="44" t="str">
        <f t="shared" si="95"/>
        <v>bp</v>
      </c>
      <c r="CK74" s="45">
        <f t="shared" si="128"/>
        <v>163</v>
      </c>
      <c r="CL74" s="44" t="str">
        <f t="shared" si="119"/>
        <v>DataGrowthRates!br163</v>
      </c>
      <c r="CM74" s="44" t="str">
        <f t="shared" si="120"/>
        <v>DataGrowthRates!bs163</v>
      </c>
      <c r="CN74" s="44" t="str">
        <f t="shared" si="121"/>
        <v>DataGrowthRates!bv163</v>
      </c>
      <c r="CP74" s="49" t="str">
        <f t="shared" ref="CP74:CP76" si="136">A74</f>
        <v>Q2-2021</v>
      </c>
      <c r="CQ74" s="142">
        <f t="shared" ca="1" si="82"/>
        <v>-27.140139505389989</v>
      </c>
      <c r="CR74" s="142">
        <f t="shared" ca="1" si="102"/>
        <v>-27.076727964489535</v>
      </c>
      <c r="CS74" s="142">
        <f t="shared" ca="1" si="8"/>
        <v>-27.392000000000014</v>
      </c>
      <c r="CT74" s="142">
        <f t="shared" ca="1" si="91"/>
        <v>6.3411540900453645E-2</v>
      </c>
      <c r="CU74" s="143">
        <f t="shared" ca="1" si="58"/>
        <v>-0.25186049461002469</v>
      </c>
      <c r="CX74" s="79">
        <f t="shared" si="37"/>
        <v>74</v>
      </c>
      <c r="CY74" s="44" t="str">
        <f t="shared" si="129"/>
        <v>DataGrowthRates!bp74</v>
      </c>
      <c r="CZ74" s="44" t="str">
        <f t="shared" si="130"/>
        <v>DataGrowthRates!bt74</v>
      </c>
      <c r="DA74" s="44" t="str">
        <f t="shared" si="131"/>
        <v>DataGrowthRates!bq74</v>
      </c>
      <c r="DB74" s="44" t="str">
        <f t="shared" si="132"/>
        <v>DataGrowthRates!bt74</v>
      </c>
      <c r="DD74" s="49" t="s">
        <v>162</v>
      </c>
      <c r="DE74" s="178">
        <f t="shared" ref="DE74" ca="1" si="137">INDIRECT(CY74)</f>
        <v>22.979999999999997</v>
      </c>
      <c r="DF74" s="178">
        <f t="shared" ref="DF74" ca="1" si="138">INDIRECT(CZ70)</f>
        <v>31.54</v>
      </c>
      <c r="DG74" s="178">
        <f t="shared" ref="DG74" ca="1" si="139">(DE74-DF74)*100/DF74</f>
        <v>-27.140139505389989</v>
      </c>
      <c r="DH74" s="178">
        <f t="shared" ca="1" si="80"/>
        <v>23</v>
      </c>
      <c r="DI74" s="178">
        <f t="shared" ca="1" si="70"/>
        <v>22.689999999999998</v>
      </c>
      <c r="DJ74" s="178">
        <f t="shared" ca="1" si="81"/>
        <v>2.0000000000003126E-2</v>
      </c>
      <c r="DK74" s="178">
        <f t="shared" ca="1" si="72"/>
        <v>-0.28999999999999915</v>
      </c>
      <c r="DL74" s="179">
        <f t="shared" ref="DL74:DL88" si="140">CD74</f>
        <v>22.79</v>
      </c>
    </row>
    <row r="75" spans="1:116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25.03</v>
      </c>
      <c r="CD75" s="89">
        <v>25.03</v>
      </c>
      <c r="CI75" s="42"/>
      <c r="CJ75" s="44" t="str">
        <f t="shared" si="95"/>
        <v>bq</v>
      </c>
      <c r="CK75" s="45">
        <f t="shared" si="128"/>
        <v>164</v>
      </c>
      <c r="CL75" s="44" t="str">
        <f t="shared" si="119"/>
        <v>DataGrowthRates!bs164</v>
      </c>
      <c r="CM75" s="44" t="str">
        <f t="shared" si="120"/>
        <v>DataGrowthRates!bt164</v>
      </c>
      <c r="CN75" s="44" t="str">
        <f t="shared" si="121"/>
        <v>DataGrowthRates!bw164</v>
      </c>
      <c r="CP75" s="49" t="str">
        <f t="shared" si="136"/>
        <v>Q3-2021</v>
      </c>
      <c r="CQ75" s="142">
        <f t="shared" ca="1" si="82"/>
        <v>-8.7732071350564134</v>
      </c>
      <c r="CR75" s="142">
        <f t="shared" ca="1" si="102"/>
        <v>-8.8096104841645371</v>
      </c>
      <c r="CS75" s="142">
        <f t="shared" ca="1" si="8"/>
        <v>-8.6924762600438132</v>
      </c>
      <c r="CT75" s="142">
        <f t="shared" ca="1" si="91"/>
        <v>-3.6403349108123706E-2</v>
      </c>
      <c r="CU75" s="143">
        <f t="shared" ca="1" si="58"/>
        <v>8.0730875012600123E-2</v>
      </c>
      <c r="CX75" s="79">
        <f t="shared" si="37"/>
        <v>75</v>
      </c>
      <c r="CY75" s="44" t="str">
        <f t="shared" si="129"/>
        <v>DataGrowthRates!bq75</v>
      </c>
      <c r="CZ75" s="44" t="str">
        <f t="shared" si="130"/>
        <v>DataGrowthRates!bu75</v>
      </c>
      <c r="DA75" s="44" t="str">
        <f t="shared" si="131"/>
        <v>DataGrowthRates!br75</v>
      </c>
      <c r="DB75" s="44" t="str">
        <f t="shared" si="132"/>
        <v>DataGrowthRates!bu75</v>
      </c>
      <c r="DD75" s="49" t="s">
        <v>163</v>
      </c>
      <c r="DE75" s="178">
        <f t="shared" ref="DE75" ca="1" si="141">INDIRECT(CY75)</f>
        <v>25.060000000000002</v>
      </c>
      <c r="DF75" s="178">
        <f t="shared" ref="DF75" ca="1" si="142">INDIRECT(CZ71)</f>
        <v>27.47</v>
      </c>
      <c r="DG75" s="178">
        <f t="shared" ref="DG75" ca="1" si="143">(DE75-DF75)*100/DF75</f>
        <v>-8.7732071350564134</v>
      </c>
      <c r="DH75" s="178">
        <f t="shared" ca="1" si="80"/>
        <v>25.05</v>
      </c>
      <c r="DI75" s="178">
        <f t="shared" ca="1" si="70"/>
        <v>25</v>
      </c>
      <c r="DJ75" s="178">
        <f t="shared" ca="1" si="81"/>
        <v>-1.0000000000001563E-2</v>
      </c>
      <c r="DK75" s="178">
        <f t="shared" ca="1" si="72"/>
        <v>-6.0000000000002274E-2</v>
      </c>
      <c r="DL75" s="179">
        <f t="shared" si="140"/>
        <v>25.03</v>
      </c>
    </row>
    <row r="76" spans="1:116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29.160000000000004</v>
      </c>
      <c r="CD76" s="90">
        <v>29.160000000000004</v>
      </c>
      <c r="CI76" s="42"/>
      <c r="CJ76" s="44" t="str">
        <f t="shared" si="95"/>
        <v>br</v>
      </c>
      <c r="CK76" s="45">
        <f t="shared" si="128"/>
        <v>165</v>
      </c>
      <c r="CL76" s="44" t="str">
        <f t="shared" si="119"/>
        <v>DataGrowthRates!bt165</v>
      </c>
      <c r="CM76" s="44" t="str">
        <f t="shared" si="120"/>
        <v>DataGrowthRates!bu165</v>
      </c>
      <c r="CN76" s="44" t="str">
        <f t="shared" si="121"/>
        <v>DataGrowthRates!bx165</v>
      </c>
      <c r="CP76" s="50" t="str">
        <f t="shared" si="136"/>
        <v>Q4-2021</v>
      </c>
      <c r="CQ76" s="155">
        <f t="shared" ca="1" si="82"/>
        <v>-7.1928707829408083</v>
      </c>
      <c r="CR76" s="155">
        <f t="shared" ca="1" si="102"/>
        <v>-6.703014753046836</v>
      </c>
      <c r="CS76" s="155">
        <f t="shared" ca="1" si="8"/>
        <v>-6.7094703049759339</v>
      </c>
      <c r="CT76" s="155">
        <f t="shared" ca="1" si="91"/>
        <v>0.48985602989397226</v>
      </c>
      <c r="CU76" s="155">
        <f t="shared" ca="1" si="58"/>
        <v>0.4834004779648744</v>
      </c>
      <c r="CX76" s="79">
        <f t="shared" si="37"/>
        <v>76</v>
      </c>
      <c r="CY76" s="44" t="str">
        <f t="shared" si="129"/>
        <v>DataGrowthRates!br76</v>
      </c>
      <c r="CZ76" s="44" t="str">
        <f t="shared" si="130"/>
        <v>DataGrowthRates!bv76</v>
      </c>
      <c r="DA76" s="44" t="str">
        <f t="shared" si="131"/>
        <v>DataGrowthRates!bs76</v>
      </c>
      <c r="DB76" s="44" t="str">
        <f t="shared" si="132"/>
        <v>DataGrowthRates!bv76</v>
      </c>
      <c r="DD76" s="50" t="s">
        <v>164</v>
      </c>
      <c r="DE76" s="180">
        <f t="shared" ref="DE76" ca="1" si="144">INDIRECT(CY76)</f>
        <v>29.159999999999997</v>
      </c>
      <c r="DF76" s="180">
        <f t="shared" ref="DF76" ca="1" si="145">INDIRECT(CZ72)</f>
        <v>31.419999999999998</v>
      </c>
      <c r="DG76" s="180">
        <f t="shared" ref="DG76" ca="1" si="146">(DE76-DF76)*100/DF76</f>
        <v>-7.1928707829408083</v>
      </c>
      <c r="DH76" s="180">
        <f t="shared" ca="1" si="80"/>
        <v>29.089999999999996</v>
      </c>
      <c r="DI76" s="180">
        <f t="shared" ca="1" si="70"/>
        <v>29.059999999999995</v>
      </c>
      <c r="DJ76" s="180">
        <f t="shared" ca="1" si="81"/>
        <v>-7.0000000000000284E-2</v>
      </c>
      <c r="DK76" s="180">
        <f t="shared" ca="1" si="72"/>
        <v>-0.10000000000000142</v>
      </c>
      <c r="DL76" s="179">
        <f t="shared" si="140"/>
        <v>29.160000000000004</v>
      </c>
    </row>
    <row r="77" spans="1:116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29.68</v>
      </c>
      <c r="CD77" s="113">
        <v>29.68</v>
      </c>
      <c r="CI77" s="42"/>
      <c r="CJ77" s="44" t="str">
        <f t="shared" si="95"/>
        <v>bs</v>
      </c>
      <c r="CK77" s="45">
        <f t="shared" si="128"/>
        <v>166</v>
      </c>
      <c r="CL77" s="44" t="str">
        <f t="shared" si="119"/>
        <v>DataGrowthRates!bu166</v>
      </c>
      <c r="CM77" s="44" t="str">
        <f t="shared" si="120"/>
        <v>DataGrowthRates!bv166</v>
      </c>
      <c r="CN77" s="44" t="str">
        <f t="shared" si="121"/>
        <v>DataGrowthRates!by166</v>
      </c>
      <c r="CP77" s="51" t="str">
        <f>A77</f>
        <v>Q1-2022</v>
      </c>
      <c r="CQ77" s="142">
        <f t="shared" ca="1" si="82"/>
        <v>-2.0749665327978613</v>
      </c>
      <c r="CR77" s="142">
        <f t="shared" ca="1" si="102"/>
        <v>-1.742043551088764</v>
      </c>
      <c r="CS77" s="142">
        <f t="shared" ca="1" si="8"/>
        <v>-0.96860387441549489</v>
      </c>
      <c r="CT77" s="142">
        <f t="shared" ca="1" si="91"/>
        <v>0.33292298170909729</v>
      </c>
      <c r="CU77" s="143">
        <f t="shared" ca="1" si="58"/>
        <v>1.1063626583823662</v>
      </c>
      <c r="CX77" s="79">
        <f t="shared" si="37"/>
        <v>77</v>
      </c>
      <c r="CY77" s="44" t="str">
        <f t="shared" si="129"/>
        <v>DataGrowthRates!bs77</v>
      </c>
      <c r="CZ77" s="44" t="str">
        <f t="shared" si="130"/>
        <v>DataGrowthRates!bw77</v>
      </c>
      <c r="DA77" s="44" t="str">
        <f t="shared" si="131"/>
        <v>DataGrowthRates!bt77</v>
      </c>
      <c r="DB77" s="44" t="str">
        <f t="shared" si="132"/>
        <v>DataGrowthRates!bw77</v>
      </c>
      <c r="DD77" s="49" t="s">
        <v>165</v>
      </c>
      <c r="DE77" s="178">
        <f t="shared" ref="DE77" ca="1" si="147">INDIRECT(CY77)</f>
        <v>29.26</v>
      </c>
      <c r="DF77" s="178">
        <f t="shared" ref="DF77" ca="1" si="148">INDIRECT(CZ73)</f>
        <v>29.880000000000003</v>
      </c>
      <c r="DG77" s="178">
        <f t="shared" ref="DG77" ca="1" si="149">(DE77-DF77)*100/DF77</f>
        <v>-2.0749665327978613</v>
      </c>
      <c r="DH77" s="178">
        <f t="shared" ca="1" si="80"/>
        <v>29.330000000000002</v>
      </c>
      <c r="DI77" s="178">
        <f t="shared" ca="1" si="70"/>
        <v>29.65</v>
      </c>
      <c r="DJ77" s="178">
        <f t="shared" ca="1" si="81"/>
        <v>7.0000000000000284E-2</v>
      </c>
      <c r="DK77" s="178">
        <f t="shared" ca="1" si="72"/>
        <v>0.38999999999999702</v>
      </c>
      <c r="DL77" s="179">
        <f t="shared" si="140"/>
        <v>29.68</v>
      </c>
    </row>
    <row r="78" spans="1:116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27.43</v>
      </c>
      <c r="CD78" s="89">
        <v>27.43</v>
      </c>
      <c r="CI78" s="42"/>
      <c r="CJ78" s="44" t="str">
        <f t="shared" si="95"/>
        <v>bt</v>
      </c>
      <c r="CK78" s="45">
        <f t="shared" si="128"/>
        <v>167</v>
      </c>
      <c r="CL78" s="44" t="str">
        <f t="shared" si="119"/>
        <v>DataGrowthRates!bv167</v>
      </c>
      <c r="CM78" s="44" t="str">
        <f t="shared" si="120"/>
        <v>DataGrowthRates!bw167</v>
      </c>
      <c r="CN78" s="44" t="str">
        <f t="shared" si="121"/>
        <v>DataGrowthRates!bz167</v>
      </c>
      <c r="CP78" s="49" t="str">
        <f t="shared" ref="CP78:CP80" si="150">A78</f>
        <v>Q2-2022</v>
      </c>
      <c r="CQ78" s="142">
        <f t="shared" ca="1" si="82"/>
        <v>20.537681798148981</v>
      </c>
      <c r="CR78" s="142">
        <f t="shared" ca="1" si="102"/>
        <v>20.405464962538574</v>
      </c>
      <c r="CS78" s="142">
        <f t="shared" ca="1" si="8"/>
        <v>20.342706502636201</v>
      </c>
      <c r="CT78" s="142">
        <f t="shared" ca="1" si="91"/>
        <v>-0.1322168356104072</v>
      </c>
      <c r="CU78" s="143">
        <f t="shared" ca="1" si="58"/>
        <v>-0.19497529551277992</v>
      </c>
      <c r="CX78" s="79">
        <f t="shared" si="37"/>
        <v>78</v>
      </c>
      <c r="CY78" s="44" t="str">
        <f t="shared" si="129"/>
        <v>DataGrowthRates!bt78</v>
      </c>
      <c r="CZ78" s="44" t="str">
        <f t="shared" si="130"/>
        <v>DataGrowthRates!bx78</v>
      </c>
      <c r="DA78" s="44" t="str">
        <f t="shared" si="131"/>
        <v>DataGrowthRates!bu78</v>
      </c>
      <c r="DB78" s="44" t="str">
        <f t="shared" si="132"/>
        <v>DataGrowthRates!bx78</v>
      </c>
      <c r="DD78" s="49" t="s">
        <v>166</v>
      </c>
      <c r="DE78" s="178">
        <f t="shared" ref="DE78" ca="1" si="151">INDIRECT(CY78)</f>
        <v>27.35</v>
      </c>
      <c r="DF78" s="178">
        <f t="shared" ref="DF78" ca="1" si="152">INDIRECT(CZ74)</f>
        <v>22.689999999999998</v>
      </c>
      <c r="DG78" s="178">
        <f t="shared" ref="DG78" ca="1" si="153">(DE78-DF78)*100/DF78</f>
        <v>20.537681798148981</v>
      </c>
      <c r="DH78" s="178">
        <f t="shared" ca="1" si="80"/>
        <v>27.32</v>
      </c>
      <c r="DI78" s="178">
        <f t="shared" ca="1" si="70"/>
        <v>27.389999999999997</v>
      </c>
      <c r="DJ78" s="178">
        <f t="shared" ca="1" si="81"/>
        <v>-3.0000000000001137E-2</v>
      </c>
      <c r="DK78" s="178">
        <f t="shared" ca="1" si="72"/>
        <v>3.9999999999995595E-2</v>
      </c>
      <c r="DL78" s="179">
        <f t="shared" si="140"/>
        <v>27.43</v>
      </c>
    </row>
    <row r="79" spans="1:116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25.12</v>
      </c>
      <c r="CD79" s="89">
        <v>25.12</v>
      </c>
      <c r="CI79" s="42"/>
      <c r="CJ79" s="44" t="str">
        <f t="shared" si="95"/>
        <v>bu</v>
      </c>
      <c r="CK79" s="45">
        <f t="shared" si="128"/>
        <v>168</v>
      </c>
      <c r="CL79" s="44" t="str">
        <f t="shared" si="119"/>
        <v>DataGrowthRates!bw168</v>
      </c>
      <c r="CM79" s="44" t="str">
        <f t="shared" si="120"/>
        <v>DataGrowthRates!bx168</v>
      </c>
      <c r="CN79" s="44" t="str">
        <f t="shared" si="121"/>
        <v>DataGrowthRates!ca168</v>
      </c>
      <c r="CP79" s="49" t="str">
        <f t="shared" si="150"/>
        <v>Q3-2022</v>
      </c>
      <c r="CQ79" s="142">
        <f t="shared" ca="1" si="82"/>
        <v>0</v>
      </c>
      <c r="CR79" s="142">
        <f t="shared" ca="1" si="102"/>
        <v>0.28033640368442247</v>
      </c>
      <c r="CS79" s="142">
        <f t="shared" ca="1" si="8"/>
        <v>0.19976028765480286</v>
      </c>
      <c r="CT79" s="142">
        <f t="shared" ca="1" si="91"/>
        <v>0.28033640368442247</v>
      </c>
      <c r="CU79" s="143">
        <f t="shared" ca="1" si="58"/>
        <v>0.19976028765480286</v>
      </c>
      <c r="CX79" s="79">
        <f t="shared" si="37"/>
        <v>79</v>
      </c>
      <c r="CY79" s="44" t="str">
        <f t="shared" si="129"/>
        <v>DataGrowthRates!bu79</v>
      </c>
      <c r="CZ79" s="44" t="str">
        <f t="shared" si="130"/>
        <v>DataGrowthRates!by79</v>
      </c>
      <c r="DA79" s="44" t="str">
        <f t="shared" si="131"/>
        <v>DataGrowthRates!bv79</v>
      </c>
      <c r="DB79" s="44" t="str">
        <f t="shared" si="132"/>
        <v>DataGrowthRates!by79</v>
      </c>
      <c r="DD79" s="49" t="s">
        <v>167</v>
      </c>
      <c r="DE79" s="178">
        <f t="shared" ref="DE79" ca="1" si="154">INDIRECT(CY79)</f>
        <v>25</v>
      </c>
      <c r="DF79" s="178">
        <f t="shared" ref="DF79" ca="1" si="155">INDIRECT(CZ75)</f>
        <v>25</v>
      </c>
      <c r="DG79" s="178">
        <f t="shared" ref="DG79" ca="1" si="156">(DE79-DF79)*100/DF79</f>
        <v>0</v>
      </c>
      <c r="DH79" s="178">
        <f t="shared" ca="1" si="80"/>
        <v>25.04</v>
      </c>
      <c r="DI79" s="178">
        <f t="shared" ca="1" si="70"/>
        <v>25.08</v>
      </c>
      <c r="DJ79" s="178">
        <f t="shared" ca="1" si="81"/>
        <v>3.9999999999999147E-2</v>
      </c>
      <c r="DK79" s="178">
        <f t="shared" ca="1" si="72"/>
        <v>7.9999999999998295E-2</v>
      </c>
      <c r="DL79" s="179">
        <f t="shared" si="140"/>
        <v>25.12</v>
      </c>
    </row>
    <row r="80" spans="1:116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28.11</v>
      </c>
      <c r="CD80" s="90">
        <v>28.11</v>
      </c>
      <c r="CI80" s="42"/>
      <c r="CJ80" s="44" t="str">
        <f t="shared" si="95"/>
        <v>bv</v>
      </c>
      <c r="CK80" s="45">
        <f t="shared" si="128"/>
        <v>169</v>
      </c>
      <c r="CL80" s="44" t="str">
        <f t="shared" si="119"/>
        <v>DataGrowthRates!bx169</v>
      </c>
      <c r="CM80" s="44" t="str">
        <f t="shared" si="120"/>
        <v>DataGrowthRates!by169</v>
      </c>
      <c r="CN80" s="44" t="str">
        <f t="shared" si="121"/>
        <v>DataGrowthRates!cb169</v>
      </c>
      <c r="CP80" s="50" t="str">
        <f t="shared" si="150"/>
        <v>Q4-2022</v>
      </c>
      <c r="CQ80" s="155">
        <f t="shared" ca="1" si="82"/>
        <v>-4.3702684101858216</v>
      </c>
      <c r="CR80" s="155">
        <f t="shared" ca="1" si="102"/>
        <v>-3.7379972565157744</v>
      </c>
      <c r="CS80" s="155">
        <f t="shared" ca="1" si="8"/>
        <v>-3.7379972565157744</v>
      </c>
      <c r="CT80" s="155">
        <f t="shared" ca="1" si="91"/>
        <v>0.63227115367004716</v>
      </c>
      <c r="CU80" s="155">
        <f t="shared" ca="1" si="58"/>
        <v>0.63227115367004716</v>
      </c>
      <c r="CX80" s="79">
        <f t="shared" si="37"/>
        <v>80</v>
      </c>
      <c r="CY80" s="44" t="str">
        <f t="shared" si="129"/>
        <v>DataGrowthRates!bv80</v>
      </c>
      <c r="CZ80" s="44" t="str">
        <f t="shared" si="130"/>
        <v>DataGrowthRates!bz80</v>
      </c>
      <c r="DA80" s="44" t="str">
        <f t="shared" si="131"/>
        <v>DataGrowthRates!bw80</v>
      </c>
      <c r="DB80" s="44" t="str">
        <f t="shared" si="132"/>
        <v>DataGrowthRates!bz80</v>
      </c>
      <c r="DD80" s="50" t="s">
        <v>168</v>
      </c>
      <c r="DE80" s="180">
        <f t="shared" ref="DE80" ca="1" si="157">INDIRECT(CY80)</f>
        <v>27.789999999999996</v>
      </c>
      <c r="DF80" s="180">
        <f t="shared" ref="DF80" ca="1" si="158">INDIRECT(CZ76)</f>
        <v>29.059999999999995</v>
      </c>
      <c r="DG80" s="180">
        <f t="shared" ref="DG80" ca="1" si="159">(DE80-DF80)*100/DF80</f>
        <v>-4.3702684101858216</v>
      </c>
      <c r="DH80" s="180">
        <f t="shared" ca="1" si="80"/>
        <v>28.07</v>
      </c>
      <c r="DI80" s="180">
        <f t="shared" ca="1" si="70"/>
        <v>28.07</v>
      </c>
      <c r="DJ80" s="180">
        <f t="shared" ca="1" si="81"/>
        <v>0.28000000000000469</v>
      </c>
      <c r="DK80" s="180">
        <f t="shared" ca="1" si="72"/>
        <v>0.28000000000000469</v>
      </c>
      <c r="DL80" s="179">
        <f t="shared" si="140"/>
        <v>28.11</v>
      </c>
    </row>
    <row r="81" spans="1:116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27.59</v>
      </c>
      <c r="CD81" s="92">
        <v>27.59</v>
      </c>
      <c r="CI81" s="42"/>
      <c r="CJ81" s="44" t="str">
        <f t="shared" si="95"/>
        <v>bw</v>
      </c>
      <c r="CK81" s="45">
        <f t="shared" si="128"/>
        <v>170</v>
      </c>
      <c r="CL81" s="44" t="str">
        <f t="shared" si="119"/>
        <v>DataGrowthRates!by170</v>
      </c>
      <c r="CM81" s="44" t="str">
        <f t="shared" si="120"/>
        <v>DataGrowthRates!bz170</v>
      </c>
      <c r="CN81" s="44" t="str">
        <f t="shared" si="121"/>
        <v>DataGrowthRates!cc170</v>
      </c>
      <c r="CP81" s="51" t="str">
        <f>A81</f>
        <v>Q1-2023</v>
      </c>
      <c r="CQ81" s="142">
        <f t="shared" ca="1" si="82"/>
        <v>-7.9595278246205714</v>
      </c>
      <c r="CR81" s="142">
        <f t="shared" ca="1" si="102"/>
        <v>-7.7571669477234311</v>
      </c>
      <c r="CS81" s="142">
        <f t="shared" ca="1" si="8"/>
        <v>-6.860425819533619</v>
      </c>
      <c r="CT81" s="142">
        <f t="shared" ca="1" si="91"/>
        <v>0.20236087689714033</v>
      </c>
      <c r="CU81" s="143">
        <f t="shared" ca="1" si="58"/>
        <v>1.0991020050869524</v>
      </c>
      <c r="CX81" s="79">
        <f t="shared" si="37"/>
        <v>81</v>
      </c>
      <c r="CY81" s="44" t="str">
        <f t="shared" si="129"/>
        <v>DataGrowthRates!bw81</v>
      </c>
      <c r="CZ81" s="44" t="str">
        <f t="shared" si="130"/>
        <v>DataGrowthRates!ca81</v>
      </c>
      <c r="DA81" s="44" t="str">
        <f t="shared" si="131"/>
        <v>DataGrowthRates!bx81</v>
      </c>
      <c r="DB81" s="44" t="str">
        <f t="shared" si="132"/>
        <v>DataGrowthRates!ca81</v>
      </c>
      <c r="DD81" s="49" t="s">
        <v>169</v>
      </c>
      <c r="DE81" s="178">
        <f t="shared" ref="DE81" ca="1" si="160">INDIRECT(CY81)</f>
        <v>27.29</v>
      </c>
      <c r="DF81" s="178">
        <f t="shared" ref="DF81" ca="1" si="161">INDIRECT(CZ77)</f>
        <v>29.65</v>
      </c>
      <c r="DG81" s="178">
        <f t="shared" ref="DG81" ca="1" si="162">(DE81-DF81)*100/DF81</f>
        <v>-7.9595278246205714</v>
      </c>
      <c r="DH81" s="178">
        <f t="shared" ca="1" si="80"/>
        <v>27.35</v>
      </c>
      <c r="DI81" s="178">
        <f t="shared" ca="1" si="70"/>
        <v>27.560000000000002</v>
      </c>
      <c r="DJ81" s="178">
        <f t="shared" ca="1" si="81"/>
        <v>6.0000000000002274E-2</v>
      </c>
      <c r="DK81" s="178">
        <f t="shared" ca="1" si="72"/>
        <v>0.27000000000000313</v>
      </c>
      <c r="DL81" s="179">
        <f t="shared" si="140"/>
        <v>27.59</v>
      </c>
    </row>
    <row r="82" spans="1:116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24.5</v>
      </c>
      <c r="CD82" s="92">
        <v>24.5</v>
      </c>
      <c r="CI82" s="42"/>
      <c r="CJ82" s="44" t="str">
        <f t="shared" si="95"/>
        <v>bx</v>
      </c>
      <c r="CK82" s="45">
        <f t="shared" si="128"/>
        <v>171</v>
      </c>
      <c r="CL82" s="44" t="str">
        <f t="shared" si="119"/>
        <v>DataGrowthRates!bz171</v>
      </c>
      <c r="CM82" s="44" t="str">
        <f t="shared" si="120"/>
        <v>DataGrowthRates!ca171</v>
      </c>
      <c r="CN82" s="44" t="str">
        <f t="shared" si="121"/>
        <v>DataGrowthRates!cd171</v>
      </c>
      <c r="CP82" s="49" t="str">
        <f t="shared" ref="CP82:CP84" si="163">A82</f>
        <v>Q2-2023</v>
      </c>
      <c r="CQ82" s="142">
        <f t="shared" ca="1" si="82"/>
        <v>-11.281489594742595</v>
      </c>
      <c r="CR82" s="142">
        <f t="shared" ca="1" si="102"/>
        <v>-11.171960569550915</v>
      </c>
      <c r="CS82" s="142">
        <f t="shared" ca="1" si="8"/>
        <v>-10.681735326285089</v>
      </c>
      <c r="CT82" s="142">
        <f t="shared" ca="1" si="91"/>
        <v>0.10952902519168006</v>
      </c>
      <c r="CU82" s="143">
        <f t="shared" ca="1" si="58"/>
        <v>0.5997542684575059</v>
      </c>
      <c r="CX82" s="79">
        <f t="shared" si="37"/>
        <v>82</v>
      </c>
      <c r="CY82" s="44" t="str">
        <f t="shared" si="129"/>
        <v>DataGrowthRates!bx82</v>
      </c>
      <c r="CZ82" s="44" t="str">
        <f t="shared" si="130"/>
        <v>DataGrowthRates!cb82</v>
      </c>
      <c r="DA82" s="44" t="str">
        <f t="shared" si="131"/>
        <v>DataGrowthRates!by82</v>
      </c>
      <c r="DB82" s="44" t="str">
        <f t="shared" si="132"/>
        <v>DataGrowthRates!cb82</v>
      </c>
      <c r="DD82" s="49" t="s">
        <v>170</v>
      </c>
      <c r="DE82" s="178">
        <f t="shared" ref="DE82" ca="1" si="164">INDIRECT(CY82)</f>
        <v>24.3</v>
      </c>
      <c r="DF82" s="178">
        <f t="shared" ref="DF82" ca="1" si="165">INDIRECT(CZ78)</f>
        <v>27.389999999999997</v>
      </c>
      <c r="DG82" s="178">
        <f t="shared" ref="DG82" ca="1" si="166">(DE82-DF82)*100/DF82</f>
        <v>-11.281489594742595</v>
      </c>
      <c r="DH82" s="178">
        <f t="shared" ca="1" si="80"/>
        <v>24.330000000000002</v>
      </c>
      <c r="DI82" s="178">
        <f t="shared" ca="1" si="70"/>
        <v>24.5</v>
      </c>
      <c r="DJ82" s="178">
        <f t="shared" ca="1" si="81"/>
        <v>3.0000000000001137E-2</v>
      </c>
      <c r="DK82" s="178">
        <f t="shared" ca="1" si="72"/>
        <v>0.19999999999999929</v>
      </c>
      <c r="DL82" s="179">
        <f t="shared" si="140"/>
        <v>24.5</v>
      </c>
    </row>
    <row r="83" spans="1:116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23.26</v>
      </c>
      <c r="CD83" s="92">
        <v>23.26</v>
      </c>
      <c r="CI83" s="42"/>
      <c r="CJ83" s="44" t="str">
        <f t="shared" si="95"/>
        <v>by</v>
      </c>
      <c r="CK83" s="45">
        <f t="shared" si="128"/>
        <v>172</v>
      </c>
      <c r="CL83" s="44" t="str">
        <f t="shared" si="119"/>
        <v>DataGrowthRates!ca172</v>
      </c>
      <c r="CM83" s="44" t="str">
        <f t="shared" si="120"/>
        <v>DataGrowthRates!cb172</v>
      </c>
      <c r="CN83" s="44"/>
      <c r="CP83" s="49" t="str">
        <f t="shared" si="163"/>
        <v>Q3-2023</v>
      </c>
      <c r="CQ83" s="142">
        <f t="shared" ca="1" si="82"/>
        <v>-7.6953748006379579</v>
      </c>
      <c r="CR83" s="142">
        <f t="shared" ca="1" si="102"/>
        <v>-7.8149920255183449</v>
      </c>
      <c r="CS83" s="142">
        <f t="shared" ca="1" si="8"/>
        <v>-7.4044585987261122</v>
      </c>
      <c r="CT83" s="142">
        <f t="shared" ca="1" si="91"/>
        <v>-0.11961722488038706</v>
      </c>
      <c r="CU83" s="143">
        <f t="shared" ca="1" si="58"/>
        <v>0.29091620191184564</v>
      </c>
      <c r="CX83" s="79">
        <f t="shared" si="37"/>
        <v>83</v>
      </c>
      <c r="CY83" s="44" t="str">
        <f t="shared" si="129"/>
        <v>DataGrowthRates!by83</v>
      </c>
      <c r="CZ83" s="44" t="str">
        <f t="shared" si="130"/>
        <v>DataGrowthRates!cc83</v>
      </c>
      <c r="DA83" s="44" t="str">
        <f t="shared" si="131"/>
        <v>DataGrowthRates!bz83</v>
      </c>
      <c r="DB83" s="44" t="str">
        <f t="shared" si="132"/>
        <v>DataGrowthRates!cc83</v>
      </c>
      <c r="DD83" s="49" t="s">
        <v>171</v>
      </c>
      <c r="DE83" s="178">
        <f t="shared" ref="DE83" ca="1" si="167">INDIRECT(CY83)</f>
        <v>23.15</v>
      </c>
      <c r="DF83" s="178">
        <f t="shared" ref="DF83" ca="1" si="168">INDIRECT(CZ79)</f>
        <v>25.08</v>
      </c>
      <c r="DG83" s="178">
        <f t="shared" ref="DG83" ca="1" si="169">(DE83-DF83)*100/DF83</f>
        <v>-7.6953748006379579</v>
      </c>
      <c r="DH83" s="178">
        <f t="shared" ca="1" si="80"/>
        <v>23.119999999999997</v>
      </c>
      <c r="DI83" s="178">
        <f t="shared" ca="1" si="70"/>
        <v>23.26</v>
      </c>
      <c r="DJ83" s="178">
        <f t="shared" ca="1" si="81"/>
        <v>-3.0000000000001137E-2</v>
      </c>
      <c r="DK83" s="178">
        <f t="shared" ca="1" si="72"/>
        <v>0.11000000000000298</v>
      </c>
      <c r="DL83" s="179">
        <f t="shared" si="140"/>
        <v>23.26</v>
      </c>
    </row>
    <row r="84" spans="1:116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25.76</v>
      </c>
      <c r="CD84" s="103">
        <v>25.79</v>
      </c>
      <c r="CI84" s="42"/>
      <c r="CJ84" s="44" t="str">
        <f t="shared" si="95"/>
        <v>bz</v>
      </c>
      <c r="CK84" s="45">
        <f t="shared" si="128"/>
        <v>173</v>
      </c>
      <c r="CL84" s="44" t="str">
        <f t="shared" si="119"/>
        <v>DataGrowthRates!cb173</v>
      </c>
      <c r="CM84" s="44" t="str">
        <f t="shared" si="120"/>
        <v>DataGrowthRates!cc173</v>
      </c>
      <c r="CN84" s="44"/>
      <c r="CP84" s="50" t="str">
        <f t="shared" si="163"/>
        <v>Q4-2023</v>
      </c>
      <c r="CQ84" s="155">
        <f t="shared" ca="1" si="82"/>
        <v>-9.2269326683291766</v>
      </c>
      <c r="CR84" s="155">
        <f t="shared" ca="1" si="102"/>
        <v>-8.7281795511221922</v>
      </c>
      <c r="CS84" s="155">
        <f t="shared" ca="1" si="8"/>
        <v>-8.2532906438989695</v>
      </c>
      <c r="CT84" s="155">
        <f t="shared" ca="1" si="91"/>
        <v>0.49875311720698434</v>
      </c>
      <c r="CU84" s="155">
        <f t="shared" ca="1" si="58"/>
        <v>0.97364202443020709</v>
      </c>
      <c r="CX84" s="79">
        <f t="shared" si="37"/>
        <v>84</v>
      </c>
      <c r="CY84" s="44" t="str">
        <f t="shared" si="129"/>
        <v>DataGrowthRates!bz84</v>
      </c>
      <c r="CZ84" s="44" t="str">
        <f t="shared" si="130"/>
        <v>DataGrowthRates!cd84</v>
      </c>
      <c r="DA84" s="44" t="str">
        <f t="shared" si="131"/>
        <v>DataGrowthRates!ca84</v>
      </c>
      <c r="DB84" s="44" t="str">
        <f t="shared" si="132"/>
        <v>DataGrowthRates!cd84</v>
      </c>
      <c r="DD84" s="50" t="s">
        <v>172</v>
      </c>
      <c r="DE84" s="180">
        <f t="shared" ref="DE84" ca="1" si="170">INDIRECT(CY84)</f>
        <v>25.48</v>
      </c>
      <c r="DF84" s="180">
        <f t="shared" ref="DF84" ca="1" si="171">INDIRECT(CZ80)</f>
        <v>28.07</v>
      </c>
      <c r="DG84" s="180">
        <f t="shared" ref="DG84" ca="1" si="172">(DE84-DF84)*100/DF84</f>
        <v>-9.2269326683291766</v>
      </c>
      <c r="DH84" s="180">
        <f t="shared" ca="1" si="80"/>
        <v>25.62</v>
      </c>
      <c r="DI84" s="180">
        <f t="shared" ca="1" si="70"/>
        <v>25.79</v>
      </c>
      <c r="DJ84" s="180">
        <f t="shared" ca="1" si="81"/>
        <v>0.14000000000000057</v>
      </c>
      <c r="DK84" s="180">
        <f t="shared" ca="1" si="72"/>
        <v>0.30999999999999872</v>
      </c>
      <c r="DL84" s="179">
        <f t="shared" si="140"/>
        <v>25.79</v>
      </c>
    </row>
    <row r="85" spans="1:116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25.58</v>
      </c>
      <c r="CD85" s="92">
        <v>25.63</v>
      </c>
      <c r="CE85" s="4"/>
      <c r="CF85" s="4"/>
      <c r="CG85" s="4"/>
      <c r="CH85" s="4"/>
      <c r="CI85" s="166" t="s">
        <v>53</v>
      </c>
      <c r="CJ85" s="44" t="str">
        <f t="shared" ref="CJ85:CJ88" si="173">$CI$85&amp;CJ7</f>
        <v>ca</v>
      </c>
      <c r="CK85" s="45">
        <f t="shared" si="128"/>
        <v>174</v>
      </c>
      <c r="CL85" s="44" t="str">
        <f t="shared" ref="CL85:CL86" si="174">CL$4&amp;CJ87&amp;CK85</f>
        <v>DataGrowthRates!cc174</v>
      </c>
      <c r="CM85" s="44" t="str">
        <f t="shared" ref="CM85" si="175">CM$4&amp;CJ88&amp;CK85</f>
        <v>DataGrowthRates!cd174</v>
      </c>
      <c r="CN85" s="44"/>
      <c r="CP85" s="51" t="str">
        <f>A85</f>
        <v>Q1-2024</v>
      </c>
      <c r="CQ85" s="142">
        <f t="shared" ref="CQ85:CQ88" ca="1" si="176">INDIRECT(CL83)</f>
        <v>-8.9622641509434029</v>
      </c>
      <c r="CR85" s="142">
        <f t="shared" ca="1" si="102"/>
        <v>-8.1913736861181654</v>
      </c>
      <c r="CS85" s="142"/>
      <c r="CT85" s="142">
        <f t="shared" ca="1" si="91"/>
        <v>0.77089046482523749</v>
      </c>
      <c r="CU85" s="143"/>
      <c r="CX85" s="79">
        <f t="shared" si="37"/>
        <v>85</v>
      </c>
      <c r="CY85" s="44" t="str">
        <f t="shared" ref="CY85:CY88" si="177">CL$4&amp;CJ85&amp;CX85</f>
        <v>DataGrowthRates!ca85</v>
      </c>
      <c r="CZ85" s="44"/>
      <c r="DA85" s="44" t="str">
        <f t="shared" ref="DA85:DA87" si="178">CM$4&amp;CJ86&amp;CX85</f>
        <v>DataGrowthRates!cb85</v>
      </c>
      <c r="DB85" s="44"/>
      <c r="DC85"/>
      <c r="DD85" s="49" t="str">
        <f>CP85</f>
        <v>Q1-2024</v>
      </c>
      <c r="DE85" s="178">
        <f t="shared" ref="DE85" ca="1" si="179">INDIRECT(CY85)</f>
        <v>25.09</v>
      </c>
      <c r="DF85" s="178">
        <f t="shared" ref="DF85" ca="1" si="180">INDIRECT(CZ81)</f>
        <v>27.560000000000002</v>
      </c>
      <c r="DG85" s="178">
        <f t="shared" ref="DG85" ca="1" si="181">(DE85-DF85)*100/DF85</f>
        <v>-8.9622641509434029</v>
      </c>
      <c r="DH85" s="178">
        <f t="shared" ca="1" si="80"/>
        <v>25.33</v>
      </c>
      <c r="DI85" s="178"/>
      <c r="DJ85" s="178">
        <f t="shared" ca="1" si="81"/>
        <v>0.23999999999999844</v>
      </c>
      <c r="DK85" s="178"/>
      <c r="DL85" s="179">
        <f t="shared" si="140"/>
        <v>25.63</v>
      </c>
    </row>
    <row r="86" spans="1:116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23.16</v>
      </c>
      <c r="CD86" s="92">
        <v>23.159999999999997</v>
      </c>
      <c r="CI86" s="42"/>
      <c r="CJ86" s="44" t="str">
        <f t="shared" si="173"/>
        <v>cb</v>
      </c>
      <c r="CK86" s="45">
        <f t="shared" si="128"/>
        <v>175</v>
      </c>
      <c r="CL86" s="44" t="str">
        <f t="shared" si="174"/>
        <v>DataGrowthRates!cd175</v>
      </c>
      <c r="CM86" s="44"/>
      <c r="CN86" s="44"/>
      <c r="CP86" s="49" t="str">
        <f t="shared" ref="CP86:CP88" si="182">A86</f>
        <v>Q2-2024</v>
      </c>
      <c r="CQ86" s="142">
        <f t="shared" ca="1" si="176"/>
        <v>-6.6530612244897913</v>
      </c>
      <c r="CR86" s="142">
        <f t="shared" ca="1" si="102"/>
        <v>-5.4693877551020407</v>
      </c>
      <c r="CS86" s="142"/>
      <c r="CT86" s="142">
        <f t="shared" ca="1" si="91"/>
        <v>1.1836734693877506</v>
      </c>
      <c r="CU86" s="143"/>
      <c r="CX86" s="79">
        <f t="shared" si="37"/>
        <v>86</v>
      </c>
      <c r="CY86" s="44" t="str">
        <f t="shared" si="177"/>
        <v>DataGrowthRates!cb86</v>
      </c>
      <c r="CZ86" s="44"/>
      <c r="DA86" s="44" t="str">
        <f t="shared" si="178"/>
        <v>DataGrowthRates!cc86</v>
      </c>
      <c r="DB86" s="44"/>
      <c r="DD86" s="49" t="str">
        <f t="shared" ref="DD86:DD88" si="183">CP86</f>
        <v>Q2-2024</v>
      </c>
      <c r="DE86" s="178">
        <f t="shared" ref="DE86" ca="1" si="184">INDIRECT(CY86)</f>
        <v>22.87</v>
      </c>
      <c r="DF86" s="178">
        <f t="shared" ref="DF86" ca="1" si="185">INDIRECT(CZ82)</f>
        <v>24.5</v>
      </c>
      <c r="DG86" s="178">
        <f t="shared" ref="DG86" ca="1" si="186">(DE86-DF86)*100/DF86</f>
        <v>-6.6530612244897913</v>
      </c>
      <c r="DH86" s="178">
        <f t="shared" ca="1" si="80"/>
        <v>23.16</v>
      </c>
      <c r="DI86" s="178"/>
      <c r="DJ86" s="178">
        <f t="shared" ca="1" si="81"/>
        <v>0.28999999999999915</v>
      </c>
      <c r="DK86" s="178"/>
      <c r="DL86" s="179">
        <f t="shared" si="140"/>
        <v>23.159999999999997</v>
      </c>
    </row>
    <row r="87" spans="1:116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22.39</v>
      </c>
      <c r="CD87" s="100">
        <v>21.97</v>
      </c>
      <c r="CI87" s="42"/>
      <c r="CJ87" s="44" t="str">
        <f t="shared" si="173"/>
        <v>cc</v>
      </c>
      <c r="CK87" s="45"/>
      <c r="CL87" s="44"/>
      <c r="CM87" s="44"/>
      <c r="CN87" s="44"/>
      <c r="CP87" s="49" t="str">
        <f t="shared" si="182"/>
        <v>Q3-2024</v>
      </c>
      <c r="CQ87" s="142">
        <f t="shared" ca="1" si="176"/>
        <v>-3.7403267411865904</v>
      </c>
      <c r="CR87" s="142">
        <f t="shared" ca="1" si="102"/>
        <v>-5.5460017196904676</v>
      </c>
      <c r="CS87" s="142"/>
      <c r="CT87" s="142">
        <f t="shared" ca="1" si="91"/>
        <v>-1.8056749785038773</v>
      </c>
      <c r="CU87" s="143"/>
      <c r="CX87" s="79">
        <f t="shared" si="37"/>
        <v>87</v>
      </c>
      <c r="CY87" s="44" t="str">
        <f t="shared" si="177"/>
        <v>DataGrowthRates!cc87</v>
      </c>
      <c r="CZ87" s="44"/>
      <c r="DA87" s="44" t="str">
        <f t="shared" si="178"/>
        <v>DataGrowthRates!cd87</v>
      </c>
      <c r="DB87" s="44"/>
      <c r="DD87" s="49" t="str">
        <f t="shared" si="183"/>
        <v>Q3-2024</v>
      </c>
      <c r="DE87" s="178">
        <f t="shared" ref="DE87" ca="1" si="187">INDIRECT(CY87)</f>
        <v>22.39</v>
      </c>
      <c r="DF87" s="178">
        <f t="shared" ref="DF87" ca="1" si="188">INDIRECT(CZ83)</f>
        <v>23.26</v>
      </c>
      <c r="DG87" s="178">
        <f t="shared" ref="DG87" ca="1" si="189">(DE87-DF87)*100/DF87</f>
        <v>-3.7403267411865904</v>
      </c>
      <c r="DH87" s="178">
        <f t="shared" ca="1" si="80"/>
        <v>21.97</v>
      </c>
      <c r="DI87" s="178"/>
      <c r="DJ87" s="178">
        <f t="shared" ca="1" si="81"/>
        <v>-0.42000000000000171</v>
      </c>
      <c r="DK87" s="178"/>
      <c r="DL87" s="179">
        <f t="shared" si="140"/>
        <v>21.97</v>
      </c>
    </row>
    <row r="88" spans="1:116" x14ac:dyDescent="0.3">
      <c r="A88" s="49" t="s">
        <v>179</v>
      </c>
      <c r="B88" s="59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89"/>
      <c r="BT88" s="89"/>
      <c r="BU88" s="89"/>
      <c r="BV88" s="89"/>
      <c r="BW88" s="92"/>
      <c r="BX88" s="92"/>
      <c r="BY88" s="92"/>
      <c r="BZ88" s="89"/>
      <c r="CA88" s="92"/>
      <c r="CB88" s="92"/>
      <c r="CC88" s="92"/>
      <c r="CD88" s="94">
        <v>24.92</v>
      </c>
      <c r="CI88" s="42"/>
      <c r="CJ88" s="44" t="str">
        <f t="shared" si="173"/>
        <v>cd</v>
      </c>
      <c r="CK88" s="45"/>
      <c r="CL88" s="44"/>
      <c r="CM88" s="44"/>
      <c r="CN88" s="44"/>
      <c r="CP88" s="50" t="str">
        <f t="shared" si="182"/>
        <v>Q4-2024</v>
      </c>
      <c r="CQ88" s="155">
        <f t="shared" ca="1" si="176"/>
        <v>-3.3734005428460545</v>
      </c>
      <c r="CR88" s="155"/>
      <c r="CS88" s="155"/>
      <c r="CT88" s="155"/>
      <c r="CU88" s="155"/>
      <c r="CX88" s="79">
        <f t="shared" si="37"/>
        <v>88</v>
      </c>
      <c r="CY88" s="44" t="str">
        <f t="shared" si="177"/>
        <v>DataGrowthRates!cd88</v>
      </c>
      <c r="CZ88" s="44"/>
      <c r="DA88" s="44"/>
      <c r="DB88" s="44"/>
      <c r="DD88" s="49" t="str">
        <f t="shared" si="183"/>
        <v>Q4-2024</v>
      </c>
      <c r="DE88" s="180">
        <f t="shared" ref="DE88" ca="1" si="190">INDIRECT(CY88)</f>
        <v>24.92</v>
      </c>
      <c r="DF88" s="180">
        <f t="shared" ref="DF88" ca="1" si="191">INDIRECT(CZ84)</f>
        <v>25.79</v>
      </c>
      <c r="DG88" s="180">
        <f t="shared" ref="DG88" ca="1" si="192">(DE88-DF88)*100/DF88</f>
        <v>-3.3734005428460545</v>
      </c>
      <c r="DH88" s="180"/>
      <c r="DI88" s="180"/>
      <c r="DJ88" s="180"/>
      <c r="DK88" s="180"/>
      <c r="DL88" s="179">
        <f t="shared" si="140"/>
        <v>24.92</v>
      </c>
    </row>
    <row r="89" spans="1:116" x14ac:dyDescent="0.3"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P89" s="4"/>
      <c r="CQ89" s="8"/>
      <c r="CR89" s="8"/>
      <c r="CS89" s="8"/>
      <c r="CT89" s="8"/>
      <c r="CU89" s="8"/>
      <c r="CX89" s="7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P90" s="4"/>
      <c r="CQ90" s="8"/>
      <c r="CR90" s="8"/>
      <c r="CS90" s="8"/>
      <c r="CT90" s="8"/>
      <c r="CU90" s="8"/>
      <c r="CX90" s="79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P91" s="4"/>
      <c r="CQ91" s="8"/>
      <c r="CR91" s="8"/>
      <c r="CS91" s="8"/>
      <c r="CT91" s="8"/>
      <c r="CU91" s="8"/>
      <c r="CX91" s="79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P92" s="4"/>
      <c r="CQ92" s="8"/>
      <c r="CR92" s="8"/>
      <c r="CS92" s="8"/>
      <c r="CT92" s="8"/>
      <c r="CU92" s="8"/>
      <c r="CX92" s="79"/>
    </row>
    <row r="93" spans="1:116" x14ac:dyDescent="0.3">
      <c r="A93" s="62"/>
      <c r="B93" s="62"/>
      <c r="C93" s="62" t="s">
        <v>49</v>
      </c>
      <c r="D93" s="62" t="s">
        <v>50</v>
      </c>
      <c r="E93" s="62" t="s">
        <v>51</v>
      </c>
      <c r="F93" s="62" t="s">
        <v>52</v>
      </c>
      <c r="G93" s="62" t="s">
        <v>49</v>
      </c>
      <c r="H93" s="62" t="s">
        <v>50</v>
      </c>
      <c r="I93" s="62" t="s">
        <v>51</v>
      </c>
      <c r="J93" s="62" t="s">
        <v>52</v>
      </c>
      <c r="K93" s="62" t="s">
        <v>49</v>
      </c>
      <c r="L93" s="62" t="s">
        <v>50</v>
      </c>
      <c r="M93" s="62" t="s">
        <v>51</v>
      </c>
      <c r="N93" s="62" t="s">
        <v>52</v>
      </c>
      <c r="O93" s="62" t="s">
        <v>49</v>
      </c>
      <c r="P93" s="62" t="s">
        <v>50</v>
      </c>
      <c r="Q93" s="62" t="s">
        <v>51</v>
      </c>
      <c r="R93" s="62" t="s">
        <v>52</v>
      </c>
      <c r="S93" s="62" t="s">
        <v>49</v>
      </c>
      <c r="T93" s="62" t="s">
        <v>50</v>
      </c>
      <c r="U93" s="62" t="s">
        <v>51</v>
      </c>
      <c r="V93" s="62" t="s">
        <v>52</v>
      </c>
      <c r="W93" s="62" t="s">
        <v>49</v>
      </c>
      <c r="X93" s="62" t="s">
        <v>50</v>
      </c>
      <c r="Y93" s="62" t="s">
        <v>51</v>
      </c>
      <c r="Z93" s="62" t="s">
        <v>52</v>
      </c>
      <c r="AA93" s="62" t="s">
        <v>49</v>
      </c>
      <c r="AB93" s="62" t="s">
        <v>50</v>
      </c>
      <c r="AC93" s="62" t="s">
        <v>51</v>
      </c>
      <c r="AD93" s="62" t="s">
        <v>52</v>
      </c>
      <c r="AE93" s="120" t="s">
        <v>49</v>
      </c>
      <c r="AF93" s="120" t="s">
        <v>50</v>
      </c>
      <c r="AG93" s="120" t="s">
        <v>51</v>
      </c>
      <c r="AH93" s="120" t="s">
        <v>52</v>
      </c>
      <c r="AI93" s="120" t="s">
        <v>49</v>
      </c>
      <c r="AJ93" s="120" t="s">
        <v>50</v>
      </c>
      <c r="AK93" s="120" t="s">
        <v>51</v>
      </c>
      <c r="AL93" s="120" t="s">
        <v>52</v>
      </c>
      <c r="AM93" s="120" t="s">
        <v>49</v>
      </c>
      <c r="AN93" s="120" t="s">
        <v>50</v>
      </c>
      <c r="AO93" s="120" t="s">
        <v>51</v>
      </c>
      <c r="AP93" s="120" t="s">
        <v>52</v>
      </c>
      <c r="AQ93" s="120" t="s">
        <v>49</v>
      </c>
      <c r="AR93" s="120" t="s">
        <v>50</v>
      </c>
      <c r="AS93" s="120" t="s">
        <v>51</v>
      </c>
      <c r="AT93" s="120" t="s">
        <v>52</v>
      </c>
      <c r="AU93" s="120" t="s">
        <v>49</v>
      </c>
      <c r="AV93" s="120" t="s">
        <v>50</v>
      </c>
      <c r="AW93" s="120" t="s">
        <v>51</v>
      </c>
      <c r="AX93" s="120" t="s">
        <v>52</v>
      </c>
      <c r="AY93" s="120" t="s">
        <v>49</v>
      </c>
      <c r="AZ93" s="120" t="s">
        <v>50</v>
      </c>
      <c r="BA93" s="120" t="s">
        <v>51</v>
      </c>
      <c r="BB93" s="120" t="s">
        <v>52</v>
      </c>
      <c r="BC93" s="120" t="s">
        <v>49</v>
      </c>
      <c r="BD93" s="120" t="s">
        <v>50</v>
      </c>
      <c r="BE93" s="120" t="s">
        <v>51</v>
      </c>
      <c r="BF93" s="120" t="s">
        <v>52</v>
      </c>
      <c r="BG93" s="120" t="s">
        <v>49</v>
      </c>
      <c r="BH93" s="120" t="s">
        <v>50</v>
      </c>
      <c r="BI93" s="120" t="s">
        <v>51</v>
      </c>
      <c r="BJ93" s="120" t="s">
        <v>52</v>
      </c>
      <c r="BK93" s="120" t="s">
        <v>49</v>
      </c>
      <c r="BL93" s="120" t="s">
        <v>50</v>
      </c>
      <c r="BM93" s="120" t="s">
        <v>51</v>
      </c>
      <c r="BN93" s="120" t="s">
        <v>52</v>
      </c>
      <c r="BO93" s="120" t="s">
        <v>49</v>
      </c>
      <c r="BP93" s="120" t="s">
        <v>50</v>
      </c>
      <c r="BQ93" s="120" t="s">
        <v>51</v>
      </c>
      <c r="BR93" s="120" t="s">
        <v>52</v>
      </c>
      <c r="BS93" s="120" t="str">
        <f>BS2</f>
        <v>Q1</v>
      </c>
      <c r="BT93" s="120" t="str">
        <f t="shared" ref="BT93:BZ93" si="193">BT2</f>
        <v>Q2</v>
      </c>
      <c r="BU93" s="120" t="str">
        <f t="shared" si="193"/>
        <v>Q3</v>
      </c>
      <c r="BV93" s="120" t="str">
        <f t="shared" si="193"/>
        <v>Q4</v>
      </c>
      <c r="BW93" s="120" t="str">
        <f t="shared" si="193"/>
        <v>Q1</v>
      </c>
      <c r="BX93" s="120" t="str">
        <f t="shared" si="193"/>
        <v>Q2</v>
      </c>
      <c r="BY93" s="120" t="str">
        <f t="shared" si="193"/>
        <v>Q3</v>
      </c>
      <c r="BZ93" s="120" t="str">
        <f t="shared" si="193"/>
        <v>Q4</v>
      </c>
      <c r="CA93" s="120" t="str">
        <f t="shared" ref="CA93:CD93" si="194">CA2</f>
        <v>Q1</v>
      </c>
      <c r="CB93" s="120" t="str">
        <f t="shared" si="194"/>
        <v>Q2</v>
      </c>
      <c r="CC93" s="120" t="str">
        <f t="shared" si="194"/>
        <v>Q3</v>
      </c>
      <c r="CD93" s="120" t="str">
        <f t="shared" si="194"/>
        <v>Q4</v>
      </c>
      <c r="CP93" s="4"/>
      <c r="CQ93" s="8"/>
      <c r="CR93" s="8"/>
      <c r="CS93" s="8"/>
      <c r="CT93" s="8"/>
      <c r="CU93" s="8"/>
      <c r="CX93" s="79"/>
    </row>
    <row r="94" spans="1:116" ht="13.5" thickBot="1" x14ac:dyDescent="0.35">
      <c r="A94" s="41" t="s">
        <v>20</v>
      </c>
      <c r="B94" s="41"/>
      <c r="C94" s="53">
        <f>C3</f>
        <v>38504</v>
      </c>
      <c r="D94" s="53">
        <f t="shared" ref="D94:BO94" si="195">D3</f>
        <v>38596</v>
      </c>
      <c r="E94" s="53">
        <f t="shared" si="195"/>
        <v>38687</v>
      </c>
      <c r="F94" s="53">
        <f t="shared" si="195"/>
        <v>38777</v>
      </c>
      <c r="G94" s="53">
        <f t="shared" si="195"/>
        <v>38869</v>
      </c>
      <c r="H94" s="53">
        <f t="shared" si="195"/>
        <v>38961</v>
      </c>
      <c r="I94" s="53">
        <f t="shared" si="195"/>
        <v>39052</v>
      </c>
      <c r="J94" s="53">
        <f t="shared" si="195"/>
        <v>39142</v>
      </c>
      <c r="K94" s="53">
        <f t="shared" si="195"/>
        <v>39234</v>
      </c>
      <c r="L94" s="53">
        <f t="shared" si="195"/>
        <v>39326</v>
      </c>
      <c r="M94" s="53">
        <f t="shared" si="195"/>
        <v>39417</v>
      </c>
      <c r="N94" s="53">
        <f t="shared" si="195"/>
        <v>39508</v>
      </c>
      <c r="O94" s="53">
        <f t="shared" si="195"/>
        <v>39600</v>
      </c>
      <c r="P94" s="53">
        <f t="shared" si="195"/>
        <v>39692</v>
      </c>
      <c r="Q94" s="53">
        <f t="shared" si="195"/>
        <v>39783</v>
      </c>
      <c r="R94" s="53">
        <f t="shared" si="195"/>
        <v>39873</v>
      </c>
      <c r="S94" s="53">
        <f t="shared" si="195"/>
        <v>39965</v>
      </c>
      <c r="T94" s="53">
        <f t="shared" si="195"/>
        <v>40057</v>
      </c>
      <c r="U94" s="53">
        <f t="shared" si="195"/>
        <v>40148</v>
      </c>
      <c r="V94" s="53">
        <f t="shared" si="195"/>
        <v>40238</v>
      </c>
      <c r="W94" s="53">
        <f t="shared" si="195"/>
        <v>40330</v>
      </c>
      <c r="X94" s="53">
        <f t="shared" si="195"/>
        <v>40422</v>
      </c>
      <c r="Y94" s="53">
        <f t="shared" si="195"/>
        <v>40513</v>
      </c>
      <c r="Z94" s="53">
        <f t="shared" si="195"/>
        <v>40603</v>
      </c>
      <c r="AA94" s="53">
        <f t="shared" si="195"/>
        <v>40695</v>
      </c>
      <c r="AB94" s="53">
        <f t="shared" si="195"/>
        <v>40787</v>
      </c>
      <c r="AC94" s="53">
        <f t="shared" si="195"/>
        <v>40878</v>
      </c>
      <c r="AD94" s="53">
        <f t="shared" si="195"/>
        <v>40969</v>
      </c>
      <c r="AE94" s="53">
        <f t="shared" si="195"/>
        <v>41061</v>
      </c>
      <c r="AF94" s="53">
        <f t="shared" si="195"/>
        <v>41153</v>
      </c>
      <c r="AG94" s="53">
        <f t="shared" si="195"/>
        <v>41244</v>
      </c>
      <c r="AH94" s="53">
        <f t="shared" si="195"/>
        <v>41334</v>
      </c>
      <c r="AI94" s="53">
        <f t="shared" si="195"/>
        <v>41426</v>
      </c>
      <c r="AJ94" s="53">
        <f t="shared" si="195"/>
        <v>41518</v>
      </c>
      <c r="AK94" s="53">
        <f t="shared" si="195"/>
        <v>41609</v>
      </c>
      <c r="AL94" s="53">
        <f t="shared" si="195"/>
        <v>41699</v>
      </c>
      <c r="AM94" s="53">
        <f t="shared" si="195"/>
        <v>41791</v>
      </c>
      <c r="AN94" s="53">
        <f t="shared" si="195"/>
        <v>41883</v>
      </c>
      <c r="AO94" s="53">
        <f t="shared" si="195"/>
        <v>41974</v>
      </c>
      <c r="AP94" s="53">
        <f t="shared" si="195"/>
        <v>42064</v>
      </c>
      <c r="AQ94" s="53">
        <f t="shared" si="195"/>
        <v>42156</v>
      </c>
      <c r="AR94" s="53">
        <f t="shared" si="195"/>
        <v>42248</v>
      </c>
      <c r="AS94" s="53">
        <f t="shared" si="195"/>
        <v>42339</v>
      </c>
      <c r="AT94" s="53">
        <f t="shared" si="195"/>
        <v>42430</v>
      </c>
      <c r="AU94" s="53">
        <f t="shared" si="195"/>
        <v>42522</v>
      </c>
      <c r="AV94" s="53">
        <f t="shared" si="195"/>
        <v>42614</v>
      </c>
      <c r="AW94" s="53">
        <f t="shared" si="195"/>
        <v>42705</v>
      </c>
      <c r="AX94" s="53">
        <f t="shared" si="195"/>
        <v>42795</v>
      </c>
      <c r="AY94" s="53">
        <f t="shared" si="195"/>
        <v>42887</v>
      </c>
      <c r="AZ94" s="53">
        <f t="shared" si="195"/>
        <v>42979</v>
      </c>
      <c r="BA94" s="53">
        <f t="shared" si="195"/>
        <v>43070</v>
      </c>
      <c r="BB94" s="53">
        <f t="shared" si="195"/>
        <v>43160</v>
      </c>
      <c r="BC94" s="53">
        <f t="shared" si="195"/>
        <v>43252</v>
      </c>
      <c r="BD94" s="53">
        <f t="shared" si="195"/>
        <v>43344</v>
      </c>
      <c r="BE94" s="53">
        <f t="shared" si="195"/>
        <v>43435</v>
      </c>
      <c r="BF94" s="53">
        <f t="shared" si="195"/>
        <v>43525</v>
      </c>
      <c r="BG94" s="53">
        <f t="shared" si="195"/>
        <v>43617</v>
      </c>
      <c r="BH94" s="53">
        <f t="shared" si="195"/>
        <v>43709</v>
      </c>
      <c r="BI94" s="53">
        <f t="shared" si="195"/>
        <v>43800</v>
      </c>
      <c r="BJ94" s="53">
        <f t="shared" si="195"/>
        <v>43891</v>
      </c>
      <c r="BK94" s="53">
        <f t="shared" si="195"/>
        <v>43983</v>
      </c>
      <c r="BL94" s="53">
        <f t="shared" si="195"/>
        <v>44075</v>
      </c>
      <c r="BM94" s="53">
        <f t="shared" si="195"/>
        <v>44166</v>
      </c>
      <c r="BN94" s="53">
        <f t="shared" si="195"/>
        <v>44256</v>
      </c>
      <c r="BO94" s="53">
        <f t="shared" si="195"/>
        <v>44348</v>
      </c>
      <c r="BP94" s="53">
        <f t="shared" ref="BP94:BR94" si="196">BP3</f>
        <v>44440</v>
      </c>
      <c r="BQ94" s="53">
        <f t="shared" si="196"/>
        <v>44531</v>
      </c>
      <c r="BR94" s="53">
        <f t="shared" si="196"/>
        <v>44621</v>
      </c>
      <c r="BS94" s="53">
        <f>BS3</f>
        <v>44713</v>
      </c>
      <c r="BT94" s="53">
        <f t="shared" ref="BT94:BZ94" si="197">BT3</f>
        <v>44805</v>
      </c>
      <c r="BU94" s="53">
        <f t="shared" si="197"/>
        <v>44896</v>
      </c>
      <c r="BV94" s="53">
        <f t="shared" si="197"/>
        <v>44986</v>
      </c>
      <c r="BW94" s="53">
        <f t="shared" si="197"/>
        <v>45078</v>
      </c>
      <c r="BX94" s="53">
        <f t="shared" si="197"/>
        <v>45170</v>
      </c>
      <c r="BY94" s="53">
        <f t="shared" si="197"/>
        <v>45261</v>
      </c>
      <c r="BZ94" s="53">
        <f t="shared" si="197"/>
        <v>45352</v>
      </c>
      <c r="CA94" s="53">
        <f t="shared" ref="CA94:CD94" si="198">CA3</f>
        <v>45444</v>
      </c>
      <c r="CB94" s="53">
        <f t="shared" si="198"/>
        <v>45536</v>
      </c>
      <c r="CC94" s="53">
        <f t="shared" si="198"/>
        <v>45627</v>
      </c>
      <c r="CD94" s="53">
        <f t="shared" si="198"/>
        <v>45717</v>
      </c>
      <c r="CX94" s="79"/>
    </row>
    <row r="95" spans="1:116" ht="13.5" thickBot="1" x14ac:dyDescent="0.35">
      <c r="A95" s="63" t="s">
        <v>191</v>
      </c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X95" s="79"/>
    </row>
    <row r="96" spans="1:116" x14ac:dyDescent="0.3">
      <c r="A96" s="49" t="s">
        <v>12</v>
      </c>
      <c r="B96" s="42"/>
      <c r="C96" s="94">
        <f t="shared" ref="C96:AX96" si="199">IF(OR(C5=0,C9=0),"",(C9-C5)*100/C5)</f>
        <v>-8.6145936119133353</v>
      </c>
      <c r="D96" s="100">
        <f t="shared" si="199"/>
        <v>-8.7530558966426391</v>
      </c>
      <c r="E96" s="92">
        <f t="shared" si="199"/>
        <v>-8.7491626275221233</v>
      </c>
      <c r="F96" s="92">
        <f t="shared" si="199"/>
        <v>-8.5832165040195214</v>
      </c>
      <c r="G96" s="101">
        <f t="shared" si="199"/>
        <v>-8.5469465869029371</v>
      </c>
      <c r="H96" s="92">
        <f t="shared" si="199"/>
        <v>-8.5517627439114339</v>
      </c>
      <c r="I96" s="92">
        <f t="shared" si="199"/>
        <v>-8.5517627439114339</v>
      </c>
      <c r="J96" s="92">
        <f t="shared" si="199"/>
        <v>-8.5517627439114339</v>
      </c>
      <c r="K96" s="92">
        <f t="shared" si="199"/>
        <v>-8.5517627439114339</v>
      </c>
      <c r="L96" s="92">
        <f t="shared" si="199"/>
        <v>-8.3525381867256154</v>
      </c>
      <c r="M96" s="92">
        <f t="shared" si="199"/>
        <v>-8.3525381867256154</v>
      </c>
      <c r="N96" s="92">
        <f t="shared" si="199"/>
        <v>-8.3525381867256154</v>
      </c>
      <c r="O96" s="92">
        <f t="shared" si="199"/>
        <v>-8.3525381867256154</v>
      </c>
      <c r="P96" s="92">
        <f t="shared" si="199"/>
        <v>-8.2979248381522588</v>
      </c>
      <c r="Q96" s="92">
        <f t="shared" si="199"/>
        <v>-8.2979248381522588</v>
      </c>
      <c r="R96" s="92">
        <f t="shared" si="199"/>
        <v>-8.2979248381522588</v>
      </c>
      <c r="S96" s="92">
        <f t="shared" si="199"/>
        <v>-8.2979248381522588</v>
      </c>
      <c r="T96" s="92">
        <f t="shared" si="199"/>
        <v>-8.2979248381522588</v>
      </c>
      <c r="U96" s="92">
        <f t="shared" si="199"/>
        <v>-8.2979248381522588</v>
      </c>
      <c r="V96" s="92">
        <f t="shared" si="199"/>
        <v>-8.2979248381522588</v>
      </c>
      <c r="W96" s="92">
        <f t="shared" si="199"/>
        <v>-8.3085612272230893</v>
      </c>
      <c r="X96" s="92">
        <f t="shared" si="199"/>
        <v>-8.2967651912210414</v>
      </c>
      <c r="Y96" s="92">
        <f t="shared" si="199"/>
        <v>-8.2967651912210414</v>
      </c>
      <c r="Z96" s="92">
        <f t="shared" si="199"/>
        <v>-8.2967651912210414</v>
      </c>
      <c r="AA96" s="92">
        <f t="shared" si="199"/>
        <v>-8.2967651912210414</v>
      </c>
      <c r="AB96" s="92">
        <f t="shared" si="199"/>
        <v>-8.2950708473092423</v>
      </c>
      <c r="AC96" s="92">
        <f t="shared" si="199"/>
        <v>-8.2950708473092423</v>
      </c>
      <c r="AD96" s="92">
        <f t="shared" si="199"/>
        <v>-8.2950708473092423</v>
      </c>
      <c r="AE96" s="92">
        <f t="shared" si="199"/>
        <v>-8.2950708473092423</v>
      </c>
      <c r="AF96" s="92">
        <f t="shared" si="199"/>
        <v>-8.2950708473092423</v>
      </c>
      <c r="AG96" s="92">
        <f t="shared" si="199"/>
        <v>-8.2950708473092423</v>
      </c>
      <c r="AH96" s="92">
        <f t="shared" si="199"/>
        <v>-8.2950708473092423</v>
      </c>
      <c r="AI96" s="92">
        <f t="shared" si="199"/>
        <v>-8.2950708473092423</v>
      </c>
      <c r="AJ96" s="92">
        <f t="shared" si="199"/>
        <v>-8.2950708473092423</v>
      </c>
      <c r="AK96" s="92">
        <f t="shared" si="199"/>
        <v>-8.2950708473092423</v>
      </c>
      <c r="AL96" s="92">
        <f t="shared" si="199"/>
        <v>-8.2950708473092245</v>
      </c>
      <c r="AM96" s="92">
        <f t="shared" si="199"/>
        <v>-8.1598028746105502</v>
      </c>
      <c r="AN96" s="92">
        <f t="shared" si="199"/>
        <v>-8.1598028746105502</v>
      </c>
      <c r="AO96" s="92">
        <f t="shared" si="199"/>
        <v>-8.1598028746105502</v>
      </c>
      <c r="AP96" s="92">
        <f t="shared" si="199"/>
        <v>-8.1598028746105502</v>
      </c>
      <c r="AQ96" s="92">
        <f t="shared" si="199"/>
        <v>-8.1598028746105502</v>
      </c>
      <c r="AR96" s="92">
        <f t="shared" si="199"/>
        <v>-8.1598028746105502</v>
      </c>
      <c r="AS96" s="92">
        <f t="shared" si="199"/>
        <v>-8.1598028746105502</v>
      </c>
      <c r="AT96" s="92">
        <f t="shared" si="199"/>
        <v>-8.1598028746105502</v>
      </c>
      <c r="AU96" s="92">
        <f t="shared" si="199"/>
        <v>-8.1598028746105502</v>
      </c>
      <c r="AV96" s="92">
        <f t="shared" si="199"/>
        <v>-8.1598028746105502</v>
      </c>
      <c r="AW96" s="92">
        <f t="shared" si="199"/>
        <v>-8.1598028746105502</v>
      </c>
      <c r="AX96" s="92">
        <f t="shared" si="199"/>
        <v>-8.1598028746105502</v>
      </c>
      <c r="AY96" s="92">
        <f t="shared" ref="AY96:BR96" si="200">IF(OR(AY5=0,AY9=0),"",(AY9-AY5)*100/AY5)</f>
        <v>-8.1598028746105502</v>
      </c>
      <c r="AZ96" s="92">
        <f t="shared" si="200"/>
        <v>-8.1598028746105502</v>
      </c>
      <c r="BA96" s="92">
        <f t="shared" si="200"/>
        <v>-8.1598028746105502</v>
      </c>
      <c r="BB96" s="92">
        <f t="shared" si="200"/>
        <v>-8.1598028746105502</v>
      </c>
      <c r="BC96" s="92">
        <f t="shared" si="200"/>
        <v>-8.1598028746105502</v>
      </c>
      <c r="BD96" s="92">
        <f t="shared" si="200"/>
        <v>-8.1598028746105502</v>
      </c>
      <c r="BE96" s="92">
        <f t="shared" si="200"/>
        <v>-8.1598028746105502</v>
      </c>
      <c r="BF96" s="92">
        <f t="shared" si="200"/>
        <v>-8.1598028746105502</v>
      </c>
      <c r="BG96" s="92">
        <f t="shared" si="200"/>
        <v>-8.1598028746105502</v>
      </c>
      <c r="BH96" s="92">
        <f t="shared" si="200"/>
        <v>-8.1598028746105502</v>
      </c>
      <c r="BI96" s="92">
        <f t="shared" si="200"/>
        <v>-8.1598028746105502</v>
      </c>
      <c r="BJ96" s="92">
        <f t="shared" si="200"/>
        <v>-8.1598028746105502</v>
      </c>
      <c r="BK96" s="92">
        <f t="shared" si="200"/>
        <v>-8.1598028746105502</v>
      </c>
      <c r="BL96" s="92">
        <f t="shared" si="200"/>
        <v>-8.1598028746105502</v>
      </c>
      <c r="BM96" s="92">
        <f t="shared" si="200"/>
        <v>-8.1598028746105502</v>
      </c>
      <c r="BN96" s="92">
        <f t="shared" si="200"/>
        <v>-8.1423770241368949</v>
      </c>
      <c r="BO96" s="92">
        <f t="shared" si="200"/>
        <v>-8.1423770241368949</v>
      </c>
      <c r="BP96" s="92">
        <f t="shared" si="200"/>
        <v>-8.1423770241368949</v>
      </c>
      <c r="BQ96" s="92">
        <f t="shared" si="200"/>
        <v>-8.1423770241368949</v>
      </c>
      <c r="BR96" s="92">
        <f t="shared" si="200"/>
        <v>-8.1423770241368949</v>
      </c>
      <c r="BS96" s="92">
        <f t="shared" ref="BS96:BZ96" si="201">IF(OR(BS5=0,BS9=0),"",(BS9-BS5)*100/BS5)</f>
        <v>-8.1423770241368949</v>
      </c>
      <c r="BT96" s="92">
        <f t="shared" si="201"/>
        <v>-8.1423770241368949</v>
      </c>
      <c r="BU96" s="92">
        <f t="shared" si="201"/>
        <v>-8.1423770241368949</v>
      </c>
      <c r="BV96" s="92">
        <f t="shared" si="201"/>
        <v>-8.1423770241368949</v>
      </c>
      <c r="BW96" s="92">
        <f t="shared" si="201"/>
        <v>-8.1423770241368949</v>
      </c>
      <c r="BX96" s="92">
        <f t="shared" si="201"/>
        <v>-8.1423770241368949</v>
      </c>
      <c r="BY96" s="92">
        <f t="shared" si="201"/>
        <v>-8.1423770241368949</v>
      </c>
      <c r="BZ96" s="92">
        <f t="shared" si="201"/>
        <v>-8.1423770241368949</v>
      </c>
      <c r="CA96" s="92">
        <f t="shared" ref="CA96:CD96" si="202">IF(OR(CA5=0,CA9=0),"",(CA9-CA5)*100/CA5)</f>
        <v>-8.1423770241368949</v>
      </c>
      <c r="CB96" s="92">
        <f t="shared" si="202"/>
        <v>-8.1423770241368949</v>
      </c>
      <c r="CC96" s="92">
        <f t="shared" si="202"/>
        <v>-8.1423770241368949</v>
      </c>
      <c r="CD96" s="92">
        <f t="shared" si="202"/>
        <v>-8.1423770241368949</v>
      </c>
      <c r="CX96" s="79"/>
    </row>
    <row r="97" spans="1:102" x14ac:dyDescent="0.3">
      <c r="A97" s="49" t="s">
        <v>13</v>
      </c>
      <c r="B97" s="42"/>
      <c r="C97" s="92" t="str">
        <f t="shared" ref="C97:AX97" si="203">IF(OR(C6=0,C10=0),"",(C10-C6)*100/C6)</f>
        <v/>
      </c>
      <c r="D97" s="94">
        <f t="shared" si="203"/>
        <v>-7.4731004486081698</v>
      </c>
      <c r="E97" s="100">
        <f t="shared" si="203"/>
        <v>-7.5213777896991729</v>
      </c>
      <c r="F97" s="92">
        <f t="shared" si="203"/>
        <v>-7.3181354635453451</v>
      </c>
      <c r="G97" s="92">
        <f t="shared" si="203"/>
        <v>-7.3502009538275983</v>
      </c>
      <c r="H97" s="101">
        <f t="shared" si="203"/>
        <v>-7.3826308098310172</v>
      </c>
      <c r="I97" s="92">
        <f t="shared" si="203"/>
        <v>-7.3826308098310172</v>
      </c>
      <c r="J97" s="92">
        <f t="shared" si="203"/>
        <v>-7.3826308098310172</v>
      </c>
      <c r="K97" s="92">
        <f t="shared" si="203"/>
        <v>-7.3826308098310172</v>
      </c>
      <c r="L97" s="92">
        <f t="shared" si="203"/>
        <v>-7.0357401472648808</v>
      </c>
      <c r="M97" s="92">
        <f t="shared" si="203"/>
        <v>-7.0357401472648808</v>
      </c>
      <c r="N97" s="92">
        <f t="shared" si="203"/>
        <v>-7.0357401472648808</v>
      </c>
      <c r="O97" s="92">
        <f t="shared" si="203"/>
        <v>-7.0357401472648808</v>
      </c>
      <c r="P97" s="92">
        <f t="shared" si="203"/>
        <v>-6.9765924823360681</v>
      </c>
      <c r="Q97" s="92">
        <f t="shared" si="203"/>
        <v>-6.9765924823360681</v>
      </c>
      <c r="R97" s="92">
        <f t="shared" si="203"/>
        <v>-6.9765924823360681</v>
      </c>
      <c r="S97" s="92">
        <f t="shared" si="203"/>
        <v>-6.9765924823360681</v>
      </c>
      <c r="T97" s="92">
        <f t="shared" si="203"/>
        <v>-6.9765924823360681</v>
      </c>
      <c r="U97" s="92">
        <f t="shared" si="203"/>
        <v>-6.9765924823360681</v>
      </c>
      <c r="V97" s="92">
        <f t="shared" si="203"/>
        <v>-6.9765924823360681</v>
      </c>
      <c r="W97" s="92">
        <f t="shared" si="203"/>
        <v>-6.9882325595313839</v>
      </c>
      <c r="X97" s="92">
        <f t="shared" si="203"/>
        <v>-6.9753234069281493</v>
      </c>
      <c r="Y97" s="92">
        <f t="shared" si="203"/>
        <v>-6.9753234069281493</v>
      </c>
      <c r="Z97" s="92">
        <f t="shared" si="203"/>
        <v>-6.9753234069281493</v>
      </c>
      <c r="AA97" s="92">
        <f t="shared" si="203"/>
        <v>-6.9753234069281493</v>
      </c>
      <c r="AB97" s="92">
        <f t="shared" si="203"/>
        <v>-6.9734691785995828</v>
      </c>
      <c r="AC97" s="92">
        <f t="shared" si="203"/>
        <v>-6.9734691785995828</v>
      </c>
      <c r="AD97" s="92">
        <f t="shared" si="203"/>
        <v>-6.9734691785995828</v>
      </c>
      <c r="AE97" s="92">
        <f t="shared" si="203"/>
        <v>-6.9734691785995828</v>
      </c>
      <c r="AF97" s="92">
        <f t="shared" si="203"/>
        <v>-6.9734691785995828</v>
      </c>
      <c r="AG97" s="92">
        <f t="shared" si="203"/>
        <v>-6.9734691785995828</v>
      </c>
      <c r="AH97" s="92">
        <f t="shared" si="203"/>
        <v>-6.9734691785995828</v>
      </c>
      <c r="AI97" s="92">
        <f t="shared" si="203"/>
        <v>-6.9734691785995828</v>
      </c>
      <c r="AJ97" s="92">
        <f t="shared" si="203"/>
        <v>-6.9734691785995828</v>
      </c>
      <c r="AK97" s="92">
        <f t="shared" si="203"/>
        <v>-6.9734691785995828</v>
      </c>
      <c r="AL97" s="92">
        <f t="shared" si="203"/>
        <v>-6.9734691785995713</v>
      </c>
      <c r="AM97" s="92">
        <f t="shared" si="203"/>
        <v>-7.1081269104396725</v>
      </c>
      <c r="AN97" s="92">
        <f t="shared" si="203"/>
        <v>-7.1081269104396725</v>
      </c>
      <c r="AO97" s="92">
        <f t="shared" si="203"/>
        <v>-7.1081269104396725</v>
      </c>
      <c r="AP97" s="92">
        <f t="shared" si="203"/>
        <v>-7.1081269104396725</v>
      </c>
      <c r="AQ97" s="92">
        <f t="shared" si="203"/>
        <v>-7.1081269104396725</v>
      </c>
      <c r="AR97" s="92">
        <f t="shared" si="203"/>
        <v>-7.1081269104396725</v>
      </c>
      <c r="AS97" s="92">
        <f t="shared" si="203"/>
        <v>-7.1081269104396725</v>
      </c>
      <c r="AT97" s="92">
        <f t="shared" si="203"/>
        <v>-7.1081269104396725</v>
      </c>
      <c r="AU97" s="92">
        <f t="shared" si="203"/>
        <v>-7.1081269104396725</v>
      </c>
      <c r="AV97" s="92">
        <f t="shared" si="203"/>
        <v>-7.1081269104396725</v>
      </c>
      <c r="AW97" s="92">
        <f t="shared" si="203"/>
        <v>-7.1081269104396725</v>
      </c>
      <c r="AX97" s="92">
        <f t="shared" si="203"/>
        <v>-7.1081269104396725</v>
      </c>
      <c r="AY97" s="92">
        <f t="shared" ref="AY97:BR97" si="204">IF(OR(AY6=0,AY10=0),"",(AY10-AY6)*100/AY6)</f>
        <v>-7.1081269104396725</v>
      </c>
      <c r="AZ97" s="92">
        <f t="shared" si="204"/>
        <v>-7.1081269104396725</v>
      </c>
      <c r="BA97" s="92">
        <f t="shared" si="204"/>
        <v>-7.1081269104396725</v>
      </c>
      <c r="BB97" s="92">
        <f t="shared" si="204"/>
        <v>-7.1081269104396725</v>
      </c>
      <c r="BC97" s="92">
        <f t="shared" si="204"/>
        <v>-7.1081269104396725</v>
      </c>
      <c r="BD97" s="92">
        <f t="shared" si="204"/>
        <v>-7.1081269104396725</v>
      </c>
      <c r="BE97" s="92">
        <f t="shared" si="204"/>
        <v>-7.1081269104396725</v>
      </c>
      <c r="BF97" s="92">
        <f t="shared" si="204"/>
        <v>-7.1081269104396725</v>
      </c>
      <c r="BG97" s="92">
        <f t="shared" si="204"/>
        <v>-7.1081269104396725</v>
      </c>
      <c r="BH97" s="92">
        <f t="shared" si="204"/>
        <v>-7.1081269104396725</v>
      </c>
      <c r="BI97" s="92">
        <f t="shared" si="204"/>
        <v>-7.1081269104396725</v>
      </c>
      <c r="BJ97" s="92">
        <f t="shared" si="204"/>
        <v>-7.1081269104396725</v>
      </c>
      <c r="BK97" s="92">
        <f t="shared" si="204"/>
        <v>-7.1081269104396725</v>
      </c>
      <c r="BL97" s="92">
        <f t="shared" si="204"/>
        <v>-7.1081269104396725</v>
      </c>
      <c r="BM97" s="92">
        <f t="shared" si="204"/>
        <v>-7.1081269104396725</v>
      </c>
      <c r="BN97" s="92">
        <f t="shared" si="204"/>
        <v>-7.1368878489052472</v>
      </c>
      <c r="BO97" s="92">
        <f t="shared" si="204"/>
        <v>-7.1368878489052472</v>
      </c>
      <c r="BP97" s="92">
        <f t="shared" si="204"/>
        <v>-7.1368878489052472</v>
      </c>
      <c r="BQ97" s="92">
        <f t="shared" si="204"/>
        <v>-7.1368878489052472</v>
      </c>
      <c r="BR97" s="92">
        <f t="shared" si="204"/>
        <v>-7.1368878489052472</v>
      </c>
      <c r="BS97" s="92">
        <f t="shared" ref="BS97:BZ97" si="205">IF(OR(BS6=0,BS10=0),"",(BS10-BS6)*100/BS6)</f>
        <v>-7.1368878489052472</v>
      </c>
      <c r="BT97" s="92">
        <f t="shared" si="205"/>
        <v>-7.1368878489052472</v>
      </c>
      <c r="BU97" s="92">
        <f t="shared" si="205"/>
        <v>-7.1368878489052472</v>
      </c>
      <c r="BV97" s="92">
        <f t="shared" si="205"/>
        <v>-7.1368878489052472</v>
      </c>
      <c r="BW97" s="92">
        <f t="shared" si="205"/>
        <v>-7.1368878489052472</v>
      </c>
      <c r="BX97" s="92">
        <f t="shared" si="205"/>
        <v>-7.1368878489052472</v>
      </c>
      <c r="BY97" s="92">
        <f t="shared" si="205"/>
        <v>-7.1368878489052472</v>
      </c>
      <c r="BZ97" s="92">
        <f t="shared" si="205"/>
        <v>-7.1368878489052472</v>
      </c>
      <c r="CA97" s="92">
        <f t="shared" ref="CA97:CD97" si="206">IF(OR(CA6=0,CA10=0),"",(CA10-CA6)*100/CA6)</f>
        <v>-7.1368878489052472</v>
      </c>
      <c r="CB97" s="92">
        <f t="shared" si="206"/>
        <v>-7.1368878489052472</v>
      </c>
      <c r="CC97" s="92">
        <f t="shared" si="206"/>
        <v>-7.1368878489052472</v>
      </c>
      <c r="CD97" s="92">
        <f t="shared" si="206"/>
        <v>-7.1368878489052472</v>
      </c>
      <c r="CX97" s="79"/>
    </row>
    <row r="98" spans="1:102" x14ac:dyDescent="0.3">
      <c r="A98" s="49" t="s">
        <v>14</v>
      </c>
      <c r="B98" s="42"/>
      <c r="C98" s="92" t="str">
        <f t="shared" ref="C98:AX98" si="207">IF(OR(C7=0,C11=0),"",(C11-C7)*100/C7)</f>
        <v/>
      </c>
      <c r="D98" s="92" t="str">
        <f t="shared" si="207"/>
        <v/>
      </c>
      <c r="E98" s="94">
        <f t="shared" si="207"/>
        <v>-11.774937459467715</v>
      </c>
      <c r="F98" s="100">
        <f t="shared" si="207"/>
        <v>-11.924426644304804</v>
      </c>
      <c r="G98" s="92">
        <f t="shared" si="207"/>
        <v>-12.199843671571807</v>
      </c>
      <c r="H98" s="92">
        <f t="shared" si="207"/>
        <v>-12.249694397364257</v>
      </c>
      <c r="I98" s="101">
        <f t="shared" si="207"/>
        <v>-12.249694397364257</v>
      </c>
      <c r="J98" s="92">
        <f t="shared" si="207"/>
        <v>-12.249694397364257</v>
      </c>
      <c r="K98" s="92">
        <f t="shared" si="207"/>
        <v>-12.249694397364257</v>
      </c>
      <c r="L98" s="92">
        <f t="shared" si="207"/>
        <v>-11.857680388420214</v>
      </c>
      <c r="M98" s="92">
        <f t="shared" si="207"/>
        <v>-11.857680388420214</v>
      </c>
      <c r="N98" s="92">
        <f t="shared" si="207"/>
        <v>-11.857680388420214</v>
      </c>
      <c r="O98" s="92">
        <f t="shared" si="207"/>
        <v>-11.857680388420214</v>
      </c>
      <c r="P98" s="92">
        <f t="shared" si="207"/>
        <v>-11.791727685165892</v>
      </c>
      <c r="Q98" s="92">
        <f t="shared" si="207"/>
        <v>-11.791727685165892</v>
      </c>
      <c r="R98" s="92">
        <f t="shared" si="207"/>
        <v>-11.791727685165892</v>
      </c>
      <c r="S98" s="92">
        <f t="shared" si="207"/>
        <v>-11.791727685165892</v>
      </c>
      <c r="T98" s="92">
        <f t="shared" si="207"/>
        <v>-11.791727685165892</v>
      </c>
      <c r="U98" s="92">
        <f t="shared" si="207"/>
        <v>-11.791727685165892</v>
      </c>
      <c r="V98" s="92">
        <f t="shared" si="207"/>
        <v>-11.791727685165892</v>
      </c>
      <c r="W98" s="92">
        <f t="shared" si="207"/>
        <v>-11.805011377831246</v>
      </c>
      <c r="X98" s="92">
        <f t="shared" si="207"/>
        <v>-11.79027941232329</v>
      </c>
      <c r="Y98" s="92">
        <f t="shared" si="207"/>
        <v>-11.79027941232329</v>
      </c>
      <c r="Z98" s="92">
        <f t="shared" si="207"/>
        <v>-11.79027941232329</v>
      </c>
      <c r="AA98" s="92">
        <f t="shared" si="207"/>
        <v>-11.79027941232329</v>
      </c>
      <c r="AB98" s="92">
        <f t="shared" si="207"/>
        <v>-11.788163361129252</v>
      </c>
      <c r="AC98" s="92">
        <f t="shared" si="207"/>
        <v>-11.788163361129252</v>
      </c>
      <c r="AD98" s="92">
        <f t="shared" si="207"/>
        <v>-11.788163361129252</v>
      </c>
      <c r="AE98" s="92">
        <f t="shared" si="207"/>
        <v>-11.788163361129252</v>
      </c>
      <c r="AF98" s="92">
        <f t="shared" si="207"/>
        <v>-11.788163361129252</v>
      </c>
      <c r="AG98" s="92">
        <f t="shared" si="207"/>
        <v>-11.788163361129252</v>
      </c>
      <c r="AH98" s="92">
        <f t="shared" si="207"/>
        <v>-11.788163361129252</v>
      </c>
      <c r="AI98" s="92">
        <f t="shared" si="207"/>
        <v>-11.788163361129252</v>
      </c>
      <c r="AJ98" s="92">
        <f t="shared" si="207"/>
        <v>-11.788163361129252</v>
      </c>
      <c r="AK98" s="92">
        <f t="shared" si="207"/>
        <v>-11.788163361129252</v>
      </c>
      <c r="AL98" s="92">
        <f t="shared" si="207"/>
        <v>-11.788163361129238</v>
      </c>
      <c r="AM98" s="92">
        <f t="shared" si="207"/>
        <v>-11.98317179508977</v>
      </c>
      <c r="AN98" s="92">
        <f t="shared" si="207"/>
        <v>-11.98317179508977</v>
      </c>
      <c r="AO98" s="92">
        <f t="shared" si="207"/>
        <v>-11.98317179508977</v>
      </c>
      <c r="AP98" s="92">
        <f t="shared" si="207"/>
        <v>-11.98317179508977</v>
      </c>
      <c r="AQ98" s="92">
        <f t="shared" si="207"/>
        <v>-11.98317179508977</v>
      </c>
      <c r="AR98" s="92">
        <f t="shared" si="207"/>
        <v>-11.98317179508977</v>
      </c>
      <c r="AS98" s="92">
        <f t="shared" si="207"/>
        <v>-11.98317179508977</v>
      </c>
      <c r="AT98" s="92">
        <f t="shared" si="207"/>
        <v>-11.98317179508977</v>
      </c>
      <c r="AU98" s="92">
        <f t="shared" si="207"/>
        <v>-11.98317179508977</v>
      </c>
      <c r="AV98" s="92">
        <f t="shared" si="207"/>
        <v>-11.98317179508977</v>
      </c>
      <c r="AW98" s="92">
        <f t="shared" si="207"/>
        <v>-11.98317179508977</v>
      </c>
      <c r="AX98" s="92">
        <f t="shared" si="207"/>
        <v>-11.98317179508977</v>
      </c>
      <c r="AY98" s="92">
        <f t="shared" ref="AY98:BR98" si="208">IF(OR(AY7=0,AY11=0),"",(AY11-AY7)*100/AY7)</f>
        <v>-11.98317179508977</v>
      </c>
      <c r="AZ98" s="92">
        <f t="shared" si="208"/>
        <v>-11.98317179508977</v>
      </c>
      <c r="BA98" s="92">
        <f t="shared" si="208"/>
        <v>-11.98317179508977</v>
      </c>
      <c r="BB98" s="92">
        <f t="shared" si="208"/>
        <v>-11.98317179508977</v>
      </c>
      <c r="BC98" s="92">
        <f t="shared" si="208"/>
        <v>-11.98317179508977</v>
      </c>
      <c r="BD98" s="92">
        <f t="shared" si="208"/>
        <v>-11.98317179508977</v>
      </c>
      <c r="BE98" s="92">
        <f t="shared" si="208"/>
        <v>-11.98317179508977</v>
      </c>
      <c r="BF98" s="92">
        <f t="shared" si="208"/>
        <v>-11.98317179508977</v>
      </c>
      <c r="BG98" s="92">
        <f t="shared" si="208"/>
        <v>-11.98317179508977</v>
      </c>
      <c r="BH98" s="92">
        <f t="shared" si="208"/>
        <v>-11.98317179508977</v>
      </c>
      <c r="BI98" s="92">
        <f t="shared" si="208"/>
        <v>-11.98317179508977</v>
      </c>
      <c r="BJ98" s="92">
        <f t="shared" si="208"/>
        <v>-11.98317179508977</v>
      </c>
      <c r="BK98" s="92">
        <f t="shared" si="208"/>
        <v>-11.98317179508977</v>
      </c>
      <c r="BL98" s="92">
        <f t="shared" si="208"/>
        <v>-11.98317179508977</v>
      </c>
      <c r="BM98" s="92">
        <f t="shared" si="208"/>
        <v>-11.98317179508977</v>
      </c>
      <c r="BN98" s="92">
        <f t="shared" si="208"/>
        <v>-12.013729977116737</v>
      </c>
      <c r="BO98" s="92">
        <f t="shared" si="208"/>
        <v>-12.013729977116737</v>
      </c>
      <c r="BP98" s="92">
        <f t="shared" si="208"/>
        <v>-12.013729977116737</v>
      </c>
      <c r="BQ98" s="92">
        <f t="shared" si="208"/>
        <v>-12.013729977116737</v>
      </c>
      <c r="BR98" s="92">
        <f t="shared" si="208"/>
        <v>-12.013729977116737</v>
      </c>
      <c r="BS98" s="92">
        <f t="shared" ref="BS98:BZ98" si="209">IF(OR(BS7=0,BS11=0),"",(BS11-BS7)*100/BS7)</f>
        <v>-12.013729977116737</v>
      </c>
      <c r="BT98" s="92">
        <f t="shared" si="209"/>
        <v>-12.013729977116737</v>
      </c>
      <c r="BU98" s="92">
        <f t="shared" si="209"/>
        <v>-12.013729977116737</v>
      </c>
      <c r="BV98" s="92">
        <f t="shared" si="209"/>
        <v>-12.013729977116737</v>
      </c>
      <c r="BW98" s="92">
        <f t="shared" si="209"/>
        <v>-12.013729977116737</v>
      </c>
      <c r="BX98" s="92">
        <f t="shared" si="209"/>
        <v>-12.013729977116737</v>
      </c>
      <c r="BY98" s="92">
        <f t="shared" si="209"/>
        <v>-12.013729977116737</v>
      </c>
      <c r="BZ98" s="92">
        <f t="shared" si="209"/>
        <v>-12.013729977116737</v>
      </c>
      <c r="CA98" s="92">
        <f t="shared" ref="CA98:CD98" si="210">IF(OR(CA7=0,CA11=0),"",(CA11-CA7)*100/CA7)</f>
        <v>-12.013729977116737</v>
      </c>
      <c r="CB98" s="92">
        <f t="shared" si="210"/>
        <v>-12.013729977116737</v>
      </c>
      <c r="CC98" s="92">
        <f t="shared" si="210"/>
        <v>-12.013729977116737</v>
      </c>
      <c r="CD98" s="92">
        <f t="shared" si="210"/>
        <v>-12.013729977116737</v>
      </c>
      <c r="CX98" s="79"/>
    </row>
    <row r="99" spans="1:102" x14ac:dyDescent="0.3">
      <c r="A99" s="50" t="s">
        <v>15</v>
      </c>
      <c r="B99" s="47"/>
      <c r="C99" s="99" t="str">
        <f t="shared" ref="C99:AX99" si="211">IF(OR(C8=0,C12=0),"",(C12-C8)*100/C8)</f>
        <v/>
      </c>
      <c r="D99" s="99" t="str">
        <f t="shared" si="211"/>
        <v/>
      </c>
      <c r="E99" s="99" t="str">
        <f t="shared" si="211"/>
        <v/>
      </c>
      <c r="F99" s="102">
        <f t="shared" si="211"/>
        <v>-9.9345461470487013</v>
      </c>
      <c r="G99" s="93">
        <f t="shared" si="211"/>
        <v>-10.287454710697222</v>
      </c>
      <c r="H99" s="99">
        <f t="shared" si="211"/>
        <v>-10.194326336985188</v>
      </c>
      <c r="I99" s="99">
        <f t="shared" si="211"/>
        <v>-10.194326336985188</v>
      </c>
      <c r="J99" s="103">
        <f t="shared" si="211"/>
        <v>-10.194326336985188</v>
      </c>
      <c r="K99" s="99">
        <f t="shared" si="211"/>
        <v>-10.194326336985188</v>
      </c>
      <c r="L99" s="99">
        <f t="shared" si="211"/>
        <v>-10.044479086141978</v>
      </c>
      <c r="M99" s="99">
        <f t="shared" si="211"/>
        <v>-10.044479086141978</v>
      </c>
      <c r="N99" s="99">
        <f t="shared" si="211"/>
        <v>-10.044479086141978</v>
      </c>
      <c r="O99" s="99">
        <f t="shared" si="211"/>
        <v>-10.044479086141978</v>
      </c>
      <c r="P99" s="99">
        <f t="shared" si="211"/>
        <v>-9.9852374386238019</v>
      </c>
      <c r="Q99" s="99">
        <f t="shared" si="211"/>
        <v>-9.9852374386238019</v>
      </c>
      <c r="R99" s="99">
        <f t="shared" si="211"/>
        <v>-9.9852374386238019</v>
      </c>
      <c r="S99" s="99">
        <f t="shared" si="211"/>
        <v>-9.9852374386238019</v>
      </c>
      <c r="T99" s="99">
        <f t="shared" si="211"/>
        <v>-9.9852374386238019</v>
      </c>
      <c r="U99" s="99">
        <f t="shared" si="211"/>
        <v>-9.9852374386238019</v>
      </c>
      <c r="V99" s="99">
        <f t="shared" si="211"/>
        <v>-9.9852374386238019</v>
      </c>
      <c r="W99" s="99">
        <f t="shared" si="211"/>
        <v>-9.9967168750338544</v>
      </c>
      <c r="X99" s="99">
        <f t="shared" si="211"/>
        <v>-9.9839858772982186</v>
      </c>
      <c r="Y99" s="99">
        <f t="shared" si="211"/>
        <v>-9.9839858772982186</v>
      </c>
      <c r="Z99" s="99">
        <f t="shared" si="211"/>
        <v>-9.9839858772982186</v>
      </c>
      <c r="AA99" s="99">
        <f t="shared" si="211"/>
        <v>-9.9839858772982186</v>
      </c>
      <c r="AB99" s="99">
        <f t="shared" si="211"/>
        <v>-9.9821572385503554</v>
      </c>
      <c r="AC99" s="99">
        <f t="shared" si="211"/>
        <v>-9.9821572385503554</v>
      </c>
      <c r="AD99" s="99">
        <f t="shared" si="211"/>
        <v>-9.9821572385503554</v>
      </c>
      <c r="AE99" s="99">
        <f t="shared" si="211"/>
        <v>-9.9821572385503554</v>
      </c>
      <c r="AF99" s="99">
        <f t="shared" si="211"/>
        <v>-9.9821572385503554</v>
      </c>
      <c r="AG99" s="99">
        <f t="shared" si="211"/>
        <v>-9.9821572385503554</v>
      </c>
      <c r="AH99" s="99">
        <f t="shared" si="211"/>
        <v>-9.9821572385503554</v>
      </c>
      <c r="AI99" s="99">
        <f t="shared" si="211"/>
        <v>-9.9821572385503554</v>
      </c>
      <c r="AJ99" s="99">
        <f t="shared" si="211"/>
        <v>-9.9821572385503554</v>
      </c>
      <c r="AK99" s="99">
        <f t="shared" si="211"/>
        <v>-9.9821572385503554</v>
      </c>
      <c r="AL99" s="99">
        <f t="shared" si="211"/>
        <v>-9.9821572385503554</v>
      </c>
      <c r="AM99" s="99">
        <f t="shared" si="211"/>
        <v>-9.8268258432377547</v>
      </c>
      <c r="AN99" s="99">
        <f t="shared" si="211"/>
        <v>-9.8268258432377547</v>
      </c>
      <c r="AO99" s="99">
        <f t="shared" si="211"/>
        <v>-9.8268258432377547</v>
      </c>
      <c r="AP99" s="99">
        <f t="shared" si="211"/>
        <v>-9.8268258432377547</v>
      </c>
      <c r="AQ99" s="99">
        <f t="shared" si="211"/>
        <v>-9.8268258432377547</v>
      </c>
      <c r="AR99" s="99">
        <f t="shared" si="211"/>
        <v>-9.8268258432377547</v>
      </c>
      <c r="AS99" s="99">
        <f t="shared" si="211"/>
        <v>-9.8268258432377547</v>
      </c>
      <c r="AT99" s="99">
        <f t="shared" si="211"/>
        <v>-9.8268258432377547</v>
      </c>
      <c r="AU99" s="99">
        <f t="shared" si="211"/>
        <v>-9.8268258432377547</v>
      </c>
      <c r="AV99" s="99">
        <f t="shared" si="211"/>
        <v>-9.8268258432377547</v>
      </c>
      <c r="AW99" s="99">
        <f t="shared" si="211"/>
        <v>-9.8268258432377547</v>
      </c>
      <c r="AX99" s="99">
        <f t="shared" si="211"/>
        <v>-9.8268258432377547</v>
      </c>
      <c r="AY99" s="99">
        <f t="shared" ref="AY99:BR99" si="212">IF(OR(AY8=0,AY12=0),"",(AY12-AY8)*100/AY8)</f>
        <v>-9.8268258432377547</v>
      </c>
      <c r="AZ99" s="99">
        <f t="shared" si="212"/>
        <v>-9.8268258432377547</v>
      </c>
      <c r="BA99" s="99">
        <f t="shared" si="212"/>
        <v>-9.8268258432377547</v>
      </c>
      <c r="BB99" s="99">
        <f t="shared" si="212"/>
        <v>-9.8268258432377547</v>
      </c>
      <c r="BC99" s="99">
        <f t="shared" si="212"/>
        <v>-9.8268258432377547</v>
      </c>
      <c r="BD99" s="99">
        <f t="shared" si="212"/>
        <v>-9.8268258432377547</v>
      </c>
      <c r="BE99" s="99">
        <f t="shared" si="212"/>
        <v>-9.8268258432377547</v>
      </c>
      <c r="BF99" s="99">
        <f t="shared" si="212"/>
        <v>-9.8268258432377547</v>
      </c>
      <c r="BG99" s="99">
        <f t="shared" si="212"/>
        <v>-9.8268258432377547</v>
      </c>
      <c r="BH99" s="99">
        <f t="shared" si="212"/>
        <v>-9.8268258432377547</v>
      </c>
      <c r="BI99" s="99">
        <f t="shared" si="212"/>
        <v>-9.8268258432377547</v>
      </c>
      <c r="BJ99" s="99">
        <f t="shared" si="212"/>
        <v>-9.8268258432377547</v>
      </c>
      <c r="BK99" s="99">
        <f t="shared" si="212"/>
        <v>-9.8268258432377547</v>
      </c>
      <c r="BL99" s="99">
        <f t="shared" si="212"/>
        <v>-9.8268258432377547</v>
      </c>
      <c r="BM99" s="99">
        <f t="shared" si="212"/>
        <v>-9.8268258432377547</v>
      </c>
      <c r="BN99" s="99">
        <f t="shared" si="212"/>
        <v>-9.8401186747980969</v>
      </c>
      <c r="BO99" s="99">
        <f t="shared" si="212"/>
        <v>-9.8401186747980969</v>
      </c>
      <c r="BP99" s="99">
        <f t="shared" si="212"/>
        <v>-9.8401186747980969</v>
      </c>
      <c r="BQ99" s="99">
        <f t="shared" si="212"/>
        <v>-9.8401186747980969</v>
      </c>
      <c r="BR99" s="99">
        <f t="shared" si="212"/>
        <v>-9.8401186747980969</v>
      </c>
      <c r="BS99" s="99">
        <f t="shared" ref="BS99:BZ99" si="213">IF(OR(BS8=0,BS12=0),"",(BS12-BS8)*100/BS8)</f>
        <v>-9.8401186747980969</v>
      </c>
      <c r="BT99" s="99">
        <f t="shared" si="213"/>
        <v>-9.8401186747980969</v>
      </c>
      <c r="BU99" s="99">
        <f t="shared" si="213"/>
        <v>-9.8401186747980969</v>
      </c>
      <c r="BV99" s="99">
        <f t="shared" si="213"/>
        <v>-9.8401186747980969</v>
      </c>
      <c r="BW99" s="99">
        <f t="shared" si="213"/>
        <v>-9.8401186747980969</v>
      </c>
      <c r="BX99" s="99">
        <f t="shared" si="213"/>
        <v>-9.8401186747980969</v>
      </c>
      <c r="BY99" s="99">
        <f t="shared" si="213"/>
        <v>-9.8401186747980969</v>
      </c>
      <c r="BZ99" s="99">
        <f t="shared" si="213"/>
        <v>-9.8401186747980969</v>
      </c>
      <c r="CA99" s="99">
        <f t="shared" ref="CA99:CD99" si="214">IF(OR(CA8=0,CA12=0),"",(CA12-CA8)*100/CA8)</f>
        <v>-9.8401186747980969</v>
      </c>
      <c r="CB99" s="99">
        <f t="shared" si="214"/>
        <v>-9.8401186747980969</v>
      </c>
      <c r="CC99" s="99">
        <f t="shared" si="214"/>
        <v>-9.8401186747980969</v>
      </c>
      <c r="CD99" s="99">
        <f t="shared" si="214"/>
        <v>-9.8401186747980969</v>
      </c>
      <c r="CX99" s="79"/>
    </row>
    <row r="100" spans="1:102" x14ac:dyDescent="0.3">
      <c r="A100" s="51" t="s">
        <v>16</v>
      </c>
      <c r="B100" s="55"/>
      <c r="C100" s="92" t="str">
        <f t="shared" ref="C100:AX100" si="215">IF(OR(C9=0,C13=0),"",(C13-C9)*100/C9)</f>
        <v/>
      </c>
      <c r="D100" s="92" t="str">
        <f t="shared" si="215"/>
        <v/>
      </c>
      <c r="E100" s="92" t="str">
        <f t="shared" si="215"/>
        <v/>
      </c>
      <c r="F100" s="92" t="str">
        <f t="shared" si="215"/>
        <v/>
      </c>
      <c r="G100" s="94">
        <f t="shared" si="215"/>
        <v>-4.7289802389702915</v>
      </c>
      <c r="H100" s="100">
        <f t="shared" si="215"/>
        <v>-5.4636319628154819</v>
      </c>
      <c r="I100" s="104">
        <f t="shared" si="215"/>
        <v>-5.3007616994821589</v>
      </c>
      <c r="J100" s="104">
        <f t="shared" si="215"/>
        <v>-4.8605088070803495</v>
      </c>
      <c r="K100" s="91">
        <f t="shared" si="215"/>
        <v>-4.8605088070803495</v>
      </c>
      <c r="L100" s="104">
        <f t="shared" si="215"/>
        <v>-4.9971503223898344</v>
      </c>
      <c r="M100" s="104">
        <f t="shared" si="215"/>
        <v>-4.9971503223898344</v>
      </c>
      <c r="N100" s="104">
        <f t="shared" si="215"/>
        <v>-4.9971503223898344</v>
      </c>
      <c r="O100" s="104">
        <f t="shared" si="215"/>
        <v>-4.9971503223898344</v>
      </c>
      <c r="P100" s="104">
        <f t="shared" si="215"/>
        <v>-4.9805442757032301</v>
      </c>
      <c r="Q100" s="104">
        <f t="shared" si="215"/>
        <v>-4.9805442757032301</v>
      </c>
      <c r="R100" s="104">
        <f t="shared" si="215"/>
        <v>-4.9805442757032301</v>
      </c>
      <c r="S100" s="104">
        <f t="shared" si="215"/>
        <v>-4.9805442757032301</v>
      </c>
      <c r="T100" s="104">
        <f t="shared" si="215"/>
        <v>-4.860119008896219</v>
      </c>
      <c r="U100" s="104">
        <f t="shared" si="215"/>
        <v>-4.860119008896219</v>
      </c>
      <c r="V100" s="104">
        <f t="shared" si="215"/>
        <v>-4.860119008896219</v>
      </c>
      <c r="W100" s="104">
        <f t="shared" si="215"/>
        <v>-4.8440652271631004</v>
      </c>
      <c r="X100" s="104">
        <f t="shared" si="215"/>
        <v>-4.856305393333133</v>
      </c>
      <c r="Y100" s="104">
        <f t="shared" si="215"/>
        <v>-4.856305393333133</v>
      </c>
      <c r="Z100" s="92">
        <f t="shared" si="215"/>
        <v>-4.856305393333133</v>
      </c>
      <c r="AA100" s="92">
        <f t="shared" si="215"/>
        <v>-4.856305393333133</v>
      </c>
      <c r="AB100" s="92">
        <f t="shared" si="215"/>
        <v>-4.8577197250725623</v>
      </c>
      <c r="AC100" s="92">
        <f t="shared" si="215"/>
        <v>-4.8577197250725623</v>
      </c>
      <c r="AD100" s="92">
        <f t="shared" si="215"/>
        <v>-4.8577197250725623</v>
      </c>
      <c r="AE100" s="92">
        <f t="shared" si="215"/>
        <v>-4.8577197250725623</v>
      </c>
      <c r="AF100" s="92">
        <f t="shared" si="215"/>
        <v>-4.8577197250725623</v>
      </c>
      <c r="AG100" s="92">
        <f t="shared" si="215"/>
        <v>-4.8577197250725623</v>
      </c>
      <c r="AH100" s="92">
        <f t="shared" si="215"/>
        <v>-4.8577197250725623</v>
      </c>
      <c r="AI100" s="92">
        <f t="shared" si="215"/>
        <v>-4.8577197250725623</v>
      </c>
      <c r="AJ100" s="92">
        <f t="shared" si="215"/>
        <v>-4.8577197250725623</v>
      </c>
      <c r="AK100" s="92">
        <f t="shared" si="215"/>
        <v>-4.8577197250725623</v>
      </c>
      <c r="AL100" s="92">
        <f t="shared" si="215"/>
        <v>-4.8577197250725623</v>
      </c>
      <c r="AM100" s="92">
        <f t="shared" si="215"/>
        <v>-4.8876146136279779</v>
      </c>
      <c r="AN100" s="92">
        <f t="shared" si="215"/>
        <v>-4.8876146136279779</v>
      </c>
      <c r="AO100" s="92">
        <f t="shared" si="215"/>
        <v>-4.8876146136279779</v>
      </c>
      <c r="AP100" s="92">
        <f t="shared" si="215"/>
        <v>-4.8876146136279779</v>
      </c>
      <c r="AQ100" s="92">
        <f t="shared" si="215"/>
        <v>-4.8876146136279779</v>
      </c>
      <c r="AR100" s="92">
        <f t="shared" si="215"/>
        <v>-4.8876146136279779</v>
      </c>
      <c r="AS100" s="92">
        <f t="shared" si="215"/>
        <v>-4.8876146136279779</v>
      </c>
      <c r="AT100" s="92">
        <f t="shared" si="215"/>
        <v>-4.8876146136279779</v>
      </c>
      <c r="AU100" s="92">
        <f t="shared" si="215"/>
        <v>-4.8876146136279779</v>
      </c>
      <c r="AV100" s="92">
        <f t="shared" si="215"/>
        <v>-4.8876146136279779</v>
      </c>
      <c r="AW100" s="92">
        <f t="shared" si="215"/>
        <v>-4.8876146136279779</v>
      </c>
      <c r="AX100" s="92">
        <f t="shared" si="215"/>
        <v>-4.8876146136279779</v>
      </c>
      <c r="AY100" s="92">
        <f t="shared" ref="AY100:BR100" si="216">IF(OR(AY9=0,AY13=0),"",(AY13-AY9)*100/AY9)</f>
        <v>-4.8876146136279779</v>
      </c>
      <c r="AZ100" s="92">
        <f t="shared" si="216"/>
        <v>-4.8876146136279779</v>
      </c>
      <c r="BA100" s="92">
        <f t="shared" si="216"/>
        <v>-4.8876146136279779</v>
      </c>
      <c r="BB100" s="92">
        <f t="shared" si="216"/>
        <v>-4.8876146136279779</v>
      </c>
      <c r="BC100" s="92">
        <f t="shared" si="216"/>
        <v>-4.8876146136279779</v>
      </c>
      <c r="BD100" s="92">
        <f t="shared" si="216"/>
        <v>-4.8876146136279779</v>
      </c>
      <c r="BE100" s="92">
        <f t="shared" si="216"/>
        <v>-4.8876146136279779</v>
      </c>
      <c r="BF100" s="92">
        <f t="shared" si="216"/>
        <v>-4.8876146136279779</v>
      </c>
      <c r="BG100" s="92">
        <f t="shared" si="216"/>
        <v>-4.8876146136279779</v>
      </c>
      <c r="BH100" s="92">
        <f t="shared" si="216"/>
        <v>-4.8876146136279779</v>
      </c>
      <c r="BI100" s="92">
        <f t="shared" si="216"/>
        <v>-4.8876146136279779</v>
      </c>
      <c r="BJ100" s="92">
        <f t="shared" si="216"/>
        <v>-4.8876146136279779</v>
      </c>
      <c r="BK100" s="92">
        <f t="shared" si="216"/>
        <v>-4.8876146136279779</v>
      </c>
      <c r="BL100" s="92">
        <f t="shared" si="216"/>
        <v>-4.8876146136279779</v>
      </c>
      <c r="BM100" s="92">
        <f t="shared" si="216"/>
        <v>-4.8876146136279779</v>
      </c>
      <c r="BN100" s="92">
        <f t="shared" si="216"/>
        <v>-4.8727756527523578</v>
      </c>
      <c r="BO100" s="92">
        <f t="shared" si="216"/>
        <v>-4.8727756527523578</v>
      </c>
      <c r="BP100" s="92">
        <f t="shared" si="216"/>
        <v>-4.8727756527523578</v>
      </c>
      <c r="BQ100" s="92">
        <f t="shared" si="216"/>
        <v>-4.8727756527523578</v>
      </c>
      <c r="BR100" s="92">
        <f t="shared" si="216"/>
        <v>-4.8727756527523578</v>
      </c>
      <c r="BS100" s="92">
        <f t="shared" ref="BS100:BZ100" si="217">IF(OR(BS9=0,BS13=0),"",(BS13-BS9)*100/BS9)</f>
        <v>-4.8727756527523578</v>
      </c>
      <c r="BT100" s="92">
        <f t="shared" si="217"/>
        <v>-4.8727756527523578</v>
      </c>
      <c r="BU100" s="92">
        <f t="shared" si="217"/>
        <v>-4.8727756527523578</v>
      </c>
      <c r="BV100" s="92">
        <f t="shared" si="217"/>
        <v>-4.8727756527523578</v>
      </c>
      <c r="BW100" s="92">
        <f t="shared" si="217"/>
        <v>-4.8727756527523578</v>
      </c>
      <c r="BX100" s="92">
        <f t="shared" si="217"/>
        <v>-4.8727756527523578</v>
      </c>
      <c r="BY100" s="92">
        <f t="shared" si="217"/>
        <v>-4.8727756527523578</v>
      </c>
      <c r="BZ100" s="92">
        <f t="shared" si="217"/>
        <v>-4.8727756527523578</v>
      </c>
      <c r="CA100" s="92">
        <f t="shared" ref="CA100:CD100" si="218">IF(OR(CA9=0,CA13=0),"",(CA13-CA9)*100/CA9)</f>
        <v>-4.8727756527523578</v>
      </c>
      <c r="CB100" s="92">
        <f t="shared" si="218"/>
        <v>-4.8727756527523578</v>
      </c>
      <c r="CC100" s="92">
        <f t="shared" si="218"/>
        <v>-4.8727756527523578</v>
      </c>
      <c r="CD100" s="92">
        <f t="shared" si="218"/>
        <v>-4.8727756527523578</v>
      </c>
      <c r="CX100" s="79"/>
    </row>
    <row r="101" spans="1:102" x14ac:dyDescent="0.3">
      <c r="A101" s="49" t="s">
        <v>17</v>
      </c>
      <c r="B101" s="42"/>
      <c r="C101" s="92" t="str">
        <f t="shared" ref="C101:AX101" si="219">IF(OR(C10=0,C14=0),"",(C14-C10)*100/C10)</f>
        <v/>
      </c>
      <c r="D101" s="92" t="str">
        <f t="shared" si="219"/>
        <v/>
      </c>
      <c r="E101" s="92" t="str">
        <f t="shared" si="219"/>
        <v/>
      </c>
      <c r="F101" s="92" t="str">
        <f t="shared" si="219"/>
        <v/>
      </c>
      <c r="G101" s="92" t="str">
        <f t="shared" si="219"/>
        <v/>
      </c>
      <c r="H101" s="94">
        <f t="shared" si="219"/>
        <v>-11.575711788271889</v>
      </c>
      <c r="I101" s="100">
        <f t="shared" si="219"/>
        <v>-11.435793612484719</v>
      </c>
      <c r="J101" s="92">
        <f t="shared" si="219"/>
        <v>-11.280406721785052</v>
      </c>
      <c r="K101" s="92">
        <f t="shared" si="219"/>
        <v>-11.280406721785052</v>
      </c>
      <c r="L101" s="101">
        <f t="shared" si="219"/>
        <v>-11.559824087715501</v>
      </c>
      <c r="M101" s="92">
        <f t="shared" si="219"/>
        <v>-11.559824087715501</v>
      </c>
      <c r="N101" s="92">
        <f t="shared" si="219"/>
        <v>-11.559824087715501</v>
      </c>
      <c r="O101" s="92">
        <f t="shared" si="219"/>
        <v>-11.559824087715501</v>
      </c>
      <c r="P101" s="92">
        <f t="shared" si="219"/>
        <v>-11.532242564945616</v>
      </c>
      <c r="Q101" s="92">
        <f t="shared" si="219"/>
        <v>-11.532242564945616</v>
      </c>
      <c r="R101" s="92">
        <f t="shared" si="219"/>
        <v>-11.532242564945616</v>
      </c>
      <c r="S101" s="92">
        <f t="shared" si="219"/>
        <v>-11.532242564945616</v>
      </c>
      <c r="T101" s="92">
        <f t="shared" si="219"/>
        <v>-11.411705329138103</v>
      </c>
      <c r="U101" s="92">
        <f t="shared" si="219"/>
        <v>-11.411705329138103</v>
      </c>
      <c r="V101" s="92">
        <f t="shared" si="219"/>
        <v>-11.411705329138103</v>
      </c>
      <c r="W101" s="92">
        <f t="shared" si="219"/>
        <v>-11.395217454695898</v>
      </c>
      <c r="X101" s="92">
        <f t="shared" si="219"/>
        <v>-11.407513252984533</v>
      </c>
      <c r="Y101" s="92">
        <f t="shared" si="219"/>
        <v>-11.407513252984533</v>
      </c>
      <c r="Z101" s="92">
        <f t="shared" si="219"/>
        <v>-11.407513252984533</v>
      </c>
      <c r="AA101" s="92">
        <f t="shared" si="219"/>
        <v>-11.407513252984533</v>
      </c>
      <c r="AB101" s="92">
        <f t="shared" si="219"/>
        <v>-11.408232394671051</v>
      </c>
      <c r="AC101" s="92">
        <f t="shared" si="219"/>
        <v>-11.408232394671051</v>
      </c>
      <c r="AD101" s="92">
        <f t="shared" si="219"/>
        <v>-11.408232394671051</v>
      </c>
      <c r="AE101" s="92">
        <f t="shared" si="219"/>
        <v>-11.408232394671051</v>
      </c>
      <c r="AF101" s="92">
        <f t="shared" si="219"/>
        <v>-11.408232394671051</v>
      </c>
      <c r="AG101" s="92">
        <f t="shared" si="219"/>
        <v>-11.408232394671051</v>
      </c>
      <c r="AH101" s="92">
        <f t="shared" si="219"/>
        <v>-11.408232394671051</v>
      </c>
      <c r="AI101" s="92">
        <f t="shared" si="219"/>
        <v>-11.408232394671051</v>
      </c>
      <c r="AJ101" s="92">
        <f t="shared" si="219"/>
        <v>-11.408232394671051</v>
      </c>
      <c r="AK101" s="92">
        <f t="shared" si="219"/>
        <v>-11.408232394671051</v>
      </c>
      <c r="AL101" s="92">
        <f t="shared" si="219"/>
        <v>-11.408232394671051</v>
      </c>
      <c r="AM101" s="92">
        <f t="shared" si="219"/>
        <v>-11.380110425534234</v>
      </c>
      <c r="AN101" s="92">
        <f t="shared" si="219"/>
        <v>-11.380110425534234</v>
      </c>
      <c r="AO101" s="92">
        <f t="shared" si="219"/>
        <v>-11.380110425534234</v>
      </c>
      <c r="AP101" s="92">
        <f t="shared" si="219"/>
        <v>-11.380110425534234</v>
      </c>
      <c r="AQ101" s="92">
        <f t="shared" si="219"/>
        <v>-11.380110425534234</v>
      </c>
      <c r="AR101" s="92">
        <f t="shared" si="219"/>
        <v>-11.380110425534234</v>
      </c>
      <c r="AS101" s="92">
        <f t="shared" si="219"/>
        <v>-11.380110425534234</v>
      </c>
      <c r="AT101" s="92">
        <f t="shared" si="219"/>
        <v>-11.380110425534234</v>
      </c>
      <c r="AU101" s="92">
        <f t="shared" si="219"/>
        <v>-11.380110425534234</v>
      </c>
      <c r="AV101" s="92">
        <f t="shared" si="219"/>
        <v>-11.380110425534234</v>
      </c>
      <c r="AW101" s="92">
        <f t="shared" si="219"/>
        <v>-11.380110425534234</v>
      </c>
      <c r="AX101" s="92">
        <f t="shared" si="219"/>
        <v>-11.380110425534234</v>
      </c>
      <c r="AY101" s="92">
        <f t="shared" ref="AY101:BR101" si="220">IF(OR(AY10=0,AY14=0),"",(AY14-AY10)*100/AY10)</f>
        <v>-11.380110425534234</v>
      </c>
      <c r="AZ101" s="92">
        <f t="shared" si="220"/>
        <v>-11.380110425534234</v>
      </c>
      <c r="BA101" s="92">
        <f t="shared" si="220"/>
        <v>-11.380110425534234</v>
      </c>
      <c r="BB101" s="92">
        <f t="shared" si="220"/>
        <v>-11.380110425534234</v>
      </c>
      <c r="BC101" s="92">
        <f t="shared" si="220"/>
        <v>-11.380110425534234</v>
      </c>
      <c r="BD101" s="92">
        <f t="shared" si="220"/>
        <v>-11.380110425534234</v>
      </c>
      <c r="BE101" s="92">
        <f t="shared" si="220"/>
        <v>-11.380110425534234</v>
      </c>
      <c r="BF101" s="92">
        <f t="shared" si="220"/>
        <v>-11.380110425534234</v>
      </c>
      <c r="BG101" s="92">
        <f t="shared" si="220"/>
        <v>-11.380110425534234</v>
      </c>
      <c r="BH101" s="92">
        <f t="shared" si="220"/>
        <v>-11.380110425534234</v>
      </c>
      <c r="BI101" s="92">
        <f t="shared" si="220"/>
        <v>-11.380110425534234</v>
      </c>
      <c r="BJ101" s="92">
        <f t="shared" si="220"/>
        <v>-11.380110425534234</v>
      </c>
      <c r="BK101" s="92">
        <f t="shared" si="220"/>
        <v>-11.380110425534234</v>
      </c>
      <c r="BL101" s="92">
        <f t="shared" si="220"/>
        <v>-11.380110425534234</v>
      </c>
      <c r="BM101" s="92">
        <f t="shared" si="220"/>
        <v>-11.380110425534234</v>
      </c>
      <c r="BN101" s="92">
        <f t="shared" si="220"/>
        <v>-11.393088552915762</v>
      </c>
      <c r="BO101" s="92">
        <f t="shared" si="220"/>
        <v>-11.393088552915762</v>
      </c>
      <c r="BP101" s="92">
        <f t="shared" si="220"/>
        <v>-11.393088552915762</v>
      </c>
      <c r="BQ101" s="92">
        <f t="shared" si="220"/>
        <v>-11.393088552915762</v>
      </c>
      <c r="BR101" s="92">
        <f t="shared" si="220"/>
        <v>-11.393088552915762</v>
      </c>
      <c r="BS101" s="92">
        <f t="shared" ref="BS101:BZ101" si="221">IF(OR(BS10=0,BS14=0),"",(BS14-BS10)*100/BS10)</f>
        <v>-11.393088552915762</v>
      </c>
      <c r="BT101" s="92">
        <f t="shared" si="221"/>
        <v>-11.393088552915762</v>
      </c>
      <c r="BU101" s="92">
        <f t="shared" si="221"/>
        <v>-11.393088552915762</v>
      </c>
      <c r="BV101" s="92">
        <f t="shared" si="221"/>
        <v>-11.393088552915762</v>
      </c>
      <c r="BW101" s="92">
        <f t="shared" si="221"/>
        <v>-11.393088552915762</v>
      </c>
      <c r="BX101" s="92">
        <f t="shared" si="221"/>
        <v>-11.393088552915762</v>
      </c>
      <c r="BY101" s="92">
        <f t="shared" si="221"/>
        <v>-11.393088552915762</v>
      </c>
      <c r="BZ101" s="92">
        <f t="shared" si="221"/>
        <v>-11.393088552915762</v>
      </c>
      <c r="CA101" s="92">
        <f t="shared" ref="CA101:CD101" si="222">IF(OR(CA10=0,CA14=0),"",(CA14-CA10)*100/CA10)</f>
        <v>-11.393088552915762</v>
      </c>
      <c r="CB101" s="92">
        <f t="shared" si="222"/>
        <v>-11.393088552915762</v>
      </c>
      <c r="CC101" s="92">
        <f t="shared" si="222"/>
        <v>-11.393088552915762</v>
      </c>
      <c r="CD101" s="92">
        <f t="shared" si="222"/>
        <v>-11.393088552915762</v>
      </c>
      <c r="CX101" s="79"/>
    </row>
    <row r="102" spans="1:102" x14ac:dyDescent="0.3">
      <c r="A102" s="49" t="s">
        <v>18</v>
      </c>
      <c r="B102" s="42"/>
      <c r="C102" s="92" t="str">
        <f t="shared" ref="C102:AX102" si="223">IF(OR(C11=0,C15=0),"",(C15-C11)*100/C11)</f>
        <v/>
      </c>
      <c r="D102" s="92" t="str">
        <f t="shared" si="223"/>
        <v/>
      </c>
      <c r="E102" s="92" t="str">
        <f t="shared" si="223"/>
        <v/>
      </c>
      <c r="F102" s="92" t="str">
        <f t="shared" si="223"/>
        <v/>
      </c>
      <c r="G102" s="92" t="str">
        <f t="shared" si="223"/>
        <v/>
      </c>
      <c r="H102" s="92" t="str">
        <f t="shared" si="223"/>
        <v/>
      </c>
      <c r="I102" s="94">
        <f t="shared" si="223"/>
        <v>-7.8385481152226495</v>
      </c>
      <c r="J102" s="100">
        <f t="shared" si="223"/>
        <v>-7.7501565934281897</v>
      </c>
      <c r="K102" s="92">
        <f t="shared" si="223"/>
        <v>-7.7498545500884211</v>
      </c>
      <c r="L102" s="92">
        <f t="shared" si="223"/>
        <v>-7.984380373362665</v>
      </c>
      <c r="M102" s="101">
        <f t="shared" si="223"/>
        <v>-7.984380373362665</v>
      </c>
      <c r="N102" s="92">
        <f t="shared" si="223"/>
        <v>-7.984380373362665</v>
      </c>
      <c r="O102" s="92">
        <f t="shared" si="223"/>
        <v>-7.984380373362665</v>
      </c>
      <c r="P102" s="92">
        <f t="shared" si="223"/>
        <v>-7.9604728205824582</v>
      </c>
      <c r="Q102" s="92">
        <f t="shared" si="223"/>
        <v>-7.9604728205824582</v>
      </c>
      <c r="R102" s="92">
        <f t="shared" si="223"/>
        <v>-7.9604728205824582</v>
      </c>
      <c r="S102" s="92">
        <f t="shared" si="223"/>
        <v>-7.9604728205824582</v>
      </c>
      <c r="T102" s="92">
        <f t="shared" si="223"/>
        <v>-7.8155813658967466</v>
      </c>
      <c r="U102" s="92">
        <f t="shared" si="223"/>
        <v>-7.8155813658967466</v>
      </c>
      <c r="V102" s="92">
        <f t="shared" si="223"/>
        <v>-7.8155813658967466</v>
      </c>
      <c r="W102" s="92">
        <f t="shared" si="223"/>
        <v>-7.7952264005468663</v>
      </c>
      <c r="X102" s="92">
        <f t="shared" si="223"/>
        <v>-7.8106255825790312</v>
      </c>
      <c r="Y102" s="92">
        <f t="shared" si="223"/>
        <v>-7.8106255825790312</v>
      </c>
      <c r="Z102" s="92">
        <f t="shared" si="223"/>
        <v>-7.8106255825790312</v>
      </c>
      <c r="AA102" s="92">
        <f t="shared" si="223"/>
        <v>-7.8106255825790312</v>
      </c>
      <c r="AB102" s="92">
        <f t="shared" si="223"/>
        <v>-7.8115561799104656</v>
      </c>
      <c r="AC102" s="92">
        <f t="shared" si="223"/>
        <v>-7.8115561799104656</v>
      </c>
      <c r="AD102" s="92">
        <f t="shared" si="223"/>
        <v>-7.8115561799104656</v>
      </c>
      <c r="AE102" s="92">
        <f t="shared" si="223"/>
        <v>-7.8115561799104656</v>
      </c>
      <c r="AF102" s="92">
        <f t="shared" si="223"/>
        <v>-7.8115561799104656</v>
      </c>
      <c r="AG102" s="92">
        <f t="shared" si="223"/>
        <v>-7.8115561799104656</v>
      </c>
      <c r="AH102" s="92">
        <f t="shared" si="223"/>
        <v>-7.8115561799104656</v>
      </c>
      <c r="AI102" s="92">
        <f t="shared" si="223"/>
        <v>-7.8115561799104656</v>
      </c>
      <c r="AJ102" s="92">
        <f t="shared" si="223"/>
        <v>-7.8115561799104656</v>
      </c>
      <c r="AK102" s="92">
        <f t="shared" si="223"/>
        <v>-7.8115561799104656</v>
      </c>
      <c r="AL102" s="92">
        <f t="shared" si="223"/>
        <v>-7.8115561799104789</v>
      </c>
      <c r="AM102" s="92">
        <f t="shared" si="223"/>
        <v>-7.7766383519760458</v>
      </c>
      <c r="AN102" s="92">
        <f t="shared" si="223"/>
        <v>-7.7766383519760458</v>
      </c>
      <c r="AO102" s="92">
        <f t="shared" si="223"/>
        <v>-7.7766383519760458</v>
      </c>
      <c r="AP102" s="92">
        <f t="shared" si="223"/>
        <v>-7.7766383519760458</v>
      </c>
      <c r="AQ102" s="92">
        <f t="shared" si="223"/>
        <v>-7.7766383519760458</v>
      </c>
      <c r="AR102" s="92">
        <f t="shared" si="223"/>
        <v>-7.7766383519760458</v>
      </c>
      <c r="AS102" s="92">
        <f t="shared" si="223"/>
        <v>-7.7766383519760458</v>
      </c>
      <c r="AT102" s="92">
        <f t="shared" si="223"/>
        <v>-7.7766383519760458</v>
      </c>
      <c r="AU102" s="92">
        <f t="shared" si="223"/>
        <v>-7.7766383519760458</v>
      </c>
      <c r="AV102" s="92">
        <f t="shared" si="223"/>
        <v>-7.7766383519760458</v>
      </c>
      <c r="AW102" s="92">
        <f t="shared" si="223"/>
        <v>-7.7766383519760458</v>
      </c>
      <c r="AX102" s="92">
        <f t="shared" si="223"/>
        <v>-7.7766383519760458</v>
      </c>
      <c r="AY102" s="92">
        <f t="shared" ref="AY102:BR102" si="224">IF(OR(AY11=0,AY15=0),"",(AY15-AY11)*100/AY11)</f>
        <v>-7.7766383519760458</v>
      </c>
      <c r="AZ102" s="92">
        <f t="shared" si="224"/>
        <v>-7.7766383519760458</v>
      </c>
      <c r="BA102" s="92">
        <f t="shared" si="224"/>
        <v>-7.7766383519760458</v>
      </c>
      <c r="BB102" s="92">
        <f t="shared" si="224"/>
        <v>-7.7766383519760458</v>
      </c>
      <c r="BC102" s="92">
        <f t="shared" si="224"/>
        <v>-7.7766383519760458</v>
      </c>
      <c r="BD102" s="92">
        <f t="shared" si="224"/>
        <v>-7.7766383519760458</v>
      </c>
      <c r="BE102" s="92">
        <f t="shared" si="224"/>
        <v>-7.7766383519760458</v>
      </c>
      <c r="BF102" s="92">
        <f t="shared" si="224"/>
        <v>-7.7766383519760458</v>
      </c>
      <c r="BG102" s="92">
        <f t="shared" si="224"/>
        <v>-7.7766383519760458</v>
      </c>
      <c r="BH102" s="92">
        <f t="shared" si="224"/>
        <v>-7.7766383519760458</v>
      </c>
      <c r="BI102" s="92">
        <f t="shared" si="224"/>
        <v>-7.7766383519760458</v>
      </c>
      <c r="BJ102" s="92">
        <f t="shared" si="224"/>
        <v>-7.7766383519760458</v>
      </c>
      <c r="BK102" s="92">
        <f t="shared" si="224"/>
        <v>-7.7766383519760458</v>
      </c>
      <c r="BL102" s="92">
        <f t="shared" si="224"/>
        <v>-7.7766383519760458</v>
      </c>
      <c r="BM102" s="92">
        <f t="shared" si="224"/>
        <v>-7.7766383519760458</v>
      </c>
      <c r="BN102" s="92">
        <f t="shared" si="224"/>
        <v>-7.8240138708278986</v>
      </c>
      <c r="BO102" s="92">
        <f t="shared" si="224"/>
        <v>-7.8240138708278986</v>
      </c>
      <c r="BP102" s="92">
        <f t="shared" si="224"/>
        <v>-7.8240138708278986</v>
      </c>
      <c r="BQ102" s="92">
        <f t="shared" si="224"/>
        <v>-7.8240138708278986</v>
      </c>
      <c r="BR102" s="92">
        <f t="shared" si="224"/>
        <v>-7.8240138708278986</v>
      </c>
      <c r="BS102" s="92">
        <f t="shared" ref="BS102:BZ102" si="225">IF(OR(BS11=0,BS15=0),"",(BS15-BS11)*100/BS11)</f>
        <v>-7.8240138708278986</v>
      </c>
      <c r="BT102" s="92">
        <f t="shared" si="225"/>
        <v>-7.8240138708278986</v>
      </c>
      <c r="BU102" s="92">
        <f t="shared" si="225"/>
        <v>-7.8240138708278986</v>
      </c>
      <c r="BV102" s="92">
        <f t="shared" si="225"/>
        <v>-7.8240138708278986</v>
      </c>
      <c r="BW102" s="92">
        <f t="shared" si="225"/>
        <v>-7.8240138708278986</v>
      </c>
      <c r="BX102" s="92">
        <f t="shared" si="225"/>
        <v>-7.8240138708278986</v>
      </c>
      <c r="BY102" s="92">
        <f t="shared" si="225"/>
        <v>-7.8240138708278986</v>
      </c>
      <c r="BZ102" s="92">
        <f t="shared" si="225"/>
        <v>-7.8240138708278986</v>
      </c>
      <c r="CA102" s="92">
        <f t="shared" ref="CA102:CD102" si="226">IF(OR(CA11=0,CA15=0),"",(CA15-CA11)*100/CA11)</f>
        <v>-7.8240138708278986</v>
      </c>
      <c r="CB102" s="92">
        <f t="shared" si="226"/>
        <v>-7.8240138708278986</v>
      </c>
      <c r="CC102" s="92">
        <f t="shared" si="226"/>
        <v>-7.8240138708278986</v>
      </c>
      <c r="CD102" s="92">
        <f t="shared" si="226"/>
        <v>-7.8240138708278986</v>
      </c>
      <c r="CX102" s="79"/>
    </row>
    <row r="103" spans="1:102" x14ac:dyDescent="0.3">
      <c r="A103" s="50" t="s">
        <v>19</v>
      </c>
      <c r="B103" s="47"/>
      <c r="C103" s="99" t="str">
        <f t="shared" ref="C103:AX103" si="227">IF(OR(C12=0,C16=0),"",(C16-C12)*100/C12)</f>
        <v/>
      </c>
      <c r="D103" s="99" t="str">
        <f t="shared" si="227"/>
        <v/>
      </c>
      <c r="E103" s="99" t="str">
        <f t="shared" si="227"/>
        <v/>
      </c>
      <c r="F103" s="99" t="str">
        <f t="shared" si="227"/>
        <v/>
      </c>
      <c r="G103" s="99" t="str">
        <f t="shared" si="227"/>
        <v/>
      </c>
      <c r="H103" s="99" t="str">
        <f t="shared" si="227"/>
        <v/>
      </c>
      <c r="I103" s="99" t="str">
        <f t="shared" si="227"/>
        <v/>
      </c>
      <c r="J103" s="102">
        <f t="shared" si="227"/>
        <v>-11.674153918564576</v>
      </c>
      <c r="K103" s="93">
        <f t="shared" si="227"/>
        <v>-11.668459918323707</v>
      </c>
      <c r="L103" s="99">
        <f t="shared" si="227"/>
        <v>-11.917329277944342</v>
      </c>
      <c r="M103" s="99">
        <f t="shared" si="227"/>
        <v>-11.917329277944342</v>
      </c>
      <c r="N103" s="103">
        <f t="shared" si="227"/>
        <v>-11.917329277944342</v>
      </c>
      <c r="O103" s="99">
        <f t="shared" si="227"/>
        <v>-11.917329277944342</v>
      </c>
      <c r="P103" s="99">
        <f t="shared" si="227"/>
        <v>-11.877563948319656</v>
      </c>
      <c r="Q103" s="99">
        <f t="shared" si="227"/>
        <v>-11.877563948319656</v>
      </c>
      <c r="R103" s="99">
        <f t="shared" si="227"/>
        <v>-11.877563948319656</v>
      </c>
      <c r="S103" s="99">
        <f t="shared" si="227"/>
        <v>-11.877563948319656</v>
      </c>
      <c r="T103" s="99">
        <f t="shared" si="227"/>
        <v>-11.756997771771161</v>
      </c>
      <c r="U103" s="99">
        <f t="shared" si="227"/>
        <v>-11.756997771771161</v>
      </c>
      <c r="V103" s="99">
        <f t="shared" si="227"/>
        <v>-11.756997771771161</v>
      </c>
      <c r="W103" s="99">
        <f t="shared" si="227"/>
        <v>-11.740248898113862</v>
      </c>
      <c r="X103" s="99">
        <f t="shared" si="227"/>
        <v>-11.752731506929381</v>
      </c>
      <c r="Y103" s="99">
        <f t="shared" si="227"/>
        <v>-11.752731506929381</v>
      </c>
      <c r="Z103" s="99">
        <f t="shared" si="227"/>
        <v>-11.752731506929381</v>
      </c>
      <c r="AA103" s="99">
        <f t="shared" si="227"/>
        <v>-11.752731506929381</v>
      </c>
      <c r="AB103" s="99">
        <f t="shared" si="227"/>
        <v>-11.753409707282366</v>
      </c>
      <c r="AC103" s="99">
        <f t="shared" si="227"/>
        <v>-11.753409707282366</v>
      </c>
      <c r="AD103" s="99">
        <f t="shared" si="227"/>
        <v>-11.753409707282366</v>
      </c>
      <c r="AE103" s="99">
        <f t="shared" si="227"/>
        <v>-11.753409707282366</v>
      </c>
      <c r="AF103" s="99">
        <f t="shared" si="227"/>
        <v>-11.753409707282366</v>
      </c>
      <c r="AG103" s="99">
        <f t="shared" si="227"/>
        <v>-11.753409707282366</v>
      </c>
      <c r="AH103" s="99">
        <f t="shared" si="227"/>
        <v>-11.753409707282366</v>
      </c>
      <c r="AI103" s="99">
        <f t="shared" si="227"/>
        <v>-11.753409707282366</v>
      </c>
      <c r="AJ103" s="99">
        <f t="shared" si="227"/>
        <v>-11.753409707282366</v>
      </c>
      <c r="AK103" s="99">
        <f t="shared" si="227"/>
        <v>-11.753409707282366</v>
      </c>
      <c r="AL103" s="99">
        <f t="shared" si="227"/>
        <v>-11.753409707282366</v>
      </c>
      <c r="AM103" s="99">
        <f t="shared" si="227"/>
        <v>-11.781861336850035</v>
      </c>
      <c r="AN103" s="99">
        <f t="shared" si="227"/>
        <v>-11.781861336850035</v>
      </c>
      <c r="AO103" s="99">
        <f t="shared" si="227"/>
        <v>-11.781861336850035</v>
      </c>
      <c r="AP103" s="99">
        <f t="shared" si="227"/>
        <v>-11.781861336850035</v>
      </c>
      <c r="AQ103" s="99">
        <f t="shared" si="227"/>
        <v>-11.781861336850035</v>
      </c>
      <c r="AR103" s="99">
        <f t="shared" si="227"/>
        <v>-11.781861336850035</v>
      </c>
      <c r="AS103" s="99">
        <f t="shared" si="227"/>
        <v>-11.781861336850035</v>
      </c>
      <c r="AT103" s="99">
        <f t="shared" si="227"/>
        <v>-11.781861336850035</v>
      </c>
      <c r="AU103" s="99">
        <f t="shared" si="227"/>
        <v>-11.781861336850035</v>
      </c>
      <c r="AV103" s="99">
        <f t="shared" si="227"/>
        <v>-11.781861336850035</v>
      </c>
      <c r="AW103" s="99">
        <f t="shared" si="227"/>
        <v>-11.781861336850035</v>
      </c>
      <c r="AX103" s="99">
        <f t="shared" si="227"/>
        <v>-11.781861336850035</v>
      </c>
      <c r="AY103" s="99">
        <f t="shared" ref="AY103:BR103" si="228">IF(OR(AY12=0,AY16=0),"",(AY16-AY12)*100/AY12)</f>
        <v>-11.781861336850035</v>
      </c>
      <c r="AZ103" s="99">
        <f t="shared" si="228"/>
        <v>-11.781861336850035</v>
      </c>
      <c r="BA103" s="99">
        <f t="shared" si="228"/>
        <v>-11.781861336850035</v>
      </c>
      <c r="BB103" s="99">
        <f t="shared" si="228"/>
        <v>-11.781861336850035</v>
      </c>
      <c r="BC103" s="99">
        <f t="shared" si="228"/>
        <v>-11.781861336850035</v>
      </c>
      <c r="BD103" s="99">
        <f t="shared" si="228"/>
        <v>-11.781861336850035</v>
      </c>
      <c r="BE103" s="99">
        <f t="shared" si="228"/>
        <v>-11.781861336850035</v>
      </c>
      <c r="BF103" s="99">
        <f t="shared" si="228"/>
        <v>-11.781861336850035</v>
      </c>
      <c r="BG103" s="99">
        <f t="shared" si="228"/>
        <v>-11.781861336850035</v>
      </c>
      <c r="BH103" s="99">
        <f t="shared" si="228"/>
        <v>-11.781861336850035</v>
      </c>
      <c r="BI103" s="99">
        <f t="shared" si="228"/>
        <v>-11.781861336850035</v>
      </c>
      <c r="BJ103" s="99">
        <f t="shared" si="228"/>
        <v>-11.781861336850035</v>
      </c>
      <c r="BK103" s="99">
        <f t="shared" si="228"/>
        <v>-11.781861336850035</v>
      </c>
      <c r="BL103" s="99">
        <f t="shared" si="228"/>
        <v>-11.781861336850035</v>
      </c>
      <c r="BM103" s="99">
        <f t="shared" si="228"/>
        <v>-11.781861336850035</v>
      </c>
      <c r="BN103" s="99">
        <f t="shared" si="228"/>
        <v>-11.80987202925046</v>
      </c>
      <c r="BO103" s="99">
        <f t="shared" si="228"/>
        <v>-11.80987202925046</v>
      </c>
      <c r="BP103" s="99">
        <f t="shared" si="228"/>
        <v>-11.80987202925046</v>
      </c>
      <c r="BQ103" s="99">
        <f t="shared" si="228"/>
        <v>-11.80987202925046</v>
      </c>
      <c r="BR103" s="99">
        <f t="shared" si="228"/>
        <v>-11.80987202925046</v>
      </c>
      <c r="BS103" s="99">
        <f t="shared" ref="BS103:BZ103" si="229">IF(OR(BS12=0,BS16=0),"",(BS16-BS12)*100/BS12)</f>
        <v>-11.80987202925046</v>
      </c>
      <c r="BT103" s="99">
        <f t="shared" si="229"/>
        <v>-11.80987202925046</v>
      </c>
      <c r="BU103" s="99">
        <f t="shared" si="229"/>
        <v>-11.80987202925046</v>
      </c>
      <c r="BV103" s="99">
        <f t="shared" si="229"/>
        <v>-11.80987202925046</v>
      </c>
      <c r="BW103" s="99">
        <f t="shared" si="229"/>
        <v>-11.80987202925046</v>
      </c>
      <c r="BX103" s="99">
        <f t="shared" si="229"/>
        <v>-11.80987202925046</v>
      </c>
      <c r="BY103" s="99">
        <f t="shared" si="229"/>
        <v>-11.80987202925046</v>
      </c>
      <c r="BZ103" s="99">
        <f t="shared" si="229"/>
        <v>-11.80987202925046</v>
      </c>
      <c r="CA103" s="99">
        <f t="shared" ref="CA103:CD103" si="230">IF(OR(CA12=0,CA16=0),"",(CA16-CA12)*100/CA12)</f>
        <v>-11.80987202925046</v>
      </c>
      <c r="CB103" s="99">
        <f t="shared" si="230"/>
        <v>-11.80987202925046</v>
      </c>
      <c r="CC103" s="99">
        <f t="shared" si="230"/>
        <v>-11.80987202925046</v>
      </c>
      <c r="CD103" s="99">
        <f t="shared" si="230"/>
        <v>-11.80987202925046</v>
      </c>
      <c r="CX103" s="79"/>
    </row>
    <row r="104" spans="1:102" x14ac:dyDescent="0.3">
      <c r="A104" s="51" t="s">
        <v>22</v>
      </c>
      <c r="B104" s="55"/>
      <c r="C104" s="92" t="str">
        <f t="shared" ref="C104:AX104" si="231">IF(OR(C13=0,C17=0),"",(C17-C13)*100/C13)</f>
        <v/>
      </c>
      <c r="D104" s="92" t="str">
        <f t="shared" si="231"/>
        <v/>
      </c>
      <c r="E104" s="92" t="str">
        <f t="shared" si="231"/>
        <v/>
      </c>
      <c r="F104" s="92" t="str">
        <f t="shared" si="231"/>
        <v/>
      </c>
      <c r="G104" s="92" t="str">
        <f t="shared" si="231"/>
        <v/>
      </c>
      <c r="H104" s="92" t="str">
        <f t="shared" si="231"/>
        <v/>
      </c>
      <c r="I104" s="92" t="str">
        <f t="shared" si="231"/>
        <v/>
      </c>
      <c r="J104" s="92" t="str">
        <f t="shared" si="231"/>
        <v/>
      </c>
      <c r="K104" s="94">
        <f t="shared" si="231"/>
        <v>-13.297261958568408</v>
      </c>
      <c r="L104" s="100">
        <f t="shared" si="231"/>
        <v>-13.367027065731127</v>
      </c>
      <c r="M104" s="92">
        <f t="shared" si="231"/>
        <v>-13.367516485965172</v>
      </c>
      <c r="N104" s="92">
        <f t="shared" si="231"/>
        <v>-13.193199905485194</v>
      </c>
      <c r="O104" s="101">
        <f t="shared" si="231"/>
        <v>-13.237682998374765</v>
      </c>
      <c r="P104" s="104">
        <f t="shared" si="231"/>
        <v>-13.107424248935951</v>
      </c>
      <c r="Q104" s="104">
        <f t="shared" si="231"/>
        <v>-13.107424248935951</v>
      </c>
      <c r="R104" s="104">
        <f t="shared" si="231"/>
        <v>-13.107424248935951</v>
      </c>
      <c r="S104" s="104">
        <f t="shared" si="231"/>
        <v>-13.107424248935951</v>
      </c>
      <c r="T104" s="104">
        <f t="shared" si="231"/>
        <v>-13.048498994911874</v>
      </c>
      <c r="U104" s="104">
        <f t="shared" si="231"/>
        <v>-13.048498994911874</v>
      </c>
      <c r="V104" s="104">
        <f t="shared" si="231"/>
        <v>-13.048498994911874</v>
      </c>
      <c r="W104" s="104">
        <f t="shared" si="231"/>
        <v>-13.046861654164172</v>
      </c>
      <c r="X104" s="104">
        <f t="shared" si="231"/>
        <v>-13.046861224933508</v>
      </c>
      <c r="Y104" s="104">
        <f t="shared" si="231"/>
        <v>-13.046861224933508</v>
      </c>
      <c r="Z104" s="92">
        <f t="shared" si="231"/>
        <v>-13.046861224933508</v>
      </c>
      <c r="AA104" s="92">
        <f t="shared" si="231"/>
        <v>-13.046861224933508</v>
      </c>
      <c r="AB104" s="92">
        <f t="shared" si="231"/>
        <v>-13.053399015594685</v>
      </c>
      <c r="AC104" s="92">
        <f t="shared" si="231"/>
        <v>-13.053399015594685</v>
      </c>
      <c r="AD104" s="92">
        <f t="shared" si="231"/>
        <v>-13.053399015594685</v>
      </c>
      <c r="AE104" s="92">
        <f t="shared" si="231"/>
        <v>-13.073159405143826</v>
      </c>
      <c r="AF104" s="92">
        <f t="shared" si="231"/>
        <v>-13.073159405143826</v>
      </c>
      <c r="AG104" s="92">
        <f t="shared" si="231"/>
        <v>-13.073159405143826</v>
      </c>
      <c r="AH104" s="92">
        <f t="shared" si="231"/>
        <v>-13.073159405143826</v>
      </c>
      <c r="AI104" s="92">
        <f t="shared" si="231"/>
        <v>-13.073159405143826</v>
      </c>
      <c r="AJ104" s="92">
        <f t="shared" si="231"/>
        <v>-13.073159405143826</v>
      </c>
      <c r="AK104" s="92">
        <f t="shared" si="231"/>
        <v>-13.073159405143826</v>
      </c>
      <c r="AL104" s="92">
        <f t="shared" si="231"/>
        <v>-13.073159405143839</v>
      </c>
      <c r="AM104" s="92">
        <f t="shared" si="231"/>
        <v>-13.052740119308858</v>
      </c>
      <c r="AN104" s="92">
        <f t="shared" si="231"/>
        <v>-13.052740119308858</v>
      </c>
      <c r="AO104" s="92">
        <f t="shared" si="231"/>
        <v>-13.052740119308858</v>
      </c>
      <c r="AP104" s="92">
        <f t="shared" si="231"/>
        <v>-13.052740119308858</v>
      </c>
      <c r="AQ104" s="92">
        <f t="shared" si="231"/>
        <v>-13.052740119308858</v>
      </c>
      <c r="AR104" s="92">
        <f t="shared" si="231"/>
        <v>-13.052740119308858</v>
      </c>
      <c r="AS104" s="92">
        <f t="shared" si="231"/>
        <v>-13.052740119308858</v>
      </c>
      <c r="AT104" s="92">
        <f t="shared" si="231"/>
        <v>-13.052740119308858</v>
      </c>
      <c r="AU104" s="92">
        <f t="shared" si="231"/>
        <v>-13.052740119308858</v>
      </c>
      <c r="AV104" s="92">
        <f t="shared" si="231"/>
        <v>-13.052740119308858</v>
      </c>
      <c r="AW104" s="92">
        <f t="shared" si="231"/>
        <v>-13.052740119308858</v>
      </c>
      <c r="AX104" s="92">
        <f t="shared" si="231"/>
        <v>-13.052740119308858</v>
      </c>
      <c r="AY104" s="92">
        <f t="shared" ref="AY104:BR104" si="232">IF(OR(AY13=0,AY17=0),"",(AY17-AY13)*100/AY13)</f>
        <v>-13.052740119308858</v>
      </c>
      <c r="AZ104" s="92">
        <f t="shared" si="232"/>
        <v>-13.052740119308858</v>
      </c>
      <c r="BA104" s="92">
        <f t="shared" si="232"/>
        <v>-13.052740119308858</v>
      </c>
      <c r="BB104" s="92">
        <f t="shared" si="232"/>
        <v>-13.052740119308858</v>
      </c>
      <c r="BC104" s="92">
        <f t="shared" si="232"/>
        <v>-13.052740119308858</v>
      </c>
      <c r="BD104" s="92">
        <f t="shared" si="232"/>
        <v>-13.052740119308858</v>
      </c>
      <c r="BE104" s="92">
        <f t="shared" si="232"/>
        <v>-13.052740119308858</v>
      </c>
      <c r="BF104" s="92">
        <f t="shared" si="232"/>
        <v>-13.052740119308858</v>
      </c>
      <c r="BG104" s="92">
        <f t="shared" si="232"/>
        <v>-13.052740119308858</v>
      </c>
      <c r="BH104" s="92">
        <f t="shared" si="232"/>
        <v>-13.052740119308858</v>
      </c>
      <c r="BI104" s="92">
        <f t="shared" si="232"/>
        <v>-13.052740119308858</v>
      </c>
      <c r="BJ104" s="92">
        <f t="shared" si="232"/>
        <v>-13.052740119308858</v>
      </c>
      <c r="BK104" s="92">
        <f t="shared" si="232"/>
        <v>-13.052740119308858</v>
      </c>
      <c r="BL104" s="92">
        <f t="shared" si="232"/>
        <v>-13.052740119308858</v>
      </c>
      <c r="BM104" s="92">
        <f t="shared" si="232"/>
        <v>-13.052740119308858</v>
      </c>
      <c r="BN104" s="92">
        <f t="shared" si="232"/>
        <v>-13.024475524475529</v>
      </c>
      <c r="BO104" s="92">
        <f t="shared" si="232"/>
        <v>-13.024475524475529</v>
      </c>
      <c r="BP104" s="92">
        <f t="shared" si="232"/>
        <v>-13.024475524475529</v>
      </c>
      <c r="BQ104" s="92">
        <f t="shared" si="232"/>
        <v>-13.024475524475529</v>
      </c>
      <c r="BR104" s="92">
        <f t="shared" si="232"/>
        <v>-13.024475524475529</v>
      </c>
      <c r="BS104" s="92">
        <f t="shared" ref="BS104:BZ104" si="233">IF(OR(BS13=0,BS17=0),"",(BS17-BS13)*100/BS13)</f>
        <v>-13.024475524475529</v>
      </c>
      <c r="BT104" s="92">
        <f t="shared" si="233"/>
        <v>-13.024475524475529</v>
      </c>
      <c r="BU104" s="92">
        <f t="shared" si="233"/>
        <v>-13.024475524475529</v>
      </c>
      <c r="BV104" s="92">
        <f t="shared" si="233"/>
        <v>-13.024475524475529</v>
      </c>
      <c r="BW104" s="92">
        <f t="shared" si="233"/>
        <v>-13.024475524475529</v>
      </c>
      <c r="BX104" s="92">
        <f t="shared" si="233"/>
        <v>-13.024475524475529</v>
      </c>
      <c r="BY104" s="92">
        <f t="shared" si="233"/>
        <v>-13.024475524475529</v>
      </c>
      <c r="BZ104" s="92">
        <f t="shared" si="233"/>
        <v>-13.024475524475529</v>
      </c>
      <c r="CA104" s="92">
        <f t="shared" ref="CA104:CD104" si="234">IF(OR(CA13=0,CA17=0),"",(CA17-CA13)*100/CA13)</f>
        <v>-13.024475524475529</v>
      </c>
      <c r="CB104" s="92">
        <f t="shared" si="234"/>
        <v>-13.024475524475529</v>
      </c>
      <c r="CC104" s="92">
        <f t="shared" si="234"/>
        <v>-13.024475524475529</v>
      </c>
      <c r="CD104" s="92">
        <f t="shared" si="234"/>
        <v>-13.024475524475529</v>
      </c>
      <c r="CX104" s="79"/>
    </row>
    <row r="105" spans="1:102" x14ac:dyDescent="0.3">
      <c r="A105" s="49" t="s">
        <v>23</v>
      </c>
      <c r="B105" s="42"/>
      <c r="C105" s="92" t="str">
        <f t="shared" ref="C105:AX105" si="235">IF(OR(C14=0,C18=0),"",(C18-C14)*100/C14)</f>
        <v/>
      </c>
      <c r="D105" s="92" t="str">
        <f t="shared" si="235"/>
        <v/>
      </c>
      <c r="E105" s="92" t="str">
        <f t="shared" si="235"/>
        <v/>
      </c>
      <c r="F105" s="92" t="str">
        <f t="shared" si="235"/>
        <v/>
      </c>
      <c r="G105" s="92" t="str">
        <f t="shared" si="235"/>
        <v/>
      </c>
      <c r="H105" s="92" t="str">
        <f t="shared" si="235"/>
        <v/>
      </c>
      <c r="I105" s="92" t="str">
        <f t="shared" si="235"/>
        <v/>
      </c>
      <c r="J105" s="92" t="str">
        <f t="shared" si="235"/>
        <v/>
      </c>
      <c r="K105" s="92" t="str">
        <f t="shared" si="235"/>
        <v/>
      </c>
      <c r="L105" s="94">
        <f t="shared" si="235"/>
        <v>-5.3917245872859425</v>
      </c>
      <c r="M105" s="100">
        <f t="shared" si="235"/>
        <v>-5.342303583835684</v>
      </c>
      <c r="N105" s="92">
        <f t="shared" si="235"/>
        <v>-5.1530181609597108</v>
      </c>
      <c r="O105" s="92">
        <f t="shared" si="235"/>
        <v>-5.2757141719331724</v>
      </c>
      <c r="P105" s="101">
        <f t="shared" si="235"/>
        <v>-5.1473044812287752</v>
      </c>
      <c r="Q105" s="92">
        <f t="shared" si="235"/>
        <v>-5.1473044812287752</v>
      </c>
      <c r="R105" s="92">
        <f t="shared" si="235"/>
        <v>-5.1473044812287752</v>
      </c>
      <c r="S105" s="92">
        <f t="shared" si="235"/>
        <v>-5.1473044812287752</v>
      </c>
      <c r="T105" s="92">
        <f t="shared" si="235"/>
        <v>-5.138746301511925</v>
      </c>
      <c r="U105" s="92">
        <f t="shared" si="235"/>
        <v>-5.138746301511925</v>
      </c>
      <c r="V105" s="92">
        <f t="shared" si="235"/>
        <v>-5.138746301511925</v>
      </c>
      <c r="W105" s="92">
        <f t="shared" si="235"/>
        <v>-5.1373191372537006</v>
      </c>
      <c r="X105" s="92">
        <f t="shared" si="235"/>
        <v>-5.1373191372537006</v>
      </c>
      <c r="Y105" s="92">
        <f t="shared" si="235"/>
        <v>-5.1373191372537006</v>
      </c>
      <c r="Z105" s="92">
        <f t="shared" si="235"/>
        <v>-5.1373191372537006</v>
      </c>
      <c r="AA105" s="92">
        <f t="shared" si="235"/>
        <v>-5.1373191372537006</v>
      </c>
      <c r="AB105" s="92">
        <f t="shared" si="235"/>
        <v>-5.1455461452097637</v>
      </c>
      <c r="AC105" s="92">
        <f t="shared" si="235"/>
        <v>-5.1455461452097637</v>
      </c>
      <c r="AD105" s="92">
        <f t="shared" si="235"/>
        <v>-5.1455461452097637</v>
      </c>
      <c r="AE105" s="92">
        <f t="shared" si="235"/>
        <v>-5.1689498103868923</v>
      </c>
      <c r="AF105" s="92">
        <f t="shared" si="235"/>
        <v>-5.1689498103868923</v>
      </c>
      <c r="AG105" s="92">
        <f t="shared" si="235"/>
        <v>-5.1689498103868923</v>
      </c>
      <c r="AH105" s="92">
        <f t="shared" si="235"/>
        <v>-5.1689498103868923</v>
      </c>
      <c r="AI105" s="92">
        <f t="shared" si="235"/>
        <v>-5.1689498103868923</v>
      </c>
      <c r="AJ105" s="92">
        <f t="shared" si="235"/>
        <v>-5.1689498103868923</v>
      </c>
      <c r="AK105" s="92">
        <f t="shared" si="235"/>
        <v>-5.1689498103868923</v>
      </c>
      <c r="AL105" s="92">
        <f t="shared" si="235"/>
        <v>-5.1689498103868923</v>
      </c>
      <c r="AM105" s="92">
        <f t="shared" si="235"/>
        <v>-5.2362031695339786</v>
      </c>
      <c r="AN105" s="92">
        <f t="shared" si="235"/>
        <v>-5.2362031695339786</v>
      </c>
      <c r="AO105" s="92">
        <f t="shared" si="235"/>
        <v>-5.2362031695339786</v>
      </c>
      <c r="AP105" s="92">
        <f t="shared" si="235"/>
        <v>-5.2362031695339786</v>
      </c>
      <c r="AQ105" s="92">
        <f t="shared" si="235"/>
        <v>-5.2362031695339786</v>
      </c>
      <c r="AR105" s="92">
        <f t="shared" si="235"/>
        <v>-5.2362031695339786</v>
      </c>
      <c r="AS105" s="92">
        <f t="shared" si="235"/>
        <v>-5.2362031695339786</v>
      </c>
      <c r="AT105" s="92">
        <f t="shared" si="235"/>
        <v>-5.2362031695339786</v>
      </c>
      <c r="AU105" s="92">
        <f t="shared" si="235"/>
        <v>-5.2362031695339786</v>
      </c>
      <c r="AV105" s="92">
        <f t="shared" si="235"/>
        <v>-5.2362031695339786</v>
      </c>
      <c r="AW105" s="92">
        <f t="shared" si="235"/>
        <v>-5.2362031695339786</v>
      </c>
      <c r="AX105" s="92">
        <f t="shared" si="235"/>
        <v>-5.2362031695339786</v>
      </c>
      <c r="AY105" s="92">
        <f t="shared" ref="AY105:BR105" si="236">IF(OR(AY14=0,AY18=0),"",(AY18-AY14)*100/AY14)</f>
        <v>-5.2362031695339786</v>
      </c>
      <c r="AZ105" s="92">
        <f t="shared" si="236"/>
        <v>-5.2362031695339786</v>
      </c>
      <c r="BA105" s="92">
        <f t="shared" si="236"/>
        <v>-5.2362031695339786</v>
      </c>
      <c r="BB105" s="92">
        <f t="shared" si="236"/>
        <v>-5.2362031695339786</v>
      </c>
      <c r="BC105" s="92">
        <f t="shared" si="236"/>
        <v>-5.2362031695339786</v>
      </c>
      <c r="BD105" s="92">
        <f t="shared" si="236"/>
        <v>-5.2362031695339786</v>
      </c>
      <c r="BE105" s="92">
        <f t="shared" si="236"/>
        <v>-5.2362031695339786</v>
      </c>
      <c r="BF105" s="92">
        <f t="shared" si="236"/>
        <v>-5.2362031695339786</v>
      </c>
      <c r="BG105" s="92">
        <f t="shared" si="236"/>
        <v>-5.2362031695339786</v>
      </c>
      <c r="BH105" s="92">
        <f t="shared" si="236"/>
        <v>-5.2362031695339786</v>
      </c>
      <c r="BI105" s="92">
        <f t="shared" si="236"/>
        <v>-5.2362031695339786</v>
      </c>
      <c r="BJ105" s="92">
        <f t="shared" si="236"/>
        <v>-5.2362031695339786</v>
      </c>
      <c r="BK105" s="92">
        <f t="shared" si="236"/>
        <v>-5.2362031695339786</v>
      </c>
      <c r="BL105" s="92">
        <f t="shared" si="236"/>
        <v>-5.2362031695339786</v>
      </c>
      <c r="BM105" s="92">
        <f t="shared" si="236"/>
        <v>-5.2362031695339786</v>
      </c>
      <c r="BN105" s="92">
        <f t="shared" si="236"/>
        <v>-5.2203940686573373</v>
      </c>
      <c r="BO105" s="92">
        <f t="shared" si="236"/>
        <v>-5.2203940686573373</v>
      </c>
      <c r="BP105" s="92">
        <f t="shared" si="236"/>
        <v>-5.2203940686573373</v>
      </c>
      <c r="BQ105" s="92">
        <f t="shared" si="236"/>
        <v>-5.2203940686573373</v>
      </c>
      <c r="BR105" s="92">
        <f t="shared" si="236"/>
        <v>-5.2203940686573373</v>
      </c>
      <c r="BS105" s="92">
        <f t="shared" ref="BS105:BZ105" si="237">IF(OR(BS14=0,BS18=0),"",(BS18-BS14)*100/BS14)</f>
        <v>-5.2203940686573373</v>
      </c>
      <c r="BT105" s="92">
        <f t="shared" si="237"/>
        <v>-5.2203940686573373</v>
      </c>
      <c r="BU105" s="92">
        <f t="shared" si="237"/>
        <v>-5.2203940686573373</v>
      </c>
      <c r="BV105" s="92">
        <f t="shared" si="237"/>
        <v>-5.2203940686573373</v>
      </c>
      <c r="BW105" s="92">
        <f t="shared" si="237"/>
        <v>-5.2203940686573373</v>
      </c>
      <c r="BX105" s="92">
        <f t="shared" si="237"/>
        <v>-5.2203940686573373</v>
      </c>
      <c r="BY105" s="92">
        <f t="shared" si="237"/>
        <v>-5.2203940686573373</v>
      </c>
      <c r="BZ105" s="92">
        <f t="shared" si="237"/>
        <v>-5.2203940686573373</v>
      </c>
      <c r="CA105" s="92">
        <f t="shared" ref="CA105:CD105" si="238">IF(OR(CA14=0,CA18=0),"",(CA18-CA14)*100/CA14)</f>
        <v>-5.2203940686573373</v>
      </c>
      <c r="CB105" s="92">
        <f t="shared" si="238"/>
        <v>-5.2203940686573373</v>
      </c>
      <c r="CC105" s="92">
        <f t="shared" si="238"/>
        <v>-5.2203940686573373</v>
      </c>
      <c r="CD105" s="92">
        <f t="shared" si="238"/>
        <v>-5.2203940686573373</v>
      </c>
      <c r="CX105" s="79"/>
    </row>
    <row r="106" spans="1:102" x14ac:dyDescent="0.3">
      <c r="A106" s="49" t="s">
        <v>24</v>
      </c>
      <c r="B106" s="42"/>
      <c r="C106" s="92" t="str">
        <f t="shared" ref="C106:AX106" si="239">IF(OR(C15=0,C19=0),"",(C19-C15)*100/C15)</f>
        <v/>
      </c>
      <c r="D106" s="92" t="str">
        <f t="shared" si="239"/>
        <v/>
      </c>
      <c r="E106" s="92" t="str">
        <f t="shared" si="239"/>
        <v/>
      </c>
      <c r="F106" s="92" t="str">
        <f t="shared" si="239"/>
        <v/>
      </c>
      <c r="G106" s="92" t="str">
        <f t="shared" si="239"/>
        <v/>
      </c>
      <c r="H106" s="92" t="str">
        <f t="shared" si="239"/>
        <v/>
      </c>
      <c r="I106" s="92" t="str">
        <f t="shared" si="239"/>
        <v/>
      </c>
      <c r="J106" s="92" t="str">
        <f t="shared" si="239"/>
        <v/>
      </c>
      <c r="K106" s="92" t="str">
        <f t="shared" si="239"/>
        <v/>
      </c>
      <c r="L106" s="92" t="str">
        <f t="shared" si="239"/>
        <v/>
      </c>
      <c r="M106" s="94">
        <f t="shared" si="239"/>
        <v>-3.6213570270735449</v>
      </c>
      <c r="N106" s="100">
        <f t="shared" si="239"/>
        <v>-3.1261016733857163</v>
      </c>
      <c r="O106" s="92">
        <f t="shared" si="239"/>
        <v>-3.1824390519973891</v>
      </c>
      <c r="P106" s="92">
        <f t="shared" si="239"/>
        <v>-3.0408434439103935</v>
      </c>
      <c r="Q106" s="101">
        <f t="shared" si="239"/>
        <v>-3.0408434439103935</v>
      </c>
      <c r="R106" s="92">
        <f t="shared" si="239"/>
        <v>-3.0408434439103935</v>
      </c>
      <c r="S106" s="92">
        <f t="shared" si="239"/>
        <v>-3.0408434439103935</v>
      </c>
      <c r="T106" s="92">
        <f t="shared" si="239"/>
        <v>-3.0175463357654659</v>
      </c>
      <c r="U106" s="92">
        <f t="shared" si="239"/>
        <v>-3.0175463357654659</v>
      </c>
      <c r="V106" s="92">
        <f t="shared" si="239"/>
        <v>-3.0175463357654659</v>
      </c>
      <c r="W106" s="92">
        <f t="shared" si="239"/>
        <v>-3.0160128456608302</v>
      </c>
      <c r="X106" s="92">
        <f t="shared" si="239"/>
        <v>-3.0160128456608302</v>
      </c>
      <c r="Y106" s="92">
        <f t="shared" si="239"/>
        <v>-3.0160128456608302</v>
      </c>
      <c r="Z106" s="92">
        <f t="shared" si="239"/>
        <v>-3.0160128456608302</v>
      </c>
      <c r="AA106" s="92">
        <f t="shared" si="239"/>
        <v>-3.0160128456608302</v>
      </c>
      <c r="AB106" s="92">
        <f t="shared" si="239"/>
        <v>-3.0255789447316213</v>
      </c>
      <c r="AC106" s="92">
        <f t="shared" si="239"/>
        <v>-3.0255789447316213</v>
      </c>
      <c r="AD106" s="92">
        <f t="shared" si="239"/>
        <v>-3.0255789447316213</v>
      </c>
      <c r="AE106" s="92">
        <f t="shared" si="239"/>
        <v>-3.0533096965748747</v>
      </c>
      <c r="AF106" s="92">
        <f t="shared" si="239"/>
        <v>-3.0533096965748747</v>
      </c>
      <c r="AG106" s="92">
        <f t="shared" si="239"/>
        <v>-3.0533096965748747</v>
      </c>
      <c r="AH106" s="92">
        <f t="shared" si="239"/>
        <v>-3.0533096965748747</v>
      </c>
      <c r="AI106" s="92">
        <f t="shared" si="239"/>
        <v>-3.0533096965748747</v>
      </c>
      <c r="AJ106" s="92">
        <f t="shared" si="239"/>
        <v>-3.0533096965748747</v>
      </c>
      <c r="AK106" s="92">
        <f t="shared" si="239"/>
        <v>-3.0533096965748747</v>
      </c>
      <c r="AL106" s="92">
        <f t="shared" si="239"/>
        <v>-3.0533096965748916</v>
      </c>
      <c r="AM106" s="92">
        <f t="shared" si="239"/>
        <v>-3.1067939108696216</v>
      </c>
      <c r="AN106" s="92">
        <f t="shared" si="239"/>
        <v>-3.1067939108696216</v>
      </c>
      <c r="AO106" s="92">
        <f t="shared" si="239"/>
        <v>-3.1067939108696216</v>
      </c>
      <c r="AP106" s="92">
        <f t="shared" si="239"/>
        <v>-3.1067939108696216</v>
      </c>
      <c r="AQ106" s="92">
        <f t="shared" si="239"/>
        <v>-3.1067939108696216</v>
      </c>
      <c r="AR106" s="92">
        <f t="shared" si="239"/>
        <v>-3.1067939108696216</v>
      </c>
      <c r="AS106" s="92">
        <f t="shared" si="239"/>
        <v>-3.1067939108696216</v>
      </c>
      <c r="AT106" s="92">
        <f t="shared" si="239"/>
        <v>-3.1067939108696216</v>
      </c>
      <c r="AU106" s="92">
        <f t="shared" si="239"/>
        <v>-3.1067939108696216</v>
      </c>
      <c r="AV106" s="92">
        <f t="shared" si="239"/>
        <v>-3.1067939108696216</v>
      </c>
      <c r="AW106" s="92">
        <f t="shared" si="239"/>
        <v>-3.1067939108696216</v>
      </c>
      <c r="AX106" s="92">
        <f t="shared" si="239"/>
        <v>-3.1067939108696216</v>
      </c>
      <c r="AY106" s="92">
        <f t="shared" ref="AY106:BR106" si="240">IF(OR(AY15=0,AY19=0),"",(AY19-AY15)*100/AY15)</f>
        <v>-3.1067939108696216</v>
      </c>
      <c r="AZ106" s="92">
        <f t="shared" si="240"/>
        <v>-3.1067939108696216</v>
      </c>
      <c r="BA106" s="92">
        <f t="shared" si="240"/>
        <v>-3.1067939108696216</v>
      </c>
      <c r="BB106" s="92">
        <f t="shared" si="240"/>
        <v>-3.1067939108696216</v>
      </c>
      <c r="BC106" s="92">
        <f t="shared" si="240"/>
        <v>-3.1067939108696216</v>
      </c>
      <c r="BD106" s="92">
        <f t="shared" si="240"/>
        <v>-3.1067939108696216</v>
      </c>
      <c r="BE106" s="92">
        <f t="shared" si="240"/>
        <v>-3.1067939108696216</v>
      </c>
      <c r="BF106" s="92">
        <f t="shared" si="240"/>
        <v>-3.1067939108696216</v>
      </c>
      <c r="BG106" s="92">
        <f t="shared" si="240"/>
        <v>-3.1067939108696216</v>
      </c>
      <c r="BH106" s="92">
        <f t="shared" si="240"/>
        <v>-3.1067939108696216</v>
      </c>
      <c r="BI106" s="92">
        <f t="shared" si="240"/>
        <v>-3.1067939108696216</v>
      </c>
      <c r="BJ106" s="92">
        <f t="shared" si="240"/>
        <v>-3.1067939108696216</v>
      </c>
      <c r="BK106" s="92">
        <f t="shared" si="240"/>
        <v>-3.1067939108696216</v>
      </c>
      <c r="BL106" s="92">
        <f t="shared" si="240"/>
        <v>-3.1067939108696216</v>
      </c>
      <c r="BM106" s="92">
        <f t="shared" si="240"/>
        <v>-3.1067939108696216</v>
      </c>
      <c r="BN106" s="92">
        <f t="shared" si="240"/>
        <v>-3.0801786973900827</v>
      </c>
      <c r="BO106" s="92">
        <f t="shared" si="240"/>
        <v>-3.0801786973900827</v>
      </c>
      <c r="BP106" s="92">
        <f t="shared" si="240"/>
        <v>-3.0801786973900827</v>
      </c>
      <c r="BQ106" s="92">
        <f t="shared" si="240"/>
        <v>-3.0801786973900827</v>
      </c>
      <c r="BR106" s="92">
        <f t="shared" si="240"/>
        <v>-3.0801786973900827</v>
      </c>
      <c r="BS106" s="92">
        <f t="shared" ref="BS106:BZ106" si="241">IF(OR(BS15=0,BS19=0),"",(BS19-BS15)*100/BS15)</f>
        <v>-3.0801786973900827</v>
      </c>
      <c r="BT106" s="92">
        <f t="shared" si="241"/>
        <v>-3.0801786973900827</v>
      </c>
      <c r="BU106" s="92">
        <f t="shared" si="241"/>
        <v>-3.0801786973900827</v>
      </c>
      <c r="BV106" s="92">
        <f t="shared" si="241"/>
        <v>-3.0801786973900827</v>
      </c>
      <c r="BW106" s="92">
        <f t="shared" si="241"/>
        <v>-3.0801786973900827</v>
      </c>
      <c r="BX106" s="92">
        <f t="shared" si="241"/>
        <v>-3.0801786973900827</v>
      </c>
      <c r="BY106" s="92">
        <f t="shared" si="241"/>
        <v>-3.0801786973900827</v>
      </c>
      <c r="BZ106" s="92">
        <f t="shared" si="241"/>
        <v>-3.0801786973900827</v>
      </c>
      <c r="CA106" s="92">
        <f t="shared" ref="CA106:CD106" si="242">IF(OR(CA15=0,CA19=0),"",(CA19-CA15)*100/CA15)</f>
        <v>-3.0801786973900827</v>
      </c>
      <c r="CB106" s="92">
        <f t="shared" si="242"/>
        <v>-3.0801786973900827</v>
      </c>
      <c r="CC106" s="92">
        <f t="shared" si="242"/>
        <v>-3.0801786973900827</v>
      </c>
      <c r="CD106" s="92">
        <f t="shared" si="242"/>
        <v>-3.0801786973900827</v>
      </c>
      <c r="CX106" s="79"/>
    </row>
    <row r="107" spans="1:102" x14ac:dyDescent="0.3">
      <c r="A107" s="50" t="s">
        <v>25</v>
      </c>
      <c r="B107" s="47"/>
      <c r="C107" s="99" t="str">
        <f t="shared" ref="C107:AX107" si="243">IF(OR(C16=0,C20=0),"",(C20-C16)*100/C16)</f>
        <v/>
      </c>
      <c r="D107" s="99" t="str">
        <f t="shared" si="243"/>
        <v/>
      </c>
      <c r="E107" s="99" t="str">
        <f t="shared" si="243"/>
        <v/>
      </c>
      <c r="F107" s="99" t="str">
        <f t="shared" si="243"/>
        <v/>
      </c>
      <c r="G107" s="99" t="str">
        <f t="shared" si="243"/>
        <v/>
      </c>
      <c r="H107" s="99" t="str">
        <f t="shared" si="243"/>
        <v/>
      </c>
      <c r="I107" s="99" t="str">
        <f t="shared" si="243"/>
        <v/>
      </c>
      <c r="J107" s="99" t="str">
        <f t="shared" si="243"/>
        <v/>
      </c>
      <c r="K107" s="99" t="str">
        <f t="shared" si="243"/>
        <v/>
      </c>
      <c r="L107" s="99" t="str">
        <f t="shared" si="243"/>
        <v/>
      </c>
      <c r="M107" s="99" t="str">
        <f t="shared" si="243"/>
        <v/>
      </c>
      <c r="N107" s="102">
        <f t="shared" si="243"/>
        <v>0.98311381638388495</v>
      </c>
      <c r="O107" s="93">
        <f t="shared" si="243"/>
        <v>0.44673996812825745</v>
      </c>
      <c r="P107" s="99">
        <f t="shared" si="243"/>
        <v>0.52650055601925161</v>
      </c>
      <c r="Q107" s="99">
        <f t="shared" si="243"/>
        <v>0.52650055601925161</v>
      </c>
      <c r="R107" s="103">
        <f t="shared" si="243"/>
        <v>0.52650055601925161</v>
      </c>
      <c r="S107" s="99">
        <f t="shared" si="243"/>
        <v>0.52650055601925161</v>
      </c>
      <c r="T107" s="99">
        <f t="shared" si="243"/>
        <v>0.12346497621657067</v>
      </c>
      <c r="U107" s="99">
        <f t="shared" si="243"/>
        <v>0.12346497621657067</v>
      </c>
      <c r="V107" s="99">
        <f t="shared" si="243"/>
        <v>0.12346497621657067</v>
      </c>
      <c r="W107" s="99">
        <f t="shared" si="243"/>
        <v>0.12460833646587019</v>
      </c>
      <c r="X107" s="99">
        <f t="shared" si="243"/>
        <v>0.12460833646587019</v>
      </c>
      <c r="Y107" s="99">
        <f t="shared" si="243"/>
        <v>0.12460833646587019</v>
      </c>
      <c r="Z107" s="99">
        <f t="shared" si="243"/>
        <v>0.12460833646587019</v>
      </c>
      <c r="AA107" s="99">
        <f t="shared" si="243"/>
        <v>0.12460833646587019</v>
      </c>
      <c r="AB107" s="99">
        <f t="shared" si="243"/>
        <v>0.11607315342324841</v>
      </c>
      <c r="AC107" s="99">
        <f t="shared" si="243"/>
        <v>0.11607315342324841</v>
      </c>
      <c r="AD107" s="99">
        <f t="shared" si="243"/>
        <v>0.11607315342324841</v>
      </c>
      <c r="AE107" s="99">
        <f t="shared" si="243"/>
        <v>9.1239776935818209E-2</v>
      </c>
      <c r="AF107" s="99">
        <f t="shared" si="243"/>
        <v>9.1239776935818209E-2</v>
      </c>
      <c r="AG107" s="99">
        <f t="shared" si="243"/>
        <v>9.1239776935818209E-2</v>
      </c>
      <c r="AH107" s="99">
        <f t="shared" si="243"/>
        <v>9.1239776935818209E-2</v>
      </c>
      <c r="AI107" s="99">
        <f t="shared" si="243"/>
        <v>9.1239776935818209E-2</v>
      </c>
      <c r="AJ107" s="99">
        <f t="shared" si="243"/>
        <v>9.1239776935818209E-2</v>
      </c>
      <c r="AK107" s="99">
        <f t="shared" si="243"/>
        <v>9.1239776935818209E-2</v>
      </c>
      <c r="AL107" s="99">
        <f t="shared" si="243"/>
        <v>9.1239776935803457E-2</v>
      </c>
      <c r="AM107" s="99">
        <f t="shared" si="243"/>
        <v>0.18975413534166052</v>
      </c>
      <c r="AN107" s="99">
        <f t="shared" si="243"/>
        <v>0.18975413534166052</v>
      </c>
      <c r="AO107" s="99">
        <f t="shared" si="243"/>
        <v>0.18975413534166052</v>
      </c>
      <c r="AP107" s="99">
        <f t="shared" si="243"/>
        <v>0.18975413534166052</v>
      </c>
      <c r="AQ107" s="99">
        <f t="shared" si="243"/>
        <v>0.18975413534166052</v>
      </c>
      <c r="AR107" s="99">
        <f t="shared" si="243"/>
        <v>0.18975413534166052</v>
      </c>
      <c r="AS107" s="99">
        <f t="shared" si="243"/>
        <v>0.18975413534166052</v>
      </c>
      <c r="AT107" s="99">
        <f t="shared" si="243"/>
        <v>0.18975413534166052</v>
      </c>
      <c r="AU107" s="99">
        <f t="shared" si="243"/>
        <v>0.18975413534166052</v>
      </c>
      <c r="AV107" s="99">
        <f t="shared" si="243"/>
        <v>0.18975413534166052</v>
      </c>
      <c r="AW107" s="99">
        <f t="shared" si="243"/>
        <v>0.18975413534166052</v>
      </c>
      <c r="AX107" s="99">
        <f t="shared" si="243"/>
        <v>0.18975413534166052</v>
      </c>
      <c r="AY107" s="99">
        <f t="shared" ref="AY107:BR107" si="244">IF(OR(AY16=0,AY20=0),"",(AY20-AY16)*100/AY16)</f>
        <v>0.18975413534166052</v>
      </c>
      <c r="AZ107" s="99">
        <f t="shared" si="244"/>
        <v>0.18975413534166052</v>
      </c>
      <c r="BA107" s="99">
        <f t="shared" si="244"/>
        <v>0.18975413534166052</v>
      </c>
      <c r="BB107" s="99">
        <f t="shared" si="244"/>
        <v>0.18975413534166052</v>
      </c>
      <c r="BC107" s="99">
        <f t="shared" si="244"/>
        <v>0.18975413534166052</v>
      </c>
      <c r="BD107" s="99">
        <f t="shared" si="244"/>
        <v>0.18975413534166052</v>
      </c>
      <c r="BE107" s="99">
        <f t="shared" si="244"/>
        <v>0.18975413534166052</v>
      </c>
      <c r="BF107" s="99">
        <f t="shared" si="244"/>
        <v>0.18975413534166052</v>
      </c>
      <c r="BG107" s="99">
        <f t="shared" si="244"/>
        <v>0.18975413534166052</v>
      </c>
      <c r="BH107" s="99">
        <f t="shared" si="244"/>
        <v>0.18975413534166052</v>
      </c>
      <c r="BI107" s="99">
        <f t="shared" si="244"/>
        <v>0.18975413534166052</v>
      </c>
      <c r="BJ107" s="99">
        <f t="shared" si="244"/>
        <v>0.18975413534166052</v>
      </c>
      <c r="BK107" s="99">
        <f t="shared" si="244"/>
        <v>0.18975413534166052</v>
      </c>
      <c r="BL107" s="99">
        <f t="shared" si="244"/>
        <v>0.18975413534166052</v>
      </c>
      <c r="BM107" s="99">
        <f t="shared" si="244"/>
        <v>0.18975413534166052</v>
      </c>
      <c r="BN107" s="99">
        <f t="shared" si="244"/>
        <v>0.24875621890548208</v>
      </c>
      <c r="BO107" s="99">
        <f t="shared" si="244"/>
        <v>0.24875621890548208</v>
      </c>
      <c r="BP107" s="99">
        <f t="shared" si="244"/>
        <v>0.24875621890548208</v>
      </c>
      <c r="BQ107" s="99">
        <f t="shared" si="244"/>
        <v>0.24875621890548208</v>
      </c>
      <c r="BR107" s="99">
        <f t="shared" si="244"/>
        <v>0.24875621890548208</v>
      </c>
      <c r="BS107" s="99">
        <f t="shared" ref="BS107:BZ107" si="245">IF(OR(BS16=0,BS20=0),"",(BS20-BS16)*100/BS16)</f>
        <v>0.24875621890548208</v>
      </c>
      <c r="BT107" s="99">
        <f t="shared" si="245"/>
        <v>0.24875621890548208</v>
      </c>
      <c r="BU107" s="99">
        <f t="shared" si="245"/>
        <v>0.24875621890548208</v>
      </c>
      <c r="BV107" s="99">
        <f t="shared" si="245"/>
        <v>0.24875621890548208</v>
      </c>
      <c r="BW107" s="99">
        <f t="shared" si="245"/>
        <v>0.24875621890548208</v>
      </c>
      <c r="BX107" s="99">
        <f t="shared" si="245"/>
        <v>0.24875621890548208</v>
      </c>
      <c r="BY107" s="99">
        <f t="shared" si="245"/>
        <v>0.24875621890548208</v>
      </c>
      <c r="BZ107" s="99">
        <f t="shared" si="245"/>
        <v>0.24875621890548208</v>
      </c>
      <c r="CA107" s="99">
        <f t="shared" ref="CA107:CD107" si="246">IF(OR(CA16=0,CA20=0),"",(CA20-CA16)*100/CA16)</f>
        <v>0.24875621890548208</v>
      </c>
      <c r="CB107" s="99">
        <f t="shared" si="246"/>
        <v>0.24875621890548208</v>
      </c>
      <c r="CC107" s="99">
        <f t="shared" si="246"/>
        <v>0.24875621890548208</v>
      </c>
      <c r="CD107" s="99">
        <f t="shared" si="246"/>
        <v>0.24875621890548208</v>
      </c>
      <c r="CX107" s="79"/>
    </row>
    <row r="108" spans="1:102" x14ac:dyDescent="0.3">
      <c r="A108" s="51" t="s">
        <v>1</v>
      </c>
      <c r="B108" s="56"/>
      <c r="C108" s="92" t="str">
        <f t="shared" ref="C108:AX108" si="247">IF(OR(C17=0,C21=0),"",(C21-C17)*100/C17)</f>
        <v/>
      </c>
      <c r="D108" s="92" t="str">
        <f t="shared" si="247"/>
        <v/>
      </c>
      <c r="E108" s="92" t="str">
        <f t="shared" si="247"/>
        <v/>
      </c>
      <c r="F108" s="92" t="str">
        <f t="shared" si="247"/>
        <v/>
      </c>
      <c r="G108" s="92" t="str">
        <f t="shared" si="247"/>
        <v/>
      </c>
      <c r="H108" s="92" t="str">
        <f t="shared" si="247"/>
        <v/>
      </c>
      <c r="I108" s="92" t="str">
        <f t="shared" si="247"/>
        <v/>
      </c>
      <c r="J108" s="92" t="str">
        <f t="shared" si="247"/>
        <v/>
      </c>
      <c r="K108" s="92" t="str">
        <f t="shared" si="247"/>
        <v/>
      </c>
      <c r="L108" s="92" t="str">
        <f t="shared" si="247"/>
        <v/>
      </c>
      <c r="M108" s="92" t="str">
        <f t="shared" si="247"/>
        <v/>
      </c>
      <c r="N108" s="92" t="str">
        <f t="shared" si="247"/>
        <v/>
      </c>
      <c r="O108" s="94">
        <f t="shared" si="247"/>
        <v>-4.6764525652946656</v>
      </c>
      <c r="P108" s="100">
        <f t="shared" si="247"/>
        <v>-4.597073564045318</v>
      </c>
      <c r="Q108" s="92">
        <f t="shared" si="247"/>
        <v>-4.5939948247133948</v>
      </c>
      <c r="R108" s="92">
        <f t="shared" si="247"/>
        <v>-4.4391644417684457</v>
      </c>
      <c r="S108" s="101">
        <f t="shared" si="247"/>
        <v>-4.8457203520297689</v>
      </c>
      <c r="T108" s="92">
        <f t="shared" si="247"/>
        <v>-4.760652110895502</v>
      </c>
      <c r="U108" s="92">
        <f t="shared" si="247"/>
        <v>-4.760652110895502</v>
      </c>
      <c r="V108" s="92">
        <f t="shared" si="247"/>
        <v>-4.760652110895502</v>
      </c>
      <c r="W108" s="92">
        <f t="shared" si="247"/>
        <v>-4.7515093571965359</v>
      </c>
      <c r="X108" s="92">
        <f t="shared" si="247"/>
        <v>-4.7539071750319657</v>
      </c>
      <c r="Y108" s="92">
        <f t="shared" si="247"/>
        <v>-4.7539071750319657</v>
      </c>
      <c r="Z108" s="92">
        <f t="shared" si="247"/>
        <v>-4.7539071750319657</v>
      </c>
      <c r="AA108" s="92">
        <f t="shared" si="247"/>
        <v>-4.7539071750319657</v>
      </c>
      <c r="AB108" s="92">
        <f t="shared" si="247"/>
        <v>-4.7061238812889874</v>
      </c>
      <c r="AC108" s="92">
        <f t="shared" si="247"/>
        <v>-4.7061238812889874</v>
      </c>
      <c r="AD108" s="92">
        <f t="shared" si="247"/>
        <v>-4.7061238812889874</v>
      </c>
      <c r="AE108" s="92">
        <f t="shared" si="247"/>
        <v>-4.6823039423873878</v>
      </c>
      <c r="AF108" s="92">
        <f t="shared" si="247"/>
        <v>-4.6823039423873878</v>
      </c>
      <c r="AG108" s="92">
        <f t="shared" si="247"/>
        <v>-4.6823039423873878</v>
      </c>
      <c r="AH108" s="92">
        <f t="shared" si="247"/>
        <v>-4.6823039423873878</v>
      </c>
      <c r="AI108" s="92">
        <f t="shared" si="247"/>
        <v>-4.7019945330128978</v>
      </c>
      <c r="AJ108" s="92">
        <f t="shared" si="247"/>
        <v>-4.7019945330128978</v>
      </c>
      <c r="AK108" s="92">
        <f t="shared" si="247"/>
        <v>-4.7019945330128978</v>
      </c>
      <c r="AL108" s="92">
        <f t="shared" si="247"/>
        <v>-4.7019945330128703</v>
      </c>
      <c r="AM108" s="92">
        <f t="shared" si="247"/>
        <v>-4.6645519015113175</v>
      </c>
      <c r="AN108" s="92">
        <f t="shared" si="247"/>
        <v>-4.6634095177146726</v>
      </c>
      <c r="AO108" s="92">
        <f t="shared" si="247"/>
        <v>-4.6634095177146726</v>
      </c>
      <c r="AP108" s="92">
        <f t="shared" si="247"/>
        <v>-4.6634095177146726</v>
      </c>
      <c r="AQ108" s="92">
        <f t="shared" si="247"/>
        <v>-4.0750180387540924</v>
      </c>
      <c r="AR108" s="92">
        <f t="shared" si="247"/>
        <v>-4.0618934926984638</v>
      </c>
      <c r="AS108" s="92">
        <f t="shared" si="247"/>
        <v>-4.0618934926984638</v>
      </c>
      <c r="AT108" s="92">
        <f t="shared" si="247"/>
        <v>-4.0618934926984638</v>
      </c>
      <c r="AU108" s="92">
        <f t="shared" si="247"/>
        <v>-4.0618934926984638</v>
      </c>
      <c r="AV108" s="92">
        <f t="shared" si="247"/>
        <v>-4.0618934926984638</v>
      </c>
      <c r="AW108" s="92">
        <f t="shared" si="247"/>
        <v>-4.0618934926984638</v>
      </c>
      <c r="AX108" s="92">
        <f t="shared" si="247"/>
        <v>-4.0618934926984638</v>
      </c>
      <c r="AY108" s="92">
        <f t="shared" ref="AY108:BR108" si="248">IF(OR(AY17=0,AY21=0),"",(AY21-AY17)*100/AY17)</f>
        <v>-4.0594556393265044</v>
      </c>
      <c r="AZ108" s="92">
        <f t="shared" si="248"/>
        <v>-4.0594556393265044</v>
      </c>
      <c r="BA108" s="92">
        <f t="shared" si="248"/>
        <v>-4.0594556393265044</v>
      </c>
      <c r="BB108" s="92">
        <f t="shared" si="248"/>
        <v>-4.0594556393265044</v>
      </c>
      <c r="BC108" s="92">
        <f t="shared" si="248"/>
        <v>-4.0594556393265044</v>
      </c>
      <c r="BD108" s="92">
        <f t="shared" si="248"/>
        <v>-4.0594556393265044</v>
      </c>
      <c r="BE108" s="92">
        <f t="shared" si="248"/>
        <v>-4.0594556393265044</v>
      </c>
      <c r="BF108" s="92">
        <f t="shared" si="248"/>
        <v>-4.0594556393265044</v>
      </c>
      <c r="BG108" s="92">
        <f t="shared" si="248"/>
        <v>-4.0594556393265044</v>
      </c>
      <c r="BH108" s="92">
        <f t="shared" si="248"/>
        <v>-4.0594556393265044</v>
      </c>
      <c r="BI108" s="92">
        <f t="shared" si="248"/>
        <v>-4.0594556393265044</v>
      </c>
      <c r="BJ108" s="92">
        <f t="shared" si="248"/>
        <v>-4.0594556393265044</v>
      </c>
      <c r="BK108" s="92">
        <f t="shared" si="248"/>
        <v>-4.0594556393265044</v>
      </c>
      <c r="BL108" s="92">
        <f t="shared" si="248"/>
        <v>-4.0594556393265044</v>
      </c>
      <c r="BM108" s="92">
        <f t="shared" si="248"/>
        <v>-4.0594556393265044</v>
      </c>
      <c r="BN108" s="92">
        <f t="shared" si="248"/>
        <v>-4.0804020100502534</v>
      </c>
      <c r="BO108" s="92">
        <f t="shared" si="248"/>
        <v>-3.959798994974872</v>
      </c>
      <c r="BP108" s="92">
        <f t="shared" si="248"/>
        <v>-4.0804020100502534</v>
      </c>
      <c r="BQ108" s="92">
        <f t="shared" si="248"/>
        <v>-4.0804020100502534</v>
      </c>
      <c r="BR108" s="92">
        <f t="shared" si="248"/>
        <v>-4.0804020100502534</v>
      </c>
      <c r="BS108" s="92">
        <f t="shared" ref="BS108:BZ108" si="249">IF(OR(BS17=0,BS21=0),"",(BS21-BS17)*100/BS17)</f>
        <v>-4.0804020100502534</v>
      </c>
      <c r="BT108" s="92">
        <f t="shared" si="249"/>
        <v>-4.0804020100502534</v>
      </c>
      <c r="BU108" s="92">
        <f t="shared" si="249"/>
        <v>-4.0804020100502534</v>
      </c>
      <c r="BV108" s="92">
        <f t="shared" si="249"/>
        <v>-4.0804020100502534</v>
      </c>
      <c r="BW108" s="92">
        <f t="shared" si="249"/>
        <v>-4.0804020100502534</v>
      </c>
      <c r="BX108" s="92">
        <f t="shared" si="249"/>
        <v>-4.0804020100502534</v>
      </c>
      <c r="BY108" s="92">
        <f t="shared" si="249"/>
        <v>-4.0804020100502534</v>
      </c>
      <c r="BZ108" s="92">
        <f t="shared" si="249"/>
        <v>-4.0804020100502534</v>
      </c>
      <c r="CA108" s="92">
        <f t="shared" ref="CA108:CD108" si="250">IF(OR(CA17=0,CA21=0),"",(CA21-CA17)*100/CA17)</f>
        <v>-4.0804020100502534</v>
      </c>
      <c r="CB108" s="92">
        <f t="shared" si="250"/>
        <v>-4.0804020100502534</v>
      </c>
      <c r="CC108" s="92">
        <f t="shared" si="250"/>
        <v>-4.0804020100502534</v>
      </c>
      <c r="CD108" s="92">
        <f t="shared" si="250"/>
        <v>-4.0804020100502534</v>
      </c>
      <c r="CX108" s="79"/>
    </row>
    <row r="109" spans="1:102" x14ac:dyDescent="0.3">
      <c r="A109" s="49" t="s">
        <v>2</v>
      </c>
      <c r="B109" s="57"/>
      <c r="C109" s="92" t="str">
        <f t="shared" ref="C109:AX109" si="251">IF(OR(C18=0,C22=0),"",(C22-C18)*100/C18)</f>
        <v/>
      </c>
      <c r="D109" s="92" t="str">
        <f t="shared" si="251"/>
        <v/>
      </c>
      <c r="E109" s="92" t="str">
        <f t="shared" si="251"/>
        <v/>
      </c>
      <c r="F109" s="92" t="str">
        <f t="shared" si="251"/>
        <v/>
      </c>
      <c r="G109" s="92" t="str">
        <f t="shared" si="251"/>
        <v/>
      </c>
      <c r="H109" s="92" t="str">
        <f t="shared" si="251"/>
        <v/>
      </c>
      <c r="I109" s="92" t="str">
        <f t="shared" si="251"/>
        <v/>
      </c>
      <c r="J109" s="92" t="str">
        <f t="shared" si="251"/>
        <v/>
      </c>
      <c r="K109" s="92" t="str">
        <f t="shared" si="251"/>
        <v/>
      </c>
      <c r="L109" s="92" t="str">
        <f t="shared" si="251"/>
        <v/>
      </c>
      <c r="M109" s="92" t="str">
        <f t="shared" si="251"/>
        <v/>
      </c>
      <c r="N109" s="92" t="str">
        <f t="shared" si="251"/>
        <v/>
      </c>
      <c r="O109" s="92" t="str">
        <f t="shared" si="251"/>
        <v/>
      </c>
      <c r="P109" s="94">
        <f t="shared" si="251"/>
        <v>-3.9187235464560506</v>
      </c>
      <c r="Q109" s="100">
        <f t="shared" si="251"/>
        <v>-3.8708105369554606</v>
      </c>
      <c r="R109" s="92">
        <f t="shared" si="251"/>
        <v>-3.6975910243559569</v>
      </c>
      <c r="S109" s="92">
        <f t="shared" si="251"/>
        <v>-4.0525160462394378</v>
      </c>
      <c r="T109" s="101">
        <f t="shared" si="251"/>
        <v>-3.9828567280937426</v>
      </c>
      <c r="U109" s="92">
        <f t="shared" si="251"/>
        <v>-3.9828567280937426</v>
      </c>
      <c r="V109" s="92">
        <f t="shared" si="251"/>
        <v>-3.9828567280937426</v>
      </c>
      <c r="W109" s="92">
        <f t="shared" si="251"/>
        <v>-3.9789528833952379</v>
      </c>
      <c r="X109" s="92">
        <f t="shared" si="251"/>
        <v>-3.9789528833952379</v>
      </c>
      <c r="Y109" s="92">
        <f t="shared" si="251"/>
        <v>-3.9789528833952379</v>
      </c>
      <c r="Z109" s="92">
        <f t="shared" si="251"/>
        <v>-3.9789528833952379</v>
      </c>
      <c r="AA109" s="92">
        <f t="shared" si="251"/>
        <v>-3.9789528833952379</v>
      </c>
      <c r="AB109" s="92">
        <f t="shared" si="251"/>
        <v>-3.9242181284193864</v>
      </c>
      <c r="AC109" s="92">
        <f t="shared" si="251"/>
        <v>-3.9242181284193864</v>
      </c>
      <c r="AD109" s="92">
        <f t="shared" si="251"/>
        <v>-3.9242181284193864</v>
      </c>
      <c r="AE109" s="92">
        <f t="shared" si="251"/>
        <v>-3.9097886205621761</v>
      </c>
      <c r="AF109" s="92">
        <f t="shared" si="251"/>
        <v>-3.9097886205621761</v>
      </c>
      <c r="AG109" s="92">
        <f t="shared" si="251"/>
        <v>-3.9097886205621761</v>
      </c>
      <c r="AH109" s="92">
        <f t="shared" si="251"/>
        <v>-3.9097886205621761</v>
      </c>
      <c r="AI109" s="92">
        <f t="shared" si="251"/>
        <v>-3.9307003411273582</v>
      </c>
      <c r="AJ109" s="92">
        <f t="shared" si="251"/>
        <v>-3.9307003411273582</v>
      </c>
      <c r="AK109" s="92">
        <f t="shared" si="251"/>
        <v>-3.9307003411273582</v>
      </c>
      <c r="AL109" s="92">
        <f t="shared" si="251"/>
        <v>-3.9307003411273582</v>
      </c>
      <c r="AM109" s="92">
        <f t="shared" si="251"/>
        <v>-3.8447390972402689</v>
      </c>
      <c r="AN109" s="92">
        <f t="shared" si="251"/>
        <v>-3.8468861328152761</v>
      </c>
      <c r="AO109" s="92">
        <f t="shared" si="251"/>
        <v>-3.8468861328152761</v>
      </c>
      <c r="AP109" s="92">
        <f t="shared" si="251"/>
        <v>-3.8468861328152761</v>
      </c>
      <c r="AQ109" s="92">
        <f t="shared" si="251"/>
        <v>-3.5896040704345733</v>
      </c>
      <c r="AR109" s="92">
        <f t="shared" si="251"/>
        <v>-3.595654321952912</v>
      </c>
      <c r="AS109" s="92">
        <f t="shared" si="251"/>
        <v>-3.595654321952912</v>
      </c>
      <c r="AT109" s="92">
        <f t="shared" si="251"/>
        <v>-3.595654321952912</v>
      </c>
      <c r="AU109" s="92">
        <f t="shared" si="251"/>
        <v>-3.595654321952912</v>
      </c>
      <c r="AV109" s="92">
        <f t="shared" si="251"/>
        <v>-3.595654321952912</v>
      </c>
      <c r="AW109" s="92">
        <f t="shared" si="251"/>
        <v>-3.595654321952912</v>
      </c>
      <c r="AX109" s="92">
        <f t="shared" si="251"/>
        <v>-3.595654321952912</v>
      </c>
      <c r="AY109" s="92">
        <f t="shared" ref="AY109:BR109" si="252">IF(OR(AY18=0,AY22=0),"",(AY22-AY18)*100/AY18)</f>
        <v>-3.5942156459241459</v>
      </c>
      <c r="AZ109" s="92">
        <f t="shared" si="252"/>
        <v>-3.5942156459241459</v>
      </c>
      <c r="BA109" s="92">
        <f t="shared" si="252"/>
        <v>-3.5942156459241459</v>
      </c>
      <c r="BB109" s="92">
        <f t="shared" si="252"/>
        <v>-3.5942156459241459</v>
      </c>
      <c r="BC109" s="92">
        <f t="shared" si="252"/>
        <v>-3.5942156459241459</v>
      </c>
      <c r="BD109" s="92">
        <f t="shared" si="252"/>
        <v>-3.5942156459241459</v>
      </c>
      <c r="BE109" s="92">
        <f t="shared" si="252"/>
        <v>-3.5942156459241459</v>
      </c>
      <c r="BF109" s="92">
        <f t="shared" si="252"/>
        <v>-3.5942156459241459</v>
      </c>
      <c r="BG109" s="92">
        <f t="shared" si="252"/>
        <v>-3.5942156459241459</v>
      </c>
      <c r="BH109" s="92">
        <f t="shared" si="252"/>
        <v>-3.5942156459241459</v>
      </c>
      <c r="BI109" s="92">
        <f t="shared" si="252"/>
        <v>-3.5942156459241459</v>
      </c>
      <c r="BJ109" s="92">
        <f t="shared" si="252"/>
        <v>-3.5942156459241459</v>
      </c>
      <c r="BK109" s="92">
        <f t="shared" si="252"/>
        <v>-3.5942156459241459</v>
      </c>
      <c r="BL109" s="92">
        <f t="shared" si="252"/>
        <v>-3.5942156459241459</v>
      </c>
      <c r="BM109" s="92">
        <f t="shared" si="252"/>
        <v>-3.5942156459241459</v>
      </c>
      <c r="BN109" s="92">
        <f t="shared" si="252"/>
        <v>-3.5576510930132654</v>
      </c>
      <c r="BO109" s="92">
        <f t="shared" si="252"/>
        <v>-3.4290612944706269</v>
      </c>
      <c r="BP109" s="92">
        <f t="shared" si="252"/>
        <v>-3.4933561937419535</v>
      </c>
      <c r="BQ109" s="92">
        <f t="shared" si="252"/>
        <v>-3.4933561937419535</v>
      </c>
      <c r="BR109" s="92">
        <f t="shared" si="252"/>
        <v>-3.4933561937419535</v>
      </c>
      <c r="BS109" s="92">
        <f t="shared" ref="BS109:BZ109" si="253">IF(OR(BS18=0,BS22=0),"",(BS22-BS18)*100/BS18)</f>
        <v>-3.4933561937419535</v>
      </c>
      <c r="BT109" s="92">
        <f t="shared" si="253"/>
        <v>-3.4933561937419535</v>
      </c>
      <c r="BU109" s="92">
        <f t="shared" si="253"/>
        <v>-3.4933561937419535</v>
      </c>
      <c r="BV109" s="92">
        <f t="shared" si="253"/>
        <v>-3.4933561937419535</v>
      </c>
      <c r="BW109" s="92">
        <f t="shared" si="253"/>
        <v>-3.5576510930132654</v>
      </c>
      <c r="BX109" s="92">
        <f t="shared" si="253"/>
        <v>-3.5576510930132654</v>
      </c>
      <c r="BY109" s="92">
        <f t="shared" si="253"/>
        <v>-3.5576510930132654</v>
      </c>
      <c r="BZ109" s="92">
        <f t="shared" si="253"/>
        <v>-3.5576510930132654</v>
      </c>
      <c r="CA109" s="92">
        <f t="shared" ref="CA109:CD109" si="254">IF(OR(CA18=0,CA22=0),"",(CA22-CA18)*100/CA18)</f>
        <v>-3.5576510930132654</v>
      </c>
      <c r="CB109" s="92">
        <f t="shared" si="254"/>
        <v>-3.5576510930132654</v>
      </c>
      <c r="CC109" s="92">
        <f t="shared" si="254"/>
        <v>-3.5576510930132654</v>
      </c>
      <c r="CD109" s="92">
        <f t="shared" si="254"/>
        <v>-3.5576510930132654</v>
      </c>
      <c r="CX109" s="79"/>
    </row>
    <row r="110" spans="1:102" x14ac:dyDescent="0.3">
      <c r="A110" s="49" t="s">
        <v>3</v>
      </c>
      <c r="B110" s="57"/>
      <c r="C110" s="92" t="str">
        <f t="shared" ref="C110:AX110" si="255">IF(OR(C19=0,C23=0),"",(C23-C19)*100/C19)</f>
        <v/>
      </c>
      <c r="D110" s="92" t="str">
        <f t="shared" si="255"/>
        <v/>
      </c>
      <c r="E110" s="92" t="str">
        <f t="shared" si="255"/>
        <v/>
      </c>
      <c r="F110" s="92" t="str">
        <f t="shared" si="255"/>
        <v/>
      </c>
      <c r="G110" s="92" t="str">
        <f t="shared" si="255"/>
        <v/>
      </c>
      <c r="H110" s="92" t="str">
        <f t="shared" si="255"/>
        <v/>
      </c>
      <c r="I110" s="92" t="str">
        <f t="shared" si="255"/>
        <v/>
      </c>
      <c r="J110" s="92" t="str">
        <f t="shared" si="255"/>
        <v/>
      </c>
      <c r="K110" s="92" t="str">
        <f t="shared" si="255"/>
        <v/>
      </c>
      <c r="L110" s="92" t="str">
        <f t="shared" si="255"/>
        <v/>
      </c>
      <c r="M110" s="92" t="str">
        <f t="shared" si="255"/>
        <v/>
      </c>
      <c r="N110" s="92" t="str">
        <f t="shared" si="255"/>
        <v/>
      </c>
      <c r="O110" s="92" t="str">
        <f t="shared" si="255"/>
        <v/>
      </c>
      <c r="P110" s="92" t="str">
        <f t="shared" si="255"/>
        <v/>
      </c>
      <c r="Q110" s="94">
        <f t="shared" si="255"/>
        <v>-6.0837757743343488</v>
      </c>
      <c r="R110" s="100">
        <f t="shared" si="255"/>
        <v>-5.7577024765404614</v>
      </c>
      <c r="S110" s="92">
        <f t="shared" si="255"/>
        <v>-6.0840330519647976</v>
      </c>
      <c r="T110" s="92">
        <f t="shared" si="255"/>
        <v>-6.0637408603792275</v>
      </c>
      <c r="U110" s="101">
        <f t="shared" si="255"/>
        <v>-6.0637408603792275</v>
      </c>
      <c r="V110" s="92">
        <f t="shared" si="255"/>
        <v>-6.0637408603792275</v>
      </c>
      <c r="W110" s="92">
        <f t="shared" si="255"/>
        <v>-6.0612721233307942</v>
      </c>
      <c r="X110" s="92">
        <f t="shared" si="255"/>
        <v>-6.0612721233307942</v>
      </c>
      <c r="Y110" s="92">
        <f t="shared" si="255"/>
        <v>-6.0612721233307942</v>
      </c>
      <c r="Z110" s="92">
        <f t="shared" si="255"/>
        <v>-6.0612721233307942</v>
      </c>
      <c r="AA110" s="92">
        <f t="shared" si="255"/>
        <v>-6.0612721233307942</v>
      </c>
      <c r="AB110" s="92">
        <f t="shared" si="255"/>
        <v>-5.9996199323562385</v>
      </c>
      <c r="AC110" s="92">
        <f t="shared" si="255"/>
        <v>-5.9996199323562385</v>
      </c>
      <c r="AD110" s="92">
        <f t="shared" si="255"/>
        <v>-5.9996199323562385</v>
      </c>
      <c r="AE110" s="92">
        <f t="shared" si="255"/>
        <v>-5.9832319266143204</v>
      </c>
      <c r="AF110" s="92">
        <f t="shared" si="255"/>
        <v>-5.9832319266143204</v>
      </c>
      <c r="AG110" s="92">
        <f t="shared" si="255"/>
        <v>-5.9832319266143204</v>
      </c>
      <c r="AH110" s="92">
        <f t="shared" si="255"/>
        <v>-5.9832319266143204</v>
      </c>
      <c r="AI110" s="92">
        <f t="shared" si="255"/>
        <v>-6.0068893336617224</v>
      </c>
      <c r="AJ110" s="92">
        <f t="shared" si="255"/>
        <v>-6.0068893336617224</v>
      </c>
      <c r="AK110" s="92">
        <f t="shared" si="255"/>
        <v>-6.0068893336617224</v>
      </c>
      <c r="AL110" s="92">
        <f t="shared" si="255"/>
        <v>-6.0068893336617055</v>
      </c>
      <c r="AM110" s="92">
        <f t="shared" si="255"/>
        <v>-5.9585841868712999</v>
      </c>
      <c r="AN110" s="92">
        <f t="shared" si="255"/>
        <v>-5.9574710977217116</v>
      </c>
      <c r="AO110" s="92">
        <f t="shared" si="255"/>
        <v>-5.9574710977217116</v>
      </c>
      <c r="AP110" s="92">
        <f t="shared" si="255"/>
        <v>-5.9574710977217116</v>
      </c>
      <c r="AQ110" s="92">
        <f t="shared" si="255"/>
        <v>-5.6838591929466391</v>
      </c>
      <c r="AR110" s="92">
        <f t="shared" si="255"/>
        <v>-5.7047864831905413</v>
      </c>
      <c r="AS110" s="92">
        <f t="shared" si="255"/>
        <v>-5.7047864831905413</v>
      </c>
      <c r="AT110" s="92">
        <f t="shared" si="255"/>
        <v>-5.7047864831905413</v>
      </c>
      <c r="AU110" s="92">
        <f t="shared" si="255"/>
        <v>-5.7047864831905413</v>
      </c>
      <c r="AV110" s="92">
        <f t="shared" si="255"/>
        <v>-5.7047864831905413</v>
      </c>
      <c r="AW110" s="92">
        <f t="shared" si="255"/>
        <v>-5.7047864831905413</v>
      </c>
      <c r="AX110" s="92">
        <f t="shared" si="255"/>
        <v>-5.7047864831905413</v>
      </c>
      <c r="AY110" s="92">
        <f t="shared" ref="AY110:BR110" si="256">IF(OR(AY19=0,AY23=0),"",(AY23-AY19)*100/AY19)</f>
        <v>-5.8768185721413877</v>
      </c>
      <c r="AZ110" s="92">
        <f t="shared" si="256"/>
        <v>-5.8768185721413877</v>
      </c>
      <c r="BA110" s="92">
        <f t="shared" si="256"/>
        <v>-5.8768185721413877</v>
      </c>
      <c r="BB110" s="92">
        <f t="shared" si="256"/>
        <v>-5.8768185721413877</v>
      </c>
      <c r="BC110" s="92">
        <f t="shared" si="256"/>
        <v>-5.8768185721413877</v>
      </c>
      <c r="BD110" s="92">
        <f t="shared" si="256"/>
        <v>-5.8768185721413877</v>
      </c>
      <c r="BE110" s="92">
        <f t="shared" si="256"/>
        <v>-5.8768185721413877</v>
      </c>
      <c r="BF110" s="92">
        <f t="shared" si="256"/>
        <v>-5.8768185721413877</v>
      </c>
      <c r="BG110" s="92">
        <f t="shared" si="256"/>
        <v>-5.8768185721413877</v>
      </c>
      <c r="BH110" s="92">
        <f t="shared" si="256"/>
        <v>-5.8768185721413877</v>
      </c>
      <c r="BI110" s="92">
        <f t="shared" si="256"/>
        <v>-5.8768185721413877</v>
      </c>
      <c r="BJ110" s="92">
        <f t="shared" si="256"/>
        <v>-5.8768185721413877</v>
      </c>
      <c r="BK110" s="92">
        <f t="shared" si="256"/>
        <v>-5.8768185721413877</v>
      </c>
      <c r="BL110" s="92">
        <f t="shared" si="256"/>
        <v>-5.8768185721413877</v>
      </c>
      <c r="BM110" s="92">
        <f t="shared" si="256"/>
        <v>-5.8768185721413877</v>
      </c>
      <c r="BN110" s="92">
        <f t="shared" si="256"/>
        <v>-5.8224163027656273</v>
      </c>
      <c r="BO110" s="92">
        <f t="shared" si="256"/>
        <v>-5.676855895196498</v>
      </c>
      <c r="BP110" s="92">
        <f t="shared" si="256"/>
        <v>-5.7496360989810711</v>
      </c>
      <c r="BQ110" s="92">
        <f t="shared" si="256"/>
        <v>-5.7496360989810711</v>
      </c>
      <c r="BR110" s="92">
        <f t="shared" si="256"/>
        <v>-5.7496360989810711</v>
      </c>
      <c r="BS110" s="92">
        <f t="shared" ref="BS110:BZ110" si="257">IF(OR(BS19=0,BS23=0),"",(BS23-BS19)*100/BS19)</f>
        <v>-5.7496360989810711</v>
      </c>
      <c r="BT110" s="92">
        <f t="shared" si="257"/>
        <v>-5.7496360989810711</v>
      </c>
      <c r="BU110" s="92">
        <f t="shared" si="257"/>
        <v>-5.7496360989810711</v>
      </c>
      <c r="BV110" s="92">
        <f t="shared" si="257"/>
        <v>-5.7496360989810711</v>
      </c>
      <c r="BW110" s="92">
        <f t="shared" si="257"/>
        <v>-5.7496360989810711</v>
      </c>
      <c r="BX110" s="92">
        <f t="shared" si="257"/>
        <v>-5.7496360989810711</v>
      </c>
      <c r="BY110" s="92">
        <f t="shared" si="257"/>
        <v>-5.7496360989810711</v>
      </c>
      <c r="BZ110" s="92">
        <f t="shared" si="257"/>
        <v>-5.7496360989810711</v>
      </c>
      <c r="CA110" s="92">
        <f t="shared" ref="CA110:CD110" si="258">IF(OR(CA19=0,CA23=0),"",(CA23-CA19)*100/CA19)</f>
        <v>-5.7496360989810711</v>
      </c>
      <c r="CB110" s="92">
        <f t="shared" si="258"/>
        <v>-5.7496360989810711</v>
      </c>
      <c r="CC110" s="92">
        <f t="shared" si="258"/>
        <v>-5.7496360989810711</v>
      </c>
      <c r="CD110" s="92">
        <f t="shared" si="258"/>
        <v>-5.7496360989810711</v>
      </c>
      <c r="CE110" s="1"/>
      <c r="CX110" s="79"/>
    </row>
    <row r="111" spans="1:102" x14ac:dyDescent="0.3">
      <c r="A111" s="50" t="s">
        <v>4</v>
      </c>
      <c r="B111" s="58"/>
      <c r="C111" s="99" t="str">
        <f t="shared" ref="C111:AX111" si="259">IF(OR(C20=0,C24=0),"",(C24-C20)*100/C20)</f>
        <v/>
      </c>
      <c r="D111" s="99" t="str">
        <f t="shared" si="259"/>
        <v/>
      </c>
      <c r="E111" s="99" t="str">
        <f t="shared" si="259"/>
        <v/>
      </c>
      <c r="F111" s="99" t="str">
        <f t="shared" si="259"/>
        <v/>
      </c>
      <c r="G111" s="99" t="str">
        <f t="shared" si="259"/>
        <v/>
      </c>
      <c r="H111" s="99" t="str">
        <f t="shared" si="259"/>
        <v/>
      </c>
      <c r="I111" s="99" t="str">
        <f t="shared" si="259"/>
        <v/>
      </c>
      <c r="J111" s="99" t="str">
        <f t="shared" si="259"/>
        <v/>
      </c>
      <c r="K111" s="99" t="str">
        <f t="shared" si="259"/>
        <v/>
      </c>
      <c r="L111" s="99" t="str">
        <f t="shared" si="259"/>
        <v/>
      </c>
      <c r="M111" s="99" t="str">
        <f t="shared" si="259"/>
        <v/>
      </c>
      <c r="N111" s="99" t="str">
        <f t="shared" si="259"/>
        <v/>
      </c>
      <c r="O111" s="99" t="str">
        <f t="shared" si="259"/>
        <v/>
      </c>
      <c r="P111" s="99" t="str">
        <f t="shared" si="259"/>
        <v/>
      </c>
      <c r="Q111" s="99" t="str">
        <f t="shared" si="259"/>
        <v/>
      </c>
      <c r="R111" s="102">
        <f t="shared" si="259"/>
        <v>-5.4265057775391945</v>
      </c>
      <c r="S111" s="93">
        <f t="shared" si="259"/>
        <v>-5.5327518635389623</v>
      </c>
      <c r="T111" s="99">
        <f t="shared" si="259"/>
        <v>-4.8583277192674652</v>
      </c>
      <c r="U111" s="99">
        <f t="shared" si="259"/>
        <v>-4.8583277192674652</v>
      </c>
      <c r="V111" s="103">
        <f t="shared" si="259"/>
        <v>-4.8583277192674652</v>
      </c>
      <c r="W111" s="99">
        <f t="shared" si="259"/>
        <v>-4.8615568241316316</v>
      </c>
      <c r="X111" s="99">
        <f t="shared" si="259"/>
        <v>-4.8615568241316316</v>
      </c>
      <c r="Y111" s="99">
        <f t="shared" si="259"/>
        <v>-4.8615568241316316</v>
      </c>
      <c r="Z111" s="99">
        <f t="shared" si="259"/>
        <v>-4.8615568241316316</v>
      </c>
      <c r="AA111" s="99">
        <f t="shared" si="259"/>
        <v>-4.8615568241316316</v>
      </c>
      <c r="AB111" s="99">
        <f t="shared" si="259"/>
        <v>-4.8053821072900451</v>
      </c>
      <c r="AC111" s="99">
        <f t="shared" si="259"/>
        <v>-4.8053821072900451</v>
      </c>
      <c r="AD111" s="99">
        <f t="shared" si="259"/>
        <v>-4.8053821072900451</v>
      </c>
      <c r="AE111" s="99">
        <f t="shared" si="259"/>
        <v>-4.795082373791689</v>
      </c>
      <c r="AF111" s="99">
        <f t="shared" si="259"/>
        <v>-4.795082373791689</v>
      </c>
      <c r="AG111" s="99">
        <f t="shared" si="259"/>
        <v>-4.795082373791689</v>
      </c>
      <c r="AH111" s="99">
        <f t="shared" si="259"/>
        <v>-4.795082373791689</v>
      </c>
      <c r="AI111" s="99">
        <f t="shared" si="259"/>
        <v>-4.8153537214463382</v>
      </c>
      <c r="AJ111" s="99">
        <f t="shared" si="259"/>
        <v>-4.8153537214463382</v>
      </c>
      <c r="AK111" s="99">
        <f t="shared" si="259"/>
        <v>-4.8153537214463382</v>
      </c>
      <c r="AL111" s="99">
        <f t="shared" si="259"/>
        <v>-4.8153537214463098</v>
      </c>
      <c r="AM111" s="99">
        <f t="shared" si="259"/>
        <v>-4.9065127851248409</v>
      </c>
      <c r="AN111" s="99">
        <f t="shared" si="259"/>
        <v>-4.9056963759209866</v>
      </c>
      <c r="AO111" s="99">
        <f t="shared" si="259"/>
        <v>-4.9056963759209866</v>
      </c>
      <c r="AP111" s="99">
        <f t="shared" si="259"/>
        <v>-4.9056963759209866</v>
      </c>
      <c r="AQ111" s="99">
        <f t="shared" si="259"/>
        <v>-4.5910581467074696</v>
      </c>
      <c r="AR111" s="99">
        <f t="shared" si="259"/>
        <v>-4.5819926555011925</v>
      </c>
      <c r="AS111" s="99">
        <f t="shared" si="259"/>
        <v>-4.5819926555011925</v>
      </c>
      <c r="AT111" s="99">
        <f t="shared" si="259"/>
        <v>-4.5819926555011925</v>
      </c>
      <c r="AU111" s="99">
        <f t="shared" si="259"/>
        <v>-4.5819926555011925</v>
      </c>
      <c r="AV111" s="99">
        <f t="shared" si="259"/>
        <v>-4.5819926555011925</v>
      </c>
      <c r="AW111" s="99">
        <f t="shared" si="259"/>
        <v>-4.5819926555011925</v>
      </c>
      <c r="AX111" s="99">
        <f t="shared" si="259"/>
        <v>-4.5819926555011925</v>
      </c>
      <c r="AY111" s="99">
        <f t="shared" ref="AY111:BR111" si="260">IF(OR(AY20=0,AY24=0),"",(AY24-AY20)*100/AY20)</f>
        <v>-4.7643026114174969</v>
      </c>
      <c r="AZ111" s="99">
        <f t="shared" si="260"/>
        <v>-4.7643026114174969</v>
      </c>
      <c r="BA111" s="99">
        <f t="shared" si="260"/>
        <v>-4.7643026114174969</v>
      </c>
      <c r="BB111" s="99">
        <f t="shared" si="260"/>
        <v>-4.7643026114174969</v>
      </c>
      <c r="BC111" s="99">
        <f t="shared" si="260"/>
        <v>-4.7643026114174969</v>
      </c>
      <c r="BD111" s="99">
        <f t="shared" si="260"/>
        <v>-4.7643026114174969</v>
      </c>
      <c r="BE111" s="99">
        <f t="shared" si="260"/>
        <v>-4.7643026114174969</v>
      </c>
      <c r="BF111" s="99">
        <f t="shared" si="260"/>
        <v>-4.7643026114174969</v>
      </c>
      <c r="BG111" s="99">
        <f t="shared" si="260"/>
        <v>-4.7643026114174969</v>
      </c>
      <c r="BH111" s="99">
        <f t="shared" si="260"/>
        <v>-4.7643026114174969</v>
      </c>
      <c r="BI111" s="99">
        <f t="shared" si="260"/>
        <v>-4.7643026114174969</v>
      </c>
      <c r="BJ111" s="99">
        <f t="shared" si="260"/>
        <v>-4.7643026114174969</v>
      </c>
      <c r="BK111" s="99">
        <f t="shared" si="260"/>
        <v>-4.7643026114174969</v>
      </c>
      <c r="BL111" s="99">
        <f t="shared" si="260"/>
        <v>-4.7643026114174969</v>
      </c>
      <c r="BM111" s="99">
        <f t="shared" si="260"/>
        <v>-4.7643026114174969</v>
      </c>
      <c r="BN111" s="99">
        <f t="shared" si="260"/>
        <v>-4.7766749379652653</v>
      </c>
      <c r="BO111" s="99">
        <f t="shared" si="260"/>
        <v>-4.7146401985111686</v>
      </c>
      <c r="BP111" s="99">
        <f t="shared" si="260"/>
        <v>-4.7766749379652653</v>
      </c>
      <c r="BQ111" s="99">
        <f t="shared" si="260"/>
        <v>-4.7766749379652653</v>
      </c>
      <c r="BR111" s="99">
        <f t="shared" si="260"/>
        <v>-4.7766749379652653</v>
      </c>
      <c r="BS111" s="99">
        <f t="shared" ref="BS111:BZ111" si="261">IF(OR(BS20=0,BS24=0),"",(BS24-BS20)*100/BS20)</f>
        <v>-4.7766749379652653</v>
      </c>
      <c r="BT111" s="99">
        <f t="shared" si="261"/>
        <v>-4.7766749379652653</v>
      </c>
      <c r="BU111" s="99">
        <f t="shared" si="261"/>
        <v>-4.7766749379652653</v>
      </c>
      <c r="BV111" s="99">
        <f t="shared" si="261"/>
        <v>-4.7766749379652653</v>
      </c>
      <c r="BW111" s="99">
        <f t="shared" si="261"/>
        <v>-4.7766749379652653</v>
      </c>
      <c r="BX111" s="99">
        <f t="shared" si="261"/>
        <v>-4.7766749379652653</v>
      </c>
      <c r="BY111" s="99">
        <f t="shared" si="261"/>
        <v>-4.7766749379652653</v>
      </c>
      <c r="BZ111" s="99">
        <f t="shared" si="261"/>
        <v>-4.7766749379652653</v>
      </c>
      <c r="CA111" s="99">
        <f t="shared" ref="CA111:CD111" si="262">IF(OR(CA20=0,CA24=0),"",(CA24-CA20)*100/CA20)</f>
        <v>-4.7766749379652653</v>
      </c>
      <c r="CB111" s="99">
        <f t="shared" si="262"/>
        <v>-4.7766749379652653</v>
      </c>
      <c r="CC111" s="99">
        <f t="shared" si="262"/>
        <v>-4.7766749379652653</v>
      </c>
      <c r="CD111" s="99">
        <f t="shared" si="262"/>
        <v>-4.7766749379652653</v>
      </c>
      <c r="CX111" s="79"/>
    </row>
    <row r="112" spans="1:102" x14ac:dyDescent="0.3">
      <c r="A112" s="51" t="s">
        <v>5</v>
      </c>
      <c r="B112" s="56"/>
      <c r="C112" s="92" t="str">
        <f t="shared" ref="C112:AX112" si="263">IF(OR(C21=0,C25=0),"",(C25-C21)*100/C21)</f>
        <v/>
      </c>
      <c r="D112" s="92" t="str">
        <f t="shared" si="263"/>
        <v/>
      </c>
      <c r="E112" s="92" t="str">
        <f t="shared" si="263"/>
        <v/>
      </c>
      <c r="F112" s="92" t="str">
        <f t="shared" si="263"/>
        <v/>
      </c>
      <c r="G112" s="92" t="str">
        <f t="shared" si="263"/>
        <v/>
      </c>
      <c r="H112" s="92" t="str">
        <f t="shared" si="263"/>
        <v/>
      </c>
      <c r="I112" s="92" t="str">
        <f t="shared" si="263"/>
        <v/>
      </c>
      <c r="J112" s="92" t="str">
        <f t="shared" si="263"/>
        <v/>
      </c>
      <c r="K112" s="92" t="str">
        <f t="shared" si="263"/>
        <v/>
      </c>
      <c r="L112" s="92" t="str">
        <f t="shared" si="263"/>
        <v/>
      </c>
      <c r="M112" s="92" t="str">
        <f t="shared" si="263"/>
        <v/>
      </c>
      <c r="N112" s="92" t="str">
        <f t="shared" si="263"/>
        <v/>
      </c>
      <c r="O112" s="104" t="str">
        <f t="shared" si="263"/>
        <v/>
      </c>
      <c r="P112" s="104" t="str">
        <f t="shared" si="263"/>
        <v/>
      </c>
      <c r="Q112" s="104" t="str">
        <f t="shared" si="263"/>
        <v/>
      </c>
      <c r="R112" s="104" t="str">
        <f t="shared" si="263"/>
        <v/>
      </c>
      <c r="S112" s="105">
        <f t="shared" si="263"/>
        <v>-3.9386397568554399</v>
      </c>
      <c r="T112" s="106">
        <f t="shared" si="263"/>
        <v>-4.2815426557378116</v>
      </c>
      <c r="U112" s="104">
        <f t="shared" si="263"/>
        <v>-4.2906179093293613</v>
      </c>
      <c r="V112" s="104">
        <f t="shared" si="263"/>
        <v>-4.2921246404437836</v>
      </c>
      <c r="W112" s="91">
        <f t="shared" si="263"/>
        <v>-4.287286228473981</v>
      </c>
      <c r="X112" s="104">
        <f t="shared" si="263"/>
        <v>-4.3192756626594662</v>
      </c>
      <c r="Y112" s="104">
        <f t="shared" si="263"/>
        <v>-4.3192756626594662</v>
      </c>
      <c r="Z112" s="92">
        <f t="shared" si="263"/>
        <v>-4.3192756626594662</v>
      </c>
      <c r="AA112" s="92">
        <f t="shared" si="263"/>
        <v>-4.3192756626594662</v>
      </c>
      <c r="AB112" s="92">
        <f t="shared" si="263"/>
        <v>-4.3080027673933303</v>
      </c>
      <c r="AC112" s="92">
        <f t="shared" si="263"/>
        <v>-4.3080027673933303</v>
      </c>
      <c r="AD112" s="92">
        <f t="shared" si="263"/>
        <v>-4.3080027673933303</v>
      </c>
      <c r="AE112" s="92">
        <f t="shared" si="263"/>
        <v>-4.3815336030556846</v>
      </c>
      <c r="AF112" s="92">
        <f t="shared" si="263"/>
        <v>-4.3815336030556846</v>
      </c>
      <c r="AG112" s="92">
        <f t="shared" si="263"/>
        <v>-4.3815336030556846</v>
      </c>
      <c r="AH112" s="92">
        <f t="shared" si="263"/>
        <v>-4.3815336030556846</v>
      </c>
      <c r="AI112" s="92">
        <f t="shared" si="263"/>
        <v>-4.3649929523325852</v>
      </c>
      <c r="AJ112" s="92">
        <f t="shared" si="263"/>
        <v>-4.3649929523325852</v>
      </c>
      <c r="AK112" s="92">
        <f t="shared" si="263"/>
        <v>-4.3649929523325852</v>
      </c>
      <c r="AL112" s="92">
        <f t="shared" si="263"/>
        <v>-4.3649929523326003</v>
      </c>
      <c r="AM112" s="92">
        <f t="shared" si="263"/>
        <v>-4.1744059011356622</v>
      </c>
      <c r="AN112" s="92">
        <f t="shared" si="263"/>
        <v>-4.1187401575112306</v>
      </c>
      <c r="AO112" s="92">
        <f t="shared" si="263"/>
        <v>-4.1187401575112306</v>
      </c>
      <c r="AP112" s="92">
        <f t="shared" si="263"/>
        <v>-4.1187401575112306</v>
      </c>
      <c r="AQ112" s="92">
        <f t="shared" si="263"/>
        <v>-4.1929742798332388</v>
      </c>
      <c r="AR112" s="92">
        <f t="shared" si="263"/>
        <v>-4.206080893746047</v>
      </c>
      <c r="AS112" s="92">
        <f t="shared" si="263"/>
        <v>-4.206080893746047</v>
      </c>
      <c r="AT112" s="92">
        <f t="shared" si="263"/>
        <v>-4.206080893746047</v>
      </c>
      <c r="AU112" s="92">
        <f t="shared" si="263"/>
        <v>-4.206080893746047</v>
      </c>
      <c r="AV112" s="92">
        <f t="shared" si="263"/>
        <v>-4.206080893746047</v>
      </c>
      <c r="AW112" s="92">
        <f t="shared" si="263"/>
        <v>-4.206080893746047</v>
      </c>
      <c r="AX112" s="92">
        <f t="shared" si="263"/>
        <v>-4.206080893746047</v>
      </c>
      <c r="AY112" s="92">
        <f t="shared" ref="AY112:BR112" si="264">IF(OR(AY21=0,AY25=0),"",(AY25-AY21)*100/AY21)</f>
        <v>-4.7921798527553214</v>
      </c>
      <c r="AZ112" s="92">
        <f t="shared" si="264"/>
        <v>-4.7921798527553214</v>
      </c>
      <c r="BA112" s="92">
        <f t="shared" si="264"/>
        <v>-4.7921798527553214</v>
      </c>
      <c r="BB112" s="92">
        <f t="shared" si="264"/>
        <v>-4.7921798527553214</v>
      </c>
      <c r="BC112" s="92">
        <f t="shared" si="264"/>
        <v>-4.7921798527553214</v>
      </c>
      <c r="BD112" s="92">
        <f t="shared" si="264"/>
        <v>-4.7921798527553214</v>
      </c>
      <c r="BE112" s="92">
        <f t="shared" si="264"/>
        <v>-4.7921798527553214</v>
      </c>
      <c r="BF112" s="92">
        <f t="shared" si="264"/>
        <v>-4.7921798527553214</v>
      </c>
      <c r="BG112" s="92">
        <f t="shared" si="264"/>
        <v>-4.7921798527553214</v>
      </c>
      <c r="BH112" s="92">
        <f t="shared" si="264"/>
        <v>-4.7921798527553214</v>
      </c>
      <c r="BI112" s="92">
        <f t="shared" si="264"/>
        <v>-4.7921798527553214</v>
      </c>
      <c r="BJ112" s="92">
        <f t="shared" si="264"/>
        <v>-4.7921798527553214</v>
      </c>
      <c r="BK112" s="92">
        <f t="shared" si="264"/>
        <v>-4.7921798527553214</v>
      </c>
      <c r="BL112" s="92">
        <f t="shared" si="264"/>
        <v>-4.7921798527553214</v>
      </c>
      <c r="BM112" s="92">
        <f t="shared" si="264"/>
        <v>-4.7921798527553214</v>
      </c>
      <c r="BN112" s="92">
        <f t="shared" si="264"/>
        <v>-4.8197820620284935</v>
      </c>
      <c r="BO112" s="92">
        <f t="shared" si="264"/>
        <v>-4.9393051485977386</v>
      </c>
      <c r="BP112" s="92">
        <f t="shared" si="264"/>
        <v>-4.9455155071248944</v>
      </c>
      <c r="BQ112" s="92">
        <f t="shared" si="264"/>
        <v>-4.9455155071248944</v>
      </c>
      <c r="BR112" s="92">
        <f t="shared" si="264"/>
        <v>-4.9455155071248944</v>
      </c>
      <c r="BS112" s="92">
        <f t="shared" ref="BS112:BZ112" si="265">IF(OR(BS21=0,BS25=0),"",(BS25-BS21)*100/BS21)</f>
        <v>-4.9455155071248944</v>
      </c>
      <c r="BT112" s="92">
        <f t="shared" si="265"/>
        <v>-4.9455155071248944</v>
      </c>
      <c r="BU112" s="92">
        <f t="shared" si="265"/>
        <v>-4.9455155071248944</v>
      </c>
      <c r="BV112" s="92">
        <f t="shared" si="265"/>
        <v>-4.9455155071248944</v>
      </c>
      <c r="BW112" s="92">
        <f t="shared" si="265"/>
        <v>-4.9455155071248944</v>
      </c>
      <c r="BX112" s="92">
        <f t="shared" si="265"/>
        <v>-4.9455155071248944</v>
      </c>
      <c r="BY112" s="92">
        <f t="shared" si="265"/>
        <v>-4.9455155071248944</v>
      </c>
      <c r="BZ112" s="92">
        <f t="shared" si="265"/>
        <v>-4.9455155071248944</v>
      </c>
      <c r="CA112" s="92">
        <f t="shared" ref="CA112:CD112" si="266">IF(OR(CA21=0,CA25=0),"",(CA25-CA21)*100/CA21)</f>
        <v>-4.9455155071248944</v>
      </c>
      <c r="CB112" s="92">
        <f t="shared" si="266"/>
        <v>-4.9455155071248944</v>
      </c>
      <c r="CC112" s="92">
        <f t="shared" si="266"/>
        <v>-4.9455155071248944</v>
      </c>
      <c r="CD112" s="92">
        <f t="shared" si="266"/>
        <v>-4.9455155071248944</v>
      </c>
      <c r="CX112" s="79"/>
    </row>
    <row r="113" spans="1:102" x14ac:dyDescent="0.3">
      <c r="A113" s="49" t="s">
        <v>6</v>
      </c>
      <c r="B113" s="59"/>
      <c r="C113" s="92" t="str">
        <f t="shared" ref="C113:AX113" si="267">IF(OR(C22=0,C26=0),"",(C26-C22)*100/C22)</f>
        <v/>
      </c>
      <c r="D113" s="92" t="str">
        <f t="shared" si="267"/>
        <v/>
      </c>
      <c r="E113" s="92" t="str">
        <f t="shared" si="267"/>
        <v/>
      </c>
      <c r="F113" s="92" t="str">
        <f t="shared" si="267"/>
        <v/>
      </c>
      <c r="G113" s="92" t="str">
        <f t="shared" si="267"/>
        <v/>
      </c>
      <c r="H113" s="92" t="str">
        <f t="shared" si="267"/>
        <v/>
      </c>
      <c r="I113" s="92" t="str">
        <f t="shared" si="267"/>
        <v/>
      </c>
      <c r="J113" s="92" t="str">
        <f t="shared" si="267"/>
        <v/>
      </c>
      <c r="K113" s="92" t="str">
        <f t="shared" si="267"/>
        <v/>
      </c>
      <c r="L113" s="92" t="str">
        <f t="shared" si="267"/>
        <v/>
      </c>
      <c r="M113" s="92" t="str">
        <f t="shared" si="267"/>
        <v/>
      </c>
      <c r="N113" s="92" t="str">
        <f t="shared" si="267"/>
        <v/>
      </c>
      <c r="O113" s="92" t="str">
        <f t="shared" si="267"/>
        <v/>
      </c>
      <c r="P113" s="92" t="str">
        <f t="shared" si="267"/>
        <v/>
      </c>
      <c r="Q113" s="92" t="str">
        <f t="shared" si="267"/>
        <v/>
      </c>
      <c r="R113" s="92" t="str">
        <f t="shared" si="267"/>
        <v/>
      </c>
      <c r="S113" s="92" t="str">
        <f t="shared" si="267"/>
        <v/>
      </c>
      <c r="T113" s="94">
        <f t="shared" si="267"/>
        <v>-2.3001252745153149</v>
      </c>
      <c r="U113" s="100">
        <f t="shared" si="267"/>
        <v>-2.2216812468366687</v>
      </c>
      <c r="V113" s="92">
        <f t="shared" si="267"/>
        <v>-2.015857596093003</v>
      </c>
      <c r="W113" s="92">
        <f t="shared" si="267"/>
        <v>-2.0149655270865856</v>
      </c>
      <c r="X113" s="101">
        <f t="shared" si="267"/>
        <v>-2.1042246390268211</v>
      </c>
      <c r="Y113" s="92">
        <f t="shared" si="267"/>
        <v>-2.1042246390268211</v>
      </c>
      <c r="Z113" s="92">
        <f t="shared" si="267"/>
        <v>-2.1042246390268211</v>
      </c>
      <c r="AA113" s="92">
        <f t="shared" si="267"/>
        <v>-2.1042246390268211</v>
      </c>
      <c r="AB113" s="92">
        <f t="shared" si="267"/>
        <v>-2.0963862239033371</v>
      </c>
      <c r="AC113" s="92">
        <f t="shared" si="267"/>
        <v>-2.0963862239033371</v>
      </c>
      <c r="AD113" s="92">
        <f t="shared" si="267"/>
        <v>-2.0963862239033371</v>
      </c>
      <c r="AE113" s="92">
        <f t="shared" si="267"/>
        <v>-2.1328442063388744</v>
      </c>
      <c r="AF113" s="92">
        <f t="shared" si="267"/>
        <v>-2.1328442063388744</v>
      </c>
      <c r="AG113" s="92">
        <f t="shared" si="267"/>
        <v>-2.1328442063388744</v>
      </c>
      <c r="AH113" s="92">
        <f t="shared" si="267"/>
        <v>-2.1328442063388744</v>
      </c>
      <c r="AI113" s="92">
        <f t="shared" si="267"/>
        <v>-2.1149293249026617</v>
      </c>
      <c r="AJ113" s="92">
        <f t="shared" si="267"/>
        <v>-2.1149293249026617</v>
      </c>
      <c r="AK113" s="92">
        <f t="shared" si="267"/>
        <v>-2.1149293249026617</v>
      </c>
      <c r="AL113" s="92">
        <f t="shared" si="267"/>
        <v>-2.1149293249026617</v>
      </c>
      <c r="AM113" s="92">
        <f t="shared" si="267"/>
        <v>-2.3391483209015487</v>
      </c>
      <c r="AN113" s="92">
        <f t="shared" si="267"/>
        <v>-2.3419078733113694</v>
      </c>
      <c r="AO113" s="92">
        <f t="shared" si="267"/>
        <v>-2.3419078733113694</v>
      </c>
      <c r="AP113" s="92">
        <f t="shared" si="267"/>
        <v>-2.3419078733113694</v>
      </c>
      <c r="AQ113" s="92">
        <f t="shared" si="267"/>
        <v>-2.4185750283845415</v>
      </c>
      <c r="AR113" s="92">
        <f t="shared" si="267"/>
        <v>-2.4124509044102154</v>
      </c>
      <c r="AS113" s="92">
        <f t="shared" si="267"/>
        <v>-2.4124509044102154</v>
      </c>
      <c r="AT113" s="92">
        <f t="shared" si="267"/>
        <v>-2.4124509044102154</v>
      </c>
      <c r="AU113" s="92">
        <f t="shared" si="267"/>
        <v>-2.4124509044102154</v>
      </c>
      <c r="AV113" s="92">
        <f t="shared" si="267"/>
        <v>-2.4124509044102154</v>
      </c>
      <c r="AW113" s="92">
        <f t="shared" si="267"/>
        <v>-2.4124509044102154</v>
      </c>
      <c r="AX113" s="92">
        <f t="shared" si="267"/>
        <v>-2.4124509044102154</v>
      </c>
      <c r="AY113" s="92">
        <f t="shared" ref="AY113:BR113" si="268">IF(OR(AY22=0,AY26=0),"",(AY26-AY22)*100/AY22)</f>
        <v>-2.9682963037351096</v>
      </c>
      <c r="AZ113" s="92">
        <f t="shared" si="268"/>
        <v>-2.9682963037351096</v>
      </c>
      <c r="BA113" s="92">
        <f t="shared" si="268"/>
        <v>-2.9682963037351096</v>
      </c>
      <c r="BB113" s="92">
        <f t="shared" si="268"/>
        <v>-2.9682963037351096</v>
      </c>
      <c r="BC113" s="92">
        <f t="shared" si="268"/>
        <v>-2.9682963037351096</v>
      </c>
      <c r="BD113" s="92">
        <f t="shared" si="268"/>
        <v>-2.9682963037351096</v>
      </c>
      <c r="BE113" s="92">
        <f t="shared" si="268"/>
        <v>-2.9682963037351096</v>
      </c>
      <c r="BF113" s="92">
        <f t="shared" si="268"/>
        <v>-2.9682963037351096</v>
      </c>
      <c r="BG113" s="92">
        <f t="shared" si="268"/>
        <v>-2.9682963037351096</v>
      </c>
      <c r="BH113" s="92">
        <f t="shared" si="268"/>
        <v>-2.9682963037351096</v>
      </c>
      <c r="BI113" s="92">
        <f t="shared" si="268"/>
        <v>-2.9682963037351096</v>
      </c>
      <c r="BJ113" s="92">
        <f t="shared" si="268"/>
        <v>-2.9682963037351096</v>
      </c>
      <c r="BK113" s="92">
        <f t="shared" si="268"/>
        <v>-2.9682963037351096</v>
      </c>
      <c r="BL113" s="92">
        <f t="shared" si="268"/>
        <v>-2.9682963037351096</v>
      </c>
      <c r="BM113" s="92">
        <f t="shared" si="268"/>
        <v>-2.9682963037351096</v>
      </c>
      <c r="BN113" s="92">
        <f t="shared" si="268"/>
        <v>-2.977777777777785</v>
      </c>
      <c r="BO113" s="92">
        <f t="shared" si="268"/>
        <v>-2.9738126941855221</v>
      </c>
      <c r="BP113" s="92">
        <f t="shared" si="268"/>
        <v>-2.9091716633355431</v>
      </c>
      <c r="BQ113" s="92">
        <f t="shared" si="268"/>
        <v>-2.9091716633355431</v>
      </c>
      <c r="BR113" s="92">
        <f t="shared" si="268"/>
        <v>-2.9091716633355431</v>
      </c>
      <c r="BS113" s="92">
        <f t="shared" ref="BS113:BZ113" si="269">IF(OR(BS22=0,BS26=0),"",(BS26-BS22)*100/BS22)</f>
        <v>-2.9091716633355431</v>
      </c>
      <c r="BT113" s="92">
        <f t="shared" si="269"/>
        <v>-2.9091716633355431</v>
      </c>
      <c r="BU113" s="92">
        <f t="shared" si="269"/>
        <v>-2.9091716633355431</v>
      </c>
      <c r="BV113" s="92">
        <f t="shared" si="269"/>
        <v>-2.9091716633355431</v>
      </c>
      <c r="BW113" s="92">
        <f t="shared" si="269"/>
        <v>-2.9111111111111314</v>
      </c>
      <c r="BX113" s="92">
        <f t="shared" si="269"/>
        <v>-2.9111111111111314</v>
      </c>
      <c r="BY113" s="92">
        <f t="shared" si="269"/>
        <v>-2.9111111111111314</v>
      </c>
      <c r="BZ113" s="92">
        <f t="shared" si="269"/>
        <v>-2.9111111111111314</v>
      </c>
      <c r="CA113" s="92">
        <f t="shared" ref="CA113:CD113" si="270">IF(OR(CA22=0,CA26=0),"",(CA26-CA22)*100/CA22)</f>
        <v>-2.9111111111111314</v>
      </c>
      <c r="CB113" s="92">
        <f t="shared" si="270"/>
        <v>-2.9111111111111314</v>
      </c>
      <c r="CC113" s="92">
        <f t="shared" si="270"/>
        <v>-2.9111111111111314</v>
      </c>
      <c r="CD113" s="92">
        <f t="shared" si="270"/>
        <v>-2.9111111111111314</v>
      </c>
      <c r="CX113" s="79"/>
    </row>
    <row r="114" spans="1:102" x14ac:dyDescent="0.3">
      <c r="A114" s="49" t="s">
        <v>7</v>
      </c>
      <c r="B114" s="59"/>
      <c r="C114" s="92" t="str">
        <f t="shared" ref="C114:AX114" si="271">IF(OR(C23=0,C27=0),"",(C27-C23)*100/C23)</f>
        <v/>
      </c>
      <c r="D114" s="92" t="str">
        <f t="shared" si="271"/>
        <v/>
      </c>
      <c r="E114" s="92" t="str">
        <f t="shared" si="271"/>
        <v/>
      </c>
      <c r="F114" s="92" t="str">
        <f t="shared" si="271"/>
        <v/>
      </c>
      <c r="G114" s="92" t="str">
        <f t="shared" si="271"/>
        <v/>
      </c>
      <c r="H114" s="92" t="str">
        <f t="shared" si="271"/>
        <v/>
      </c>
      <c r="I114" s="92" t="str">
        <f t="shared" si="271"/>
        <v/>
      </c>
      <c r="J114" s="92" t="str">
        <f t="shared" si="271"/>
        <v/>
      </c>
      <c r="K114" s="92" t="str">
        <f t="shared" si="271"/>
        <v/>
      </c>
      <c r="L114" s="92" t="str">
        <f t="shared" si="271"/>
        <v/>
      </c>
      <c r="M114" s="92" t="str">
        <f t="shared" si="271"/>
        <v/>
      </c>
      <c r="N114" s="92" t="str">
        <f t="shared" si="271"/>
        <v/>
      </c>
      <c r="O114" s="92" t="str">
        <f t="shared" si="271"/>
        <v/>
      </c>
      <c r="P114" s="92" t="str">
        <f t="shared" si="271"/>
        <v/>
      </c>
      <c r="Q114" s="92" t="str">
        <f t="shared" si="271"/>
        <v/>
      </c>
      <c r="R114" s="92" t="str">
        <f t="shared" si="271"/>
        <v/>
      </c>
      <c r="S114" s="92" t="str">
        <f t="shared" si="271"/>
        <v/>
      </c>
      <c r="T114" s="92" t="str">
        <f t="shared" si="271"/>
        <v/>
      </c>
      <c r="U114" s="94">
        <f t="shared" si="271"/>
        <v>-7.6653355700482679</v>
      </c>
      <c r="V114" s="100">
        <f t="shared" si="271"/>
        <v>-7.2789686232561035</v>
      </c>
      <c r="W114" s="92">
        <f t="shared" si="271"/>
        <v>-6.8908625990929977</v>
      </c>
      <c r="X114" s="92">
        <f t="shared" si="271"/>
        <v>-6.9601717214257377</v>
      </c>
      <c r="Y114" s="101">
        <f t="shared" si="271"/>
        <v>-6.9601717214257377</v>
      </c>
      <c r="Z114" s="92">
        <f t="shared" si="271"/>
        <v>-6.9601717214257377</v>
      </c>
      <c r="AA114" s="92">
        <f t="shared" si="271"/>
        <v>-6.9601717214257377</v>
      </c>
      <c r="AB114" s="92">
        <f t="shared" si="271"/>
        <v>-6.9485483106619492</v>
      </c>
      <c r="AC114" s="92">
        <f t="shared" si="271"/>
        <v>-6.9485483106619492</v>
      </c>
      <c r="AD114" s="92">
        <f t="shared" si="271"/>
        <v>-6.9485483106619492</v>
      </c>
      <c r="AE114" s="92">
        <f t="shared" si="271"/>
        <v>-6.9942424826375111</v>
      </c>
      <c r="AF114" s="92">
        <f t="shared" si="271"/>
        <v>-6.9942424826375111</v>
      </c>
      <c r="AG114" s="92">
        <f t="shared" si="271"/>
        <v>-6.9942424826375111</v>
      </c>
      <c r="AH114" s="92">
        <f t="shared" si="271"/>
        <v>-6.9942424826375111</v>
      </c>
      <c r="AI114" s="92">
        <f t="shared" si="271"/>
        <v>-6.974751302037153</v>
      </c>
      <c r="AJ114" s="92">
        <f t="shared" si="271"/>
        <v>-6.974751302037153</v>
      </c>
      <c r="AK114" s="92">
        <f t="shared" si="271"/>
        <v>-6.974751302037153</v>
      </c>
      <c r="AL114" s="92">
        <f t="shared" si="271"/>
        <v>-6.974751302037153</v>
      </c>
      <c r="AM114" s="92">
        <f t="shared" si="271"/>
        <v>-7.4038020940032938</v>
      </c>
      <c r="AN114" s="92">
        <f t="shared" si="271"/>
        <v>-7.3949435365581522</v>
      </c>
      <c r="AO114" s="92">
        <f t="shared" si="271"/>
        <v>-7.3949435365581522</v>
      </c>
      <c r="AP114" s="92">
        <f t="shared" si="271"/>
        <v>-7.3949435365581522</v>
      </c>
      <c r="AQ114" s="92">
        <f t="shared" si="271"/>
        <v>-7.5428679175987412</v>
      </c>
      <c r="AR114" s="92">
        <f t="shared" si="271"/>
        <v>-7.5223485596584529</v>
      </c>
      <c r="AS114" s="92">
        <f t="shared" si="271"/>
        <v>-7.5223485596584529</v>
      </c>
      <c r="AT114" s="92">
        <f t="shared" si="271"/>
        <v>-7.5223485596584529</v>
      </c>
      <c r="AU114" s="92">
        <f t="shared" si="271"/>
        <v>-7.5223485596584529</v>
      </c>
      <c r="AV114" s="92">
        <f t="shared" si="271"/>
        <v>-7.5223485596584529</v>
      </c>
      <c r="AW114" s="92">
        <f t="shared" si="271"/>
        <v>-7.5223485596584529</v>
      </c>
      <c r="AX114" s="92">
        <f t="shared" si="271"/>
        <v>-7.5223485596584529</v>
      </c>
      <c r="AY114" s="92">
        <f t="shared" ref="AY114:BR114" si="272">IF(OR(AY23=0,AY27=0),"",(AY27-AY23)*100/AY23)</f>
        <v>-8.0574777051193447</v>
      </c>
      <c r="AZ114" s="92">
        <f t="shared" si="272"/>
        <v>-8.0574777051193447</v>
      </c>
      <c r="BA114" s="92">
        <f t="shared" si="272"/>
        <v>-8.0574777051193447</v>
      </c>
      <c r="BB114" s="92">
        <f t="shared" si="272"/>
        <v>-8.0574777051193447</v>
      </c>
      <c r="BC114" s="92">
        <f t="shared" si="272"/>
        <v>-8.0574777051193447</v>
      </c>
      <c r="BD114" s="92">
        <f t="shared" si="272"/>
        <v>-8.0574777051193447</v>
      </c>
      <c r="BE114" s="92">
        <f t="shared" si="272"/>
        <v>-8.0574777051193447</v>
      </c>
      <c r="BF114" s="92">
        <f t="shared" si="272"/>
        <v>-8.0574777051193447</v>
      </c>
      <c r="BG114" s="92">
        <f t="shared" si="272"/>
        <v>-8.0574777051193447</v>
      </c>
      <c r="BH114" s="92">
        <f t="shared" si="272"/>
        <v>-8.0574777051193447</v>
      </c>
      <c r="BI114" s="92">
        <f t="shared" si="272"/>
        <v>-8.0574777051193447</v>
      </c>
      <c r="BJ114" s="92">
        <f t="shared" si="272"/>
        <v>-8.0574777051193447</v>
      </c>
      <c r="BK114" s="92">
        <f t="shared" si="272"/>
        <v>-8.0574777051193447</v>
      </c>
      <c r="BL114" s="92">
        <f t="shared" si="272"/>
        <v>-8.0574777051193447</v>
      </c>
      <c r="BM114" s="92">
        <f t="shared" si="272"/>
        <v>-8.0574777051193447</v>
      </c>
      <c r="BN114" s="92">
        <f t="shared" si="272"/>
        <v>-8.0628541988665869</v>
      </c>
      <c r="BO114" s="92">
        <f t="shared" si="272"/>
        <v>-8.0504115226337696</v>
      </c>
      <c r="BP114" s="92">
        <f t="shared" si="272"/>
        <v>-8.0566280566280621</v>
      </c>
      <c r="BQ114" s="92">
        <f t="shared" si="272"/>
        <v>-8.0566280566280621</v>
      </c>
      <c r="BR114" s="92">
        <f t="shared" si="272"/>
        <v>-8.0566280566280621</v>
      </c>
      <c r="BS114" s="92">
        <f t="shared" ref="BS114:BZ114" si="273">IF(OR(BS23=0,BS27=0),"",(BS27-BS23)*100/BS23)</f>
        <v>-8.0566280566280621</v>
      </c>
      <c r="BT114" s="92">
        <f t="shared" si="273"/>
        <v>-8.0566280566280621</v>
      </c>
      <c r="BU114" s="92">
        <f t="shared" si="273"/>
        <v>-8.0566280566280621</v>
      </c>
      <c r="BV114" s="92">
        <f t="shared" si="273"/>
        <v>-8.0566280566280621</v>
      </c>
      <c r="BW114" s="92">
        <f t="shared" si="273"/>
        <v>-8.0566280566280621</v>
      </c>
      <c r="BX114" s="92">
        <f t="shared" si="273"/>
        <v>-8.0566280566280621</v>
      </c>
      <c r="BY114" s="92">
        <f t="shared" si="273"/>
        <v>-8.0566280566280621</v>
      </c>
      <c r="BZ114" s="92">
        <f t="shared" si="273"/>
        <v>-8.0566280566280621</v>
      </c>
      <c r="CA114" s="92">
        <f t="shared" ref="CA114:CD114" si="274">IF(OR(CA23=0,CA27=0),"",(CA27-CA23)*100/CA23)</f>
        <v>-8.0566280566280621</v>
      </c>
      <c r="CB114" s="92">
        <f t="shared" si="274"/>
        <v>-8.0566280566280621</v>
      </c>
      <c r="CC114" s="92">
        <f t="shared" si="274"/>
        <v>-8.0566280566280621</v>
      </c>
      <c r="CD114" s="92">
        <f t="shared" si="274"/>
        <v>-8.0566280566280621</v>
      </c>
      <c r="CX114" s="79"/>
    </row>
    <row r="115" spans="1:102" x14ac:dyDescent="0.3">
      <c r="A115" s="50" t="s">
        <v>8</v>
      </c>
      <c r="B115" s="60"/>
      <c r="C115" s="99" t="str">
        <f t="shared" ref="C115:AX115" si="275">IF(OR(C24=0,C28=0),"",(C28-C24)*100/C24)</f>
        <v/>
      </c>
      <c r="D115" s="99" t="str">
        <f t="shared" si="275"/>
        <v/>
      </c>
      <c r="E115" s="99" t="str">
        <f t="shared" si="275"/>
        <v/>
      </c>
      <c r="F115" s="99" t="str">
        <f t="shared" si="275"/>
        <v/>
      </c>
      <c r="G115" s="99" t="str">
        <f t="shared" si="275"/>
        <v/>
      </c>
      <c r="H115" s="99" t="str">
        <f t="shared" si="275"/>
        <v/>
      </c>
      <c r="I115" s="99" t="str">
        <f t="shared" si="275"/>
        <v/>
      </c>
      <c r="J115" s="99" t="str">
        <f t="shared" si="275"/>
        <v/>
      </c>
      <c r="K115" s="99" t="str">
        <f t="shared" si="275"/>
        <v/>
      </c>
      <c r="L115" s="99" t="str">
        <f t="shared" si="275"/>
        <v/>
      </c>
      <c r="M115" s="99" t="str">
        <f t="shared" si="275"/>
        <v/>
      </c>
      <c r="N115" s="99" t="str">
        <f t="shared" si="275"/>
        <v/>
      </c>
      <c r="O115" s="99" t="str">
        <f t="shared" si="275"/>
        <v/>
      </c>
      <c r="P115" s="99" t="str">
        <f t="shared" si="275"/>
        <v/>
      </c>
      <c r="Q115" s="99" t="str">
        <f t="shared" si="275"/>
        <v/>
      </c>
      <c r="R115" s="99" t="str">
        <f t="shared" si="275"/>
        <v/>
      </c>
      <c r="S115" s="99" t="str">
        <f t="shared" si="275"/>
        <v/>
      </c>
      <c r="T115" s="99" t="str">
        <f t="shared" si="275"/>
        <v/>
      </c>
      <c r="U115" s="99" t="str">
        <f t="shared" si="275"/>
        <v/>
      </c>
      <c r="V115" s="102">
        <f t="shared" si="275"/>
        <v>-9.644146391210775</v>
      </c>
      <c r="W115" s="93">
        <f t="shared" si="275"/>
        <v>-9.4395875758365513</v>
      </c>
      <c r="X115" s="99">
        <f t="shared" si="275"/>
        <v>-9.5215821586153435</v>
      </c>
      <c r="Y115" s="99">
        <f t="shared" si="275"/>
        <v>-9.5215821586153435</v>
      </c>
      <c r="Z115" s="103">
        <f t="shared" si="275"/>
        <v>-9.5215821586153435</v>
      </c>
      <c r="AA115" s="92">
        <f t="shared" si="275"/>
        <v>-9.5215821586153435</v>
      </c>
      <c r="AB115" s="99">
        <f t="shared" si="275"/>
        <v>-9.5269607434212507</v>
      </c>
      <c r="AC115" s="99">
        <f t="shared" si="275"/>
        <v>-9.5269607434212507</v>
      </c>
      <c r="AD115" s="99">
        <f t="shared" si="275"/>
        <v>-9.5269607434212507</v>
      </c>
      <c r="AE115" s="99">
        <f t="shared" si="275"/>
        <v>-9.5532538606182218</v>
      </c>
      <c r="AF115" s="99">
        <f t="shared" si="275"/>
        <v>-9.5532538606182218</v>
      </c>
      <c r="AG115" s="99">
        <f t="shared" si="275"/>
        <v>-9.5532538606182218</v>
      </c>
      <c r="AH115" s="99">
        <f t="shared" si="275"/>
        <v>-9.5532538606182218</v>
      </c>
      <c r="AI115" s="99">
        <f t="shared" si="275"/>
        <v>-9.5373064921024984</v>
      </c>
      <c r="AJ115" s="99">
        <f t="shared" si="275"/>
        <v>-9.5373064921024984</v>
      </c>
      <c r="AK115" s="99">
        <f t="shared" si="275"/>
        <v>-9.5373064921024984</v>
      </c>
      <c r="AL115" s="99">
        <f t="shared" si="275"/>
        <v>-9.5373064921025108</v>
      </c>
      <c r="AM115" s="99">
        <f t="shared" si="275"/>
        <v>-9.4268526335146721</v>
      </c>
      <c r="AN115" s="99">
        <f t="shared" si="275"/>
        <v>-9.4274673105741726</v>
      </c>
      <c r="AO115" s="99">
        <f t="shared" si="275"/>
        <v>-9.4274673105741726</v>
      </c>
      <c r="AP115" s="99">
        <f t="shared" si="275"/>
        <v>-9.4274673105741726</v>
      </c>
      <c r="AQ115" s="99">
        <f t="shared" si="275"/>
        <v>-9.2966059591751407</v>
      </c>
      <c r="AR115" s="99">
        <f t="shared" si="275"/>
        <v>-9.3052235235525629</v>
      </c>
      <c r="AS115" s="99">
        <f t="shared" si="275"/>
        <v>-9.3052235235525629</v>
      </c>
      <c r="AT115" s="99">
        <f t="shared" si="275"/>
        <v>-9.3052235235525629</v>
      </c>
      <c r="AU115" s="99">
        <f t="shared" si="275"/>
        <v>-9.3052235235525629</v>
      </c>
      <c r="AV115" s="99">
        <f t="shared" si="275"/>
        <v>-9.3052235235525629</v>
      </c>
      <c r="AW115" s="99">
        <f t="shared" si="275"/>
        <v>-9.3052235235525629</v>
      </c>
      <c r="AX115" s="99">
        <f t="shared" si="275"/>
        <v>-9.3052235235525629</v>
      </c>
      <c r="AY115" s="99">
        <f t="shared" ref="AY115:BR115" si="276">IF(OR(AY24=0,AY28=0),"",(AY28-AY24)*100/AY24)</f>
        <v>-10.122405823022849</v>
      </c>
      <c r="AZ115" s="99">
        <f t="shared" si="276"/>
        <v>-10.122405823022849</v>
      </c>
      <c r="BA115" s="99">
        <f t="shared" si="276"/>
        <v>-10.122405823022849</v>
      </c>
      <c r="BB115" s="99">
        <f t="shared" si="276"/>
        <v>-10.122405823022849</v>
      </c>
      <c r="BC115" s="99">
        <f t="shared" si="276"/>
        <v>-10.122405823022849</v>
      </c>
      <c r="BD115" s="99">
        <f t="shared" si="276"/>
        <v>-10.122405823022849</v>
      </c>
      <c r="BE115" s="99">
        <f t="shared" si="276"/>
        <v>-10.122405823022849</v>
      </c>
      <c r="BF115" s="99">
        <f t="shared" si="276"/>
        <v>-10.122405823022849</v>
      </c>
      <c r="BG115" s="99">
        <f t="shared" si="276"/>
        <v>-10.122405823022849</v>
      </c>
      <c r="BH115" s="99">
        <f t="shared" si="276"/>
        <v>-10.122405823022849</v>
      </c>
      <c r="BI115" s="99">
        <f t="shared" si="276"/>
        <v>-10.122405823022849</v>
      </c>
      <c r="BJ115" s="99">
        <f t="shared" si="276"/>
        <v>-10.122405823022849</v>
      </c>
      <c r="BK115" s="99">
        <f t="shared" si="276"/>
        <v>-10.122405823022849</v>
      </c>
      <c r="BL115" s="99">
        <f t="shared" si="276"/>
        <v>-10.122405823022849</v>
      </c>
      <c r="BM115" s="99">
        <f t="shared" si="276"/>
        <v>-10.122405823022849</v>
      </c>
      <c r="BN115" s="99">
        <f t="shared" si="276"/>
        <v>-10.162866449511402</v>
      </c>
      <c r="BO115" s="99">
        <f t="shared" si="276"/>
        <v>-10.026041666666663</v>
      </c>
      <c r="BP115" s="99">
        <f t="shared" si="276"/>
        <v>-10.097719869706838</v>
      </c>
      <c r="BQ115" s="99">
        <f t="shared" si="276"/>
        <v>-10.097719869706838</v>
      </c>
      <c r="BR115" s="99">
        <f t="shared" si="276"/>
        <v>-10.097719869706838</v>
      </c>
      <c r="BS115" s="99">
        <f t="shared" ref="BS115:BZ115" si="277">IF(OR(BS24=0,BS28=0),"",(BS28-BS24)*100/BS24)</f>
        <v>-10.097719869706838</v>
      </c>
      <c r="BT115" s="99">
        <f t="shared" si="277"/>
        <v>-10.097719869706838</v>
      </c>
      <c r="BU115" s="99">
        <f t="shared" si="277"/>
        <v>-10.097719869706838</v>
      </c>
      <c r="BV115" s="99">
        <f t="shared" si="277"/>
        <v>-10.097719869706838</v>
      </c>
      <c r="BW115" s="99">
        <f t="shared" si="277"/>
        <v>-10.097719869706838</v>
      </c>
      <c r="BX115" s="99">
        <f t="shared" si="277"/>
        <v>-10.097719869706838</v>
      </c>
      <c r="BY115" s="99">
        <f t="shared" si="277"/>
        <v>-10.097719869706838</v>
      </c>
      <c r="BZ115" s="99">
        <f t="shared" si="277"/>
        <v>-10.097719869706838</v>
      </c>
      <c r="CA115" s="99">
        <f t="shared" ref="CA115:CD115" si="278">IF(OR(CA24=0,CA28=0),"",(CA28-CA24)*100/CA24)</f>
        <v>-10.097719869706838</v>
      </c>
      <c r="CB115" s="99">
        <f t="shared" si="278"/>
        <v>-10.097719869706838</v>
      </c>
      <c r="CC115" s="99">
        <f t="shared" si="278"/>
        <v>-10.097719869706838</v>
      </c>
      <c r="CD115" s="99">
        <f t="shared" si="278"/>
        <v>-10.097719869706838</v>
      </c>
      <c r="CX115" s="79"/>
    </row>
    <row r="116" spans="1:102" x14ac:dyDescent="0.3">
      <c r="A116" s="51" t="s">
        <v>9</v>
      </c>
      <c r="B116" s="61"/>
      <c r="C116" s="92" t="str">
        <f t="shared" ref="C116:AX116" si="279">IF(OR(C25=0,C29=0),"",(C29-C25)*100/C25)</f>
        <v/>
      </c>
      <c r="D116" s="92" t="str">
        <f t="shared" si="279"/>
        <v/>
      </c>
      <c r="E116" s="92" t="str">
        <f t="shared" si="279"/>
        <v/>
      </c>
      <c r="F116" s="92" t="str">
        <f t="shared" si="279"/>
        <v/>
      </c>
      <c r="G116" s="92" t="str">
        <f t="shared" si="279"/>
        <v/>
      </c>
      <c r="H116" s="92" t="str">
        <f t="shared" si="279"/>
        <v/>
      </c>
      <c r="I116" s="92" t="str">
        <f t="shared" si="279"/>
        <v/>
      </c>
      <c r="J116" s="92" t="str">
        <f t="shared" si="279"/>
        <v/>
      </c>
      <c r="K116" s="92" t="str">
        <f t="shared" si="279"/>
        <v/>
      </c>
      <c r="L116" s="92" t="str">
        <f t="shared" si="279"/>
        <v/>
      </c>
      <c r="M116" s="92" t="str">
        <f t="shared" si="279"/>
        <v/>
      </c>
      <c r="N116" s="92" t="str">
        <f t="shared" si="279"/>
        <v/>
      </c>
      <c r="O116" s="92" t="str">
        <f t="shared" si="279"/>
        <v/>
      </c>
      <c r="P116" s="92" t="str">
        <f t="shared" si="279"/>
        <v/>
      </c>
      <c r="Q116" s="92" t="str">
        <f t="shared" si="279"/>
        <v/>
      </c>
      <c r="R116" s="92" t="str">
        <f t="shared" si="279"/>
        <v/>
      </c>
      <c r="S116" s="92" t="str">
        <f t="shared" si="279"/>
        <v/>
      </c>
      <c r="T116" s="92" t="str">
        <f t="shared" si="279"/>
        <v/>
      </c>
      <c r="U116" s="92" t="str">
        <f t="shared" si="279"/>
        <v/>
      </c>
      <c r="V116" s="92" t="str">
        <f t="shared" si="279"/>
        <v/>
      </c>
      <c r="W116" s="94">
        <f t="shared" si="279"/>
        <v>-6.5012140476424429</v>
      </c>
      <c r="X116" s="100">
        <f t="shared" si="279"/>
        <v>-6.3217258143643349</v>
      </c>
      <c r="Y116" s="92">
        <f t="shared" si="279"/>
        <v>-6.3033847149373567</v>
      </c>
      <c r="Z116" s="92">
        <f t="shared" si="279"/>
        <v>-6.3222095932262983</v>
      </c>
      <c r="AA116" s="91">
        <f t="shared" si="279"/>
        <v>-6.3189475986728674</v>
      </c>
      <c r="AB116" s="104">
        <f t="shared" si="279"/>
        <v>-5.8613326556885479</v>
      </c>
      <c r="AC116" s="104">
        <f t="shared" si="279"/>
        <v>-5.5132531098844577</v>
      </c>
      <c r="AD116" s="92">
        <f t="shared" si="279"/>
        <v>-5.5132531098844577</v>
      </c>
      <c r="AE116" s="92">
        <f t="shared" si="279"/>
        <v>-5.5981277741306386</v>
      </c>
      <c r="AF116" s="92">
        <f t="shared" si="279"/>
        <v>-5.5981277741306386</v>
      </c>
      <c r="AG116" s="92">
        <f t="shared" si="279"/>
        <v>-5.5981277741306386</v>
      </c>
      <c r="AH116" s="92">
        <f t="shared" si="279"/>
        <v>-5.5981277741306386</v>
      </c>
      <c r="AI116" s="92">
        <f t="shared" si="279"/>
        <v>-5.5695650790947528</v>
      </c>
      <c r="AJ116" s="92">
        <f t="shared" si="279"/>
        <v>-5.5718602113784064</v>
      </c>
      <c r="AK116" s="92">
        <f t="shared" si="279"/>
        <v>-5.5718602113784064</v>
      </c>
      <c r="AL116" s="92">
        <f t="shared" si="279"/>
        <v>-5.5718602113784064</v>
      </c>
      <c r="AM116" s="92">
        <f t="shared" si="279"/>
        <v>-5.8947379897323131</v>
      </c>
      <c r="AN116" s="92">
        <f t="shared" si="279"/>
        <v>-5.9043902527739371</v>
      </c>
      <c r="AO116" s="92">
        <f t="shared" si="279"/>
        <v>-5.9043902527739371</v>
      </c>
      <c r="AP116" s="92">
        <f t="shared" si="279"/>
        <v>-5.9043902527739371</v>
      </c>
      <c r="AQ116" s="92">
        <f t="shared" si="279"/>
        <v>-5.7390790535828202</v>
      </c>
      <c r="AR116" s="92">
        <f t="shared" si="279"/>
        <v>-5.7638248424884493</v>
      </c>
      <c r="AS116" s="92">
        <f t="shared" si="279"/>
        <v>-5.7638248424884493</v>
      </c>
      <c r="AT116" s="92">
        <f t="shared" si="279"/>
        <v>-5.7638248424884493</v>
      </c>
      <c r="AU116" s="92">
        <f t="shared" si="279"/>
        <v>-5.7638248424884493</v>
      </c>
      <c r="AV116" s="92">
        <f t="shared" si="279"/>
        <v>-5.7638248424884493</v>
      </c>
      <c r="AW116" s="92">
        <f t="shared" si="279"/>
        <v>-5.7638248424884493</v>
      </c>
      <c r="AX116" s="92">
        <f t="shared" si="279"/>
        <v>-5.7638248424884493</v>
      </c>
      <c r="AY116" s="92">
        <f t="shared" ref="AY116:BR116" si="280">IF(OR(AY25=0,AY29=0),"",(AY29-AY25)*100/AY25)</f>
        <v>-6.0110131025901321</v>
      </c>
      <c r="AZ116" s="92">
        <f t="shared" si="280"/>
        <v>-6.0863253165324194</v>
      </c>
      <c r="BA116" s="92">
        <f t="shared" si="280"/>
        <v>-6.0863253165324194</v>
      </c>
      <c r="BB116" s="92">
        <f t="shared" si="280"/>
        <v>-6.0863253165324194</v>
      </c>
      <c r="BC116" s="92">
        <f t="shared" si="280"/>
        <v>-6.0863253165324194</v>
      </c>
      <c r="BD116" s="92">
        <f t="shared" si="280"/>
        <v>-6.0863253165324194</v>
      </c>
      <c r="BE116" s="92">
        <f t="shared" si="280"/>
        <v>-6.0863253165324194</v>
      </c>
      <c r="BF116" s="92">
        <f t="shared" si="280"/>
        <v>-6.0863253165324194</v>
      </c>
      <c r="BG116" s="92">
        <f t="shared" si="280"/>
        <v>-6.0863253165324194</v>
      </c>
      <c r="BH116" s="92">
        <f t="shared" si="280"/>
        <v>-6.0863253165324194</v>
      </c>
      <c r="BI116" s="92">
        <f t="shared" si="280"/>
        <v>-6.0863253165324194</v>
      </c>
      <c r="BJ116" s="92">
        <f t="shared" si="280"/>
        <v>-6.0863253165324194</v>
      </c>
      <c r="BK116" s="92">
        <f t="shared" si="280"/>
        <v>-6.0863253165324194</v>
      </c>
      <c r="BL116" s="92">
        <f t="shared" si="280"/>
        <v>-6.0863253165324194</v>
      </c>
      <c r="BM116" s="92">
        <f t="shared" si="280"/>
        <v>-6.0863253165324194</v>
      </c>
      <c r="BN116" s="92">
        <f t="shared" si="280"/>
        <v>-6.1206516952884211</v>
      </c>
      <c r="BO116" s="92">
        <f t="shared" si="280"/>
        <v>-6.3188022897402121</v>
      </c>
      <c r="BP116" s="92">
        <f t="shared" si="280"/>
        <v>-6.3932980599647244</v>
      </c>
      <c r="BQ116" s="92">
        <f t="shared" si="280"/>
        <v>-6.3932980599647244</v>
      </c>
      <c r="BR116" s="92">
        <f t="shared" si="280"/>
        <v>-6.3932980599647244</v>
      </c>
      <c r="BS116" s="92">
        <f t="shared" ref="BS116:BZ116" si="281">IF(OR(BS25=0,BS29=0),"",(BS29-BS25)*100/BS25)</f>
        <v>-6.3932980599647244</v>
      </c>
      <c r="BT116" s="92">
        <f t="shared" si="281"/>
        <v>-6.3932980599647244</v>
      </c>
      <c r="BU116" s="92">
        <f t="shared" si="281"/>
        <v>-6.3932980599647244</v>
      </c>
      <c r="BV116" s="92">
        <f t="shared" si="281"/>
        <v>-6.3932980599647244</v>
      </c>
      <c r="BW116" s="92">
        <f t="shared" si="281"/>
        <v>-6.3932980599647244</v>
      </c>
      <c r="BX116" s="92">
        <f t="shared" si="281"/>
        <v>-6.3932980599647244</v>
      </c>
      <c r="BY116" s="92">
        <f t="shared" si="281"/>
        <v>-6.3932980599647244</v>
      </c>
      <c r="BZ116" s="92">
        <f t="shared" si="281"/>
        <v>-6.3932980599647244</v>
      </c>
      <c r="CA116" s="92">
        <f t="shared" ref="CA116:CD116" si="282">IF(OR(CA25=0,CA29=0),"",(CA29-CA25)*100/CA25)</f>
        <v>-6.3932980599647244</v>
      </c>
      <c r="CB116" s="92">
        <f t="shared" si="282"/>
        <v>-6.3932980599647244</v>
      </c>
      <c r="CC116" s="92">
        <f t="shared" si="282"/>
        <v>-6.3932980599647244</v>
      </c>
      <c r="CD116" s="92">
        <f t="shared" si="282"/>
        <v>-6.3932980599647244</v>
      </c>
      <c r="CX116" s="79"/>
    </row>
    <row r="117" spans="1:102" x14ac:dyDescent="0.3">
      <c r="A117" s="49" t="s">
        <v>10</v>
      </c>
      <c r="B117" s="59"/>
      <c r="C117" s="92" t="str">
        <f t="shared" ref="C117:AX117" si="283">IF(OR(C26=0,C30=0),"",(C30-C26)*100/C26)</f>
        <v/>
      </c>
      <c r="D117" s="92" t="str">
        <f t="shared" si="283"/>
        <v/>
      </c>
      <c r="E117" s="92" t="str">
        <f t="shared" si="283"/>
        <v/>
      </c>
      <c r="F117" s="92" t="str">
        <f t="shared" si="283"/>
        <v/>
      </c>
      <c r="G117" s="92" t="str">
        <f t="shared" si="283"/>
        <v/>
      </c>
      <c r="H117" s="92" t="str">
        <f t="shared" si="283"/>
        <v/>
      </c>
      <c r="I117" s="92" t="str">
        <f t="shared" si="283"/>
        <v/>
      </c>
      <c r="J117" s="92" t="str">
        <f t="shared" si="283"/>
        <v/>
      </c>
      <c r="K117" s="92" t="str">
        <f t="shared" si="283"/>
        <v/>
      </c>
      <c r="L117" s="92" t="str">
        <f t="shared" si="283"/>
        <v/>
      </c>
      <c r="M117" s="92" t="str">
        <f t="shared" si="283"/>
        <v/>
      </c>
      <c r="N117" s="92" t="str">
        <f t="shared" si="283"/>
        <v/>
      </c>
      <c r="O117" s="92" t="str">
        <f t="shared" si="283"/>
        <v/>
      </c>
      <c r="P117" s="92" t="str">
        <f t="shared" si="283"/>
        <v/>
      </c>
      <c r="Q117" s="92" t="str">
        <f t="shared" si="283"/>
        <v/>
      </c>
      <c r="R117" s="92" t="str">
        <f t="shared" si="283"/>
        <v/>
      </c>
      <c r="S117" s="92" t="str">
        <f t="shared" si="283"/>
        <v/>
      </c>
      <c r="T117" s="92" t="str">
        <f t="shared" si="283"/>
        <v/>
      </c>
      <c r="U117" s="92" t="str">
        <f t="shared" si="283"/>
        <v/>
      </c>
      <c r="V117" s="92" t="str">
        <f t="shared" si="283"/>
        <v/>
      </c>
      <c r="W117" s="92" t="str">
        <f t="shared" si="283"/>
        <v/>
      </c>
      <c r="X117" s="94">
        <f t="shared" si="283"/>
        <v>-9.1705579772525887</v>
      </c>
      <c r="Y117" s="100">
        <f t="shared" si="283"/>
        <v>-9.2453237100125154</v>
      </c>
      <c r="Z117" s="92">
        <f t="shared" si="283"/>
        <v>-9.2604012310583368</v>
      </c>
      <c r="AA117" s="92">
        <f t="shared" si="283"/>
        <v>-9.2655117017447886</v>
      </c>
      <c r="AB117" s="101">
        <f t="shared" si="283"/>
        <v>-8.8339129368875167</v>
      </c>
      <c r="AC117" s="92">
        <f t="shared" si="283"/>
        <v>-9.0728248332647734</v>
      </c>
      <c r="AD117" s="92">
        <f t="shared" si="283"/>
        <v>-9.0728248332647734</v>
      </c>
      <c r="AE117" s="92">
        <f t="shared" si="283"/>
        <v>-9.1441993718816921</v>
      </c>
      <c r="AF117" s="92">
        <f t="shared" si="283"/>
        <v>-9.1441993718816921</v>
      </c>
      <c r="AG117" s="92">
        <f t="shared" si="283"/>
        <v>-9.1441993718816921</v>
      </c>
      <c r="AH117" s="92">
        <f t="shared" si="283"/>
        <v>-9.1441993718816921</v>
      </c>
      <c r="AI117" s="92">
        <f t="shared" si="283"/>
        <v>-9.1184580695167146</v>
      </c>
      <c r="AJ117" s="92">
        <f t="shared" si="283"/>
        <v>-9.1260046583441525</v>
      </c>
      <c r="AK117" s="92">
        <f t="shared" si="283"/>
        <v>-9.1260046583441525</v>
      </c>
      <c r="AL117" s="92">
        <f t="shared" si="283"/>
        <v>-9.1260046583441685</v>
      </c>
      <c r="AM117" s="92">
        <f t="shared" si="283"/>
        <v>-8.8442003557479794</v>
      </c>
      <c r="AN117" s="92">
        <f t="shared" si="283"/>
        <v>-8.8585345228423051</v>
      </c>
      <c r="AO117" s="92">
        <f t="shared" si="283"/>
        <v>-8.8585345228423051</v>
      </c>
      <c r="AP117" s="92">
        <f t="shared" si="283"/>
        <v>-8.8585345228423051</v>
      </c>
      <c r="AQ117" s="92">
        <f t="shared" si="283"/>
        <v>-8.8201788342567315</v>
      </c>
      <c r="AR117" s="92">
        <f t="shared" si="283"/>
        <v>-8.8459346562228891</v>
      </c>
      <c r="AS117" s="92">
        <f t="shared" si="283"/>
        <v>-8.8459346562228891</v>
      </c>
      <c r="AT117" s="92">
        <f t="shared" si="283"/>
        <v>-8.8459346562228891</v>
      </c>
      <c r="AU117" s="92">
        <f t="shared" si="283"/>
        <v>-8.8459346562228891</v>
      </c>
      <c r="AV117" s="92">
        <f t="shared" si="283"/>
        <v>-8.8459346562228891</v>
      </c>
      <c r="AW117" s="92">
        <f t="shared" si="283"/>
        <v>-8.8459346562228891</v>
      </c>
      <c r="AX117" s="92">
        <f t="shared" si="283"/>
        <v>-8.8459346562228891</v>
      </c>
      <c r="AY117" s="92">
        <f t="shared" ref="AY117:BR117" si="284">IF(OR(AY26=0,AY30=0),"",(AY30-AY26)*100/AY26)</f>
        <v>-9.1834449680262811</v>
      </c>
      <c r="AZ117" s="92">
        <f t="shared" si="284"/>
        <v>-9.2467697043327668</v>
      </c>
      <c r="BA117" s="92">
        <f t="shared" si="284"/>
        <v>-9.2467697043327668</v>
      </c>
      <c r="BB117" s="92">
        <f t="shared" si="284"/>
        <v>-9.2467697043327668</v>
      </c>
      <c r="BC117" s="92">
        <f t="shared" si="284"/>
        <v>-9.2467697043327668</v>
      </c>
      <c r="BD117" s="92">
        <f t="shared" si="284"/>
        <v>-9.2467697043327668</v>
      </c>
      <c r="BE117" s="92">
        <f t="shared" si="284"/>
        <v>-9.2467697043327668</v>
      </c>
      <c r="BF117" s="92">
        <f t="shared" si="284"/>
        <v>-9.2467697043327668</v>
      </c>
      <c r="BG117" s="92">
        <f t="shared" si="284"/>
        <v>-9.2467697043327668</v>
      </c>
      <c r="BH117" s="92">
        <f t="shared" si="284"/>
        <v>-9.2467697043327668</v>
      </c>
      <c r="BI117" s="92">
        <f t="shared" si="284"/>
        <v>-9.2467697043327668</v>
      </c>
      <c r="BJ117" s="92">
        <f t="shared" si="284"/>
        <v>-9.2467697043327668</v>
      </c>
      <c r="BK117" s="92">
        <f t="shared" si="284"/>
        <v>-9.2467697043327668</v>
      </c>
      <c r="BL117" s="92">
        <f t="shared" si="284"/>
        <v>-9.2467697043327668</v>
      </c>
      <c r="BM117" s="92">
        <f t="shared" si="284"/>
        <v>-9.2467697043327668</v>
      </c>
      <c r="BN117" s="92">
        <f t="shared" si="284"/>
        <v>-9.2533211177278947</v>
      </c>
      <c r="BO117" s="92">
        <f t="shared" si="284"/>
        <v>-9.3092406221408961</v>
      </c>
      <c r="BP117" s="92">
        <f t="shared" si="284"/>
        <v>-9.3778591033851804</v>
      </c>
      <c r="BQ117" s="92">
        <f t="shared" si="284"/>
        <v>-9.3778591033851804</v>
      </c>
      <c r="BR117" s="92">
        <f t="shared" si="284"/>
        <v>-9.3778591033851804</v>
      </c>
      <c r="BS117" s="92">
        <f t="shared" ref="BS117:BZ117" si="285">IF(OR(BS26=0,BS30=0),"",(BS30-BS26)*100/BS26)</f>
        <v>-9.3778591033851804</v>
      </c>
      <c r="BT117" s="92">
        <f t="shared" si="285"/>
        <v>-9.3778591033851804</v>
      </c>
      <c r="BU117" s="92">
        <f t="shared" si="285"/>
        <v>-9.3778591033851804</v>
      </c>
      <c r="BV117" s="92">
        <f t="shared" si="285"/>
        <v>-9.3778591033851804</v>
      </c>
      <c r="BW117" s="92">
        <f t="shared" si="285"/>
        <v>-9.3156328679331502</v>
      </c>
      <c r="BX117" s="92">
        <f t="shared" si="285"/>
        <v>-9.3156328679331502</v>
      </c>
      <c r="BY117" s="92">
        <f t="shared" si="285"/>
        <v>-9.3156328679331502</v>
      </c>
      <c r="BZ117" s="92">
        <f t="shared" si="285"/>
        <v>-9.3156328679331502</v>
      </c>
      <c r="CA117" s="92">
        <f t="shared" ref="CA117:CD117" si="286">IF(OR(CA26=0,CA30=0),"",(CA30-CA26)*100/CA26)</f>
        <v>-9.3156328679331502</v>
      </c>
      <c r="CB117" s="92">
        <f t="shared" si="286"/>
        <v>-9.3156328679331502</v>
      </c>
      <c r="CC117" s="92">
        <f t="shared" si="286"/>
        <v>-9.3156328679331502</v>
      </c>
      <c r="CD117" s="92">
        <f t="shared" si="286"/>
        <v>-9.3156328679331502</v>
      </c>
      <c r="CX117" s="79"/>
    </row>
    <row r="118" spans="1:102" x14ac:dyDescent="0.3">
      <c r="A118" s="49" t="s">
        <v>11</v>
      </c>
      <c r="B118" s="59"/>
      <c r="C118" s="92" t="str">
        <f t="shared" ref="C118:AX118" si="287">IF(OR(C27=0,C31=0),"",(C31-C27)*100/C27)</f>
        <v/>
      </c>
      <c r="D118" s="92" t="str">
        <f t="shared" si="287"/>
        <v/>
      </c>
      <c r="E118" s="92" t="str">
        <f t="shared" si="287"/>
        <v/>
      </c>
      <c r="F118" s="92" t="str">
        <f t="shared" si="287"/>
        <v/>
      </c>
      <c r="G118" s="92" t="str">
        <f t="shared" si="287"/>
        <v/>
      </c>
      <c r="H118" s="92" t="str">
        <f t="shared" si="287"/>
        <v/>
      </c>
      <c r="I118" s="92" t="str">
        <f t="shared" si="287"/>
        <v/>
      </c>
      <c r="J118" s="92" t="str">
        <f t="shared" si="287"/>
        <v/>
      </c>
      <c r="K118" s="92" t="str">
        <f t="shared" si="287"/>
        <v/>
      </c>
      <c r="L118" s="92" t="str">
        <f t="shared" si="287"/>
        <v/>
      </c>
      <c r="M118" s="92" t="str">
        <f t="shared" si="287"/>
        <v/>
      </c>
      <c r="N118" s="92" t="str">
        <f t="shared" si="287"/>
        <v/>
      </c>
      <c r="O118" s="92" t="str">
        <f t="shared" si="287"/>
        <v/>
      </c>
      <c r="P118" s="92" t="str">
        <f t="shared" si="287"/>
        <v/>
      </c>
      <c r="Q118" s="92" t="str">
        <f t="shared" si="287"/>
        <v/>
      </c>
      <c r="R118" s="92" t="str">
        <f t="shared" si="287"/>
        <v/>
      </c>
      <c r="S118" s="92" t="str">
        <f t="shared" si="287"/>
        <v/>
      </c>
      <c r="T118" s="92" t="str">
        <f t="shared" si="287"/>
        <v/>
      </c>
      <c r="U118" s="92" t="str">
        <f t="shared" si="287"/>
        <v/>
      </c>
      <c r="V118" s="92" t="str">
        <f t="shared" si="287"/>
        <v/>
      </c>
      <c r="W118" s="92" t="str">
        <f t="shared" si="287"/>
        <v/>
      </c>
      <c r="X118" s="92" t="str">
        <f t="shared" si="287"/>
        <v/>
      </c>
      <c r="Y118" s="94">
        <f t="shared" si="287"/>
        <v>-1.8079319176031527</v>
      </c>
      <c r="Z118" s="100">
        <f t="shared" si="287"/>
        <v>-1.1657783052876387</v>
      </c>
      <c r="AA118" s="92">
        <f t="shared" si="287"/>
        <v>-1.1713890513284755</v>
      </c>
      <c r="AB118" s="92">
        <f t="shared" si="287"/>
        <v>-0.65458336323557698</v>
      </c>
      <c r="AC118" s="101">
        <f t="shared" si="287"/>
        <v>-1.0905459862919826</v>
      </c>
      <c r="AD118" s="92">
        <f t="shared" si="287"/>
        <v>-1.0905459862919826</v>
      </c>
      <c r="AE118" s="92">
        <f t="shared" si="287"/>
        <v>-1.1631958076266602</v>
      </c>
      <c r="AF118" s="92">
        <f t="shared" si="287"/>
        <v>-1.1631958076266602</v>
      </c>
      <c r="AG118" s="92">
        <f t="shared" si="287"/>
        <v>-1.1631958076266602</v>
      </c>
      <c r="AH118" s="92">
        <f t="shared" si="287"/>
        <v>-1.1631958076266602</v>
      </c>
      <c r="AI118" s="92">
        <f t="shared" si="287"/>
        <v>-1.1324005335343053</v>
      </c>
      <c r="AJ118" s="92">
        <f t="shared" si="287"/>
        <v>-1.1349673273288852</v>
      </c>
      <c r="AK118" s="92">
        <f t="shared" si="287"/>
        <v>-1.1349673273288852</v>
      </c>
      <c r="AL118" s="92">
        <f t="shared" si="287"/>
        <v>-1.1349673273288852</v>
      </c>
      <c r="AM118" s="92">
        <f t="shared" si="287"/>
        <v>-0.46848533009133991</v>
      </c>
      <c r="AN118" s="92">
        <f t="shared" si="287"/>
        <v>-0.53742798479166876</v>
      </c>
      <c r="AO118" s="92">
        <f t="shared" si="287"/>
        <v>-0.53742798479166876</v>
      </c>
      <c r="AP118" s="92">
        <f t="shared" si="287"/>
        <v>-0.53742798479166876</v>
      </c>
      <c r="AQ118" s="92">
        <f t="shared" si="287"/>
        <v>-0.55039223563343798</v>
      </c>
      <c r="AR118" s="92">
        <f t="shared" si="287"/>
        <v>-0.58184467569352938</v>
      </c>
      <c r="AS118" s="92">
        <f t="shared" si="287"/>
        <v>-0.58184467569352938</v>
      </c>
      <c r="AT118" s="92">
        <f t="shared" si="287"/>
        <v>-0.58184467569352938</v>
      </c>
      <c r="AU118" s="92">
        <f t="shared" si="287"/>
        <v>-0.58184467569352938</v>
      </c>
      <c r="AV118" s="92">
        <f t="shared" si="287"/>
        <v>-0.58184467569352938</v>
      </c>
      <c r="AW118" s="92">
        <f t="shared" si="287"/>
        <v>-0.58184467569352938</v>
      </c>
      <c r="AX118" s="92">
        <f t="shared" si="287"/>
        <v>-0.58184467569352938</v>
      </c>
      <c r="AY118" s="92">
        <f t="shared" ref="AY118:BR118" si="288">IF(OR(AY27=0,AY31=0),"",(AY31-AY27)*100/AY27)</f>
        <v>-1.1339538977554073</v>
      </c>
      <c r="AZ118" s="92">
        <f t="shared" si="288"/>
        <v>-1.1826275314037178</v>
      </c>
      <c r="BA118" s="92">
        <f t="shared" si="288"/>
        <v>-1.1826275314037178</v>
      </c>
      <c r="BB118" s="92">
        <f t="shared" si="288"/>
        <v>-1.1826275314037178</v>
      </c>
      <c r="BC118" s="92">
        <f t="shared" si="288"/>
        <v>-1.1826275314037178</v>
      </c>
      <c r="BD118" s="92">
        <f t="shared" si="288"/>
        <v>-1.1826275314037178</v>
      </c>
      <c r="BE118" s="92">
        <f t="shared" si="288"/>
        <v>-1.1826275314037178</v>
      </c>
      <c r="BF118" s="92">
        <f t="shared" si="288"/>
        <v>-1.1826275314037178</v>
      </c>
      <c r="BG118" s="92">
        <f t="shared" si="288"/>
        <v>-1.1826275314037178</v>
      </c>
      <c r="BH118" s="92">
        <f t="shared" si="288"/>
        <v>-1.1826275314037178</v>
      </c>
      <c r="BI118" s="92">
        <f t="shared" si="288"/>
        <v>-1.1826275314037178</v>
      </c>
      <c r="BJ118" s="92">
        <f t="shared" si="288"/>
        <v>-1.1826275314037178</v>
      </c>
      <c r="BK118" s="92">
        <f t="shared" si="288"/>
        <v>-1.1826275314037178</v>
      </c>
      <c r="BL118" s="92">
        <f t="shared" si="288"/>
        <v>-1.1826275314037178</v>
      </c>
      <c r="BM118" s="92">
        <f t="shared" si="288"/>
        <v>-1.1826275314037178</v>
      </c>
      <c r="BN118" s="92">
        <f t="shared" si="288"/>
        <v>-1.2328383300644374</v>
      </c>
      <c r="BO118" s="92">
        <f t="shared" si="288"/>
        <v>-1.3146853146853117</v>
      </c>
      <c r="BP118" s="92">
        <f t="shared" si="288"/>
        <v>-1.3157894736842073</v>
      </c>
      <c r="BQ118" s="92">
        <f t="shared" si="288"/>
        <v>-1.3157894736842073</v>
      </c>
      <c r="BR118" s="92">
        <f t="shared" si="288"/>
        <v>-1.3157894736842073</v>
      </c>
      <c r="BS118" s="92">
        <f t="shared" ref="BS118:BZ118" si="289">IF(OR(BS27=0,BS31=0),"",(BS31-BS27)*100/BS27)</f>
        <v>-1.3157894736842073</v>
      </c>
      <c r="BT118" s="92">
        <f t="shared" si="289"/>
        <v>-1.3157894736842073</v>
      </c>
      <c r="BU118" s="92">
        <f t="shared" si="289"/>
        <v>-1.3157894736842073</v>
      </c>
      <c r="BV118" s="92">
        <f t="shared" si="289"/>
        <v>-1.3157894736842073</v>
      </c>
      <c r="BW118" s="92">
        <f t="shared" si="289"/>
        <v>-1.3157894736842073</v>
      </c>
      <c r="BX118" s="92">
        <f t="shared" si="289"/>
        <v>-1.3157894736842073</v>
      </c>
      <c r="BY118" s="92">
        <f t="shared" si="289"/>
        <v>-1.3157894736842073</v>
      </c>
      <c r="BZ118" s="92">
        <f t="shared" si="289"/>
        <v>-1.3157894736842073</v>
      </c>
      <c r="CA118" s="92">
        <f t="shared" ref="CA118:CD118" si="290">IF(OR(CA27=0,CA31=0),"",(CA31-CA27)*100/CA27)</f>
        <v>-1.3157894736842073</v>
      </c>
      <c r="CB118" s="92">
        <f t="shared" si="290"/>
        <v>-1.3157894736842073</v>
      </c>
      <c r="CC118" s="92">
        <f t="shared" si="290"/>
        <v>-1.3157894736842073</v>
      </c>
      <c r="CD118" s="92">
        <f t="shared" si="290"/>
        <v>-1.3157894736842073</v>
      </c>
      <c r="CX118" s="79"/>
    </row>
    <row r="119" spans="1:102" x14ac:dyDescent="0.3">
      <c r="A119" s="50" t="s">
        <v>26</v>
      </c>
      <c r="B119" s="60"/>
      <c r="C119" s="99" t="str">
        <f t="shared" ref="C119:AX119" si="291">IF(OR(C28=0,C32=0),"",(C32-C28)*100/C28)</f>
        <v/>
      </c>
      <c r="D119" s="99" t="str">
        <f t="shared" si="291"/>
        <v/>
      </c>
      <c r="E119" s="99" t="str">
        <f t="shared" si="291"/>
        <v/>
      </c>
      <c r="F119" s="99" t="str">
        <f t="shared" si="291"/>
        <v/>
      </c>
      <c r="G119" s="99" t="str">
        <f t="shared" si="291"/>
        <v/>
      </c>
      <c r="H119" s="99" t="str">
        <f t="shared" si="291"/>
        <v/>
      </c>
      <c r="I119" s="99" t="str">
        <f t="shared" si="291"/>
        <v/>
      </c>
      <c r="J119" s="99" t="str">
        <f t="shared" si="291"/>
        <v/>
      </c>
      <c r="K119" s="99" t="str">
        <f t="shared" si="291"/>
        <v/>
      </c>
      <c r="L119" s="99" t="str">
        <f t="shared" si="291"/>
        <v/>
      </c>
      <c r="M119" s="99" t="str">
        <f t="shared" si="291"/>
        <v/>
      </c>
      <c r="N119" s="99" t="str">
        <f t="shared" si="291"/>
        <v/>
      </c>
      <c r="O119" s="99" t="str">
        <f t="shared" si="291"/>
        <v/>
      </c>
      <c r="P119" s="99" t="str">
        <f t="shared" si="291"/>
        <v/>
      </c>
      <c r="Q119" s="99" t="str">
        <f t="shared" si="291"/>
        <v/>
      </c>
      <c r="R119" s="99" t="str">
        <f t="shared" si="291"/>
        <v/>
      </c>
      <c r="S119" s="99" t="str">
        <f t="shared" si="291"/>
        <v/>
      </c>
      <c r="T119" s="99" t="str">
        <f t="shared" si="291"/>
        <v/>
      </c>
      <c r="U119" s="99" t="str">
        <f t="shared" si="291"/>
        <v/>
      </c>
      <c r="V119" s="99" t="str">
        <f t="shared" si="291"/>
        <v/>
      </c>
      <c r="W119" s="99" t="str">
        <f t="shared" si="291"/>
        <v/>
      </c>
      <c r="X119" s="99" t="str">
        <f t="shared" si="291"/>
        <v/>
      </c>
      <c r="Y119" s="99" t="str">
        <f t="shared" si="291"/>
        <v/>
      </c>
      <c r="Z119" s="102">
        <f t="shared" si="291"/>
        <v>-5.6859512413114439</v>
      </c>
      <c r="AA119" s="93">
        <f t="shared" si="291"/>
        <v>-5.6678777716252213</v>
      </c>
      <c r="AB119" s="99">
        <f t="shared" si="291"/>
        <v>-5.0356020607503913</v>
      </c>
      <c r="AC119" s="99">
        <f t="shared" si="291"/>
        <v>-4.7826657759806714</v>
      </c>
      <c r="AD119" s="103">
        <f t="shared" si="291"/>
        <v>-4.7826657759806714</v>
      </c>
      <c r="AE119" s="99">
        <f t="shared" si="291"/>
        <v>-4.8866083783957874</v>
      </c>
      <c r="AF119" s="99">
        <f t="shared" si="291"/>
        <v>-4.8866083783957874</v>
      </c>
      <c r="AG119" s="99">
        <f t="shared" si="291"/>
        <v>-4.8866083783957874</v>
      </c>
      <c r="AH119" s="99">
        <f t="shared" si="291"/>
        <v>-4.8866083783957874</v>
      </c>
      <c r="AI119" s="99">
        <f t="shared" si="291"/>
        <v>-4.8562073079614141</v>
      </c>
      <c r="AJ119" s="99">
        <f t="shared" si="291"/>
        <v>-4.8556368546993527</v>
      </c>
      <c r="AK119" s="99">
        <f t="shared" si="291"/>
        <v>-4.8556368546993527</v>
      </c>
      <c r="AL119" s="99">
        <f t="shared" si="291"/>
        <v>-4.8556368546993527</v>
      </c>
      <c r="AM119" s="99">
        <f t="shared" si="291"/>
        <v>-5.1664810209206946</v>
      </c>
      <c r="AN119" s="99">
        <f t="shared" si="291"/>
        <v>-5.149226671632138</v>
      </c>
      <c r="AO119" s="99">
        <f t="shared" si="291"/>
        <v>-5.149226671632138</v>
      </c>
      <c r="AP119" s="99">
        <f t="shared" si="291"/>
        <v>-5.149226671632138</v>
      </c>
      <c r="AQ119" s="99">
        <f t="shared" si="291"/>
        <v>-4.9685105583675897</v>
      </c>
      <c r="AR119" s="99">
        <f t="shared" si="291"/>
        <v>-4.9955383986792876</v>
      </c>
      <c r="AS119" s="99">
        <f t="shared" si="291"/>
        <v>-4.9955383986792876</v>
      </c>
      <c r="AT119" s="99">
        <f t="shared" si="291"/>
        <v>-4.9955383986792876</v>
      </c>
      <c r="AU119" s="99">
        <f t="shared" si="291"/>
        <v>-4.9955383986792876</v>
      </c>
      <c r="AV119" s="99">
        <f t="shared" si="291"/>
        <v>-4.9955383986792876</v>
      </c>
      <c r="AW119" s="99">
        <f t="shared" si="291"/>
        <v>-4.9955383986792876</v>
      </c>
      <c r="AX119" s="99">
        <f t="shared" si="291"/>
        <v>-4.9955383986792876</v>
      </c>
      <c r="AY119" s="99">
        <f t="shared" ref="AY119:BR119" si="292">IF(OR(AY28=0,AY32=0),"",(AY32-AY28)*100/AY28)</f>
        <v>-5.0542879032277961</v>
      </c>
      <c r="AZ119" s="99">
        <f t="shared" si="292"/>
        <v>-4.8586067148191621</v>
      </c>
      <c r="BA119" s="99">
        <f t="shared" si="292"/>
        <v>-4.8586067148191621</v>
      </c>
      <c r="BB119" s="99">
        <f t="shared" si="292"/>
        <v>-4.8586067148191621</v>
      </c>
      <c r="BC119" s="99">
        <f t="shared" si="292"/>
        <v>-4.8586067148191621</v>
      </c>
      <c r="BD119" s="99">
        <f t="shared" si="292"/>
        <v>-4.8586067148191621</v>
      </c>
      <c r="BE119" s="99">
        <f t="shared" si="292"/>
        <v>-4.8586067148191621</v>
      </c>
      <c r="BF119" s="99">
        <f t="shared" si="292"/>
        <v>-4.8586067148191621</v>
      </c>
      <c r="BG119" s="99">
        <f t="shared" si="292"/>
        <v>-4.8586067148191621</v>
      </c>
      <c r="BH119" s="99">
        <f t="shared" si="292"/>
        <v>-4.8586067148191621</v>
      </c>
      <c r="BI119" s="99">
        <f t="shared" si="292"/>
        <v>-4.8586067148191621</v>
      </c>
      <c r="BJ119" s="99">
        <f t="shared" si="292"/>
        <v>-4.8586067148191621</v>
      </c>
      <c r="BK119" s="99">
        <f t="shared" si="292"/>
        <v>-4.8586067148191621</v>
      </c>
      <c r="BL119" s="99">
        <f t="shared" si="292"/>
        <v>-4.8586067148191621</v>
      </c>
      <c r="BM119" s="99">
        <f t="shared" si="292"/>
        <v>-4.8586067148191621</v>
      </c>
      <c r="BN119" s="99">
        <f t="shared" si="292"/>
        <v>-4.858593183466275</v>
      </c>
      <c r="BO119" s="99">
        <f t="shared" si="292"/>
        <v>-4.9927641099855284</v>
      </c>
      <c r="BP119" s="99">
        <f t="shared" si="292"/>
        <v>-5.0724637681159281</v>
      </c>
      <c r="BQ119" s="99">
        <f t="shared" si="292"/>
        <v>-5.0724637681159281</v>
      </c>
      <c r="BR119" s="99">
        <f t="shared" si="292"/>
        <v>-5.0724637681159281</v>
      </c>
      <c r="BS119" s="99">
        <f t="shared" ref="BS119:BZ119" si="293">IF(OR(BS28=0,BS32=0),"",(BS32-BS28)*100/BS28)</f>
        <v>-5.0724637681159281</v>
      </c>
      <c r="BT119" s="99">
        <f t="shared" si="293"/>
        <v>-5.0724637681159281</v>
      </c>
      <c r="BU119" s="99">
        <f t="shared" si="293"/>
        <v>-5.0724637681159281</v>
      </c>
      <c r="BV119" s="99">
        <f t="shared" si="293"/>
        <v>-5.0724637681159281</v>
      </c>
      <c r="BW119" s="99">
        <f t="shared" si="293"/>
        <v>-5.0724637681159281</v>
      </c>
      <c r="BX119" s="99">
        <f t="shared" si="293"/>
        <v>-5.0724637681159281</v>
      </c>
      <c r="BY119" s="99">
        <f t="shared" si="293"/>
        <v>-5.0724637681159281</v>
      </c>
      <c r="BZ119" s="99">
        <f t="shared" si="293"/>
        <v>-5.0724637681159281</v>
      </c>
      <c r="CA119" s="99">
        <f t="shared" ref="CA119:CD119" si="294">IF(OR(CA28=0,CA32=0),"",(CA32-CA28)*100/CA28)</f>
        <v>-5.0724637681159281</v>
      </c>
      <c r="CB119" s="99">
        <f t="shared" si="294"/>
        <v>-5.0724637681159281</v>
      </c>
      <c r="CC119" s="99">
        <f t="shared" si="294"/>
        <v>-5.0724637681159281</v>
      </c>
      <c r="CD119" s="99">
        <f t="shared" si="294"/>
        <v>-5.0724637681159281</v>
      </c>
      <c r="CX119" s="79"/>
    </row>
    <row r="120" spans="1:102" x14ac:dyDescent="0.3">
      <c r="A120" s="51" t="s">
        <v>104</v>
      </c>
      <c r="B120" s="61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 t="str">
        <f t="shared" ref="Z120:AX120" si="295">IF(OR(Z29=0,Z33=0),"",(Z33-Z29)*100/Z29)</f>
        <v/>
      </c>
      <c r="AA120" s="94">
        <f t="shared" si="295"/>
        <v>-10.9405909917456</v>
      </c>
      <c r="AB120" s="100">
        <f t="shared" si="295"/>
        <v>-10.927451299190308</v>
      </c>
      <c r="AC120" s="92">
        <f t="shared" si="295"/>
        <v>-10.557342761873677</v>
      </c>
      <c r="AD120" s="92">
        <f t="shared" si="295"/>
        <v>-10.557342761873677</v>
      </c>
      <c r="AE120" s="91">
        <f t="shared" si="295"/>
        <v>-10.374583152363776</v>
      </c>
      <c r="AF120" s="104">
        <f t="shared" si="295"/>
        <v>-10.374583152363776</v>
      </c>
      <c r="AG120" s="104">
        <f t="shared" si="295"/>
        <v>-10.374583152363776</v>
      </c>
      <c r="AH120" s="92">
        <f t="shared" si="295"/>
        <v>-10.374583152363776</v>
      </c>
      <c r="AI120" s="92">
        <f t="shared" si="295"/>
        <v>-10.507069159079105</v>
      </c>
      <c r="AJ120" s="92">
        <f t="shared" si="295"/>
        <v>-10.502357347575341</v>
      </c>
      <c r="AK120" s="92">
        <f t="shared" si="295"/>
        <v>-10.502357347575341</v>
      </c>
      <c r="AL120" s="92">
        <f t="shared" si="295"/>
        <v>-10.502357347575341</v>
      </c>
      <c r="AM120" s="92">
        <f t="shared" si="295"/>
        <v>-10.398536882846368</v>
      </c>
      <c r="AN120" s="92">
        <f t="shared" si="295"/>
        <v>-10.411424004277206</v>
      </c>
      <c r="AO120" s="92">
        <f t="shared" si="295"/>
        <v>-10.411424004277206</v>
      </c>
      <c r="AP120" s="92">
        <f t="shared" si="295"/>
        <v>-10.411424004277206</v>
      </c>
      <c r="AQ120" s="92">
        <f t="shared" si="295"/>
        <v>-10.441238721346098</v>
      </c>
      <c r="AR120" s="92">
        <f t="shared" si="295"/>
        <v>-10.445724952492412</v>
      </c>
      <c r="AS120" s="92">
        <f t="shared" si="295"/>
        <v>-10.445724952492412</v>
      </c>
      <c r="AT120" s="92">
        <f t="shared" si="295"/>
        <v>-10.445724952492412</v>
      </c>
      <c r="AU120" s="92">
        <f t="shared" si="295"/>
        <v>-10.445724952492412</v>
      </c>
      <c r="AV120" s="92">
        <f t="shared" si="295"/>
        <v>-10.445724952492412</v>
      </c>
      <c r="AW120" s="92">
        <f t="shared" si="295"/>
        <v>-10.445724952492412</v>
      </c>
      <c r="AX120" s="92">
        <f t="shared" si="295"/>
        <v>-10.445724952492412</v>
      </c>
      <c r="AY120" s="92">
        <f t="shared" ref="AY120:BR120" si="296">IF(OR(AY29=0,AY33=0),"",(AY33-AY29)*100/AY29)</f>
        <v>-10.512206354211532</v>
      </c>
      <c r="AZ120" s="92">
        <f t="shared" si="296"/>
        <v>-10.410212233932704</v>
      </c>
      <c r="BA120" s="92">
        <f t="shared" si="296"/>
        <v>-10.410212233932704</v>
      </c>
      <c r="BB120" s="92">
        <f t="shared" si="296"/>
        <v>-10.410212233932704</v>
      </c>
      <c r="BC120" s="92">
        <f t="shared" si="296"/>
        <v>-10.410212233932704</v>
      </c>
      <c r="BD120" s="92">
        <f t="shared" si="296"/>
        <v>-10.410212233932704</v>
      </c>
      <c r="BE120" s="92">
        <f t="shared" si="296"/>
        <v>-10.410212233932704</v>
      </c>
      <c r="BF120" s="92">
        <f t="shared" si="296"/>
        <v>-10.410212233932704</v>
      </c>
      <c r="BG120" s="92">
        <f t="shared" si="296"/>
        <v>-10.410212233932704</v>
      </c>
      <c r="BH120" s="92">
        <f t="shared" si="296"/>
        <v>-10.410212233932704</v>
      </c>
      <c r="BI120" s="92">
        <f t="shared" si="296"/>
        <v>-10.410212233932704</v>
      </c>
      <c r="BJ120" s="92">
        <f t="shared" si="296"/>
        <v>-10.410212233932704</v>
      </c>
      <c r="BK120" s="92">
        <f t="shared" si="296"/>
        <v>-10.410212233932704</v>
      </c>
      <c r="BL120" s="92">
        <f t="shared" si="296"/>
        <v>-10.410212233932704</v>
      </c>
      <c r="BM120" s="92">
        <f t="shared" si="296"/>
        <v>-10.410212233932704</v>
      </c>
      <c r="BN120" s="92">
        <f t="shared" si="296"/>
        <v>-10.459662288930584</v>
      </c>
      <c r="BO120" s="92">
        <f t="shared" si="296"/>
        <v>-10.340775558166843</v>
      </c>
      <c r="BP120" s="92">
        <f t="shared" si="296"/>
        <v>-10.362694300518132</v>
      </c>
      <c r="BQ120" s="92">
        <f t="shared" si="296"/>
        <v>-10.362694300518132</v>
      </c>
      <c r="BR120" s="92">
        <f t="shared" si="296"/>
        <v>-10.362694300518132</v>
      </c>
      <c r="BS120" s="92">
        <f t="shared" ref="BS120:BZ120" si="297">IF(OR(BS29=0,BS33=0),"",(BS33-BS29)*100/BS29)</f>
        <v>-10.362694300518132</v>
      </c>
      <c r="BT120" s="92">
        <f t="shared" si="297"/>
        <v>-10.362694300518132</v>
      </c>
      <c r="BU120" s="92">
        <f t="shared" si="297"/>
        <v>-10.362694300518132</v>
      </c>
      <c r="BV120" s="92">
        <f t="shared" si="297"/>
        <v>-10.362694300518132</v>
      </c>
      <c r="BW120" s="92">
        <f t="shared" si="297"/>
        <v>-10.433349034385303</v>
      </c>
      <c r="BX120" s="92">
        <f t="shared" si="297"/>
        <v>-10.433349034385303</v>
      </c>
      <c r="BY120" s="92">
        <f t="shared" si="297"/>
        <v>-10.433349034385303</v>
      </c>
      <c r="BZ120" s="92">
        <f t="shared" si="297"/>
        <v>-10.433349034385303</v>
      </c>
      <c r="CA120" s="92">
        <f t="shared" ref="CA120:CD120" si="298">IF(OR(CA29=0,CA33=0),"",(CA33-CA29)*100/CA29)</f>
        <v>-10.433349034385303</v>
      </c>
      <c r="CB120" s="92">
        <f t="shared" si="298"/>
        <v>-10.433349034385303</v>
      </c>
      <c r="CC120" s="92">
        <f t="shared" si="298"/>
        <v>-10.433349034385303</v>
      </c>
      <c r="CD120" s="92">
        <f t="shared" si="298"/>
        <v>-10.433349034385303</v>
      </c>
      <c r="CX120" s="79"/>
    </row>
    <row r="121" spans="1:102" x14ac:dyDescent="0.3">
      <c r="A121" s="49" t="s">
        <v>105</v>
      </c>
      <c r="B121" s="59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 t="str">
        <f t="shared" ref="Z121:AX121" si="299">IF(OR(Z30=0,Z34=0),"",(Z34-Z30)*100/Z30)</f>
        <v/>
      </c>
      <c r="AA121" s="92" t="str">
        <f t="shared" si="299"/>
        <v/>
      </c>
      <c r="AB121" s="94">
        <f t="shared" si="299"/>
        <v>-12.624446323919706</v>
      </c>
      <c r="AC121" s="100">
        <f t="shared" si="299"/>
        <v>-12.510033895656465</v>
      </c>
      <c r="AD121" s="92">
        <f t="shared" si="299"/>
        <v>-12.510033895656465</v>
      </c>
      <c r="AE121" s="92">
        <f t="shared" si="299"/>
        <v>-12.25043538714003</v>
      </c>
      <c r="AF121" s="101">
        <f t="shared" si="299"/>
        <v>-12.25043538714003</v>
      </c>
      <c r="AG121" s="92">
        <f t="shared" si="299"/>
        <v>-12.25043538714003</v>
      </c>
      <c r="AH121" s="92">
        <f t="shared" si="299"/>
        <v>-12.25043538714003</v>
      </c>
      <c r="AI121" s="92">
        <f t="shared" si="299"/>
        <v>-12.365678519105337</v>
      </c>
      <c r="AJ121" s="92">
        <f t="shared" si="299"/>
        <v>-12.357320922377973</v>
      </c>
      <c r="AK121" s="92">
        <f t="shared" si="299"/>
        <v>-12.357320922377973</v>
      </c>
      <c r="AL121" s="92">
        <f t="shared" si="299"/>
        <v>-12.357320922377939</v>
      </c>
      <c r="AM121" s="92">
        <f t="shared" si="299"/>
        <v>-12.564670131646334</v>
      </c>
      <c r="AN121" s="92">
        <f t="shared" si="299"/>
        <v>-12.518436230592785</v>
      </c>
      <c r="AO121" s="92">
        <f t="shared" si="299"/>
        <v>-12.518436230592785</v>
      </c>
      <c r="AP121" s="92">
        <f t="shared" si="299"/>
        <v>-12.518436230592785</v>
      </c>
      <c r="AQ121" s="92">
        <f t="shared" si="299"/>
        <v>-12.550103861196757</v>
      </c>
      <c r="AR121" s="92">
        <f t="shared" si="299"/>
        <v>-12.555526949646962</v>
      </c>
      <c r="AS121" s="92">
        <f t="shared" si="299"/>
        <v>-12.555526949646962</v>
      </c>
      <c r="AT121" s="92">
        <f t="shared" si="299"/>
        <v>-12.555526949646962</v>
      </c>
      <c r="AU121" s="92">
        <f t="shared" si="299"/>
        <v>-12.555526949646962</v>
      </c>
      <c r="AV121" s="92">
        <f t="shared" si="299"/>
        <v>-12.555526949646962</v>
      </c>
      <c r="AW121" s="92">
        <f t="shared" si="299"/>
        <v>-12.555526949646962</v>
      </c>
      <c r="AX121" s="92">
        <f t="shared" si="299"/>
        <v>-12.555526949646962</v>
      </c>
      <c r="AY121" s="92">
        <f t="shared" ref="AY121:BR121" si="300">IF(OR(AY30=0,AY34=0),"",(AY34-AY30)*100/AY30)</f>
        <v>-12.423302748783749</v>
      </c>
      <c r="AZ121" s="92">
        <f t="shared" si="300"/>
        <v>-12.281199415762424</v>
      </c>
      <c r="BA121" s="92">
        <f t="shared" si="300"/>
        <v>-12.281199415762424</v>
      </c>
      <c r="BB121" s="92">
        <f t="shared" si="300"/>
        <v>-12.281199415762424</v>
      </c>
      <c r="BC121" s="92">
        <f t="shared" si="300"/>
        <v>-12.281199415762424</v>
      </c>
      <c r="BD121" s="92">
        <f t="shared" si="300"/>
        <v>-12.281199415762424</v>
      </c>
      <c r="BE121" s="92">
        <f t="shared" si="300"/>
        <v>-12.281199415762424</v>
      </c>
      <c r="BF121" s="92">
        <f t="shared" si="300"/>
        <v>-12.281199415762424</v>
      </c>
      <c r="BG121" s="92">
        <f t="shared" si="300"/>
        <v>-12.281199415762424</v>
      </c>
      <c r="BH121" s="92">
        <f t="shared" si="300"/>
        <v>-12.281199415762424</v>
      </c>
      <c r="BI121" s="92">
        <f t="shared" si="300"/>
        <v>-12.281199415762424</v>
      </c>
      <c r="BJ121" s="92">
        <f t="shared" si="300"/>
        <v>-12.281199415762424</v>
      </c>
      <c r="BK121" s="92">
        <f t="shared" si="300"/>
        <v>-12.281199415762424</v>
      </c>
      <c r="BL121" s="92">
        <f t="shared" si="300"/>
        <v>-12.281199415762424</v>
      </c>
      <c r="BM121" s="92">
        <f t="shared" si="300"/>
        <v>-12.281199415762424</v>
      </c>
      <c r="BN121" s="92">
        <f t="shared" si="300"/>
        <v>-12.216052498738017</v>
      </c>
      <c r="BO121" s="92">
        <f t="shared" si="300"/>
        <v>-12.206809583858771</v>
      </c>
      <c r="BP121" s="92">
        <f t="shared" si="300"/>
        <v>-12.216052498738017</v>
      </c>
      <c r="BQ121" s="92">
        <f t="shared" si="300"/>
        <v>-12.216052498738017</v>
      </c>
      <c r="BR121" s="92">
        <f t="shared" si="300"/>
        <v>-12.216052498738017</v>
      </c>
      <c r="BS121" s="92">
        <f t="shared" ref="BS121:BZ121" si="301">IF(OR(BS30=0,BS34=0),"",(BS34-BS30)*100/BS30)</f>
        <v>-12.216052498738017</v>
      </c>
      <c r="BT121" s="92">
        <f t="shared" si="301"/>
        <v>-12.216052498738017</v>
      </c>
      <c r="BU121" s="92">
        <f t="shared" si="301"/>
        <v>-12.216052498738017</v>
      </c>
      <c r="BV121" s="92">
        <f t="shared" si="301"/>
        <v>-12.216052498738017</v>
      </c>
      <c r="BW121" s="92">
        <f t="shared" si="301"/>
        <v>-12.216052498738017</v>
      </c>
      <c r="BX121" s="92">
        <f t="shared" si="301"/>
        <v>-12.216052498738017</v>
      </c>
      <c r="BY121" s="92">
        <f t="shared" si="301"/>
        <v>-12.216052498738017</v>
      </c>
      <c r="BZ121" s="92">
        <f t="shared" si="301"/>
        <v>-12.216052498738017</v>
      </c>
      <c r="CA121" s="92">
        <f t="shared" ref="CA121:CD121" si="302">IF(OR(CA30=0,CA34=0),"",(CA34-CA30)*100/CA30)</f>
        <v>-12.216052498738017</v>
      </c>
      <c r="CB121" s="92">
        <f t="shared" si="302"/>
        <v>-12.216052498738017</v>
      </c>
      <c r="CC121" s="92">
        <f t="shared" si="302"/>
        <v>-12.216052498738017</v>
      </c>
      <c r="CD121" s="92">
        <f t="shared" si="302"/>
        <v>-12.216052498738017</v>
      </c>
      <c r="CX121" s="79"/>
    </row>
    <row r="122" spans="1:102" x14ac:dyDescent="0.3">
      <c r="A122" s="49" t="s">
        <v>106</v>
      </c>
      <c r="B122" s="59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 t="str">
        <f t="shared" ref="Z122:AX122" si="303">IF(OR(Z31=0,Z35=0),"",(Z35-Z31)*100/Z31)</f>
        <v/>
      </c>
      <c r="AA122" s="92" t="str">
        <f t="shared" si="303"/>
        <v/>
      </c>
      <c r="AB122" s="92" t="str">
        <f t="shared" si="303"/>
        <v/>
      </c>
      <c r="AC122" s="94">
        <f t="shared" si="303"/>
        <v>-18.838826791645616</v>
      </c>
      <c r="AD122" s="100">
        <f t="shared" si="303"/>
        <v>-18.838826791645616</v>
      </c>
      <c r="AE122" s="92">
        <f t="shared" si="303"/>
        <v>-18.210587750040904</v>
      </c>
      <c r="AF122" s="92">
        <f t="shared" si="303"/>
        <v>-18.210587750040904</v>
      </c>
      <c r="AG122" s="101">
        <f t="shared" si="303"/>
        <v>-18.210587750040904</v>
      </c>
      <c r="AH122" s="92">
        <f t="shared" si="303"/>
        <v>-18.210587750040904</v>
      </c>
      <c r="AI122" s="92">
        <f t="shared" si="303"/>
        <v>-18.332077043997931</v>
      </c>
      <c r="AJ122" s="92">
        <f t="shared" si="303"/>
        <v>-18.326248659162871</v>
      </c>
      <c r="AK122" s="92">
        <f t="shared" si="303"/>
        <v>-18.326248659162871</v>
      </c>
      <c r="AL122" s="92">
        <f t="shared" si="303"/>
        <v>-18.326248659162871</v>
      </c>
      <c r="AM122" s="92">
        <f t="shared" si="303"/>
        <v>-18.477774333113867</v>
      </c>
      <c r="AN122" s="92">
        <f t="shared" si="303"/>
        <v>-18.403889445565849</v>
      </c>
      <c r="AO122" s="92">
        <f t="shared" si="303"/>
        <v>-18.403889445565849</v>
      </c>
      <c r="AP122" s="92">
        <f t="shared" si="303"/>
        <v>-18.403889445565849</v>
      </c>
      <c r="AQ122" s="92">
        <f t="shared" si="303"/>
        <v>-18.391265060422075</v>
      </c>
      <c r="AR122" s="92">
        <f t="shared" si="303"/>
        <v>-18.399185058946326</v>
      </c>
      <c r="AS122" s="92">
        <f t="shared" si="303"/>
        <v>-18.399185058946326</v>
      </c>
      <c r="AT122" s="92">
        <f t="shared" si="303"/>
        <v>-18.399185058946326</v>
      </c>
      <c r="AU122" s="92">
        <f t="shared" si="303"/>
        <v>-18.399185058946326</v>
      </c>
      <c r="AV122" s="92">
        <f t="shared" si="303"/>
        <v>-18.399185058946326</v>
      </c>
      <c r="AW122" s="92">
        <f t="shared" si="303"/>
        <v>-18.399185058946326</v>
      </c>
      <c r="AX122" s="92">
        <f t="shared" si="303"/>
        <v>-18.399185058946326</v>
      </c>
      <c r="AY122" s="92">
        <f t="shared" ref="AY122:BR122" si="304">IF(OR(AY31=0,AY35=0),"",(AY35-AY31)*100/AY31)</f>
        <v>-17.779151612524164</v>
      </c>
      <c r="AZ122" s="92">
        <f t="shared" si="304"/>
        <v>-17.751537760039742</v>
      </c>
      <c r="BA122" s="92">
        <f t="shared" si="304"/>
        <v>-17.751537760039742</v>
      </c>
      <c r="BB122" s="92">
        <f t="shared" si="304"/>
        <v>-17.751537760039742</v>
      </c>
      <c r="BC122" s="92">
        <f t="shared" si="304"/>
        <v>-17.751537760039742</v>
      </c>
      <c r="BD122" s="92">
        <f t="shared" si="304"/>
        <v>-17.751537760039742</v>
      </c>
      <c r="BE122" s="92">
        <f t="shared" si="304"/>
        <v>-17.751537760039742</v>
      </c>
      <c r="BF122" s="92">
        <f t="shared" si="304"/>
        <v>-17.751537760039742</v>
      </c>
      <c r="BG122" s="92">
        <f t="shared" si="304"/>
        <v>-17.751537760039742</v>
      </c>
      <c r="BH122" s="92">
        <f t="shared" si="304"/>
        <v>-17.751537760039742</v>
      </c>
      <c r="BI122" s="92">
        <f t="shared" si="304"/>
        <v>-17.751537760039742</v>
      </c>
      <c r="BJ122" s="92">
        <f t="shared" si="304"/>
        <v>-17.751537760039742</v>
      </c>
      <c r="BK122" s="92">
        <f t="shared" si="304"/>
        <v>-17.751537760039742</v>
      </c>
      <c r="BL122" s="92">
        <f t="shared" si="304"/>
        <v>-17.751537760039742</v>
      </c>
      <c r="BM122" s="92">
        <f t="shared" si="304"/>
        <v>-17.751537760039742</v>
      </c>
      <c r="BN122" s="92">
        <f t="shared" si="304"/>
        <v>-17.673758865248239</v>
      </c>
      <c r="BO122" s="92">
        <f t="shared" si="304"/>
        <v>-17.573696145124707</v>
      </c>
      <c r="BP122" s="92">
        <f t="shared" si="304"/>
        <v>-17.588652482269509</v>
      </c>
      <c r="BQ122" s="92">
        <f t="shared" si="304"/>
        <v>-17.588652482269509</v>
      </c>
      <c r="BR122" s="92">
        <f t="shared" si="304"/>
        <v>-17.588652482269509</v>
      </c>
      <c r="BS122" s="92">
        <f t="shared" ref="BS122:BZ122" si="305">IF(OR(BS31=0,BS35=0),"",(BS35-BS31)*100/BS31)</f>
        <v>-17.588652482269509</v>
      </c>
      <c r="BT122" s="92">
        <f t="shared" si="305"/>
        <v>-17.588652482269509</v>
      </c>
      <c r="BU122" s="92">
        <f t="shared" si="305"/>
        <v>-17.588652482269509</v>
      </c>
      <c r="BV122" s="92">
        <f t="shared" si="305"/>
        <v>-17.588652482269509</v>
      </c>
      <c r="BW122" s="92">
        <f t="shared" si="305"/>
        <v>-17.588652482269509</v>
      </c>
      <c r="BX122" s="92">
        <f t="shared" si="305"/>
        <v>-17.588652482269509</v>
      </c>
      <c r="BY122" s="92">
        <f t="shared" si="305"/>
        <v>-17.588652482269509</v>
      </c>
      <c r="BZ122" s="92">
        <f t="shared" si="305"/>
        <v>-17.588652482269509</v>
      </c>
      <c r="CA122" s="92">
        <f t="shared" ref="CA122:CD122" si="306">IF(OR(CA31=0,CA35=0),"",(CA35-CA31)*100/CA31)</f>
        <v>-17.588652482269509</v>
      </c>
      <c r="CB122" s="92">
        <f t="shared" si="306"/>
        <v>-17.588652482269509</v>
      </c>
      <c r="CC122" s="92">
        <f t="shared" si="306"/>
        <v>-17.588652482269509</v>
      </c>
      <c r="CD122" s="92">
        <f t="shared" si="306"/>
        <v>-17.588652482269509</v>
      </c>
      <c r="CX122" s="79"/>
    </row>
    <row r="123" spans="1:102" x14ac:dyDescent="0.3">
      <c r="A123" s="50" t="s">
        <v>107</v>
      </c>
      <c r="B123" s="60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 t="str">
        <f t="shared" ref="Z123:AX123" si="307">IF(OR(Z32=0,Z36=0),"",(Z36-Z32)*100/Z32)</f>
        <v/>
      </c>
      <c r="AA123" s="99" t="str">
        <f t="shared" si="307"/>
        <v/>
      </c>
      <c r="AB123" s="99" t="str">
        <f t="shared" si="307"/>
        <v/>
      </c>
      <c r="AC123" s="99" t="str">
        <f t="shared" si="307"/>
        <v/>
      </c>
      <c r="AD123" s="102">
        <f t="shared" si="307"/>
        <v>-13.201303451244851</v>
      </c>
      <c r="AE123" s="93">
        <f t="shared" si="307"/>
        <v>-12.836302470908457</v>
      </c>
      <c r="AF123" s="99">
        <f t="shared" si="307"/>
        <v>-12.836302470908457</v>
      </c>
      <c r="AG123" s="99">
        <f t="shared" si="307"/>
        <v>-12.836302470908457</v>
      </c>
      <c r="AH123" s="103">
        <f t="shared" si="307"/>
        <v>-12.836302470908457</v>
      </c>
      <c r="AI123" s="99">
        <f t="shared" si="307"/>
        <v>-12.973633097000613</v>
      </c>
      <c r="AJ123" s="99">
        <f t="shared" si="307"/>
        <v>-12.979764119559926</v>
      </c>
      <c r="AK123" s="99">
        <f t="shared" si="307"/>
        <v>-12.979764119559926</v>
      </c>
      <c r="AL123" s="99">
        <f t="shared" si="307"/>
        <v>-12.979764119559926</v>
      </c>
      <c r="AM123" s="99">
        <f t="shared" si="307"/>
        <v>-12.863418662363033</v>
      </c>
      <c r="AN123" s="99">
        <f t="shared" si="307"/>
        <v>-12.974815259379483</v>
      </c>
      <c r="AO123" s="99">
        <f t="shared" si="307"/>
        <v>-12.974815259379483</v>
      </c>
      <c r="AP123" s="99">
        <f t="shared" si="307"/>
        <v>-12.974815259379483</v>
      </c>
      <c r="AQ123" s="99">
        <f t="shared" si="307"/>
        <v>-13.114404629730821</v>
      </c>
      <c r="AR123" s="99">
        <f t="shared" si="307"/>
        <v>-13.120025444579051</v>
      </c>
      <c r="AS123" s="99">
        <f t="shared" si="307"/>
        <v>-13.120025444579051</v>
      </c>
      <c r="AT123" s="99">
        <f t="shared" si="307"/>
        <v>-13.120025444579051</v>
      </c>
      <c r="AU123" s="99">
        <f t="shared" si="307"/>
        <v>-13.120025444579051</v>
      </c>
      <c r="AV123" s="99">
        <f t="shared" si="307"/>
        <v>-13.120025444579051</v>
      </c>
      <c r="AW123" s="99">
        <f t="shared" si="307"/>
        <v>-13.120025444579051</v>
      </c>
      <c r="AX123" s="99">
        <f t="shared" si="307"/>
        <v>-13.120025444579051</v>
      </c>
      <c r="AY123" s="99">
        <f t="shared" ref="AY123:BR123" si="308">IF(OR(AY32=0,AY36=0),"",(AY36-AY32)*100/AY32)</f>
        <v>-12.823267430156136</v>
      </c>
      <c r="AZ123" s="99">
        <f t="shared" si="308"/>
        <v>-13.034941854648824</v>
      </c>
      <c r="BA123" s="99">
        <f t="shared" si="308"/>
        <v>-13.034941854648824</v>
      </c>
      <c r="BB123" s="99">
        <f t="shared" si="308"/>
        <v>-13.034941854648824</v>
      </c>
      <c r="BC123" s="99">
        <f t="shared" si="308"/>
        <v>-13.034941854648824</v>
      </c>
      <c r="BD123" s="99">
        <f t="shared" si="308"/>
        <v>-13.034941854648824</v>
      </c>
      <c r="BE123" s="99">
        <f t="shared" si="308"/>
        <v>-13.034941854648824</v>
      </c>
      <c r="BF123" s="99">
        <f t="shared" si="308"/>
        <v>-13.034941854648824</v>
      </c>
      <c r="BG123" s="99">
        <f t="shared" si="308"/>
        <v>-13.034941854648824</v>
      </c>
      <c r="BH123" s="99">
        <f t="shared" si="308"/>
        <v>-13.034941854648824</v>
      </c>
      <c r="BI123" s="99">
        <f t="shared" si="308"/>
        <v>-13.034941854648824</v>
      </c>
      <c r="BJ123" s="99">
        <f t="shared" si="308"/>
        <v>-13.034941854648824</v>
      </c>
      <c r="BK123" s="99">
        <f t="shared" si="308"/>
        <v>-13.034941854648824</v>
      </c>
      <c r="BL123" s="99">
        <f t="shared" si="308"/>
        <v>-13.034941854648824</v>
      </c>
      <c r="BM123" s="99">
        <f t="shared" si="308"/>
        <v>-13.034941854648824</v>
      </c>
      <c r="BN123" s="99">
        <f t="shared" si="308"/>
        <v>-13.008130081300807</v>
      </c>
      <c r="BO123" s="99">
        <f t="shared" si="308"/>
        <v>-12.922061436912914</v>
      </c>
      <c r="BP123" s="99">
        <f t="shared" si="308"/>
        <v>-12.875318066157766</v>
      </c>
      <c r="BQ123" s="99">
        <f t="shared" si="308"/>
        <v>-12.875318066157766</v>
      </c>
      <c r="BR123" s="99">
        <f t="shared" si="308"/>
        <v>-12.875318066157766</v>
      </c>
      <c r="BS123" s="99">
        <f t="shared" ref="BS123:BZ123" si="309">IF(OR(BS32=0,BS36=0),"",(BS36-BS32)*100/BS32)</f>
        <v>-12.875318066157766</v>
      </c>
      <c r="BT123" s="99">
        <f t="shared" si="309"/>
        <v>-12.875318066157766</v>
      </c>
      <c r="BU123" s="99">
        <f t="shared" si="309"/>
        <v>-12.875318066157766</v>
      </c>
      <c r="BV123" s="99">
        <f t="shared" si="309"/>
        <v>-12.875318066157766</v>
      </c>
      <c r="BW123" s="99">
        <f t="shared" si="309"/>
        <v>-12.875318066157766</v>
      </c>
      <c r="BX123" s="99">
        <f t="shared" si="309"/>
        <v>-12.875318066157766</v>
      </c>
      <c r="BY123" s="99">
        <f t="shared" si="309"/>
        <v>-12.875318066157766</v>
      </c>
      <c r="BZ123" s="99">
        <f t="shared" si="309"/>
        <v>-12.875318066157766</v>
      </c>
      <c r="CA123" s="99">
        <f t="shared" ref="CA123:CD123" si="310">IF(OR(CA32=0,CA36=0),"",(CA36-CA32)*100/CA32)</f>
        <v>-12.875318066157766</v>
      </c>
      <c r="CB123" s="99">
        <f t="shared" si="310"/>
        <v>-12.875318066157766</v>
      </c>
      <c r="CC123" s="99">
        <f t="shared" si="310"/>
        <v>-12.875318066157766</v>
      </c>
      <c r="CD123" s="99">
        <f t="shared" si="310"/>
        <v>-12.875318066157766</v>
      </c>
      <c r="CX123" s="79"/>
    </row>
    <row r="124" spans="1:102" x14ac:dyDescent="0.3">
      <c r="A124" s="51" t="s">
        <v>123</v>
      </c>
      <c r="B124" s="59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92"/>
      <c r="AB124" s="92"/>
      <c r="AC124" s="92"/>
      <c r="AD124" s="92"/>
      <c r="AE124" s="94">
        <f t="shared" ref="AE124:AX124" si="311">IF(OR(AE33=0,AE37=0),"",(AE37-AE33)*100/AE33)</f>
        <v>-11.403642378759459</v>
      </c>
      <c r="AF124" s="100">
        <f t="shared" si="311"/>
        <v>-11.386134357914196</v>
      </c>
      <c r="AG124" s="92">
        <f t="shared" si="311"/>
        <v>-11.672974142163858</v>
      </c>
      <c r="AH124" s="92">
        <f t="shared" si="311"/>
        <v>-10.813847492970433</v>
      </c>
      <c r="AI124" s="91">
        <f t="shared" si="311"/>
        <v>-11.357278857112577</v>
      </c>
      <c r="AJ124" s="104">
        <f t="shared" si="311"/>
        <v>-11.210042882199327</v>
      </c>
      <c r="AK124" s="104">
        <f t="shared" si="311"/>
        <v>-11.210042882199327</v>
      </c>
      <c r="AL124" s="92">
        <f t="shared" si="311"/>
        <v>-11.210042882199344</v>
      </c>
      <c r="AM124" s="92">
        <f t="shared" si="311"/>
        <v>-11.339558357008393</v>
      </c>
      <c r="AN124" s="92">
        <f t="shared" si="311"/>
        <v>-11.486626802261444</v>
      </c>
      <c r="AO124" s="92">
        <f t="shared" si="311"/>
        <v>-11.486626802261444</v>
      </c>
      <c r="AP124" s="92">
        <f t="shared" si="311"/>
        <v>-11.486626802261444</v>
      </c>
      <c r="AQ124" s="92">
        <f t="shared" si="311"/>
        <v>-11.457285210414236</v>
      </c>
      <c r="AR124" s="92">
        <f t="shared" si="311"/>
        <v>-11.462862319061191</v>
      </c>
      <c r="AS124" s="92">
        <f t="shared" si="311"/>
        <v>-11.462862319061191</v>
      </c>
      <c r="AT124" s="92">
        <f t="shared" si="311"/>
        <v>-11.462862319061191</v>
      </c>
      <c r="AU124" s="92">
        <f t="shared" si="311"/>
        <v>-11.462862319061191</v>
      </c>
      <c r="AV124" s="92">
        <f t="shared" si="311"/>
        <v>-11.462862319061191</v>
      </c>
      <c r="AW124" s="92">
        <f t="shared" si="311"/>
        <v>-11.462862319061191</v>
      </c>
      <c r="AX124" s="92">
        <f t="shared" si="311"/>
        <v>-11.462862319061191</v>
      </c>
      <c r="AY124" s="92">
        <f t="shared" ref="AY124:BR124" si="312">IF(OR(AY33=0,AY37=0),"",(AY37-AY33)*100/AY33)</f>
        <v>-11.427282087585226</v>
      </c>
      <c r="AZ124" s="92">
        <f t="shared" si="312"/>
        <v>-11.463394713306029</v>
      </c>
      <c r="BA124" s="92">
        <f t="shared" si="312"/>
        <v>-11.463394713306029</v>
      </c>
      <c r="BB124" s="92">
        <f t="shared" si="312"/>
        <v>-11.463394713306029</v>
      </c>
      <c r="BC124" s="92">
        <f t="shared" si="312"/>
        <v>-11.463394713306029</v>
      </c>
      <c r="BD124" s="92">
        <f t="shared" si="312"/>
        <v>-11.463394713306029</v>
      </c>
      <c r="BE124" s="92">
        <f t="shared" si="312"/>
        <v>-11.463394713306029</v>
      </c>
      <c r="BF124" s="92">
        <f t="shared" si="312"/>
        <v>-11.463394713306029</v>
      </c>
      <c r="BG124" s="92">
        <f t="shared" si="312"/>
        <v>-11.463394713306029</v>
      </c>
      <c r="BH124" s="92">
        <f t="shared" si="312"/>
        <v>-11.463394713306029</v>
      </c>
      <c r="BI124" s="92">
        <f t="shared" si="312"/>
        <v>-11.463394713306029</v>
      </c>
      <c r="BJ124" s="92">
        <f t="shared" si="312"/>
        <v>-11.463394713306029</v>
      </c>
      <c r="BK124" s="92">
        <f t="shared" si="312"/>
        <v>-11.463394713306029</v>
      </c>
      <c r="BL124" s="92">
        <f t="shared" si="312"/>
        <v>-11.463394713306029</v>
      </c>
      <c r="BM124" s="92">
        <f t="shared" si="312"/>
        <v>-11.463394713306029</v>
      </c>
      <c r="BN124" s="92">
        <f t="shared" si="312"/>
        <v>-11.314824515453116</v>
      </c>
      <c r="BO124" s="92">
        <f t="shared" si="312"/>
        <v>-11.559633027522944</v>
      </c>
      <c r="BP124" s="92">
        <f t="shared" si="312"/>
        <v>-11.586967945349457</v>
      </c>
      <c r="BQ124" s="92">
        <f t="shared" si="312"/>
        <v>-11.586967945349457</v>
      </c>
      <c r="BR124" s="92">
        <f t="shared" si="312"/>
        <v>-11.586967945349457</v>
      </c>
      <c r="BS124" s="92">
        <f t="shared" ref="BS124:BZ124" si="313">IF(OR(BS33=0,BS37=0),"",(BS37-BS33)*100/BS33)</f>
        <v>-11.586967945349457</v>
      </c>
      <c r="BT124" s="92">
        <f t="shared" si="313"/>
        <v>-11.586967945349457</v>
      </c>
      <c r="BU124" s="92">
        <f t="shared" si="313"/>
        <v>-11.586967945349457</v>
      </c>
      <c r="BV124" s="92">
        <f t="shared" si="313"/>
        <v>-11.586967945349457</v>
      </c>
      <c r="BW124" s="92">
        <f t="shared" si="313"/>
        <v>-11.596108335524576</v>
      </c>
      <c r="BX124" s="92">
        <f t="shared" si="313"/>
        <v>-11.596108335524576</v>
      </c>
      <c r="BY124" s="92">
        <f t="shared" si="313"/>
        <v>-11.596108335524576</v>
      </c>
      <c r="BZ124" s="92">
        <f t="shared" si="313"/>
        <v>-11.596108335524576</v>
      </c>
      <c r="CA124" s="92">
        <f t="shared" ref="CA124:CD124" si="314">IF(OR(CA33=0,CA37=0),"",(CA37-CA33)*100/CA33)</f>
        <v>-11.596108335524576</v>
      </c>
      <c r="CB124" s="92">
        <f t="shared" si="314"/>
        <v>-11.596108335524576</v>
      </c>
      <c r="CC124" s="92">
        <f t="shared" si="314"/>
        <v>-11.596108335524576</v>
      </c>
      <c r="CD124" s="92">
        <f t="shared" si="314"/>
        <v>-11.596108335524576</v>
      </c>
      <c r="CX124" s="79"/>
    </row>
    <row r="125" spans="1:102" x14ac:dyDescent="0.3">
      <c r="A125" s="49" t="s">
        <v>124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92"/>
      <c r="AB125" s="92"/>
      <c r="AC125" s="92"/>
      <c r="AD125" s="92"/>
      <c r="AE125" s="92" t="str">
        <f t="shared" ref="AE125:AX125" si="315">IF(OR(AE34=0,AE38=0),"",(AE38-AE34)*100/AE34)</f>
        <v/>
      </c>
      <c r="AF125" s="94">
        <f t="shared" si="315"/>
        <v>-10.081716707134067</v>
      </c>
      <c r="AG125" s="100">
        <f t="shared" si="315"/>
        <v>-10.029910032014973</v>
      </c>
      <c r="AH125" s="92">
        <f t="shared" si="315"/>
        <v>-9.13821290192422</v>
      </c>
      <c r="AI125" s="92">
        <f t="shared" si="315"/>
        <v>-9.7175580023034502</v>
      </c>
      <c r="AJ125" s="101">
        <f t="shared" si="315"/>
        <v>-9.5462117306307661</v>
      </c>
      <c r="AK125" s="92">
        <f t="shared" si="315"/>
        <v>-9.5462117306307661</v>
      </c>
      <c r="AL125" s="92">
        <f t="shared" si="315"/>
        <v>-9.5462117306307839</v>
      </c>
      <c r="AM125" s="92">
        <f t="shared" si="315"/>
        <v>-9.7162161308921871</v>
      </c>
      <c r="AN125" s="92">
        <f t="shared" si="315"/>
        <v>-9.5584521656811017</v>
      </c>
      <c r="AO125" s="92">
        <f t="shared" si="315"/>
        <v>-9.5584521656811017</v>
      </c>
      <c r="AP125" s="92">
        <f t="shared" si="315"/>
        <v>-9.5584521656811017</v>
      </c>
      <c r="AQ125" s="92">
        <f t="shared" si="315"/>
        <v>-9.4064657831623215</v>
      </c>
      <c r="AR125" s="92">
        <f t="shared" si="315"/>
        <v>-9.4119049011373708</v>
      </c>
      <c r="AS125" s="92">
        <f t="shared" si="315"/>
        <v>-9.4119049011373708</v>
      </c>
      <c r="AT125" s="92">
        <f t="shared" si="315"/>
        <v>-9.4119049011373708</v>
      </c>
      <c r="AU125" s="92">
        <f t="shared" si="315"/>
        <v>-9.4119049011373708</v>
      </c>
      <c r="AV125" s="92">
        <f t="shared" si="315"/>
        <v>-9.4119049011373708</v>
      </c>
      <c r="AW125" s="92">
        <f t="shared" si="315"/>
        <v>-9.4119049011373708</v>
      </c>
      <c r="AX125" s="92">
        <f t="shared" si="315"/>
        <v>-9.4119049011373708</v>
      </c>
      <c r="AY125" s="92">
        <f t="shared" ref="AY125:BR125" si="316">IF(OR(AY34=0,AY38=0),"",(AY38-AY34)*100/AY34)</f>
        <v>-9.6788363915142082</v>
      </c>
      <c r="AZ125" s="92">
        <f t="shared" si="316"/>
        <v>-9.9046398353494016</v>
      </c>
      <c r="BA125" s="92">
        <f t="shared" si="316"/>
        <v>-9.9046398353494016</v>
      </c>
      <c r="BB125" s="92">
        <f t="shared" si="316"/>
        <v>-9.9046398353494016</v>
      </c>
      <c r="BC125" s="92">
        <f t="shared" si="316"/>
        <v>-9.9046398353494016</v>
      </c>
      <c r="BD125" s="92">
        <f t="shared" si="316"/>
        <v>-9.9046398353494016</v>
      </c>
      <c r="BE125" s="92">
        <f t="shared" si="316"/>
        <v>-9.9046398353494016</v>
      </c>
      <c r="BF125" s="92">
        <f t="shared" si="316"/>
        <v>-9.9046398353494016</v>
      </c>
      <c r="BG125" s="92">
        <f t="shared" si="316"/>
        <v>-9.9046398353494016</v>
      </c>
      <c r="BH125" s="92">
        <f t="shared" si="316"/>
        <v>-9.9046398353494016</v>
      </c>
      <c r="BI125" s="92">
        <f t="shared" si="316"/>
        <v>-9.9046398353494016</v>
      </c>
      <c r="BJ125" s="92">
        <f t="shared" si="316"/>
        <v>-9.9046398353494016</v>
      </c>
      <c r="BK125" s="92">
        <f t="shared" si="316"/>
        <v>-9.9046398353494016</v>
      </c>
      <c r="BL125" s="92">
        <f t="shared" si="316"/>
        <v>-9.9046398353494016</v>
      </c>
      <c r="BM125" s="92">
        <f t="shared" si="316"/>
        <v>-9.9046398353494016</v>
      </c>
      <c r="BN125" s="92">
        <f t="shared" si="316"/>
        <v>-9.9194939620471523</v>
      </c>
      <c r="BO125" s="92">
        <f t="shared" si="316"/>
        <v>-10.083309393852334</v>
      </c>
      <c r="BP125" s="92">
        <f t="shared" si="316"/>
        <v>-10.092006900517532</v>
      </c>
      <c r="BQ125" s="92">
        <f t="shared" si="316"/>
        <v>-10.092006900517532</v>
      </c>
      <c r="BR125" s="92">
        <f t="shared" si="316"/>
        <v>-10.092006900517532</v>
      </c>
      <c r="BS125" s="92">
        <f t="shared" ref="BS125:BZ125" si="317">IF(OR(BS34=0,BS38=0),"",(BS38-BS34)*100/BS34)</f>
        <v>-10.092006900517532</v>
      </c>
      <c r="BT125" s="92">
        <f t="shared" si="317"/>
        <v>-10.092006900517532</v>
      </c>
      <c r="BU125" s="92">
        <f t="shared" si="317"/>
        <v>-10.092006900517532</v>
      </c>
      <c r="BV125" s="92">
        <f t="shared" si="317"/>
        <v>-10.092006900517532</v>
      </c>
      <c r="BW125" s="92">
        <f t="shared" si="317"/>
        <v>-10.092006900517532</v>
      </c>
      <c r="BX125" s="92">
        <f t="shared" si="317"/>
        <v>-10.092006900517532</v>
      </c>
      <c r="BY125" s="92">
        <f t="shared" si="317"/>
        <v>-10.092006900517532</v>
      </c>
      <c r="BZ125" s="92">
        <f t="shared" si="317"/>
        <v>-10.092006900517532</v>
      </c>
      <c r="CA125" s="92">
        <f t="shared" ref="CA125:CD125" si="318">IF(OR(CA34=0,CA38=0),"",(CA38-CA34)*100/CA34)</f>
        <v>-10.092006900517532</v>
      </c>
      <c r="CB125" s="92">
        <f t="shared" si="318"/>
        <v>-10.092006900517532</v>
      </c>
      <c r="CC125" s="92">
        <f t="shared" si="318"/>
        <v>-10.092006900517532</v>
      </c>
      <c r="CD125" s="92">
        <f t="shared" si="318"/>
        <v>-10.092006900517532</v>
      </c>
      <c r="CX125" s="79"/>
    </row>
    <row r="126" spans="1:102" x14ac:dyDescent="0.3">
      <c r="A126" s="49" t="s">
        <v>125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92"/>
      <c r="AB126" s="92"/>
      <c r="AC126" s="92"/>
      <c r="AD126" s="92"/>
      <c r="AE126" s="92" t="str">
        <f t="shared" ref="AE126:AX126" si="319">IF(OR(AE35=0,AE39=0),"",(AE39-AE35)*100/AE35)</f>
        <v/>
      </c>
      <c r="AF126" s="92" t="str">
        <f t="shared" si="319"/>
        <v/>
      </c>
      <c r="AG126" s="94">
        <f t="shared" si="319"/>
        <v>-7.3087082414666629</v>
      </c>
      <c r="AH126" s="100">
        <f t="shared" si="319"/>
        <v>-6.2858881013762753</v>
      </c>
      <c r="AI126" s="92">
        <f t="shared" si="319"/>
        <v>-7.0794081213702134</v>
      </c>
      <c r="AJ126" s="92">
        <f t="shared" si="319"/>
        <v>-6.8804902507543524</v>
      </c>
      <c r="AK126" s="101">
        <f t="shared" si="319"/>
        <v>-6.8804902507543524</v>
      </c>
      <c r="AL126" s="92">
        <f t="shared" si="319"/>
        <v>-6.8804902507543408</v>
      </c>
      <c r="AM126" s="92">
        <f t="shared" si="319"/>
        <v>-7.0052961932878928</v>
      </c>
      <c r="AN126" s="92">
        <f t="shared" si="319"/>
        <v>-6.9939632180018405</v>
      </c>
      <c r="AO126" s="92">
        <f t="shared" si="319"/>
        <v>-6.9939632180018405</v>
      </c>
      <c r="AP126" s="92">
        <f t="shared" si="319"/>
        <v>-6.9939632180018405</v>
      </c>
      <c r="AQ126" s="92">
        <f t="shared" si="319"/>
        <v>-6.980237899276613</v>
      </c>
      <c r="AR126" s="92">
        <f t="shared" si="319"/>
        <v>-6.9857608948534349</v>
      </c>
      <c r="AS126" s="92">
        <f t="shared" si="319"/>
        <v>-6.9857608948534349</v>
      </c>
      <c r="AT126" s="92">
        <f t="shared" si="319"/>
        <v>-6.9857608948534349</v>
      </c>
      <c r="AU126" s="92">
        <f t="shared" si="319"/>
        <v>-6.9857608948534349</v>
      </c>
      <c r="AV126" s="92">
        <f t="shared" si="319"/>
        <v>-6.9857608948534349</v>
      </c>
      <c r="AW126" s="92">
        <f t="shared" si="319"/>
        <v>-6.9857608948534349</v>
      </c>
      <c r="AX126" s="92">
        <f t="shared" si="319"/>
        <v>-6.9857608948534349</v>
      </c>
      <c r="AY126" s="92">
        <f t="shared" ref="AY126:BR126" si="320">IF(OR(AY35=0,AY39=0),"",(AY39-AY35)*100/AY35)</f>
        <v>-7.6486727279653843</v>
      </c>
      <c r="AZ126" s="92">
        <f t="shared" si="320"/>
        <v>-7.7041974924480865</v>
      </c>
      <c r="BA126" s="92">
        <f t="shared" si="320"/>
        <v>-7.7041974924480865</v>
      </c>
      <c r="BB126" s="92">
        <f t="shared" si="320"/>
        <v>-7.7041974924480865</v>
      </c>
      <c r="BC126" s="92">
        <f t="shared" si="320"/>
        <v>-7.7041974924480865</v>
      </c>
      <c r="BD126" s="92">
        <f t="shared" si="320"/>
        <v>-7.7041974924480865</v>
      </c>
      <c r="BE126" s="92">
        <f t="shared" si="320"/>
        <v>-7.7041974924480865</v>
      </c>
      <c r="BF126" s="92">
        <f t="shared" si="320"/>
        <v>-7.7041974924480865</v>
      </c>
      <c r="BG126" s="92">
        <f t="shared" si="320"/>
        <v>-7.7041974924480865</v>
      </c>
      <c r="BH126" s="92">
        <f t="shared" si="320"/>
        <v>-7.7041974924480865</v>
      </c>
      <c r="BI126" s="92">
        <f t="shared" si="320"/>
        <v>-7.7041974924480865</v>
      </c>
      <c r="BJ126" s="92">
        <f t="shared" si="320"/>
        <v>-7.7041974924480865</v>
      </c>
      <c r="BK126" s="92">
        <f t="shared" si="320"/>
        <v>-7.7041974924480865</v>
      </c>
      <c r="BL126" s="92">
        <f t="shared" si="320"/>
        <v>-7.7041974924480865</v>
      </c>
      <c r="BM126" s="92">
        <f t="shared" si="320"/>
        <v>-7.7041974924480865</v>
      </c>
      <c r="BN126" s="92">
        <f t="shared" si="320"/>
        <v>-7.6843556168159663</v>
      </c>
      <c r="BO126" s="92">
        <f t="shared" si="320"/>
        <v>-7.771664374140296</v>
      </c>
      <c r="BP126" s="92">
        <f t="shared" si="320"/>
        <v>-7.7796901893287247</v>
      </c>
      <c r="BQ126" s="92">
        <f t="shared" si="320"/>
        <v>-7.7796901893287247</v>
      </c>
      <c r="BR126" s="92">
        <f t="shared" si="320"/>
        <v>-7.7796901893287247</v>
      </c>
      <c r="BS126" s="92">
        <f t="shared" ref="BS126:BZ126" si="321">IF(OR(BS35=0,BS39=0),"",(BS39-BS35)*100/BS35)</f>
        <v>-7.7796901893287247</v>
      </c>
      <c r="BT126" s="92">
        <f t="shared" si="321"/>
        <v>-7.7796901893287247</v>
      </c>
      <c r="BU126" s="92">
        <f t="shared" si="321"/>
        <v>-7.7796901893287247</v>
      </c>
      <c r="BV126" s="92">
        <f t="shared" si="321"/>
        <v>-7.7796901893287247</v>
      </c>
      <c r="BW126" s="92">
        <f t="shared" si="321"/>
        <v>-7.7796901893287247</v>
      </c>
      <c r="BX126" s="92">
        <f t="shared" si="321"/>
        <v>-7.7796901893287247</v>
      </c>
      <c r="BY126" s="92">
        <f t="shared" si="321"/>
        <v>-7.7796901893287247</v>
      </c>
      <c r="BZ126" s="92">
        <f t="shared" si="321"/>
        <v>-7.7796901893287247</v>
      </c>
      <c r="CA126" s="92">
        <f t="shared" ref="CA126:CD126" si="322">IF(OR(CA35=0,CA39=0),"",(CA39-CA35)*100/CA35)</f>
        <v>-7.7796901893287247</v>
      </c>
      <c r="CB126" s="92">
        <f t="shared" si="322"/>
        <v>-7.7796901893287247</v>
      </c>
      <c r="CC126" s="92">
        <f t="shared" si="322"/>
        <v>-7.7796901893287247</v>
      </c>
      <c r="CD126" s="92">
        <f t="shared" si="322"/>
        <v>-7.7796901893287247</v>
      </c>
      <c r="CX126" s="79"/>
    </row>
    <row r="127" spans="1:102" x14ac:dyDescent="0.3">
      <c r="A127" s="50" t="s">
        <v>126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99"/>
      <c r="AB127" s="99"/>
      <c r="AC127" s="99"/>
      <c r="AD127" s="99"/>
      <c r="AE127" s="99" t="str">
        <f t="shared" ref="AE127:AX127" si="323">IF(OR(AE36=0,AE40=0),"",(AE40-AE36)*100/AE36)</f>
        <v/>
      </c>
      <c r="AF127" s="99" t="str">
        <f t="shared" si="323"/>
        <v/>
      </c>
      <c r="AG127" s="99" t="str">
        <f t="shared" si="323"/>
        <v/>
      </c>
      <c r="AH127" s="102">
        <f t="shared" si="323"/>
        <v>-14.131657988847129</v>
      </c>
      <c r="AI127" s="93">
        <f t="shared" si="323"/>
        <v>-14.741946182892361</v>
      </c>
      <c r="AJ127" s="99">
        <f t="shared" si="323"/>
        <v>-14.677726461998544</v>
      </c>
      <c r="AK127" s="99">
        <f t="shared" si="323"/>
        <v>-14.677726461998544</v>
      </c>
      <c r="AL127" s="103">
        <f t="shared" si="323"/>
        <v>-14.677726461998544</v>
      </c>
      <c r="AM127" s="99">
        <f t="shared" si="323"/>
        <v>-14.509892848940883</v>
      </c>
      <c r="AN127" s="99">
        <f t="shared" si="323"/>
        <v>-14.472639335669703</v>
      </c>
      <c r="AO127" s="99">
        <f t="shared" si="323"/>
        <v>-14.472639335669703</v>
      </c>
      <c r="AP127" s="99">
        <f t="shared" si="323"/>
        <v>-14.472639335669703</v>
      </c>
      <c r="AQ127" s="99">
        <f t="shared" si="323"/>
        <v>-14.242610429487323</v>
      </c>
      <c r="AR127" s="99">
        <f t="shared" si="323"/>
        <v>-14.249811234130393</v>
      </c>
      <c r="AS127" s="99">
        <f t="shared" si="323"/>
        <v>-14.249811234130393</v>
      </c>
      <c r="AT127" s="99">
        <f t="shared" si="323"/>
        <v>-14.249811234130393</v>
      </c>
      <c r="AU127" s="99">
        <f t="shared" si="323"/>
        <v>-14.249811234130393</v>
      </c>
      <c r="AV127" s="99">
        <f t="shared" si="323"/>
        <v>-14.249811234130393</v>
      </c>
      <c r="AW127" s="99">
        <f t="shared" si="323"/>
        <v>-14.249811234130393</v>
      </c>
      <c r="AX127" s="99">
        <f t="shared" si="323"/>
        <v>-14.249811234130393</v>
      </c>
      <c r="AY127" s="99">
        <f t="shared" ref="AY127:BR127" si="324">IF(OR(AY36=0,AY40=0),"",(AY40-AY36)*100/AY36)</f>
        <v>-14.485304103554032</v>
      </c>
      <c r="AZ127" s="99">
        <f t="shared" si="324"/>
        <v>-14.232844119866007</v>
      </c>
      <c r="BA127" s="99">
        <f t="shared" si="324"/>
        <v>-14.232844119866007</v>
      </c>
      <c r="BB127" s="99">
        <f t="shared" si="324"/>
        <v>-14.232844119866007</v>
      </c>
      <c r="BC127" s="99">
        <f t="shared" si="324"/>
        <v>-14.232844119866007</v>
      </c>
      <c r="BD127" s="99">
        <f t="shared" si="324"/>
        <v>-14.232844119866007</v>
      </c>
      <c r="BE127" s="99">
        <f t="shared" si="324"/>
        <v>-14.232844119866007</v>
      </c>
      <c r="BF127" s="99">
        <f t="shared" si="324"/>
        <v>-14.232844119866007</v>
      </c>
      <c r="BG127" s="99">
        <f t="shared" si="324"/>
        <v>-14.232844119866007</v>
      </c>
      <c r="BH127" s="99">
        <f t="shared" si="324"/>
        <v>-14.232844119866007</v>
      </c>
      <c r="BI127" s="99">
        <f t="shared" si="324"/>
        <v>-14.232844119866007</v>
      </c>
      <c r="BJ127" s="99">
        <f t="shared" si="324"/>
        <v>-14.232844119866007</v>
      </c>
      <c r="BK127" s="99">
        <f t="shared" si="324"/>
        <v>-14.232844119866007</v>
      </c>
      <c r="BL127" s="99">
        <f t="shared" si="324"/>
        <v>-14.232844119866007</v>
      </c>
      <c r="BM127" s="99">
        <f t="shared" si="324"/>
        <v>-14.232844119866007</v>
      </c>
      <c r="BN127" s="99">
        <f t="shared" si="324"/>
        <v>-14.223130841121508</v>
      </c>
      <c r="BO127" s="99">
        <f t="shared" si="324"/>
        <v>-14.373177842565616</v>
      </c>
      <c r="BP127" s="99">
        <f t="shared" si="324"/>
        <v>-14.485981308411228</v>
      </c>
      <c r="BQ127" s="99">
        <f t="shared" si="324"/>
        <v>-14.485981308411228</v>
      </c>
      <c r="BR127" s="99">
        <f t="shared" si="324"/>
        <v>-14.485981308411228</v>
      </c>
      <c r="BS127" s="99">
        <f t="shared" ref="BS127:BZ127" si="325">IF(OR(BS36=0,BS40=0),"",(BS40-BS36)*100/BS36)</f>
        <v>-14.485981308411228</v>
      </c>
      <c r="BT127" s="99">
        <f t="shared" si="325"/>
        <v>-14.485981308411228</v>
      </c>
      <c r="BU127" s="99">
        <f t="shared" si="325"/>
        <v>-14.485981308411228</v>
      </c>
      <c r="BV127" s="99">
        <f t="shared" si="325"/>
        <v>-14.485981308411228</v>
      </c>
      <c r="BW127" s="99">
        <f t="shared" si="325"/>
        <v>-14.485981308411228</v>
      </c>
      <c r="BX127" s="99">
        <f t="shared" si="325"/>
        <v>-14.485981308411228</v>
      </c>
      <c r="BY127" s="99">
        <f t="shared" si="325"/>
        <v>-14.485981308411228</v>
      </c>
      <c r="BZ127" s="99">
        <f t="shared" si="325"/>
        <v>-14.485981308411228</v>
      </c>
      <c r="CA127" s="99">
        <f t="shared" ref="CA127:CD127" si="326">IF(OR(CA36=0,CA40=0),"",(CA40-CA36)*100/CA36)</f>
        <v>-14.485981308411228</v>
      </c>
      <c r="CB127" s="99">
        <f t="shared" si="326"/>
        <v>-14.485981308411228</v>
      </c>
      <c r="CC127" s="99">
        <f t="shared" si="326"/>
        <v>-14.485981308411228</v>
      </c>
      <c r="CD127" s="99">
        <f t="shared" si="326"/>
        <v>-14.485981308411228</v>
      </c>
      <c r="CX127" s="79"/>
    </row>
    <row r="128" spans="1:102" x14ac:dyDescent="0.3">
      <c r="A128" s="51" t="s">
        <v>128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2"/>
      <c r="AF128" s="92"/>
      <c r="AG128" s="92"/>
      <c r="AH128" s="92" t="str">
        <f t="shared" ref="AH128:AX128" si="327">IF(OR(AH37=0,AH41=0),"",(AH41-AH37)*100/AH37)</f>
        <v/>
      </c>
      <c r="AI128" s="94">
        <f t="shared" si="327"/>
        <v>-10.401487065441803</v>
      </c>
      <c r="AJ128" s="100">
        <f t="shared" si="327"/>
        <v>-10.38798347587022</v>
      </c>
      <c r="AK128" s="92">
        <f t="shared" si="327"/>
        <v>-10.311712904396947</v>
      </c>
      <c r="AL128" s="92">
        <f t="shared" si="327"/>
        <v>-10.778836472119636</v>
      </c>
      <c r="AM128" s="91">
        <f t="shared" si="327"/>
        <v>-10.618349059481888</v>
      </c>
      <c r="AN128" s="104">
        <f t="shared" si="327"/>
        <v>-10.490696093490492</v>
      </c>
      <c r="AO128" s="104">
        <f t="shared" si="327"/>
        <v>-10.490696093490492</v>
      </c>
      <c r="AP128" s="92">
        <f t="shared" si="327"/>
        <v>-10.490696093490492</v>
      </c>
      <c r="AQ128" s="92">
        <f t="shared" si="327"/>
        <v>-10.215487968931507</v>
      </c>
      <c r="AR128" s="92">
        <f t="shared" si="327"/>
        <v>-10.18365541451986</v>
      </c>
      <c r="AS128" s="92">
        <f t="shared" si="327"/>
        <v>-10.18365541451986</v>
      </c>
      <c r="AT128" s="92">
        <f t="shared" si="327"/>
        <v>-10.18365541451986</v>
      </c>
      <c r="AU128" s="92">
        <f t="shared" si="327"/>
        <v>-9.9353134361678723</v>
      </c>
      <c r="AV128" s="92">
        <f t="shared" si="327"/>
        <v>-9.9353134361678723</v>
      </c>
      <c r="AW128" s="92">
        <f t="shared" si="327"/>
        <v>-9.9353134361678723</v>
      </c>
      <c r="AX128" s="92">
        <f t="shared" si="327"/>
        <v>-9.9353134361678723</v>
      </c>
      <c r="AY128" s="92">
        <f t="shared" ref="AY128:BR128" si="328">IF(OR(AY37=0,AY41=0),"",(AY41-AY37)*100/AY37)</f>
        <v>-10.046922269523117</v>
      </c>
      <c r="AZ128" s="92">
        <f t="shared" si="328"/>
        <v>-10.046019212366934</v>
      </c>
      <c r="BA128" s="92">
        <f t="shared" si="328"/>
        <v>-10.046019212366934</v>
      </c>
      <c r="BB128" s="92">
        <f t="shared" si="328"/>
        <v>-10.046019212366934</v>
      </c>
      <c r="BC128" s="92">
        <f t="shared" si="328"/>
        <v>-10.046019212366934</v>
      </c>
      <c r="BD128" s="92">
        <f t="shared" si="328"/>
        <v>-10.046019212366934</v>
      </c>
      <c r="BE128" s="92">
        <f t="shared" si="328"/>
        <v>-10.046019212366934</v>
      </c>
      <c r="BF128" s="92">
        <f t="shared" si="328"/>
        <v>-10.046019212366934</v>
      </c>
      <c r="BG128" s="92">
        <f t="shared" si="328"/>
        <v>-10.046019212366934</v>
      </c>
      <c r="BH128" s="92">
        <f t="shared" si="328"/>
        <v>-10.046019212366934</v>
      </c>
      <c r="BI128" s="92">
        <f t="shared" si="328"/>
        <v>-10.046019212366934</v>
      </c>
      <c r="BJ128" s="92">
        <f t="shared" si="328"/>
        <v>-10.046019212366934</v>
      </c>
      <c r="BK128" s="92">
        <f t="shared" si="328"/>
        <v>-10.046019212366934</v>
      </c>
      <c r="BL128" s="92">
        <f t="shared" si="328"/>
        <v>-10.046019212366934</v>
      </c>
      <c r="BM128" s="92">
        <f t="shared" si="328"/>
        <v>-10.046019212366934</v>
      </c>
      <c r="BN128" s="92">
        <f t="shared" si="328"/>
        <v>-10.100413467217962</v>
      </c>
      <c r="BO128" s="92">
        <f t="shared" si="328"/>
        <v>-10.31416716064018</v>
      </c>
      <c r="BP128" s="92">
        <f t="shared" si="328"/>
        <v>-10.430906389301628</v>
      </c>
      <c r="BQ128" s="92">
        <f t="shared" si="328"/>
        <v>-10.430906389301628</v>
      </c>
      <c r="BR128" s="92">
        <f t="shared" si="328"/>
        <v>-10.430906389301628</v>
      </c>
      <c r="BS128" s="92">
        <f t="shared" ref="BS128:BZ128" si="329">IF(OR(BS37=0,BS41=0),"",(BS41-BS37)*100/BS37)</f>
        <v>-10.430906389301628</v>
      </c>
      <c r="BT128" s="92">
        <f t="shared" si="329"/>
        <v>-10.430906389301628</v>
      </c>
      <c r="BU128" s="92">
        <f t="shared" si="329"/>
        <v>-10.430906389301628</v>
      </c>
      <c r="BV128" s="92">
        <f t="shared" si="329"/>
        <v>-10.430906389301628</v>
      </c>
      <c r="BW128" s="92">
        <f t="shared" si="329"/>
        <v>-10.350981558596084</v>
      </c>
      <c r="BX128" s="92">
        <f t="shared" si="329"/>
        <v>-10.350981558596084</v>
      </c>
      <c r="BY128" s="92">
        <f t="shared" si="329"/>
        <v>-10.350981558596084</v>
      </c>
      <c r="BZ128" s="92">
        <f t="shared" si="329"/>
        <v>-10.350981558596084</v>
      </c>
      <c r="CA128" s="92">
        <f t="shared" ref="CA128:CD128" si="330">IF(OR(CA37=0,CA41=0),"",(CA41-CA37)*100/CA37)</f>
        <v>-10.350981558596084</v>
      </c>
      <c r="CB128" s="92">
        <f t="shared" si="330"/>
        <v>-10.350981558596084</v>
      </c>
      <c r="CC128" s="92">
        <f t="shared" si="330"/>
        <v>-10.350981558596084</v>
      </c>
      <c r="CD128" s="92">
        <f t="shared" si="330"/>
        <v>-10.350981558596084</v>
      </c>
      <c r="CX128" s="79"/>
    </row>
    <row r="129" spans="1:102" x14ac:dyDescent="0.3">
      <c r="A129" s="49" t="s">
        <v>129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/>
      <c r="AF129" s="92"/>
      <c r="AG129" s="92"/>
      <c r="AH129" s="92" t="str">
        <f t="shared" ref="AH129:AX129" si="331">IF(OR(AH38=0,AH42=0),"",(AH42-AH38)*100/AH38)</f>
        <v/>
      </c>
      <c r="AI129" s="92" t="str">
        <f t="shared" si="331"/>
        <v/>
      </c>
      <c r="AJ129" s="94">
        <f t="shared" si="331"/>
        <v>-9.4331252849215659</v>
      </c>
      <c r="AK129" s="100">
        <f t="shared" si="331"/>
        <v>-9.3014142131839481</v>
      </c>
      <c r="AL129" s="92">
        <f t="shared" si="331"/>
        <v>-8.9497293364313375</v>
      </c>
      <c r="AM129" s="92">
        <f t="shared" si="331"/>
        <v>-7.8765028354585374</v>
      </c>
      <c r="AN129" s="101">
        <f t="shared" si="331"/>
        <v>-8.0346121902801819</v>
      </c>
      <c r="AO129" s="92">
        <f t="shared" si="331"/>
        <v>-8.0346121902801819</v>
      </c>
      <c r="AP129" s="92">
        <f t="shared" si="331"/>
        <v>-8.0346121902801819</v>
      </c>
      <c r="AQ129" s="92">
        <f t="shared" si="331"/>
        <v>-8.0749951853380217</v>
      </c>
      <c r="AR129" s="92">
        <f t="shared" si="331"/>
        <v>-8.1204979791843854</v>
      </c>
      <c r="AS129" s="92">
        <f t="shared" si="331"/>
        <v>-8.1204979791843854</v>
      </c>
      <c r="AT129" s="92">
        <f t="shared" si="331"/>
        <v>-8.1204979791843854</v>
      </c>
      <c r="AU129" s="92">
        <f t="shared" si="331"/>
        <v>-8.0165571259734403</v>
      </c>
      <c r="AV129" s="92">
        <f t="shared" si="331"/>
        <v>-8.0165571259734403</v>
      </c>
      <c r="AW129" s="92">
        <f t="shared" si="331"/>
        <v>-8.0165571259734403</v>
      </c>
      <c r="AX129" s="92">
        <f t="shared" si="331"/>
        <v>-8.0165571259734403</v>
      </c>
      <c r="AY129" s="92">
        <f t="shared" ref="AY129:BR129" si="332">IF(OR(AY38=0,AY42=0),"",(AY42-AY38)*100/AY38)</f>
        <v>-7.9945924819498853</v>
      </c>
      <c r="AZ129" s="92">
        <f t="shared" si="332"/>
        <v>-7.8696748184237135</v>
      </c>
      <c r="BA129" s="92">
        <f t="shared" si="332"/>
        <v>-7.8696748184237135</v>
      </c>
      <c r="BB129" s="92">
        <f t="shared" si="332"/>
        <v>-7.8696748184237135</v>
      </c>
      <c r="BC129" s="92">
        <f t="shared" si="332"/>
        <v>-7.8696748184237135</v>
      </c>
      <c r="BD129" s="92">
        <f t="shared" si="332"/>
        <v>-7.8696748184237135</v>
      </c>
      <c r="BE129" s="92">
        <f t="shared" si="332"/>
        <v>-7.8696748184237135</v>
      </c>
      <c r="BF129" s="92">
        <f t="shared" si="332"/>
        <v>-7.8696748184237135</v>
      </c>
      <c r="BG129" s="92">
        <f t="shared" si="332"/>
        <v>-7.8696748184237135</v>
      </c>
      <c r="BH129" s="92">
        <f t="shared" si="332"/>
        <v>-7.8696748184237135</v>
      </c>
      <c r="BI129" s="92">
        <f t="shared" si="332"/>
        <v>-7.8696748184237135</v>
      </c>
      <c r="BJ129" s="92">
        <f t="shared" si="332"/>
        <v>-7.8696748184237135</v>
      </c>
      <c r="BK129" s="92">
        <f t="shared" si="332"/>
        <v>-7.8696748184237135</v>
      </c>
      <c r="BL129" s="92">
        <f t="shared" si="332"/>
        <v>-7.8696748184237135</v>
      </c>
      <c r="BM129" s="92">
        <f t="shared" si="332"/>
        <v>-7.8696748184237135</v>
      </c>
      <c r="BN129" s="92">
        <f t="shared" si="332"/>
        <v>-7.9157357165656155</v>
      </c>
      <c r="BO129" s="92">
        <f t="shared" si="332"/>
        <v>-7.8274760383386885</v>
      </c>
      <c r="BP129" s="92">
        <f t="shared" si="332"/>
        <v>-7.9309242085065677</v>
      </c>
      <c r="BQ129" s="92">
        <f t="shared" si="332"/>
        <v>-7.9309242085065677</v>
      </c>
      <c r="BR129" s="92">
        <f t="shared" si="332"/>
        <v>-7.9309242085065677</v>
      </c>
      <c r="BS129" s="92">
        <f t="shared" ref="BS129:BZ129" si="333">IF(OR(BS38=0,BS42=0),"",(BS42-BS38)*100/BS38)</f>
        <v>-7.9309242085065677</v>
      </c>
      <c r="BT129" s="92">
        <f t="shared" si="333"/>
        <v>-7.9309242085065677</v>
      </c>
      <c r="BU129" s="92">
        <f t="shared" si="333"/>
        <v>-7.9309242085065677</v>
      </c>
      <c r="BV129" s="92">
        <f t="shared" si="333"/>
        <v>-7.9309242085065677</v>
      </c>
      <c r="BW129" s="92">
        <f t="shared" si="333"/>
        <v>-7.9309242085065677</v>
      </c>
      <c r="BX129" s="92">
        <f t="shared" si="333"/>
        <v>-7.9309242085065677</v>
      </c>
      <c r="BY129" s="92">
        <f t="shared" si="333"/>
        <v>-7.9309242085065677</v>
      </c>
      <c r="BZ129" s="92">
        <f t="shared" si="333"/>
        <v>-7.9309242085065677</v>
      </c>
      <c r="CA129" s="92">
        <f t="shared" ref="CA129:CD129" si="334">IF(OR(CA38=0,CA42=0),"",(CA42-CA38)*100/CA38)</f>
        <v>-7.9309242085065677</v>
      </c>
      <c r="CB129" s="92">
        <f t="shared" si="334"/>
        <v>-7.9309242085065677</v>
      </c>
      <c r="CC129" s="92">
        <f t="shared" si="334"/>
        <v>-7.9309242085065677</v>
      </c>
      <c r="CD129" s="92">
        <f t="shared" si="334"/>
        <v>-7.9309242085065677</v>
      </c>
      <c r="CX129" s="79"/>
    </row>
    <row r="130" spans="1:102" x14ac:dyDescent="0.3">
      <c r="A130" s="49" t="s">
        <v>130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/>
      <c r="AF130" s="92"/>
      <c r="AG130" s="92"/>
      <c r="AH130" s="92" t="str">
        <f t="shared" ref="AH130:AP130" si="335">IF(OR(AH39=0,AH43=0),"",(AH43-AH39)*100/AH39)</f>
        <v/>
      </c>
      <c r="AI130" s="92" t="str">
        <f t="shared" si="335"/>
        <v/>
      </c>
      <c r="AJ130" s="92" t="str">
        <f t="shared" si="335"/>
        <v/>
      </c>
      <c r="AK130" s="94">
        <f t="shared" si="335"/>
        <v>-5.8872511630603324</v>
      </c>
      <c r="AL130" s="100">
        <f t="shared" si="335"/>
        <v>-5.8042732881143992</v>
      </c>
      <c r="AM130" s="92">
        <f t="shared" si="335"/>
        <v>-5.5888991293855028</v>
      </c>
      <c r="AN130" s="92">
        <f t="shared" si="335"/>
        <v>-5.5783212412346517</v>
      </c>
      <c r="AO130" s="101">
        <f t="shared" si="335"/>
        <v>-5.5783212412346517</v>
      </c>
      <c r="AP130" s="92">
        <f t="shared" si="335"/>
        <v>-5.5783212412346517</v>
      </c>
      <c r="AQ130" s="92">
        <f t="shared" ref="AQ130:AX130" si="336">IF(OR(AQ39=0,AQ43=0),"",(AQ43-AQ39)*100/AQ39)</f>
        <v>-5.7082996324273383</v>
      </c>
      <c r="AR130" s="92">
        <f t="shared" si="336"/>
        <v>-5.759902081836267</v>
      </c>
      <c r="AS130" s="92">
        <f t="shared" si="336"/>
        <v>-5.759902081836267</v>
      </c>
      <c r="AT130" s="92">
        <f t="shared" si="336"/>
        <v>-5.759902081836267</v>
      </c>
      <c r="AU130" s="92">
        <f t="shared" si="336"/>
        <v>-5.719113438649563</v>
      </c>
      <c r="AV130" s="92">
        <f t="shared" si="336"/>
        <v>-5.719113438649563</v>
      </c>
      <c r="AW130" s="92">
        <f t="shared" si="336"/>
        <v>-5.719113438649563</v>
      </c>
      <c r="AX130" s="92">
        <f t="shared" si="336"/>
        <v>-5.719113438649563</v>
      </c>
      <c r="AY130" s="92">
        <f t="shared" ref="AY130:BR130" si="337">IF(OR(AY39=0,AY43=0),"",(AY43-AY39)*100/AY39)</f>
        <v>-5.5196194708043196</v>
      </c>
      <c r="AZ130" s="92">
        <f t="shared" si="337"/>
        <v>-5.4870655392325371</v>
      </c>
      <c r="BA130" s="92">
        <f t="shared" si="337"/>
        <v>-5.4870655392325371</v>
      </c>
      <c r="BB130" s="92">
        <f t="shared" si="337"/>
        <v>-5.4870655392325371</v>
      </c>
      <c r="BC130" s="92">
        <f t="shared" si="337"/>
        <v>-5.4870655392325371</v>
      </c>
      <c r="BD130" s="92">
        <f t="shared" si="337"/>
        <v>-5.4870655392325371</v>
      </c>
      <c r="BE130" s="92">
        <f t="shared" si="337"/>
        <v>-5.4870655392325371</v>
      </c>
      <c r="BF130" s="92">
        <f t="shared" si="337"/>
        <v>-5.4870655392325371</v>
      </c>
      <c r="BG130" s="92">
        <f t="shared" si="337"/>
        <v>-5.4870655392325371</v>
      </c>
      <c r="BH130" s="92">
        <f t="shared" si="337"/>
        <v>-5.4870655392325371</v>
      </c>
      <c r="BI130" s="92">
        <f t="shared" si="337"/>
        <v>-5.4870655392325371</v>
      </c>
      <c r="BJ130" s="92">
        <f t="shared" si="337"/>
        <v>-5.4870655392325371</v>
      </c>
      <c r="BK130" s="92">
        <f t="shared" si="337"/>
        <v>-5.4870655392325371</v>
      </c>
      <c r="BL130" s="92">
        <f t="shared" si="337"/>
        <v>-5.4870655392325371</v>
      </c>
      <c r="BM130" s="92">
        <f t="shared" si="337"/>
        <v>-5.4870655392325371</v>
      </c>
      <c r="BN130" s="92">
        <f t="shared" si="337"/>
        <v>-5.5244494214259063</v>
      </c>
      <c r="BO130" s="92">
        <f t="shared" si="337"/>
        <v>-5.6301267710663607</v>
      </c>
      <c r="BP130" s="92">
        <f t="shared" si="337"/>
        <v>-5.5244494214259063</v>
      </c>
      <c r="BQ130" s="92">
        <f t="shared" si="337"/>
        <v>-5.5244494214259063</v>
      </c>
      <c r="BR130" s="92">
        <f t="shared" si="337"/>
        <v>-5.5244494214259063</v>
      </c>
      <c r="BS130" s="92">
        <f t="shared" ref="BS130:BZ130" si="338">IF(OR(BS39=0,BS43=0),"",(BS43-BS39)*100/BS39)</f>
        <v>-5.5244494214259063</v>
      </c>
      <c r="BT130" s="92">
        <f t="shared" si="338"/>
        <v>-5.5244494214259063</v>
      </c>
      <c r="BU130" s="92">
        <f t="shared" si="338"/>
        <v>-5.5244494214259063</v>
      </c>
      <c r="BV130" s="92">
        <f t="shared" si="338"/>
        <v>-5.5244494214259063</v>
      </c>
      <c r="BW130" s="92">
        <f t="shared" si="338"/>
        <v>-5.5244494214259063</v>
      </c>
      <c r="BX130" s="92">
        <f t="shared" si="338"/>
        <v>-5.5244494214259063</v>
      </c>
      <c r="BY130" s="92">
        <f t="shared" si="338"/>
        <v>-5.5244494214259063</v>
      </c>
      <c r="BZ130" s="92">
        <f t="shared" si="338"/>
        <v>-5.5244494214259063</v>
      </c>
      <c r="CA130" s="92">
        <f t="shared" ref="CA130:CD130" si="339">IF(OR(CA39=0,CA43=0),"",(CA43-CA39)*100/CA39)</f>
        <v>-5.5244494214259063</v>
      </c>
      <c r="CB130" s="92">
        <f t="shared" si="339"/>
        <v>-5.5244494214259063</v>
      </c>
      <c r="CC130" s="92">
        <f t="shared" si="339"/>
        <v>-5.5244494214259063</v>
      </c>
      <c r="CD130" s="92">
        <f t="shared" si="339"/>
        <v>-5.5244494214259063</v>
      </c>
      <c r="CX130" s="79"/>
    </row>
    <row r="131" spans="1:102" x14ac:dyDescent="0.3">
      <c r="A131" s="50" t="s">
        <v>131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/>
      <c r="AF131" s="99"/>
      <c r="AG131" s="99"/>
      <c r="AH131" s="99" t="str">
        <f t="shared" ref="AH131:AP131" si="340">IF(OR(AH40=0,AH44=0),"",(AH44-AH40)*100/AH40)</f>
        <v/>
      </c>
      <c r="AI131" s="99" t="str">
        <f t="shared" si="340"/>
        <v/>
      </c>
      <c r="AJ131" s="99" t="str">
        <f t="shared" si="340"/>
        <v/>
      </c>
      <c r="AK131" s="99" t="str">
        <f t="shared" si="340"/>
        <v/>
      </c>
      <c r="AL131" s="102">
        <f t="shared" si="340"/>
        <v>-0.12232967853760467</v>
      </c>
      <c r="AM131" s="93">
        <f t="shared" si="340"/>
        <v>-0.34503945103849254</v>
      </c>
      <c r="AN131" s="99">
        <f t="shared" si="340"/>
        <v>-0.14359120935513917</v>
      </c>
      <c r="AO131" s="99">
        <f t="shared" si="340"/>
        <v>-0.14359120935513917</v>
      </c>
      <c r="AP131" s="103">
        <f t="shared" si="340"/>
        <v>-0.14359120935513917</v>
      </c>
      <c r="AQ131" s="99">
        <f t="shared" ref="AQ131:AX131" si="341">IF(OR(AQ40=0,AQ44=0),"",(AQ44-AQ40)*100/AQ40)</f>
        <v>-0.27308629225666714</v>
      </c>
      <c r="AR131" s="99">
        <f t="shared" si="341"/>
        <v>-0.23145925672946677</v>
      </c>
      <c r="AS131" s="99">
        <f t="shared" si="341"/>
        <v>-0.23145925672946677</v>
      </c>
      <c r="AT131" s="99">
        <f t="shared" si="341"/>
        <v>-0.23145925672946677</v>
      </c>
      <c r="AU131" s="99">
        <f t="shared" si="341"/>
        <v>-4.9927562569189121E-2</v>
      </c>
      <c r="AV131" s="99">
        <f t="shared" si="341"/>
        <v>-4.9927562569189121E-2</v>
      </c>
      <c r="AW131" s="99">
        <f t="shared" si="341"/>
        <v>-4.9927562569189121E-2</v>
      </c>
      <c r="AX131" s="99">
        <f t="shared" si="341"/>
        <v>-4.9927562569189121E-2</v>
      </c>
      <c r="AY131" s="99">
        <f t="shared" ref="AY131:BR131" si="342">IF(OR(AY40=0,AY44=0),"",(AY44-AY40)*100/AY40)</f>
        <v>0.10165645590974413</v>
      </c>
      <c r="AZ131" s="99">
        <f t="shared" si="342"/>
        <v>-9.2308067615943679E-2</v>
      </c>
      <c r="BA131" s="99">
        <f t="shared" si="342"/>
        <v>-9.2308067615943679E-2</v>
      </c>
      <c r="BB131" s="99">
        <f t="shared" si="342"/>
        <v>-9.2308067615943679E-2</v>
      </c>
      <c r="BC131" s="99">
        <f t="shared" si="342"/>
        <v>-9.2308067615943679E-2</v>
      </c>
      <c r="BD131" s="99">
        <f t="shared" si="342"/>
        <v>-9.2308067615943679E-2</v>
      </c>
      <c r="BE131" s="99">
        <f t="shared" si="342"/>
        <v>-9.2308067615943679E-2</v>
      </c>
      <c r="BF131" s="99">
        <f t="shared" si="342"/>
        <v>-9.2308067615943679E-2</v>
      </c>
      <c r="BG131" s="99">
        <f t="shared" si="342"/>
        <v>-9.2308067615943679E-2</v>
      </c>
      <c r="BH131" s="99">
        <f t="shared" si="342"/>
        <v>-9.2308067615943679E-2</v>
      </c>
      <c r="BI131" s="99">
        <f t="shared" si="342"/>
        <v>-9.2308067615943679E-2</v>
      </c>
      <c r="BJ131" s="99">
        <f t="shared" si="342"/>
        <v>-9.2308067615943679E-2</v>
      </c>
      <c r="BK131" s="99">
        <f t="shared" si="342"/>
        <v>-9.2308067615943679E-2</v>
      </c>
      <c r="BL131" s="99">
        <f t="shared" si="342"/>
        <v>-9.2308067615943679E-2</v>
      </c>
      <c r="BM131" s="99">
        <f t="shared" si="342"/>
        <v>-9.2308067615943679E-2</v>
      </c>
      <c r="BN131" s="99">
        <f t="shared" si="342"/>
        <v>-0.10214504596527456</v>
      </c>
      <c r="BO131" s="99">
        <f t="shared" si="342"/>
        <v>-0.30643513789579951</v>
      </c>
      <c r="BP131" s="99">
        <f t="shared" si="342"/>
        <v>-0.30737704918031528</v>
      </c>
      <c r="BQ131" s="99">
        <f t="shared" si="342"/>
        <v>-0.30737704918031528</v>
      </c>
      <c r="BR131" s="99">
        <f t="shared" si="342"/>
        <v>-0.30737704918031528</v>
      </c>
      <c r="BS131" s="99">
        <f t="shared" ref="BS131:BZ131" si="343">IF(OR(BS40=0,BS44=0),"",(BS44-BS40)*100/BS40)</f>
        <v>-0.30737704918031528</v>
      </c>
      <c r="BT131" s="99">
        <f t="shared" si="343"/>
        <v>-0.30737704918031528</v>
      </c>
      <c r="BU131" s="99">
        <f t="shared" si="343"/>
        <v>-0.30737704918031528</v>
      </c>
      <c r="BV131" s="99">
        <f t="shared" si="343"/>
        <v>-0.30737704918031528</v>
      </c>
      <c r="BW131" s="99">
        <f t="shared" si="343"/>
        <v>-0.30737704918031528</v>
      </c>
      <c r="BX131" s="99">
        <f t="shared" si="343"/>
        <v>-0.30737704918031528</v>
      </c>
      <c r="BY131" s="99">
        <f t="shared" si="343"/>
        <v>-0.30737704918031528</v>
      </c>
      <c r="BZ131" s="99">
        <f t="shared" si="343"/>
        <v>-0.30737704918031528</v>
      </c>
      <c r="CA131" s="99">
        <f t="shared" ref="CA131:CD131" si="344">IF(OR(CA40=0,CA44=0),"",(CA44-CA40)*100/CA40)</f>
        <v>-0.30737704918031528</v>
      </c>
      <c r="CB131" s="99">
        <f t="shared" si="344"/>
        <v>-0.30737704918031528</v>
      </c>
      <c r="CC131" s="99">
        <f t="shared" si="344"/>
        <v>-0.30737704918031528</v>
      </c>
      <c r="CD131" s="99">
        <f t="shared" si="344"/>
        <v>-0.30737704918031528</v>
      </c>
      <c r="CX131" s="79"/>
    </row>
    <row r="132" spans="1:102" x14ac:dyDescent="0.3">
      <c r="A132" s="51" t="s">
        <v>132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O135" si="345">IF(OR(AH41=0,AH45=0),"",(AH45-AH41)*100/AH41)</f>
        <v/>
      </c>
      <c r="AI132" s="92" t="str">
        <f t="shared" si="345"/>
        <v/>
      </c>
      <c r="AJ132" s="92" t="str">
        <f t="shared" si="345"/>
        <v/>
      </c>
      <c r="AK132" s="92" t="str">
        <f t="shared" si="345"/>
        <v/>
      </c>
      <c r="AL132" s="92" t="str">
        <f t="shared" si="345"/>
        <v/>
      </c>
      <c r="AM132" s="94">
        <f t="shared" si="345"/>
        <v>-0.20816249928737932</v>
      </c>
      <c r="AN132" s="100">
        <f t="shared" si="345"/>
        <v>0.25734079658034509</v>
      </c>
      <c r="AO132" s="92">
        <f t="shared" si="345"/>
        <v>0.54913664159205378</v>
      </c>
      <c r="AP132" s="92">
        <f t="shared" ref="AP132:AX132" si="346">IF(OR(AP41=0,AP45=0),"",(AP45-AP41)*100/AP41)</f>
        <v>0.72045394754276881</v>
      </c>
      <c r="AQ132" s="91">
        <f t="shared" si="346"/>
        <v>9.0961729754789666E-2</v>
      </c>
      <c r="AR132" s="104">
        <f t="shared" si="346"/>
        <v>0.16892306267836424</v>
      </c>
      <c r="AS132" s="104">
        <f t="shared" si="346"/>
        <v>0.16892306267836424</v>
      </c>
      <c r="AT132" s="92">
        <f t="shared" si="346"/>
        <v>0.2639321651925034</v>
      </c>
      <c r="AU132" s="92">
        <f t="shared" si="346"/>
        <v>0.4684324630643929</v>
      </c>
      <c r="AV132" s="92">
        <f t="shared" si="346"/>
        <v>0.4684324630643929</v>
      </c>
      <c r="AW132" s="92">
        <f t="shared" si="346"/>
        <v>0.4684324630643929</v>
      </c>
      <c r="AX132" s="92">
        <f t="shared" si="346"/>
        <v>0.4684324630643929</v>
      </c>
      <c r="AY132" s="92">
        <f t="shared" ref="AY132:BR132" si="347">IF(OR(AY41=0,AY45=0),"",(AY45-AY41)*100/AY41)</f>
        <v>0.51608838482015817</v>
      </c>
      <c r="AZ132" s="92">
        <f t="shared" si="347"/>
        <v>0.51495644599535839</v>
      </c>
      <c r="BA132" s="92">
        <f t="shared" si="347"/>
        <v>0.51495644599535839</v>
      </c>
      <c r="BB132" s="92">
        <f t="shared" si="347"/>
        <v>0.51495644599535839</v>
      </c>
      <c r="BC132" s="92">
        <f t="shared" si="347"/>
        <v>0.51495644599535839</v>
      </c>
      <c r="BD132" s="92">
        <f t="shared" si="347"/>
        <v>0.51495644599535839</v>
      </c>
      <c r="BE132" s="92">
        <f t="shared" si="347"/>
        <v>0.51495644599535839</v>
      </c>
      <c r="BF132" s="92">
        <f t="shared" si="347"/>
        <v>0.51495644599535839</v>
      </c>
      <c r="BG132" s="92">
        <f t="shared" si="347"/>
        <v>0.51495644599535839</v>
      </c>
      <c r="BH132" s="92">
        <f t="shared" si="347"/>
        <v>0.51495644599535839</v>
      </c>
      <c r="BI132" s="92">
        <f t="shared" si="347"/>
        <v>0.51495644599535839</v>
      </c>
      <c r="BJ132" s="92">
        <f t="shared" si="347"/>
        <v>0.51495644599535839</v>
      </c>
      <c r="BK132" s="92">
        <f t="shared" si="347"/>
        <v>0.51495644599535839</v>
      </c>
      <c r="BL132" s="92">
        <f t="shared" si="347"/>
        <v>0.51495644599535839</v>
      </c>
      <c r="BM132" s="92">
        <f t="shared" si="347"/>
        <v>0.51495644599535839</v>
      </c>
      <c r="BN132" s="92">
        <f t="shared" si="347"/>
        <v>0.49277266754270233</v>
      </c>
      <c r="BO132" s="92">
        <f t="shared" si="347"/>
        <v>0.59484467944478714</v>
      </c>
      <c r="BP132" s="92">
        <f t="shared" si="347"/>
        <v>0.59721300597211735</v>
      </c>
      <c r="BQ132" s="92">
        <f t="shared" si="347"/>
        <v>0.59721300597211735</v>
      </c>
      <c r="BR132" s="92">
        <f t="shared" si="347"/>
        <v>0.59721300597211735</v>
      </c>
      <c r="BS132" s="92">
        <f t="shared" ref="BS132:BZ132" si="348">IF(OR(BS41=0,BS45=0),"",(BS45-BS41)*100/BS41)</f>
        <v>0.59721300597211735</v>
      </c>
      <c r="BT132" s="92">
        <f t="shared" si="348"/>
        <v>0.59721300597211735</v>
      </c>
      <c r="BU132" s="92">
        <f t="shared" si="348"/>
        <v>0.59721300597211735</v>
      </c>
      <c r="BV132" s="92">
        <f t="shared" si="348"/>
        <v>0.59721300597211735</v>
      </c>
      <c r="BW132" s="92">
        <f t="shared" si="348"/>
        <v>0.59721300597211735</v>
      </c>
      <c r="BX132" s="92">
        <f t="shared" si="348"/>
        <v>0.59721300597211735</v>
      </c>
      <c r="BY132" s="92">
        <f t="shared" si="348"/>
        <v>0.59721300597211735</v>
      </c>
      <c r="BZ132" s="92">
        <f t="shared" si="348"/>
        <v>0.59721300597211735</v>
      </c>
      <c r="CA132" s="92">
        <f t="shared" ref="CA132:CD132" si="349">IF(OR(CA41=0,CA45=0),"",(CA45-CA41)*100/CA41)</f>
        <v>0.59721300597211735</v>
      </c>
      <c r="CB132" s="92">
        <f t="shared" si="349"/>
        <v>0.59721300597211735</v>
      </c>
      <c r="CC132" s="92">
        <f t="shared" si="349"/>
        <v>0.59721300597211735</v>
      </c>
      <c r="CD132" s="92">
        <f t="shared" si="349"/>
        <v>0.59721300597211735</v>
      </c>
      <c r="CX132" s="79"/>
    </row>
    <row r="133" spans="1:102" x14ac:dyDescent="0.3">
      <c r="A133" s="49" t="s">
        <v>133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si="345"/>
        <v/>
      </c>
      <c r="AI133" s="92" t="str">
        <f t="shared" si="345"/>
        <v/>
      </c>
      <c r="AJ133" s="92" t="str">
        <f t="shared" si="345"/>
        <v/>
      </c>
      <c r="AK133" s="92" t="str">
        <f t="shared" si="345"/>
        <v/>
      </c>
      <c r="AL133" s="92" t="str">
        <f t="shared" si="345"/>
        <v/>
      </c>
      <c r="AM133" s="92" t="str">
        <f t="shared" si="345"/>
        <v/>
      </c>
      <c r="AN133" s="94">
        <f t="shared" si="345"/>
        <v>-0.97813033662257021</v>
      </c>
      <c r="AO133" s="100">
        <f t="shared" si="345"/>
        <v>-0.80532667180755058</v>
      </c>
      <c r="AP133" s="92">
        <f t="shared" ref="AP133:AX133" si="350">IF(OR(AP42=0,AP46=0),"",(AP46-AP42)*100/AP42)</f>
        <v>-0.57028978419419674</v>
      </c>
      <c r="AQ133" s="92">
        <f t="shared" si="350"/>
        <v>-2.0319970155553886</v>
      </c>
      <c r="AR133" s="101">
        <f t="shared" si="350"/>
        <v>-1.8418934810744108</v>
      </c>
      <c r="AS133" s="92">
        <f t="shared" si="350"/>
        <v>-1.8418934810744108</v>
      </c>
      <c r="AT133" s="92">
        <f t="shared" si="350"/>
        <v>-1.4988912643045571</v>
      </c>
      <c r="AU133" s="92">
        <f t="shared" si="350"/>
        <v>-1.2966076183280999</v>
      </c>
      <c r="AV133" s="92">
        <f t="shared" si="350"/>
        <v>-1.2966076183280999</v>
      </c>
      <c r="AW133" s="92">
        <f t="shared" si="350"/>
        <v>-1.2966076183280999</v>
      </c>
      <c r="AX133" s="92">
        <f t="shared" si="350"/>
        <v>-1.2966076183280999</v>
      </c>
      <c r="AY133" s="92">
        <f t="shared" ref="AY133:BR133" si="351">IF(OR(AY42=0,AY46=0),"",(AY46-AY42)*100/AY42)</f>
        <v>-1.391191548023444</v>
      </c>
      <c r="AZ133" s="92">
        <f t="shared" si="351"/>
        <v>-1.5297225775176697</v>
      </c>
      <c r="BA133" s="92">
        <f t="shared" si="351"/>
        <v>-1.5297225775176697</v>
      </c>
      <c r="BB133" s="92">
        <f t="shared" si="351"/>
        <v>-1.5297225775176697</v>
      </c>
      <c r="BC133" s="92">
        <f t="shared" si="351"/>
        <v>-1.5297225775176697</v>
      </c>
      <c r="BD133" s="92">
        <f t="shared" si="351"/>
        <v>-1.5297225775176697</v>
      </c>
      <c r="BE133" s="92">
        <f t="shared" si="351"/>
        <v>-1.5297225775176697</v>
      </c>
      <c r="BF133" s="92">
        <f t="shared" si="351"/>
        <v>-1.5297225775176697</v>
      </c>
      <c r="BG133" s="92">
        <f t="shared" si="351"/>
        <v>-1.5297225775176697</v>
      </c>
      <c r="BH133" s="92">
        <f t="shared" si="351"/>
        <v>-1.5297225775176697</v>
      </c>
      <c r="BI133" s="92">
        <f t="shared" si="351"/>
        <v>-1.5297225775176697</v>
      </c>
      <c r="BJ133" s="92">
        <f t="shared" si="351"/>
        <v>-1.5297225775176697</v>
      </c>
      <c r="BK133" s="92">
        <f t="shared" si="351"/>
        <v>-1.5297225775176697</v>
      </c>
      <c r="BL133" s="92">
        <f t="shared" si="351"/>
        <v>-1.5297225775176697</v>
      </c>
      <c r="BM133" s="92">
        <f t="shared" si="351"/>
        <v>-1.5297225775176697</v>
      </c>
      <c r="BN133" s="92">
        <f t="shared" si="351"/>
        <v>-1.5944540727902732</v>
      </c>
      <c r="BO133" s="92">
        <f t="shared" si="351"/>
        <v>-1.5944540727902732</v>
      </c>
      <c r="BP133" s="92">
        <f t="shared" si="351"/>
        <v>-1.5977770059048186</v>
      </c>
      <c r="BQ133" s="92">
        <f t="shared" si="351"/>
        <v>-1.5977770059048186</v>
      </c>
      <c r="BR133" s="92">
        <f t="shared" si="351"/>
        <v>-1.5977770059048186</v>
      </c>
      <c r="BS133" s="92">
        <f t="shared" ref="BS133:BZ133" si="352">IF(OR(BS42=0,BS46=0),"",(BS46-BS42)*100/BS42)</f>
        <v>-1.5977770059048186</v>
      </c>
      <c r="BT133" s="92">
        <f t="shared" si="352"/>
        <v>-1.5977770059048186</v>
      </c>
      <c r="BU133" s="92">
        <f t="shared" si="352"/>
        <v>-1.5977770059048186</v>
      </c>
      <c r="BV133" s="92">
        <f t="shared" si="352"/>
        <v>-1.5977770059048186</v>
      </c>
      <c r="BW133" s="92">
        <f t="shared" si="352"/>
        <v>-1.5977770059048186</v>
      </c>
      <c r="BX133" s="92">
        <f t="shared" si="352"/>
        <v>-1.5977770059048186</v>
      </c>
      <c r="BY133" s="92">
        <f t="shared" si="352"/>
        <v>-1.5977770059048186</v>
      </c>
      <c r="BZ133" s="92">
        <f t="shared" si="352"/>
        <v>-1.5977770059048186</v>
      </c>
      <c r="CA133" s="92">
        <f t="shared" ref="CA133:CD133" si="353">IF(OR(CA42=0,CA46=0),"",(CA46-CA42)*100/CA42)</f>
        <v>-1.5977770059048186</v>
      </c>
      <c r="CB133" s="92">
        <f t="shared" si="353"/>
        <v>-1.5977770059048186</v>
      </c>
      <c r="CC133" s="92">
        <f t="shared" si="353"/>
        <v>-1.5977770059048186</v>
      </c>
      <c r="CD133" s="92">
        <f t="shared" si="353"/>
        <v>-1.5977770059048186</v>
      </c>
      <c r="CX133" s="79"/>
    </row>
    <row r="134" spans="1:102" x14ac:dyDescent="0.3">
      <c r="A134" s="49" t="s">
        <v>134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si="345"/>
        <v/>
      </c>
      <c r="AI134" s="92" t="str">
        <f t="shared" si="345"/>
        <v/>
      </c>
      <c r="AJ134" s="92" t="str">
        <f t="shared" si="345"/>
        <v/>
      </c>
      <c r="AK134" s="92" t="str">
        <f t="shared" si="345"/>
        <v/>
      </c>
      <c r="AL134" s="92" t="str">
        <f t="shared" si="345"/>
        <v/>
      </c>
      <c r="AM134" s="92" t="str">
        <f t="shared" si="345"/>
        <v/>
      </c>
      <c r="AN134" s="92" t="str">
        <f t="shared" si="345"/>
        <v/>
      </c>
      <c r="AO134" s="94">
        <f t="shared" si="345"/>
        <v>-4.6479003542327462</v>
      </c>
      <c r="AP134" s="100">
        <f t="shared" ref="AP134:AX134" si="354">IF(OR(AP43=0,AP47=0),"",(AP47-AP43)*100/AP43)</f>
        <v>-4.5085980698486923</v>
      </c>
      <c r="AQ134" s="92">
        <f t="shared" si="354"/>
        <v>-4.2275923490136522</v>
      </c>
      <c r="AR134" s="92">
        <f t="shared" si="354"/>
        <v>-3.9952244221810966</v>
      </c>
      <c r="AS134" s="101">
        <f t="shared" si="354"/>
        <v>-3.9952244221810966</v>
      </c>
      <c r="AT134" s="92">
        <f t="shared" si="354"/>
        <v>-3.7262288615811432</v>
      </c>
      <c r="AU134" s="92">
        <f t="shared" si="354"/>
        <v>-3.4561477740523934</v>
      </c>
      <c r="AV134" s="92">
        <f t="shared" si="354"/>
        <v>-3.4561477740523934</v>
      </c>
      <c r="AW134" s="92">
        <f t="shared" si="354"/>
        <v>-3.4561477740523934</v>
      </c>
      <c r="AX134" s="92">
        <f t="shared" si="354"/>
        <v>-3.4561477740523934</v>
      </c>
      <c r="AY134" s="92">
        <f t="shared" ref="AY134:BR134" si="355">IF(OR(AY43=0,AY47=0),"",(AY47-AY43)*100/AY43)</f>
        <v>-3.3596242636978046</v>
      </c>
      <c r="AZ134" s="92">
        <f t="shared" si="355"/>
        <v>-3.5413562854876788</v>
      </c>
      <c r="BA134" s="92">
        <f t="shared" si="355"/>
        <v>-3.5413562854876788</v>
      </c>
      <c r="BB134" s="92">
        <f t="shared" si="355"/>
        <v>-3.5413562854876788</v>
      </c>
      <c r="BC134" s="92">
        <f t="shared" si="355"/>
        <v>-3.5413562854876788</v>
      </c>
      <c r="BD134" s="92">
        <f t="shared" si="355"/>
        <v>-3.5413562854876788</v>
      </c>
      <c r="BE134" s="92">
        <f t="shared" si="355"/>
        <v>-3.5413562854876788</v>
      </c>
      <c r="BF134" s="92">
        <f t="shared" si="355"/>
        <v>-3.5413562854876788</v>
      </c>
      <c r="BG134" s="92">
        <f t="shared" si="355"/>
        <v>-3.5413562854876788</v>
      </c>
      <c r="BH134" s="92">
        <f t="shared" si="355"/>
        <v>-3.5413562854876788</v>
      </c>
      <c r="BI134" s="92">
        <f t="shared" si="355"/>
        <v>-3.5413562854876788</v>
      </c>
      <c r="BJ134" s="92">
        <f t="shared" si="355"/>
        <v>-3.5413562854876788</v>
      </c>
      <c r="BK134" s="92">
        <f t="shared" si="355"/>
        <v>-3.5413562854876788</v>
      </c>
      <c r="BL134" s="92">
        <f t="shared" si="355"/>
        <v>-3.5413562854876788</v>
      </c>
      <c r="BM134" s="92">
        <f t="shared" si="355"/>
        <v>-3.5413562854876788</v>
      </c>
      <c r="BN134" s="92">
        <f t="shared" si="355"/>
        <v>-3.5954168312919936</v>
      </c>
      <c r="BO134" s="92">
        <f t="shared" si="355"/>
        <v>-3.4768866060845616</v>
      </c>
      <c r="BP134" s="92">
        <f t="shared" si="355"/>
        <v>-3.5954168312919936</v>
      </c>
      <c r="BQ134" s="92">
        <f t="shared" si="355"/>
        <v>-3.5954168312919936</v>
      </c>
      <c r="BR134" s="92">
        <f t="shared" si="355"/>
        <v>-3.5954168312919936</v>
      </c>
      <c r="BS134" s="92">
        <f t="shared" ref="BS134:BZ134" si="356">IF(OR(BS43=0,BS47=0),"",(BS47-BS43)*100/BS43)</f>
        <v>-3.5954168312919936</v>
      </c>
      <c r="BT134" s="92">
        <f t="shared" si="356"/>
        <v>-3.5954168312919936</v>
      </c>
      <c r="BU134" s="92">
        <f t="shared" si="356"/>
        <v>-3.5954168312919936</v>
      </c>
      <c r="BV134" s="92">
        <f t="shared" si="356"/>
        <v>-3.5954168312919936</v>
      </c>
      <c r="BW134" s="92">
        <f t="shared" si="356"/>
        <v>-3.5954168312919936</v>
      </c>
      <c r="BX134" s="92">
        <f t="shared" si="356"/>
        <v>-3.5954168312919936</v>
      </c>
      <c r="BY134" s="92">
        <f t="shared" si="356"/>
        <v>-3.5954168312919936</v>
      </c>
      <c r="BZ134" s="92">
        <f t="shared" si="356"/>
        <v>-3.5954168312919936</v>
      </c>
      <c r="CA134" s="92">
        <f t="shared" ref="CA134:CD134" si="357">IF(OR(CA43=0,CA47=0),"",(CA47-CA43)*100/CA43)</f>
        <v>-3.5954168312919936</v>
      </c>
      <c r="CB134" s="92">
        <f t="shared" si="357"/>
        <v>-3.5954168312919936</v>
      </c>
      <c r="CC134" s="92">
        <f t="shared" si="357"/>
        <v>-3.5954168312919936</v>
      </c>
      <c r="CD134" s="92">
        <f t="shared" si="357"/>
        <v>-3.5954168312919936</v>
      </c>
      <c r="CX134" s="79"/>
    </row>
    <row r="135" spans="1:102" x14ac:dyDescent="0.3">
      <c r="A135" s="50" t="s">
        <v>135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si="345"/>
        <v/>
      </c>
      <c r="AI135" s="99" t="str">
        <f t="shared" si="345"/>
        <v/>
      </c>
      <c r="AJ135" s="99" t="str">
        <f t="shared" si="345"/>
        <v/>
      </c>
      <c r="AK135" s="99" t="str">
        <f t="shared" si="345"/>
        <v/>
      </c>
      <c r="AL135" s="99" t="str">
        <f t="shared" si="345"/>
        <v/>
      </c>
      <c r="AM135" s="99" t="str">
        <f t="shared" si="345"/>
        <v/>
      </c>
      <c r="AN135" s="99" t="str">
        <f t="shared" si="345"/>
        <v/>
      </c>
      <c r="AO135" s="99" t="str">
        <f t="shared" si="345"/>
        <v/>
      </c>
      <c r="AP135" s="102">
        <f t="shared" ref="AP135:AX135" si="358">IF(OR(AP44=0,AP48=0),"",(AP48-AP44)*100/AP44)</f>
        <v>-2.2049456000338195</v>
      </c>
      <c r="AQ135" s="93">
        <f t="shared" si="358"/>
        <v>-1.7649084356313245</v>
      </c>
      <c r="AR135" s="99">
        <f t="shared" si="358"/>
        <v>-1.6662296809204078</v>
      </c>
      <c r="AS135" s="99">
        <f t="shared" si="358"/>
        <v>-1.6662296809204078</v>
      </c>
      <c r="AT135" s="103">
        <f t="shared" si="358"/>
        <v>-1.4941090750132522</v>
      </c>
      <c r="AU135" s="99">
        <f t="shared" si="358"/>
        <v>-1.1735198867244949</v>
      </c>
      <c r="AV135" s="99">
        <f t="shared" si="358"/>
        <v>-1.1735198867244949</v>
      </c>
      <c r="AW135" s="99">
        <f t="shared" si="358"/>
        <v>-1.1735198867244949</v>
      </c>
      <c r="AX135" s="99">
        <f t="shared" si="358"/>
        <v>-1.1735198867244949</v>
      </c>
      <c r="AY135" s="99">
        <f t="shared" ref="AY135:BR135" si="359">IF(OR(AY44=0,AY48=0),"",(AY48-AY44)*100/AY44)</f>
        <v>-0.9944401753716855</v>
      </c>
      <c r="AZ135" s="99">
        <f t="shared" si="359"/>
        <v>-0.70110184578191115</v>
      </c>
      <c r="BA135" s="99">
        <f t="shared" si="359"/>
        <v>-0.70110184578191115</v>
      </c>
      <c r="BB135" s="99">
        <f t="shared" si="359"/>
        <v>-0.70110184578191115</v>
      </c>
      <c r="BC135" s="99">
        <f t="shared" si="359"/>
        <v>-0.70110184578191115</v>
      </c>
      <c r="BD135" s="99">
        <f t="shared" si="359"/>
        <v>-0.70110184578191115</v>
      </c>
      <c r="BE135" s="99">
        <f t="shared" si="359"/>
        <v>-0.70110184578191115</v>
      </c>
      <c r="BF135" s="99">
        <f t="shared" si="359"/>
        <v>-0.70110184578191115</v>
      </c>
      <c r="BG135" s="99">
        <f t="shared" si="359"/>
        <v>-0.70110184578191115</v>
      </c>
      <c r="BH135" s="99">
        <f t="shared" si="359"/>
        <v>-0.70110184578191115</v>
      </c>
      <c r="BI135" s="99">
        <f t="shared" si="359"/>
        <v>-0.70110184578191115</v>
      </c>
      <c r="BJ135" s="99">
        <f t="shared" si="359"/>
        <v>-0.70110184578191115</v>
      </c>
      <c r="BK135" s="99">
        <f t="shared" si="359"/>
        <v>-0.70110184578191115</v>
      </c>
      <c r="BL135" s="99">
        <f t="shared" si="359"/>
        <v>-0.70110184578191115</v>
      </c>
      <c r="BM135" s="99">
        <f t="shared" si="359"/>
        <v>-0.70110184578191115</v>
      </c>
      <c r="BN135" s="99">
        <f t="shared" si="359"/>
        <v>-0.68166325835036046</v>
      </c>
      <c r="BO135" s="99">
        <f t="shared" si="359"/>
        <v>-0.68306010928962713</v>
      </c>
      <c r="BP135" s="99">
        <f t="shared" si="359"/>
        <v>-0.68516615279206183</v>
      </c>
      <c r="BQ135" s="99">
        <f t="shared" si="359"/>
        <v>-0.68516615279206183</v>
      </c>
      <c r="BR135" s="99">
        <f t="shared" si="359"/>
        <v>-0.68516615279206183</v>
      </c>
      <c r="BS135" s="99">
        <f t="shared" ref="BS135:BZ135" si="360">IF(OR(BS44=0,BS48=0),"",(BS48-BS44)*100/BS44)</f>
        <v>-0.68516615279206183</v>
      </c>
      <c r="BT135" s="99">
        <f t="shared" si="360"/>
        <v>-0.68516615279206183</v>
      </c>
      <c r="BU135" s="99">
        <f t="shared" si="360"/>
        <v>-0.68516615279206183</v>
      </c>
      <c r="BV135" s="99">
        <f t="shared" si="360"/>
        <v>-0.68516615279206183</v>
      </c>
      <c r="BW135" s="99">
        <f t="shared" si="360"/>
        <v>-0.68516615279206183</v>
      </c>
      <c r="BX135" s="99">
        <f t="shared" si="360"/>
        <v>-0.68516615279206183</v>
      </c>
      <c r="BY135" s="99">
        <f t="shared" si="360"/>
        <v>-0.68516615279206183</v>
      </c>
      <c r="BZ135" s="99">
        <f t="shared" si="360"/>
        <v>-0.68516615279206183</v>
      </c>
      <c r="CA135" s="99">
        <f t="shared" ref="CA135:CD135" si="361">IF(OR(CA44=0,CA48=0),"",(CA48-CA44)*100/CA44)</f>
        <v>-0.68516615279206183</v>
      </c>
      <c r="CB135" s="99">
        <f t="shared" si="361"/>
        <v>-0.68516615279206183</v>
      </c>
      <c r="CC135" s="99">
        <f t="shared" si="361"/>
        <v>-0.68516615279206183</v>
      </c>
      <c r="CD135" s="99">
        <f t="shared" si="361"/>
        <v>-0.68516615279206183</v>
      </c>
      <c r="CX135" s="79"/>
    </row>
    <row r="136" spans="1:102" x14ac:dyDescent="0.3">
      <c r="A136" s="51" t="s">
        <v>136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 t="str">
        <f t="shared" ref="AP136:AX136" si="362">IF(OR(AP45=0,AP49=0),"",(AP49-AP45)*100/AP45)</f>
        <v/>
      </c>
      <c r="AQ136" s="94">
        <f t="shared" si="362"/>
        <v>1.4537940806265917</v>
      </c>
      <c r="AR136" s="100">
        <f t="shared" si="362"/>
        <v>1.8588054356284212</v>
      </c>
      <c r="AS136" s="92">
        <f t="shared" si="362"/>
        <v>1.8419194072910043</v>
      </c>
      <c r="AT136" s="92">
        <f t="shared" si="362"/>
        <v>2.4229567912708707</v>
      </c>
      <c r="AU136" s="91">
        <f>IF(OR(AU45=0,AU49=0),"",(AU49-AU45)*100/AU45)</f>
        <v>3.0903120586651247</v>
      </c>
      <c r="AV136" s="104">
        <f t="shared" si="362"/>
        <v>3.0903120586651247</v>
      </c>
      <c r="AW136" s="104">
        <f t="shared" si="362"/>
        <v>3.0903120586651247</v>
      </c>
      <c r="AX136" s="92">
        <f t="shared" si="362"/>
        <v>3.0903120586651247</v>
      </c>
      <c r="AY136" s="92">
        <f t="shared" ref="AY136:BR136" si="363">IF(OR(AY45=0,AY49=0),"",(AY49-AY45)*100/AY45)</f>
        <v>3.654228055467807</v>
      </c>
      <c r="AZ136" s="92">
        <f t="shared" si="363"/>
        <v>3.661642282597529</v>
      </c>
      <c r="BA136" s="92">
        <f t="shared" si="363"/>
        <v>3.661642282597529</v>
      </c>
      <c r="BB136" s="92">
        <f t="shared" si="363"/>
        <v>3.661642282597529</v>
      </c>
      <c r="BC136" s="92">
        <f t="shared" si="363"/>
        <v>4.5567381545240728</v>
      </c>
      <c r="BD136" s="92">
        <f t="shared" si="363"/>
        <v>4.5567381545240728</v>
      </c>
      <c r="BE136" s="92">
        <f t="shared" si="363"/>
        <v>4.5567381545240728</v>
      </c>
      <c r="BF136" s="92">
        <f t="shared" si="363"/>
        <v>4.5567381545240728</v>
      </c>
      <c r="BG136" s="92">
        <f t="shared" si="363"/>
        <v>4.8718120842413182</v>
      </c>
      <c r="BH136" s="92">
        <f t="shared" si="363"/>
        <v>4.8718120842413182</v>
      </c>
      <c r="BI136" s="92">
        <f t="shared" si="363"/>
        <v>4.8718120842413182</v>
      </c>
      <c r="BJ136" s="92">
        <f t="shared" si="363"/>
        <v>4.8718120842413182</v>
      </c>
      <c r="BK136" s="92">
        <f t="shared" si="363"/>
        <v>4.8718120842413182</v>
      </c>
      <c r="BL136" s="92">
        <f t="shared" si="363"/>
        <v>4.8718120842413182</v>
      </c>
      <c r="BM136" s="92">
        <f t="shared" si="363"/>
        <v>4.8718120842413182</v>
      </c>
      <c r="BN136" s="92">
        <f t="shared" si="363"/>
        <v>4.8054919908466784</v>
      </c>
      <c r="BO136" s="92">
        <f t="shared" si="363"/>
        <v>3.6465177398160415</v>
      </c>
      <c r="BP136" s="92">
        <f t="shared" si="363"/>
        <v>3.6609498680738888</v>
      </c>
      <c r="BQ136" s="92">
        <f t="shared" si="363"/>
        <v>3.6609498680738888</v>
      </c>
      <c r="BR136" s="92">
        <f t="shared" si="363"/>
        <v>3.6609498680738888</v>
      </c>
      <c r="BS136" s="92">
        <f t="shared" ref="BS136:BZ136" si="364">IF(OR(BS45=0,BS49=0),"",(BS49-BS45)*100/BS45)</f>
        <v>3.6609498680738888</v>
      </c>
      <c r="BT136" s="92">
        <f t="shared" si="364"/>
        <v>3.6609498680738888</v>
      </c>
      <c r="BU136" s="92">
        <f t="shared" si="364"/>
        <v>3.6609498680738888</v>
      </c>
      <c r="BV136" s="92">
        <f t="shared" si="364"/>
        <v>3.6609498680738888</v>
      </c>
      <c r="BW136" s="92">
        <f t="shared" si="364"/>
        <v>3.5620052770448614</v>
      </c>
      <c r="BX136" s="92">
        <f t="shared" si="364"/>
        <v>3.5620052770448614</v>
      </c>
      <c r="BY136" s="92">
        <f t="shared" si="364"/>
        <v>3.5620052770448614</v>
      </c>
      <c r="BZ136" s="92">
        <f t="shared" si="364"/>
        <v>3.5620052770448614</v>
      </c>
      <c r="CA136" s="92">
        <f t="shared" ref="CA136:CD136" si="365">IF(OR(CA45=0,CA49=0),"",(CA49-CA45)*100/CA45)</f>
        <v>3.5620052770448614</v>
      </c>
      <c r="CB136" s="92">
        <f t="shared" si="365"/>
        <v>3.5620052770448614</v>
      </c>
      <c r="CC136" s="92">
        <f t="shared" si="365"/>
        <v>3.5620052770448614</v>
      </c>
      <c r="CD136" s="92">
        <f t="shared" si="365"/>
        <v>3.5620052770448614</v>
      </c>
      <c r="CX136" s="79"/>
    </row>
    <row r="137" spans="1:102" x14ac:dyDescent="0.3">
      <c r="A137" s="49" t="s">
        <v>138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 t="str">
        <f t="shared" ref="AP137:AX137" si="366">IF(OR(AP46=0,AP50=0),"",(AP50-AP46)*100/AP46)</f>
        <v/>
      </c>
      <c r="AQ137" s="92" t="str">
        <f t="shared" si="366"/>
        <v/>
      </c>
      <c r="AR137" s="94">
        <f t="shared" si="366"/>
        <v>10.807763359527806</v>
      </c>
      <c r="AS137" s="100">
        <f t="shared" si="366"/>
        <v>10.550029019429443</v>
      </c>
      <c r="AT137" s="92">
        <f t="shared" si="366"/>
        <v>11.329380957186563</v>
      </c>
      <c r="AU137" s="92">
        <f t="shared" si="366"/>
        <v>11.720410744557544</v>
      </c>
      <c r="AV137" s="101">
        <f t="shared" si="366"/>
        <v>11.720410744557544</v>
      </c>
      <c r="AW137" s="92">
        <f t="shared" si="366"/>
        <v>11.720410744557544</v>
      </c>
      <c r="AX137" s="92">
        <f t="shared" si="366"/>
        <v>11.720410744557544</v>
      </c>
      <c r="AY137" s="92">
        <f t="shared" ref="AY137:BR137" si="367">IF(OR(AY46=0,AY50=0),"",(AY50-AY46)*100/AY46)</f>
        <v>11.967742206494261</v>
      </c>
      <c r="AZ137" s="92">
        <f t="shared" si="367"/>
        <v>12.150219309593297</v>
      </c>
      <c r="BA137" s="92">
        <f t="shared" si="367"/>
        <v>12.150219309593297</v>
      </c>
      <c r="BB137" s="92">
        <f t="shared" si="367"/>
        <v>12.150219309593297</v>
      </c>
      <c r="BC137" s="92">
        <f t="shared" si="367"/>
        <v>12.680375640282438</v>
      </c>
      <c r="BD137" s="92">
        <f t="shared" si="367"/>
        <v>12.680375640282438</v>
      </c>
      <c r="BE137" s="92">
        <f t="shared" si="367"/>
        <v>12.680375640282438</v>
      </c>
      <c r="BF137" s="92">
        <f t="shared" si="367"/>
        <v>12.680375640282438</v>
      </c>
      <c r="BG137" s="92">
        <f t="shared" si="367"/>
        <v>12.368322446026957</v>
      </c>
      <c r="BH137" s="92">
        <f t="shared" si="367"/>
        <v>12.368322446026957</v>
      </c>
      <c r="BI137" s="92">
        <f t="shared" si="367"/>
        <v>12.368322446026957</v>
      </c>
      <c r="BJ137" s="92">
        <f t="shared" si="367"/>
        <v>12.368322446026957</v>
      </c>
      <c r="BK137" s="92">
        <f t="shared" si="367"/>
        <v>12.368322446026957</v>
      </c>
      <c r="BL137" s="92">
        <f t="shared" si="367"/>
        <v>12.368322446026957</v>
      </c>
      <c r="BM137" s="92">
        <f t="shared" si="367"/>
        <v>12.368322446026957</v>
      </c>
      <c r="BN137" s="92">
        <f t="shared" si="367"/>
        <v>12.504402958788308</v>
      </c>
      <c r="BO137" s="92">
        <f t="shared" si="367"/>
        <v>11.76470588235294</v>
      </c>
      <c r="BP137" s="92">
        <f t="shared" si="367"/>
        <v>11.789622308506882</v>
      </c>
      <c r="BQ137" s="92">
        <f t="shared" si="367"/>
        <v>11.789622308506882</v>
      </c>
      <c r="BR137" s="92">
        <f t="shared" si="367"/>
        <v>11.789622308506882</v>
      </c>
      <c r="BS137" s="92">
        <f t="shared" ref="BS137:BZ137" si="368">IF(OR(BS46=0,BS50=0),"",(BS50-BS46)*100/BS46)</f>
        <v>11.789622308506882</v>
      </c>
      <c r="BT137" s="92">
        <f t="shared" si="368"/>
        <v>11.789622308506882</v>
      </c>
      <c r="BU137" s="92">
        <f t="shared" si="368"/>
        <v>11.789622308506882</v>
      </c>
      <c r="BV137" s="92">
        <f t="shared" si="368"/>
        <v>11.789622308506882</v>
      </c>
      <c r="BW137" s="92">
        <f t="shared" si="368"/>
        <v>11.789622308506882</v>
      </c>
      <c r="BX137" s="92">
        <f t="shared" si="368"/>
        <v>11.789622308506882</v>
      </c>
      <c r="BY137" s="92">
        <f t="shared" si="368"/>
        <v>11.789622308506882</v>
      </c>
      <c r="BZ137" s="92">
        <f t="shared" si="368"/>
        <v>11.789622308506882</v>
      </c>
      <c r="CA137" s="92">
        <f t="shared" ref="CA137:CD137" si="369">IF(OR(CA46=0,CA50=0),"",(CA50-CA46)*100/CA46)</f>
        <v>11.789622308506882</v>
      </c>
      <c r="CB137" s="92">
        <f t="shared" si="369"/>
        <v>11.789622308506882</v>
      </c>
      <c r="CC137" s="92">
        <f t="shared" si="369"/>
        <v>11.789622308506882</v>
      </c>
      <c r="CD137" s="92">
        <f t="shared" si="369"/>
        <v>11.789622308506882</v>
      </c>
      <c r="CX137" s="79"/>
    </row>
    <row r="138" spans="1:102" x14ac:dyDescent="0.3">
      <c r="A138" s="49" t="s">
        <v>139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 t="str">
        <f t="shared" ref="AP138:AX138" si="370">IF(OR(AP47=0,AP51=0),"",(AP51-AP47)*100/AP47)</f>
        <v/>
      </c>
      <c r="AQ138" s="92" t="str">
        <f t="shared" si="370"/>
        <v/>
      </c>
      <c r="AR138" s="92" t="str">
        <f t="shared" si="370"/>
        <v/>
      </c>
      <c r="AS138" s="94">
        <f t="shared" si="370"/>
        <v>11.909806759499672</v>
      </c>
      <c r="AT138" s="100">
        <f t="shared" si="370"/>
        <v>11.623988918062437</v>
      </c>
      <c r="AU138" s="92">
        <f t="shared" si="370"/>
        <v>11.911243397825567</v>
      </c>
      <c r="AV138" s="92">
        <f t="shared" si="370"/>
        <v>11.911243397825567</v>
      </c>
      <c r="AW138" s="101">
        <f t="shared" si="370"/>
        <v>11.911243397825567</v>
      </c>
      <c r="AX138" s="92">
        <f t="shared" si="370"/>
        <v>11.911243397825567</v>
      </c>
      <c r="AY138" s="92">
        <f t="shared" ref="AY138:BR138" si="371">IF(OR(AY47=0,AY51=0),"",(AY51-AY47)*100/AY47)</f>
        <v>11.3965640375744</v>
      </c>
      <c r="AZ138" s="92">
        <f t="shared" si="371"/>
        <v>11.652605606992539</v>
      </c>
      <c r="BA138" s="92">
        <f t="shared" si="371"/>
        <v>11.652605606992539</v>
      </c>
      <c r="BB138" s="92">
        <f t="shared" si="371"/>
        <v>11.652605606992539</v>
      </c>
      <c r="BC138" s="92">
        <f t="shared" si="371"/>
        <v>12.069708292735239</v>
      </c>
      <c r="BD138" s="92">
        <f t="shared" si="371"/>
        <v>12.069708292735239</v>
      </c>
      <c r="BE138" s="92">
        <f t="shared" si="371"/>
        <v>12.069708292735239</v>
      </c>
      <c r="BF138" s="92">
        <f t="shared" si="371"/>
        <v>12.069708292735239</v>
      </c>
      <c r="BG138" s="92">
        <f t="shared" si="371"/>
        <v>11.615578430268354</v>
      </c>
      <c r="BH138" s="92">
        <f t="shared" si="371"/>
        <v>11.615578430268354</v>
      </c>
      <c r="BI138" s="92">
        <f t="shared" si="371"/>
        <v>11.615578430268354</v>
      </c>
      <c r="BJ138" s="92">
        <f t="shared" si="371"/>
        <v>11.615578430268354</v>
      </c>
      <c r="BK138" s="92">
        <f t="shared" si="371"/>
        <v>11.615578430268354</v>
      </c>
      <c r="BL138" s="92">
        <f t="shared" si="371"/>
        <v>11.615578430268354</v>
      </c>
      <c r="BM138" s="92">
        <f t="shared" si="371"/>
        <v>11.615578430268354</v>
      </c>
      <c r="BN138" s="92">
        <f t="shared" si="371"/>
        <v>11.639344262295097</v>
      </c>
      <c r="BO138" s="92">
        <f t="shared" si="371"/>
        <v>11.1338518215309</v>
      </c>
      <c r="BP138" s="92">
        <f t="shared" si="371"/>
        <v>11.147540983606554</v>
      </c>
      <c r="BQ138" s="92">
        <f t="shared" si="371"/>
        <v>11.147540983606554</v>
      </c>
      <c r="BR138" s="92">
        <f t="shared" si="371"/>
        <v>11.147540983606554</v>
      </c>
      <c r="BS138" s="92">
        <f t="shared" ref="BS138:BZ138" si="372">IF(OR(BS47=0,BS51=0),"",(BS51-BS47)*100/BS47)</f>
        <v>11.147540983606554</v>
      </c>
      <c r="BT138" s="92">
        <f t="shared" si="372"/>
        <v>11.147540983606554</v>
      </c>
      <c r="BU138" s="92">
        <f t="shared" si="372"/>
        <v>11.147540983606554</v>
      </c>
      <c r="BV138" s="92">
        <f t="shared" si="372"/>
        <v>11.147540983606554</v>
      </c>
      <c r="BW138" s="92">
        <f t="shared" si="372"/>
        <v>11.147540983606554</v>
      </c>
      <c r="BX138" s="92">
        <f t="shared" si="372"/>
        <v>11.147540983606554</v>
      </c>
      <c r="BY138" s="92">
        <f t="shared" si="372"/>
        <v>11.147540983606554</v>
      </c>
      <c r="BZ138" s="92">
        <f t="shared" si="372"/>
        <v>11.147540983606554</v>
      </c>
      <c r="CA138" s="92">
        <f t="shared" ref="CA138:CD138" si="373">IF(OR(CA47=0,CA51=0),"",(CA51-CA47)*100/CA47)</f>
        <v>11.147540983606554</v>
      </c>
      <c r="CB138" s="92">
        <f t="shared" si="373"/>
        <v>11.147540983606554</v>
      </c>
      <c r="CC138" s="92">
        <f t="shared" si="373"/>
        <v>11.147540983606554</v>
      </c>
      <c r="CD138" s="92">
        <f t="shared" si="373"/>
        <v>11.147540983606554</v>
      </c>
      <c r="CX138" s="79"/>
    </row>
    <row r="139" spans="1:102" x14ac:dyDescent="0.3">
      <c r="A139" s="50" t="s">
        <v>140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/>
      <c r="AI139" s="99"/>
      <c r="AJ139" s="99"/>
      <c r="AK139" s="99"/>
      <c r="AL139" s="99"/>
      <c r="AM139" s="99"/>
      <c r="AN139" s="99"/>
      <c r="AO139" s="99"/>
      <c r="AP139" s="99" t="str">
        <f t="shared" ref="AP139:AX139" si="374">IF(OR(AP48=0,AP52=0),"",(AP52-AP48)*100/AP48)</f>
        <v/>
      </c>
      <c r="AQ139" s="99" t="str">
        <f t="shared" si="374"/>
        <v/>
      </c>
      <c r="AR139" s="99" t="str">
        <f t="shared" si="374"/>
        <v/>
      </c>
      <c r="AS139" s="99" t="str">
        <f t="shared" si="374"/>
        <v/>
      </c>
      <c r="AT139" s="102">
        <f t="shared" si="374"/>
        <v>13.248601107334942</v>
      </c>
      <c r="AU139" s="93">
        <f t="shared" si="374"/>
        <v>12.48284697544981</v>
      </c>
      <c r="AV139" s="99">
        <f t="shared" si="374"/>
        <v>12.48284697544981</v>
      </c>
      <c r="AW139" s="99">
        <f t="shared" si="374"/>
        <v>12.48284697544981</v>
      </c>
      <c r="AX139" s="103">
        <f t="shared" si="374"/>
        <v>12.48284697544981</v>
      </c>
      <c r="AY139" s="99">
        <f t="shared" ref="AY139:BR139" si="375">IF(OR(AY48=0,AY52=0),"",(AY52-AY48)*100/AY48)</f>
        <v>13.188865173911648</v>
      </c>
      <c r="AZ139" s="99">
        <f t="shared" si="375"/>
        <v>12.782726621935813</v>
      </c>
      <c r="BA139" s="99">
        <f t="shared" si="375"/>
        <v>12.782726621935813</v>
      </c>
      <c r="BB139" s="99">
        <f t="shared" si="375"/>
        <v>12.782726621935813</v>
      </c>
      <c r="BC139" s="99">
        <f t="shared" si="375"/>
        <v>13.753479867748531</v>
      </c>
      <c r="BD139" s="99">
        <f t="shared" si="375"/>
        <v>13.753479867748531</v>
      </c>
      <c r="BE139" s="99">
        <f t="shared" si="375"/>
        <v>13.753479867748531</v>
      </c>
      <c r="BF139" s="99">
        <f t="shared" si="375"/>
        <v>13.753479867748531</v>
      </c>
      <c r="BG139" s="99">
        <f t="shared" si="375"/>
        <v>13.995582977402901</v>
      </c>
      <c r="BH139" s="99">
        <f t="shared" si="375"/>
        <v>13.995582977402901</v>
      </c>
      <c r="BI139" s="99">
        <f t="shared" si="375"/>
        <v>13.995582977402901</v>
      </c>
      <c r="BJ139" s="99">
        <f t="shared" si="375"/>
        <v>13.995582977402901</v>
      </c>
      <c r="BK139" s="99">
        <f t="shared" si="375"/>
        <v>13.995582977402901</v>
      </c>
      <c r="BL139" s="99">
        <f t="shared" si="375"/>
        <v>13.995582977402901</v>
      </c>
      <c r="BM139" s="99">
        <f t="shared" si="375"/>
        <v>13.995582977402901</v>
      </c>
      <c r="BN139" s="99">
        <f t="shared" si="375"/>
        <v>13.96705559368568</v>
      </c>
      <c r="BO139" s="99">
        <f t="shared" si="375"/>
        <v>13.06740027510318</v>
      </c>
      <c r="BP139" s="99">
        <f t="shared" si="375"/>
        <v>13.107968264918966</v>
      </c>
      <c r="BQ139" s="99">
        <f t="shared" si="375"/>
        <v>13.107968264918966</v>
      </c>
      <c r="BR139" s="99">
        <f t="shared" si="375"/>
        <v>13.107968264918966</v>
      </c>
      <c r="BS139" s="99">
        <f t="shared" ref="BS139:BZ139" si="376">IF(OR(BS48=0,BS52=0),"",(BS52-BS48)*100/BS48)</f>
        <v>13.107968264918966</v>
      </c>
      <c r="BT139" s="99">
        <f t="shared" si="376"/>
        <v>13.107968264918966</v>
      </c>
      <c r="BU139" s="99">
        <f t="shared" si="376"/>
        <v>13.107968264918966</v>
      </c>
      <c r="BV139" s="99">
        <f t="shared" si="376"/>
        <v>13.107968264918966</v>
      </c>
      <c r="BW139" s="99">
        <f t="shared" si="376"/>
        <v>13.107968264918966</v>
      </c>
      <c r="BX139" s="99">
        <f t="shared" si="376"/>
        <v>13.107968264918966</v>
      </c>
      <c r="BY139" s="99">
        <f t="shared" si="376"/>
        <v>13.107968264918966</v>
      </c>
      <c r="BZ139" s="99">
        <f t="shared" si="376"/>
        <v>13.107968264918966</v>
      </c>
      <c r="CA139" s="99">
        <f t="shared" ref="CA139:CD139" si="377">IF(OR(CA48=0,CA52=0),"",(CA52-CA48)*100/CA48)</f>
        <v>13.107968264918966</v>
      </c>
      <c r="CB139" s="99">
        <f t="shared" si="377"/>
        <v>13.107968264918966</v>
      </c>
      <c r="CC139" s="99">
        <f t="shared" si="377"/>
        <v>13.107968264918966</v>
      </c>
      <c r="CD139" s="99">
        <f t="shared" si="377"/>
        <v>13.107968264918966</v>
      </c>
      <c r="CX139" s="79"/>
    </row>
    <row r="140" spans="1:102" x14ac:dyDescent="0.3">
      <c r="A140" s="51" t="s">
        <v>137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378">IF(OR(AP49=0,AP53=0),"",(AP53-AP49)*100/AP49)</f>
        <v/>
      </c>
      <c r="AQ140" s="92" t="str">
        <f t="shared" si="378"/>
        <v/>
      </c>
      <c r="AR140" s="92" t="str">
        <f t="shared" si="378"/>
        <v/>
      </c>
      <c r="AS140" s="92" t="str">
        <f t="shared" si="378"/>
        <v/>
      </c>
      <c r="AT140" s="92" t="str">
        <f t="shared" si="378"/>
        <v/>
      </c>
      <c r="AU140" s="94">
        <f t="shared" si="378"/>
        <v>4.4257280939397594</v>
      </c>
      <c r="AV140" s="100">
        <f t="shared" si="378"/>
        <v>4.5365504850856979</v>
      </c>
      <c r="AW140" s="92">
        <f t="shared" si="378"/>
        <v>4.5153962077706007</v>
      </c>
      <c r="AX140" s="92">
        <f t="shared" si="378"/>
        <v>4.0233328224452762</v>
      </c>
      <c r="AY140" s="91">
        <f t="shared" ref="AY140:BR140" si="379">IF(OR(AY49=0,AY53=0),"",(AY53-AY49)*100/AY49)</f>
        <v>4.7049859482249561</v>
      </c>
      <c r="AZ140" s="104">
        <f t="shared" si="379"/>
        <v>4.7049859482249561</v>
      </c>
      <c r="BA140" s="104">
        <f t="shared" si="379"/>
        <v>4.7049859482249561</v>
      </c>
      <c r="BB140" s="92">
        <f t="shared" si="379"/>
        <v>4.7111375841281422</v>
      </c>
      <c r="BC140" s="92">
        <f t="shared" si="379"/>
        <v>4.9490109633473907</v>
      </c>
      <c r="BD140" s="92">
        <f t="shared" si="379"/>
        <v>4.9490109633473907</v>
      </c>
      <c r="BE140" s="92">
        <f t="shared" si="379"/>
        <v>4.9490109633473907</v>
      </c>
      <c r="BF140" s="92">
        <f t="shared" si="379"/>
        <v>4.9490109633473907</v>
      </c>
      <c r="BG140" s="92">
        <f t="shared" si="379"/>
        <v>4.3560439322784434</v>
      </c>
      <c r="BH140" s="92">
        <f t="shared" si="379"/>
        <v>4.3560439322784434</v>
      </c>
      <c r="BI140" s="92">
        <f t="shared" si="379"/>
        <v>4.3560439322784434</v>
      </c>
      <c r="BJ140" s="92">
        <f t="shared" si="379"/>
        <v>4.3560439322784434</v>
      </c>
      <c r="BK140" s="92">
        <f t="shared" si="379"/>
        <v>4.1074078038172601</v>
      </c>
      <c r="BL140" s="92">
        <f t="shared" si="379"/>
        <v>4.1074078038172601</v>
      </c>
      <c r="BM140" s="92">
        <f t="shared" si="379"/>
        <v>4.1074078038172601</v>
      </c>
      <c r="BN140" s="92">
        <f t="shared" si="379"/>
        <v>4.1484716157205419</v>
      </c>
      <c r="BO140" s="92">
        <f t="shared" si="379"/>
        <v>4.4057052297939689</v>
      </c>
      <c r="BP140" s="92">
        <f t="shared" si="379"/>
        <v>4.3270760419980663</v>
      </c>
      <c r="BQ140" s="92">
        <f t="shared" si="379"/>
        <v>4.3270760419980663</v>
      </c>
      <c r="BR140" s="92">
        <f t="shared" si="379"/>
        <v>4.3270760419980663</v>
      </c>
      <c r="BS140" s="92">
        <f t="shared" ref="BS140:BZ140" si="380">IF(OR(BS49=0,BS53=0),"",(BS53-BS49)*100/BS49)</f>
        <v>4.3270760419980663</v>
      </c>
      <c r="BT140" s="92">
        <f t="shared" si="380"/>
        <v>4.3270760419980663</v>
      </c>
      <c r="BU140" s="92">
        <f t="shared" si="380"/>
        <v>4.3270760419980663</v>
      </c>
      <c r="BV140" s="92">
        <f t="shared" si="380"/>
        <v>4.3270760419980663</v>
      </c>
      <c r="BW140" s="92">
        <f t="shared" si="380"/>
        <v>4.713375796178334</v>
      </c>
      <c r="BX140" s="92">
        <f t="shared" si="380"/>
        <v>4.6178343949044907</v>
      </c>
      <c r="BY140" s="92">
        <f t="shared" si="380"/>
        <v>4.6178343949044907</v>
      </c>
      <c r="BZ140" s="92">
        <f t="shared" si="380"/>
        <v>4.6178343949044907</v>
      </c>
      <c r="CA140" s="92">
        <f t="shared" ref="CA140:CD140" si="381">IF(OR(CA49=0,CA53=0),"",(CA53-CA49)*100/CA49)</f>
        <v>4.6178343949044907</v>
      </c>
      <c r="CB140" s="92">
        <f t="shared" si="381"/>
        <v>4.6178343949044907</v>
      </c>
      <c r="CC140" s="92">
        <f t="shared" si="381"/>
        <v>4.6178343949044907</v>
      </c>
      <c r="CD140" s="92">
        <f t="shared" si="381"/>
        <v>4.6178343949044907</v>
      </c>
      <c r="CX140" s="79"/>
    </row>
    <row r="141" spans="1:102" x14ac:dyDescent="0.3">
      <c r="A141" s="49" t="s">
        <v>141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382">IF(OR(AP50=0,AP54=0),"",(AP54-AP50)*100/AP50)</f>
        <v/>
      </c>
      <c r="AQ141" s="92" t="str">
        <f t="shared" si="382"/>
        <v/>
      </c>
      <c r="AR141" s="92" t="str">
        <f t="shared" si="382"/>
        <v/>
      </c>
      <c r="AS141" s="92" t="str">
        <f t="shared" si="382"/>
        <v/>
      </c>
      <c r="AT141" s="92" t="str">
        <f t="shared" si="382"/>
        <v/>
      </c>
      <c r="AU141" s="92" t="str">
        <f t="shared" si="382"/>
        <v/>
      </c>
      <c r="AV141" s="94">
        <f t="shared" si="382"/>
        <v>-3.5908811645731098</v>
      </c>
      <c r="AW141" s="100">
        <f t="shared" si="382"/>
        <v>-3.8202378888275956</v>
      </c>
      <c r="AX141" s="92">
        <f t="shared" si="382"/>
        <v>-4.3301753863103558</v>
      </c>
      <c r="AY141" s="92">
        <f t="shared" ref="AY141:BR141" si="383">IF(OR(AY50=0,AY54=0),"",(AY54-AY50)*100/AY50)</f>
        <v>-4.4646332248088747</v>
      </c>
      <c r="AZ141" s="101">
        <f t="shared" si="383"/>
        <v>-4.4646332248088747</v>
      </c>
      <c r="BA141" s="92">
        <f t="shared" si="383"/>
        <v>-4.4646332248088747</v>
      </c>
      <c r="BB141" s="92">
        <f t="shared" si="383"/>
        <v>-3.6743237001464388</v>
      </c>
      <c r="BC141" s="92">
        <f t="shared" si="383"/>
        <v>-3.6287494485109675</v>
      </c>
      <c r="BD141" s="92">
        <f t="shared" si="383"/>
        <v>-3.6287494485109675</v>
      </c>
      <c r="BE141" s="92">
        <f t="shared" si="383"/>
        <v>-3.6287494485109675</v>
      </c>
      <c r="BF141" s="92">
        <f t="shared" si="383"/>
        <v>-3.6287494485109675</v>
      </c>
      <c r="BG141" s="92">
        <f t="shared" si="383"/>
        <v>-3.5978425978279711</v>
      </c>
      <c r="BH141" s="92">
        <f t="shared" si="383"/>
        <v>-3.5978425978279711</v>
      </c>
      <c r="BI141" s="92">
        <f t="shared" si="383"/>
        <v>-3.5978425978279711</v>
      </c>
      <c r="BJ141" s="92">
        <f t="shared" si="383"/>
        <v>-3.5978425978279711</v>
      </c>
      <c r="BK141" s="92">
        <f t="shared" si="383"/>
        <v>-3.0856149267538551</v>
      </c>
      <c r="BL141" s="92">
        <f t="shared" si="383"/>
        <v>-3.0856149267538551</v>
      </c>
      <c r="BM141" s="92">
        <f t="shared" si="383"/>
        <v>-3.0856149267538551</v>
      </c>
      <c r="BN141" s="92">
        <f t="shared" si="383"/>
        <v>-3.1308703819661865</v>
      </c>
      <c r="BO141" s="92">
        <f t="shared" si="383"/>
        <v>-3.1515915537346246</v>
      </c>
      <c r="BP141" s="92">
        <f t="shared" si="383"/>
        <v>-3.1575623618566464</v>
      </c>
      <c r="BQ141" s="92">
        <f t="shared" si="383"/>
        <v>-3.1575623618566464</v>
      </c>
      <c r="BR141" s="92">
        <f t="shared" si="383"/>
        <v>-3.1575623618566464</v>
      </c>
      <c r="BS141" s="92">
        <f t="shared" ref="BS141:BZ141" si="384">IF(OR(BS50=0,BS54=0),"",(BS54-BS50)*100/BS50)</f>
        <v>-3.1575623618566464</v>
      </c>
      <c r="BT141" s="92">
        <f t="shared" si="384"/>
        <v>-3.1575623618566464</v>
      </c>
      <c r="BU141" s="92">
        <f t="shared" si="384"/>
        <v>-3.1575623618566464</v>
      </c>
      <c r="BV141" s="92">
        <f t="shared" si="384"/>
        <v>-3.1575623618566464</v>
      </c>
      <c r="BW141" s="92">
        <f t="shared" si="384"/>
        <v>-3.2522892327123496</v>
      </c>
      <c r="BX141" s="92">
        <f t="shared" si="384"/>
        <v>-3.1575623618566464</v>
      </c>
      <c r="BY141" s="92">
        <f t="shared" si="384"/>
        <v>-3.1575623618566464</v>
      </c>
      <c r="BZ141" s="92">
        <f t="shared" si="384"/>
        <v>-3.1575623618566464</v>
      </c>
      <c r="CA141" s="92">
        <f t="shared" ref="CA141:CD141" si="385">IF(OR(CA50=0,CA54=0),"",(CA54-CA50)*100/CA50)</f>
        <v>-3.1575623618566464</v>
      </c>
      <c r="CB141" s="92">
        <f t="shared" si="385"/>
        <v>-3.1575623618566464</v>
      </c>
      <c r="CC141" s="92">
        <f t="shared" si="385"/>
        <v>-3.1575623618566464</v>
      </c>
      <c r="CD141" s="92">
        <f t="shared" si="385"/>
        <v>-3.1575623618566464</v>
      </c>
      <c r="CX141" s="79"/>
    </row>
    <row r="142" spans="1:102" x14ac:dyDescent="0.3">
      <c r="A142" s="49" t="s">
        <v>142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386">IF(OR(AP51=0,AP55=0),"",(AP55-AP51)*100/AP51)</f>
        <v/>
      </c>
      <c r="AQ142" s="92" t="str">
        <f t="shared" si="386"/>
        <v/>
      </c>
      <c r="AR142" s="92" t="str">
        <f t="shared" si="386"/>
        <v/>
      </c>
      <c r="AS142" s="92" t="str">
        <f t="shared" si="386"/>
        <v/>
      </c>
      <c r="AT142" s="92" t="str">
        <f t="shared" si="386"/>
        <v/>
      </c>
      <c r="AU142" s="92" t="str">
        <f t="shared" si="386"/>
        <v/>
      </c>
      <c r="AV142" s="92" t="str">
        <f t="shared" si="386"/>
        <v/>
      </c>
      <c r="AW142" s="94">
        <f t="shared" si="386"/>
        <v>8.0272040407168781</v>
      </c>
      <c r="AX142" s="100">
        <f t="shared" si="386"/>
        <v>7.913409695668288</v>
      </c>
      <c r="AY142" s="92">
        <f t="shared" ref="AY142:BR142" si="387">IF(OR(AY51=0,AY55=0),"",(AY55-AY51)*100/AY51)</f>
        <v>8.1190105476852708</v>
      </c>
      <c r="AZ142" s="92">
        <f t="shared" si="387"/>
        <v>8.1190105476852708</v>
      </c>
      <c r="BA142" s="101">
        <f t="shared" si="387"/>
        <v>8.1190105476852708</v>
      </c>
      <c r="BB142" s="92">
        <f t="shared" si="387"/>
        <v>9.0104619552718486</v>
      </c>
      <c r="BC142" s="92">
        <f t="shared" si="387"/>
        <v>8.8529663599897148</v>
      </c>
      <c r="BD142" s="92">
        <f t="shared" si="387"/>
        <v>8.8529663599897148</v>
      </c>
      <c r="BE142" s="92">
        <f t="shared" si="387"/>
        <v>8.8529663599897148</v>
      </c>
      <c r="BF142" s="92">
        <f t="shared" si="387"/>
        <v>8.8529663599897148</v>
      </c>
      <c r="BG142" s="92">
        <f t="shared" si="387"/>
        <v>9.0533795313076499</v>
      </c>
      <c r="BH142" s="92">
        <f t="shared" si="387"/>
        <v>9.0533795313076499</v>
      </c>
      <c r="BI142" s="92">
        <f t="shared" si="387"/>
        <v>9.0533795313076499</v>
      </c>
      <c r="BJ142" s="92">
        <f t="shared" si="387"/>
        <v>9.0533795313076499</v>
      </c>
      <c r="BK142" s="92">
        <f t="shared" si="387"/>
        <v>10.080119360060634</v>
      </c>
      <c r="BL142" s="92">
        <f t="shared" si="387"/>
        <v>10.080119360060634</v>
      </c>
      <c r="BM142" s="92">
        <f t="shared" si="387"/>
        <v>10.080119360060634</v>
      </c>
      <c r="BN142" s="92">
        <f t="shared" si="387"/>
        <v>10.022026431718048</v>
      </c>
      <c r="BO142" s="92">
        <f t="shared" si="387"/>
        <v>10.055248618784546</v>
      </c>
      <c r="BP142" s="92">
        <f t="shared" si="387"/>
        <v>10.066371681415944</v>
      </c>
      <c r="BQ142" s="92">
        <f t="shared" si="387"/>
        <v>10.066371681415944</v>
      </c>
      <c r="BR142" s="92">
        <f t="shared" si="387"/>
        <v>10.066371681415944</v>
      </c>
      <c r="BS142" s="92">
        <f t="shared" ref="BS142:BZ142" si="388">IF(OR(BS51=0,BS55=0),"",(BS55-BS51)*100/BS51)</f>
        <v>10.066371681415944</v>
      </c>
      <c r="BT142" s="92">
        <f t="shared" si="388"/>
        <v>10.066371681415944</v>
      </c>
      <c r="BU142" s="92">
        <f t="shared" si="388"/>
        <v>10.066371681415944</v>
      </c>
      <c r="BV142" s="92">
        <f t="shared" si="388"/>
        <v>10.066371681415944</v>
      </c>
      <c r="BW142" s="92">
        <f t="shared" si="388"/>
        <v>9.7345132743362868</v>
      </c>
      <c r="BX142" s="92">
        <f t="shared" si="388"/>
        <v>9.8451327433628393</v>
      </c>
      <c r="BY142" s="92">
        <f t="shared" si="388"/>
        <v>9.8451327433628393</v>
      </c>
      <c r="BZ142" s="92">
        <f t="shared" si="388"/>
        <v>9.8451327433628393</v>
      </c>
      <c r="CA142" s="92">
        <f t="shared" ref="CA142:CD142" si="389">IF(OR(CA51=0,CA55=0),"",(CA55-CA51)*100/CA51)</f>
        <v>9.8451327433628393</v>
      </c>
      <c r="CB142" s="92">
        <f t="shared" si="389"/>
        <v>9.8451327433628393</v>
      </c>
      <c r="CC142" s="92">
        <f t="shared" si="389"/>
        <v>9.8451327433628393</v>
      </c>
      <c r="CD142" s="92">
        <f t="shared" si="389"/>
        <v>9.8451327433628393</v>
      </c>
      <c r="CX142" s="79"/>
    </row>
    <row r="143" spans="1:102" x14ac:dyDescent="0.3">
      <c r="A143" s="50" t="s">
        <v>143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W143" si="390">IF(OR(AP52=0,AP56=0),"",(AP56-AP52)*100/AP52)</f>
        <v/>
      </c>
      <c r="AQ143" s="99" t="str">
        <f t="shared" si="390"/>
        <v/>
      </c>
      <c r="AR143" s="99" t="str">
        <f t="shared" si="390"/>
        <v/>
      </c>
      <c r="AS143" s="99" t="str">
        <f t="shared" si="390"/>
        <v/>
      </c>
      <c r="AT143" s="99" t="str">
        <f t="shared" si="390"/>
        <v/>
      </c>
      <c r="AU143" s="99" t="str">
        <f t="shared" si="390"/>
        <v/>
      </c>
      <c r="AV143" s="99" t="str">
        <f>IF(OR(AV52=0,AV56=0),"",(AV56-AV52)*100/AV52)</f>
        <v/>
      </c>
      <c r="AW143" s="99" t="str">
        <f t="shared" si="390"/>
        <v/>
      </c>
      <c r="AX143" s="102">
        <f>IF(OR(AX52=0,AX56=0),"",(AX56-AX52)*100/AX52)</f>
        <v>-1.8165555794165482</v>
      </c>
      <c r="AY143" s="93">
        <f t="shared" ref="AY143:BR143" si="391">IF(OR(AY52=0,AY56=0),"",(AY56-AY52)*100/AY52)</f>
        <v>-2.4939611313771501</v>
      </c>
      <c r="AZ143" s="99">
        <f t="shared" si="391"/>
        <v>-2.4939611313771501</v>
      </c>
      <c r="BA143" s="99">
        <f t="shared" si="391"/>
        <v>-2.4939611313771501</v>
      </c>
      <c r="BB143" s="103">
        <f t="shared" si="391"/>
        <v>-3.7288528941424328</v>
      </c>
      <c r="BC143" s="99">
        <f t="shared" si="391"/>
        <v>-3.220993939897312</v>
      </c>
      <c r="BD143" s="99">
        <f t="shared" si="391"/>
        <v>-3.220993939897312</v>
      </c>
      <c r="BE143" s="99">
        <f t="shared" si="391"/>
        <v>-3.220993939897312</v>
      </c>
      <c r="BF143" s="99">
        <f t="shared" si="391"/>
        <v>-3.220993939897312</v>
      </c>
      <c r="BG143" s="99">
        <f t="shared" si="391"/>
        <v>-3.7230633981018517</v>
      </c>
      <c r="BH143" s="99">
        <f t="shared" si="391"/>
        <v>-3.7230633981018517</v>
      </c>
      <c r="BI143" s="99">
        <f t="shared" si="391"/>
        <v>-3.7230633981018517</v>
      </c>
      <c r="BJ143" s="99">
        <f t="shared" si="391"/>
        <v>-3.7230633981018517</v>
      </c>
      <c r="BK143" s="99">
        <f t="shared" si="391"/>
        <v>-3.9484255552755125</v>
      </c>
      <c r="BL143" s="99">
        <f t="shared" si="391"/>
        <v>-3.9484255552755125</v>
      </c>
      <c r="BM143" s="99">
        <f t="shared" si="391"/>
        <v>-3.9484255552755125</v>
      </c>
      <c r="BN143" s="99">
        <f t="shared" si="391"/>
        <v>-4.0349292381813013</v>
      </c>
      <c r="BO143" s="99">
        <f t="shared" si="391"/>
        <v>-4.1666666666666803</v>
      </c>
      <c r="BP143" s="99">
        <f t="shared" si="391"/>
        <v>-4.2695943885331058</v>
      </c>
      <c r="BQ143" s="99">
        <f t="shared" si="391"/>
        <v>-4.2695943885331058</v>
      </c>
      <c r="BR143" s="99">
        <f t="shared" si="391"/>
        <v>-4.2695943885331058</v>
      </c>
      <c r="BS143" s="99">
        <f t="shared" ref="BS143:BZ143" si="392">IF(OR(BS52=0,BS56=0),"",(BS56-BS52)*100/BS52)</f>
        <v>-4.2695943885331058</v>
      </c>
      <c r="BT143" s="99">
        <f t="shared" si="392"/>
        <v>-4.2695943885331058</v>
      </c>
      <c r="BU143" s="99">
        <f t="shared" si="392"/>
        <v>-4.2695943885331058</v>
      </c>
      <c r="BV143" s="99">
        <f t="shared" si="392"/>
        <v>-4.2695943885331058</v>
      </c>
      <c r="BW143" s="99">
        <f t="shared" si="392"/>
        <v>-4.3610856968588187</v>
      </c>
      <c r="BX143" s="99">
        <f t="shared" si="392"/>
        <v>-4.3610856968588187</v>
      </c>
      <c r="BY143" s="99">
        <f t="shared" si="392"/>
        <v>-4.3610856968588187</v>
      </c>
      <c r="BZ143" s="99">
        <f t="shared" si="392"/>
        <v>-4.3610856968588187</v>
      </c>
      <c r="CA143" s="99">
        <f t="shared" ref="CA143:CD143" si="393">IF(OR(CA52=0,CA56=0),"",(CA56-CA52)*100/CA52)</f>
        <v>-4.3610856968588187</v>
      </c>
      <c r="CB143" s="99">
        <f t="shared" si="393"/>
        <v>-4.3610856968588187</v>
      </c>
      <c r="CC143" s="99">
        <f t="shared" si="393"/>
        <v>-4.3610856968588187</v>
      </c>
      <c r="CD143" s="99">
        <f t="shared" si="393"/>
        <v>-4.3610856968588187</v>
      </c>
      <c r="CX143" s="79"/>
    </row>
    <row r="144" spans="1:102" x14ac:dyDescent="0.3">
      <c r="A144" s="51" t="s">
        <v>145</v>
      </c>
      <c r="B144" s="59"/>
      <c r="C144" s="92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 t="str">
        <f t="shared" ref="AX144:BR144" si="394">IF(OR(AX53=0,AX57=0),"",(AX57-AX53)*100/AX53)</f>
        <v/>
      </c>
      <c r="AY144" s="94">
        <f t="shared" si="394"/>
        <v>-6.4298505015699697E-2</v>
      </c>
      <c r="AZ144" s="100">
        <f t="shared" si="394"/>
        <v>0.1162520640982492</v>
      </c>
      <c r="BA144" s="92">
        <f t="shared" si="394"/>
        <v>0.60132561925543815</v>
      </c>
      <c r="BB144" s="92">
        <f t="shared" si="394"/>
        <v>0.29429835904187363</v>
      </c>
      <c r="BC144" s="91">
        <f t="shared" si="394"/>
        <v>0.81081790607866033</v>
      </c>
      <c r="BD144" s="104">
        <f t="shared" si="394"/>
        <v>0.78930504445039884</v>
      </c>
      <c r="BE144" s="104">
        <f t="shared" si="394"/>
        <v>0.78930504445039884</v>
      </c>
      <c r="BF144" s="92">
        <f t="shared" si="394"/>
        <v>0.78764971694878616</v>
      </c>
      <c r="BG144" s="92">
        <f t="shared" si="394"/>
        <v>-0.19677490352043228</v>
      </c>
      <c r="BH144" s="92">
        <f t="shared" si="394"/>
        <v>-0.19677490352043228</v>
      </c>
      <c r="BI144" s="92">
        <f t="shared" si="394"/>
        <v>-0.19677490352043228</v>
      </c>
      <c r="BJ144" s="92">
        <f t="shared" si="394"/>
        <v>-0.19677490352043228</v>
      </c>
      <c r="BK144" s="92">
        <f t="shared" si="394"/>
        <v>-0.38263130087830793</v>
      </c>
      <c r="BL144" s="92">
        <f t="shared" si="394"/>
        <v>-0.38263130087830793</v>
      </c>
      <c r="BM144" s="92">
        <f t="shared" si="394"/>
        <v>-0.38263130087830793</v>
      </c>
      <c r="BN144" s="92">
        <f t="shared" si="394"/>
        <v>-0.29949086552860565</v>
      </c>
      <c r="BO144" s="92">
        <f t="shared" si="394"/>
        <v>-0.12143290831815164</v>
      </c>
      <c r="BP144" s="92">
        <f t="shared" si="394"/>
        <v>-0.12198841110092117</v>
      </c>
      <c r="BQ144" s="92">
        <f t="shared" si="394"/>
        <v>-0.12198841110092117</v>
      </c>
      <c r="BR144" s="92">
        <f t="shared" si="394"/>
        <v>-0.12198841110092117</v>
      </c>
      <c r="BS144" s="92">
        <f t="shared" ref="BS144:BZ144" si="395">IF(OR(BS53=0,BS57=0),"",(BS57-BS53)*100/BS53)</f>
        <v>-0.12198841110092117</v>
      </c>
      <c r="BT144" s="92">
        <f t="shared" si="395"/>
        <v>-0.12198841110092117</v>
      </c>
      <c r="BU144" s="92">
        <f t="shared" si="395"/>
        <v>-0.12198841110092117</v>
      </c>
      <c r="BV144" s="92">
        <f t="shared" si="395"/>
        <v>-0.12198841110092117</v>
      </c>
      <c r="BW144" s="92">
        <f t="shared" si="395"/>
        <v>0.24330900243310649</v>
      </c>
      <c r="BX144" s="92">
        <f t="shared" si="395"/>
        <v>0.33485540334853059</v>
      </c>
      <c r="BY144" s="92">
        <f t="shared" si="395"/>
        <v>0.33485540334853059</v>
      </c>
      <c r="BZ144" s="92">
        <f t="shared" si="395"/>
        <v>0.33485540334853059</v>
      </c>
      <c r="CA144" s="92">
        <f t="shared" ref="CA144:CD144" si="396">IF(OR(CA53=0,CA57=0),"",(CA57-CA53)*100/CA53)</f>
        <v>0.33485540334853059</v>
      </c>
      <c r="CB144" s="92">
        <f t="shared" si="396"/>
        <v>0.33485540334853059</v>
      </c>
      <c r="CC144" s="92">
        <f t="shared" si="396"/>
        <v>0.33485540334853059</v>
      </c>
      <c r="CD144" s="92">
        <f t="shared" si="396"/>
        <v>0.33485540334853059</v>
      </c>
      <c r="CX144" s="79"/>
    </row>
    <row r="145" spans="1:102" x14ac:dyDescent="0.3">
      <c r="A145" s="49" t="s">
        <v>146</v>
      </c>
      <c r="B145" s="59"/>
      <c r="C145" s="92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/>
      <c r="AQ145" s="92"/>
      <c r="AR145" s="92"/>
      <c r="AS145" s="92"/>
      <c r="AT145" s="92"/>
      <c r="AU145" s="92"/>
      <c r="AV145" s="92"/>
      <c r="AW145" s="92"/>
      <c r="AX145" s="92" t="str">
        <f t="shared" ref="AX145:BR145" si="397">IF(OR(AX54=0,AX58=0),"",(AX58-AX54)*100/AX54)</f>
        <v/>
      </c>
      <c r="AY145" s="92" t="str">
        <f t="shared" si="397"/>
        <v/>
      </c>
      <c r="AZ145" s="94">
        <f t="shared" si="397"/>
        <v>2.5466952941849454</v>
      </c>
      <c r="BA145" s="100">
        <f t="shared" si="397"/>
        <v>3.4346031825119958</v>
      </c>
      <c r="BB145" s="92">
        <f t="shared" si="397"/>
        <v>3.2087126354491415</v>
      </c>
      <c r="BC145" s="92">
        <f t="shared" si="397"/>
        <v>3.2269303611438769</v>
      </c>
      <c r="BD145" s="101">
        <f t="shared" si="397"/>
        <v>3.222176043765089</v>
      </c>
      <c r="BE145" s="92">
        <f t="shared" si="397"/>
        <v>3.222176043765089</v>
      </c>
      <c r="BF145" s="92">
        <f t="shared" si="397"/>
        <v>3.2490827339038582</v>
      </c>
      <c r="BG145" s="92">
        <f t="shared" si="397"/>
        <v>3.4272882613505851</v>
      </c>
      <c r="BH145" s="92">
        <f t="shared" si="397"/>
        <v>3.4272882613505851</v>
      </c>
      <c r="BI145" s="92">
        <f t="shared" si="397"/>
        <v>3.4272882613505851</v>
      </c>
      <c r="BJ145" s="92">
        <f t="shared" si="397"/>
        <v>3.4272882613505851</v>
      </c>
      <c r="BK145" s="92">
        <f t="shared" si="397"/>
        <v>2.8775478073405778</v>
      </c>
      <c r="BL145" s="92">
        <f t="shared" si="397"/>
        <v>2.8775478073405778</v>
      </c>
      <c r="BM145" s="92">
        <f t="shared" si="397"/>
        <v>2.8775478073405778</v>
      </c>
      <c r="BN145" s="92">
        <f t="shared" si="397"/>
        <v>2.8442146089204878</v>
      </c>
      <c r="BO145" s="92">
        <f t="shared" si="397"/>
        <v>3.4493979824275791</v>
      </c>
      <c r="BP145" s="92">
        <f t="shared" si="397"/>
        <v>3.4561460710792145</v>
      </c>
      <c r="BQ145" s="92">
        <f t="shared" si="397"/>
        <v>3.4561460710792145</v>
      </c>
      <c r="BR145" s="92">
        <f t="shared" si="397"/>
        <v>3.4561460710792145</v>
      </c>
      <c r="BS145" s="92">
        <f t="shared" ref="BS145:BZ145" si="398">IF(OR(BS54=0,BS58=0),"",(BS58-BS54)*100/BS54)</f>
        <v>3.4561460710792145</v>
      </c>
      <c r="BT145" s="92">
        <f t="shared" si="398"/>
        <v>3.4561460710792145</v>
      </c>
      <c r="BU145" s="92">
        <f t="shared" si="398"/>
        <v>3.4561460710792145</v>
      </c>
      <c r="BV145" s="92">
        <f t="shared" si="398"/>
        <v>3.4561460710792145</v>
      </c>
      <c r="BW145" s="92">
        <f t="shared" si="398"/>
        <v>3.0678851174934652</v>
      </c>
      <c r="BX145" s="92">
        <f t="shared" si="398"/>
        <v>2.9670687968698943</v>
      </c>
      <c r="BY145" s="92">
        <f t="shared" si="398"/>
        <v>2.9670687968698943</v>
      </c>
      <c r="BZ145" s="92">
        <f t="shared" si="398"/>
        <v>2.9670687968698943</v>
      </c>
      <c r="CA145" s="92">
        <f t="shared" ref="CA145:CD145" si="399">IF(OR(CA54=0,CA58=0),"",(CA58-CA54)*100/CA54)</f>
        <v>2.9670687968698943</v>
      </c>
      <c r="CB145" s="92">
        <f t="shared" si="399"/>
        <v>2.9670687968698943</v>
      </c>
      <c r="CC145" s="92">
        <f t="shared" si="399"/>
        <v>2.9670687968698943</v>
      </c>
      <c r="CD145" s="92">
        <f t="shared" si="399"/>
        <v>2.9670687968698943</v>
      </c>
      <c r="CX145" s="79"/>
    </row>
    <row r="146" spans="1:102" x14ac:dyDescent="0.3">
      <c r="A146" s="49" t="s">
        <v>147</v>
      </c>
      <c r="B146" s="59"/>
      <c r="C146" s="92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  <c r="AV146" s="92"/>
      <c r="AW146" s="92"/>
      <c r="AX146" s="92" t="str">
        <f t="shared" ref="AX146:BR146" si="400">IF(OR(AX55=0,AX59=0),"",(AX59-AX55)*100/AX55)</f>
        <v/>
      </c>
      <c r="AY146" s="92" t="str">
        <f t="shared" si="400"/>
        <v/>
      </c>
      <c r="AZ146" s="92" t="str">
        <f t="shared" si="400"/>
        <v/>
      </c>
      <c r="BA146" s="94">
        <f t="shared" si="400"/>
        <v>-2.8283629769222771</v>
      </c>
      <c r="BB146" s="100">
        <f t="shared" si="400"/>
        <v>-3.1396709807920451</v>
      </c>
      <c r="BC146" s="92">
        <f t="shared" si="400"/>
        <v>-2.6412530611817693</v>
      </c>
      <c r="BD146" s="92">
        <f t="shared" si="400"/>
        <v>-2.6481990136091298</v>
      </c>
      <c r="BE146" s="101">
        <f t="shared" si="400"/>
        <v>-2.6481990136091298</v>
      </c>
      <c r="BF146" s="92">
        <f t="shared" si="400"/>
        <v>-2.6662733749153613</v>
      </c>
      <c r="BG146" s="92">
        <f t="shared" si="400"/>
        <v>-2.9391733029291114</v>
      </c>
      <c r="BH146" s="92">
        <f t="shared" si="400"/>
        <v>-2.9391733029291114</v>
      </c>
      <c r="BI146" s="92">
        <f t="shared" si="400"/>
        <v>-2.9391733029291114</v>
      </c>
      <c r="BJ146" s="92">
        <f t="shared" si="400"/>
        <v>-2.9391733029291114</v>
      </c>
      <c r="BK146" s="92">
        <f t="shared" si="400"/>
        <v>-3.2113811576977036</v>
      </c>
      <c r="BL146" s="92">
        <f t="shared" si="400"/>
        <v>-3.2113811576977036</v>
      </c>
      <c r="BM146" s="92">
        <f t="shared" si="400"/>
        <v>-3.2113811576977036</v>
      </c>
      <c r="BN146" s="92">
        <f t="shared" si="400"/>
        <v>-3.2032032032031945</v>
      </c>
      <c r="BO146" s="92">
        <f t="shared" si="400"/>
        <v>-3.8152610441767085</v>
      </c>
      <c r="BP146" s="92">
        <f t="shared" si="400"/>
        <v>-3.8190954773869366</v>
      </c>
      <c r="BQ146" s="92">
        <f t="shared" si="400"/>
        <v>-3.8190954773869366</v>
      </c>
      <c r="BR146" s="92">
        <f t="shared" si="400"/>
        <v>-3.8190954773869366</v>
      </c>
      <c r="BS146" s="92">
        <f t="shared" ref="BS146:BZ146" si="401">IF(OR(BS55=0,BS59=0),"",(BS59-BS55)*100/BS55)</f>
        <v>-3.8190954773869366</v>
      </c>
      <c r="BT146" s="92">
        <f t="shared" si="401"/>
        <v>-3.8190954773869366</v>
      </c>
      <c r="BU146" s="92">
        <f t="shared" si="401"/>
        <v>-3.8190954773869366</v>
      </c>
      <c r="BV146" s="92">
        <f t="shared" si="401"/>
        <v>-3.8190954773869366</v>
      </c>
      <c r="BW146" s="92">
        <f t="shared" si="401"/>
        <v>-3.5282258064516037</v>
      </c>
      <c r="BX146" s="92">
        <f t="shared" si="401"/>
        <v>-3.7260825780463107</v>
      </c>
      <c r="BY146" s="92">
        <f t="shared" si="401"/>
        <v>-3.7260825780463107</v>
      </c>
      <c r="BZ146" s="92">
        <f t="shared" si="401"/>
        <v>-3.7260825780463107</v>
      </c>
      <c r="CA146" s="92">
        <f t="shared" ref="CA146:CD146" si="402">IF(OR(CA55=0,CA59=0),"",(CA59-CA55)*100/CA55)</f>
        <v>-3.7260825780463107</v>
      </c>
      <c r="CB146" s="92">
        <f t="shared" si="402"/>
        <v>-3.7260825780463107</v>
      </c>
      <c r="CC146" s="92">
        <f t="shared" si="402"/>
        <v>-3.7260825780463107</v>
      </c>
      <c r="CD146" s="92">
        <f t="shared" si="402"/>
        <v>-3.7260825780463107</v>
      </c>
      <c r="CX146" s="79"/>
    </row>
    <row r="147" spans="1:102" x14ac:dyDescent="0.3">
      <c r="A147" s="50" t="s">
        <v>148</v>
      </c>
      <c r="B147" s="60"/>
      <c r="C147" s="9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 t="str">
        <f t="shared" ref="AX147:BR147" si="403">IF(OR(AX56=0,AX60=0),"",(AX60-AX56)*100/AX56)</f>
        <v/>
      </c>
      <c r="AY147" s="99" t="str">
        <f t="shared" si="403"/>
        <v/>
      </c>
      <c r="AZ147" s="99" t="str">
        <f t="shared" si="403"/>
        <v/>
      </c>
      <c r="BA147" s="99" t="str">
        <f t="shared" si="403"/>
        <v/>
      </c>
      <c r="BB147" s="102">
        <f t="shared" si="403"/>
        <v>1.2908359869308834</v>
      </c>
      <c r="BC147" s="93">
        <f t="shared" si="403"/>
        <v>2.2702389386322627E-2</v>
      </c>
      <c r="BD147" s="99">
        <f t="shared" si="403"/>
        <v>5.6235092462403172E-2</v>
      </c>
      <c r="BE147" s="99">
        <f t="shared" si="403"/>
        <v>5.6235092462403172E-2</v>
      </c>
      <c r="BF147" s="103">
        <f t="shared" si="403"/>
        <v>0.51883278703074487</v>
      </c>
      <c r="BG147" s="99">
        <f t="shared" si="403"/>
        <v>1.0039091953855557</v>
      </c>
      <c r="BH147" s="99">
        <f t="shared" si="403"/>
        <v>1.0039091953855557</v>
      </c>
      <c r="BI147" s="99">
        <f t="shared" si="403"/>
        <v>1.0039091953855557</v>
      </c>
      <c r="BJ147" s="99">
        <f t="shared" si="403"/>
        <v>1.0039091953855557</v>
      </c>
      <c r="BK147" s="99">
        <f t="shared" si="403"/>
        <v>1.8376322196965589</v>
      </c>
      <c r="BL147" s="99">
        <f t="shared" si="403"/>
        <v>1.8376322196965589</v>
      </c>
      <c r="BM147" s="99">
        <f t="shared" si="403"/>
        <v>1.8376322196965589</v>
      </c>
      <c r="BN147" s="99">
        <f t="shared" si="403"/>
        <v>1.9140257295262209</v>
      </c>
      <c r="BO147" s="99">
        <f t="shared" si="403"/>
        <v>2.1263091082196182</v>
      </c>
      <c r="BP147" s="99">
        <f t="shared" si="403"/>
        <v>2.0388658808537543</v>
      </c>
      <c r="BQ147" s="99">
        <f t="shared" si="403"/>
        <v>2.0388658808537543</v>
      </c>
      <c r="BR147" s="99">
        <f t="shared" si="403"/>
        <v>2.0388658808537543</v>
      </c>
      <c r="BS147" s="99">
        <f t="shared" ref="BS147:BZ147" si="404">IF(OR(BS56=0,BS60=0),"",(BS60-BS56)*100/BS56)</f>
        <v>2.0388658808537543</v>
      </c>
      <c r="BT147" s="99">
        <f t="shared" si="404"/>
        <v>2.0388658808537543</v>
      </c>
      <c r="BU147" s="99">
        <f t="shared" si="404"/>
        <v>2.0388658808537543</v>
      </c>
      <c r="BV147" s="99">
        <f t="shared" si="404"/>
        <v>2.0388658808537543</v>
      </c>
      <c r="BW147" s="99">
        <f t="shared" si="404"/>
        <v>1.7538265306122358</v>
      </c>
      <c r="BX147" s="99">
        <f t="shared" si="404"/>
        <v>1.8494897959183734</v>
      </c>
      <c r="BY147" s="99">
        <f t="shared" si="404"/>
        <v>1.8494897959183734</v>
      </c>
      <c r="BZ147" s="99">
        <f t="shared" si="404"/>
        <v>1.8494897959183734</v>
      </c>
      <c r="CA147" s="99">
        <f t="shared" ref="CA147:CD147" si="405">IF(OR(CA56=0,CA60=0),"",(CA60-CA56)*100/CA56)</f>
        <v>1.8494897959183734</v>
      </c>
      <c r="CB147" s="99">
        <f t="shared" si="405"/>
        <v>1.8494897959183734</v>
      </c>
      <c r="CC147" s="99">
        <f t="shared" si="405"/>
        <v>1.8494897959183734</v>
      </c>
      <c r="CD147" s="99">
        <f t="shared" si="405"/>
        <v>1.8494897959183734</v>
      </c>
      <c r="CX147" s="79"/>
    </row>
    <row r="148" spans="1:102" x14ac:dyDescent="0.3">
      <c r="A148" s="49" t="s">
        <v>149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06">IF(OR(AX57=0,AX61=0),"",(AX61-AX57)*100/AX57)</f>
        <v/>
      </c>
      <c r="AY148" s="92" t="str">
        <f t="shared" si="406"/>
        <v/>
      </c>
      <c r="AZ148" s="92" t="str">
        <f t="shared" si="406"/>
        <v/>
      </c>
      <c r="BA148" s="92" t="str">
        <f t="shared" si="406"/>
        <v/>
      </c>
      <c r="BB148" s="92" t="str">
        <f t="shared" si="406"/>
        <v/>
      </c>
      <c r="BC148" s="94">
        <f t="shared" si="406"/>
        <v>-1.0013363353655749</v>
      </c>
      <c r="BD148" s="100">
        <f t="shared" si="406"/>
        <v>-0.96454108277433093</v>
      </c>
      <c r="BE148" s="92">
        <f t="shared" si="406"/>
        <v>-0.95322695256673262</v>
      </c>
      <c r="BF148" s="92">
        <f t="shared" si="406"/>
        <v>0.36929927000035234</v>
      </c>
      <c r="BG148" s="101">
        <f t="shared" si="406"/>
        <v>0.69850922165940366</v>
      </c>
      <c r="BH148" s="92">
        <f t="shared" si="406"/>
        <v>0.69850922165940366</v>
      </c>
      <c r="BI148" s="92">
        <f t="shared" si="406"/>
        <v>0.69850922165940366</v>
      </c>
      <c r="BJ148" s="92">
        <f t="shared" si="406"/>
        <v>0.69850922165940366</v>
      </c>
      <c r="BK148" s="92">
        <f t="shared" si="406"/>
        <v>1.6462944811342801</v>
      </c>
      <c r="BL148" s="92">
        <f t="shared" si="406"/>
        <v>1.6462944811342801</v>
      </c>
      <c r="BM148" s="92">
        <f t="shared" si="406"/>
        <v>1.6462944811342801</v>
      </c>
      <c r="BN148" s="92">
        <f t="shared" si="406"/>
        <v>1.5620306398317907</v>
      </c>
      <c r="BO148" s="92">
        <f t="shared" si="406"/>
        <v>1.8237082066869346</v>
      </c>
      <c r="BP148" s="92">
        <f t="shared" si="406"/>
        <v>1.6488549618320585</v>
      </c>
      <c r="BQ148" s="92">
        <f t="shared" si="406"/>
        <v>1.6488549618320585</v>
      </c>
      <c r="BR148" s="92">
        <f t="shared" si="406"/>
        <v>1.6488549618320585</v>
      </c>
      <c r="BS148" s="92">
        <f t="shared" ref="BS148:BZ148" si="407">IF(OR(BS57=0,BS61=0),"",(BS61-BS57)*100/BS57)</f>
        <v>1.6488549618320585</v>
      </c>
      <c r="BT148" s="92">
        <f t="shared" si="407"/>
        <v>1.6488549618320585</v>
      </c>
      <c r="BU148" s="92">
        <f t="shared" si="407"/>
        <v>1.6488549618320585</v>
      </c>
      <c r="BV148" s="92">
        <f t="shared" si="407"/>
        <v>1.6488549618320585</v>
      </c>
      <c r="BW148" s="92">
        <f t="shared" si="407"/>
        <v>1.6383495145631042</v>
      </c>
      <c r="BX148" s="92">
        <f t="shared" si="407"/>
        <v>1.6383495145631042</v>
      </c>
      <c r="BY148" s="92">
        <f t="shared" si="407"/>
        <v>1.6383495145631042</v>
      </c>
      <c r="BZ148" s="92">
        <f t="shared" si="407"/>
        <v>1.6383495145631042</v>
      </c>
      <c r="CA148" s="92">
        <f t="shared" ref="CA148:CD148" si="408">IF(OR(CA57=0,CA61=0),"",(CA61-CA57)*100/CA57)</f>
        <v>1.6383495145631042</v>
      </c>
      <c r="CB148" s="92">
        <f t="shared" si="408"/>
        <v>1.6383495145631042</v>
      </c>
      <c r="CC148" s="92">
        <f t="shared" si="408"/>
        <v>1.6383495145631042</v>
      </c>
      <c r="CD148" s="92">
        <f t="shared" si="408"/>
        <v>1.6383495145631042</v>
      </c>
      <c r="CX148" s="79"/>
    </row>
    <row r="149" spans="1:102" x14ac:dyDescent="0.3">
      <c r="A149" s="49" t="s">
        <v>150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09">IF(OR(AX58=0,AX62=0),"",(AX62-AX58)*100/AX58)</f>
        <v/>
      </c>
      <c r="AY149" s="92" t="str">
        <f t="shared" si="409"/>
        <v/>
      </c>
      <c r="AZ149" s="92" t="str">
        <f t="shared" si="409"/>
        <v/>
      </c>
      <c r="BA149" s="92" t="str">
        <f t="shared" si="409"/>
        <v/>
      </c>
      <c r="BB149" s="92" t="str">
        <f t="shared" si="409"/>
        <v/>
      </c>
      <c r="BC149" s="92" t="str">
        <f t="shared" si="409"/>
        <v/>
      </c>
      <c r="BD149" s="94">
        <f t="shared" si="409"/>
        <v>-2.1076046920983003</v>
      </c>
      <c r="BE149" s="100">
        <f t="shared" si="409"/>
        <v>-1.7646834573341763</v>
      </c>
      <c r="BF149" s="92">
        <f t="shared" si="409"/>
        <v>1.2852873401916445</v>
      </c>
      <c r="BG149" s="92">
        <f t="shared" si="409"/>
        <v>0.41752704506164906</v>
      </c>
      <c r="BH149" s="101">
        <f t="shared" si="409"/>
        <v>0.41752704506164906</v>
      </c>
      <c r="BI149" s="92">
        <f t="shared" si="409"/>
        <v>0.41752704506164906</v>
      </c>
      <c r="BJ149" s="92">
        <f t="shared" si="409"/>
        <v>0.41752704506164906</v>
      </c>
      <c r="BK149" s="92">
        <f t="shared" si="409"/>
        <v>0.87551158779609328</v>
      </c>
      <c r="BL149" s="92">
        <f t="shared" si="409"/>
        <v>0.87551158779609328</v>
      </c>
      <c r="BM149" s="92">
        <f t="shared" si="409"/>
        <v>0.87551158779609328</v>
      </c>
      <c r="BN149" s="92">
        <f t="shared" si="409"/>
        <v>0.87994971715902304</v>
      </c>
      <c r="BO149" s="92">
        <f t="shared" si="409"/>
        <v>2.6737967914438547</v>
      </c>
      <c r="BP149" s="92">
        <f t="shared" si="409"/>
        <v>2.6788528206744453</v>
      </c>
      <c r="BQ149" s="92">
        <f t="shared" si="409"/>
        <v>2.6788528206744453</v>
      </c>
      <c r="BR149" s="92">
        <f t="shared" si="409"/>
        <v>2.6788528206744453</v>
      </c>
      <c r="BS149" s="92">
        <f t="shared" ref="BS149:BZ149" si="410">IF(OR(BS58=0,BS62=0),"",(BS62-BS58)*100/BS58)</f>
        <v>2.6788528206744453</v>
      </c>
      <c r="BT149" s="92">
        <f t="shared" si="410"/>
        <v>2.6788528206744453</v>
      </c>
      <c r="BU149" s="92">
        <f t="shared" si="410"/>
        <v>2.6788528206744453</v>
      </c>
      <c r="BV149" s="92">
        <f t="shared" si="410"/>
        <v>2.6788528206744453</v>
      </c>
      <c r="BW149" s="92">
        <f t="shared" si="410"/>
        <v>2.6915769474351126</v>
      </c>
      <c r="BX149" s="92">
        <f t="shared" si="410"/>
        <v>2.6915769474351126</v>
      </c>
      <c r="BY149" s="92">
        <f t="shared" si="410"/>
        <v>2.6915769474351126</v>
      </c>
      <c r="BZ149" s="92">
        <f t="shared" si="410"/>
        <v>2.6915769474351126</v>
      </c>
      <c r="CA149" s="92">
        <f t="shared" ref="CA149:CD149" si="411">IF(OR(CA58=0,CA62=0),"",(CA62-CA58)*100/CA58)</f>
        <v>2.6915769474351126</v>
      </c>
      <c r="CB149" s="92">
        <f t="shared" si="411"/>
        <v>2.6915769474351126</v>
      </c>
      <c r="CC149" s="92">
        <f t="shared" si="411"/>
        <v>2.6915769474351126</v>
      </c>
      <c r="CD149" s="92">
        <f t="shared" si="411"/>
        <v>2.6915769474351126</v>
      </c>
      <c r="CX149" s="79"/>
    </row>
    <row r="150" spans="1:102" x14ac:dyDescent="0.3">
      <c r="A150" s="49" t="s">
        <v>151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12">IF(OR(AX59=0,AX63=0),"",(AX63-AX59)*100/AX59)</f>
        <v/>
      </c>
      <c r="AY150" s="92" t="str">
        <f t="shared" si="412"/>
        <v/>
      </c>
      <c r="AZ150" s="92" t="str">
        <f t="shared" si="412"/>
        <v/>
      </c>
      <c r="BA150" s="92" t="str">
        <f t="shared" si="412"/>
        <v/>
      </c>
      <c r="BB150" s="92" t="str">
        <f t="shared" si="412"/>
        <v/>
      </c>
      <c r="BC150" s="92" t="str">
        <f t="shared" si="412"/>
        <v/>
      </c>
      <c r="BD150" s="92" t="str">
        <f t="shared" si="412"/>
        <v/>
      </c>
      <c r="BE150" s="94">
        <f t="shared" si="412"/>
        <v>0.70317019195957908</v>
      </c>
      <c r="BF150" s="100">
        <f t="shared" si="412"/>
        <v>5.3009125068093015</v>
      </c>
      <c r="BG150" s="92">
        <f t="shared" si="412"/>
        <v>5.8352958988883854</v>
      </c>
      <c r="BH150" s="92">
        <f t="shared" si="412"/>
        <v>5.8352958988883854</v>
      </c>
      <c r="BI150" s="101">
        <f t="shared" si="412"/>
        <v>5.8352958988883854</v>
      </c>
      <c r="BJ150" s="92">
        <f t="shared" si="412"/>
        <v>5.8352958988883854</v>
      </c>
      <c r="BK150" s="92">
        <f t="shared" si="412"/>
        <v>5.9326280330595988</v>
      </c>
      <c r="BL150" s="92">
        <f t="shared" si="412"/>
        <v>5.9326280330595988</v>
      </c>
      <c r="BM150" s="92">
        <f t="shared" si="412"/>
        <v>5.9326280330595988</v>
      </c>
      <c r="BN150" s="92">
        <f t="shared" si="412"/>
        <v>6.066873491899325</v>
      </c>
      <c r="BO150" s="92">
        <f t="shared" si="412"/>
        <v>3.9665970772442729</v>
      </c>
      <c r="BP150" s="92">
        <f t="shared" si="412"/>
        <v>3.9707419017763863</v>
      </c>
      <c r="BQ150" s="92">
        <f t="shared" si="412"/>
        <v>3.9707419017763863</v>
      </c>
      <c r="BR150" s="92">
        <f t="shared" si="412"/>
        <v>3.9707419017763863</v>
      </c>
      <c r="BS150" s="92">
        <f t="shared" ref="BS150:BZ150" si="413">IF(OR(BS59=0,BS63=0),"",(BS63-BS59)*100/BS59)</f>
        <v>3.9707419017763863</v>
      </c>
      <c r="BT150" s="92">
        <f t="shared" si="413"/>
        <v>3.9707419017763863</v>
      </c>
      <c r="BU150" s="92">
        <f t="shared" si="413"/>
        <v>3.9707419017763863</v>
      </c>
      <c r="BV150" s="92">
        <f t="shared" si="413"/>
        <v>3.9707419017763863</v>
      </c>
      <c r="BW150" s="92">
        <f t="shared" si="413"/>
        <v>3.4482758620689724</v>
      </c>
      <c r="BX150" s="92">
        <f t="shared" si="413"/>
        <v>3.5564853556485336</v>
      </c>
      <c r="BY150" s="92">
        <f t="shared" si="413"/>
        <v>3.5564853556485336</v>
      </c>
      <c r="BZ150" s="92">
        <f t="shared" si="413"/>
        <v>3.5564853556485336</v>
      </c>
      <c r="CA150" s="92">
        <f t="shared" ref="CA150:CD150" si="414">IF(OR(CA59=0,CA63=0),"",(CA63-CA59)*100/CA59)</f>
        <v>3.5564853556485336</v>
      </c>
      <c r="CB150" s="92">
        <f t="shared" si="414"/>
        <v>3.5564853556485336</v>
      </c>
      <c r="CC150" s="92">
        <f t="shared" si="414"/>
        <v>3.5564853556485336</v>
      </c>
      <c r="CD150" s="92">
        <f t="shared" si="414"/>
        <v>3.5564853556485336</v>
      </c>
      <c r="CX150" s="79"/>
    </row>
    <row r="151" spans="1:102" x14ac:dyDescent="0.3">
      <c r="A151" s="50" t="s">
        <v>152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15">IF(OR(AX60=0,AX64=0),"",(AX64-AX60)*100/AX60)</f>
        <v/>
      </c>
      <c r="AY151" s="99" t="str">
        <f t="shared" si="415"/>
        <v/>
      </c>
      <c r="AZ151" s="99" t="str">
        <f t="shared" si="415"/>
        <v/>
      </c>
      <c r="BA151" s="99" t="str">
        <f t="shared" si="415"/>
        <v/>
      </c>
      <c r="BB151" s="99" t="str">
        <f t="shared" si="415"/>
        <v/>
      </c>
      <c r="BC151" s="99" t="str">
        <f t="shared" si="415"/>
        <v/>
      </c>
      <c r="BD151" s="99" t="str">
        <f t="shared" si="415"/>
        <v/>
      </c>
      <c r="BE151" s="99" t="str">
        <f t="shared" si="415"/>
        <v/>
      </c>
      <c r="BF151" s="102">
        <f t="shared" si="415"/>
        <v>7.9485096847224099</v>
      </c>
      <c r="BG151" s="93">
        <f t="shared" si="415"/>
        <v>4.8580455359193762</v>
      </c>
      <c r="BH151" s="99">
        <f t="shared" si="415"/>
        <v>4.8580455359193762</v>
      </c>
      <c r="BI151" s="99">
        <f t="shared" si="415"/>
        <v>4.8580455359193762</v>
      </c>
      <c r="BJ151" s="103">
        <f t="shared" si="415"/>
        <v>4.8580455359193762</v>
      </c>
      <c r="BK151" s="99">
        <f t="shared" si="415"/>
        <v>3.9527034458337726</v>
      </c>
      <c r="BL151" s="99">
        <f t="shared" si="415"/>
        <v>3.9527034458337726</v>
      </c>
      <c r="BM151" s="99">
        <f t="shared" si="415"/>
        <v>3.9527034458337726</v>
      </c>
      <c r="BN151" s="99">
        <f t="shared" si="415"/>
        <v>4.1871921182265766</v>
      </c>
      <c r="BO151" s="99">
        <f t="shared" si="415"/>
        <v>4.6923555003107458</v>
      </c>
      <c r="BP151" s="99">
        <f t="shared" si="415"/>
        <v>4.8079925070246849</v>
      </c>
      <c r="BQ151" s="99">
        <f t="shared" si="415"/>
        <v>4.8079925070246849</v>
      </c>
      <c r="BR151" s="99">
        <f t="shared" si="415"/>
        <v>4.8079925070246849</v>
      </c>
      <c r="BS151" s="99">
        <f t="shared" ref="BS151:BZ151" si="416">IF(OR(BS60=0,BS64=0),"",(BS64-BS60)*100/BS60)</f>
        <v>4.8079925070246849</v>
      </c>
      <c r="BT151" s="99">
        <f t="shared" si="416"/>
        <v>4.8079925070246849</v>
      </c>
      <c r="BU151" s="99">
        <f t="shared" si="416"/>
        <v>4.8079925070246849</v>
      </c>
      <c r="BV151" s="99">
        <f t="shared" si="416"/>
        <v>4.8079925070246849</v>
      </c>
      <c r="BW151" s="99">
        <f t="shared" si="416"/>
        <v>5.0141021623315627</v>
      </c>
      <c r="BX151" s="99">
        <f t="shared" si="416"/>
        <v>4.915466499686902</v>
      </c>
      <c r="BY151" s="99">
        <f t="shared" si="416"/>
        <v>4.915466499686902</v>
      </c>
      <c r="BZ151" s="99">
        <f t="shared" si="416"/>
        <v>4.915466499686902</v>
      </c>
      <c r="CA151" s="99">
        <f t="shared" ref="CA151:CD151" si="417">IF(OR(CA60=0,CA64=0),"",(CA64-CA60)*100/CA60)</f>
        <v>4.915466499686902</v>
      </c>
      <c r="CB151" s="99">
        <f t="shared" si="417"/>
        <v>4.915466499686902</v>
      </c>
      <c r="CC151" s="99">
        <f t="shared" si="417"/>
        <v>4.915466499686902</v>
      </c>
      <c r="CD151" s="99">
        <f t="shared" si="417"/>
        <v>4.915466499686902</v>
      </c>
      <c r="CX151" s="79"/>
    </row>
    <row r="152" spans="1:102" x14ac:dyDescent="0.3">
      <c r="A152" s="49" t="s">
        <v>153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18">IF(OR(AX61=0,AX65=0),"",(AX65-AX61)*100/AX61)</f>
        <v/>
      </c>
      <c r="AY152" s="92" t="str">
        <f t="shared" si="418"/>
        <v/>
      </c>
      <c r="AZ152" s="92" t="str">
        <f t="shared" si="418"/>
        <v/>
      </c>
      <c r="BA152" s="92" t="str">
        <f t="shared" si="418"/>
        <v/>
      </c>
      <c r="BB152" s="92" t="str">
        <f t="shared" si="418"/>
        <v/>
      </c>
      <c r="BC152" s="92" t="str">
        <f t="shared" si="418"/>
        <v/>
      </c>
      <c r="BD152" s="92" t="str">
        <f t="shared" si="418"/>
        <v/>
      </c>
      <c r="BE152" s="92" t="str">
        <f t="shared" si="418"/>
        <v/>
      </c>
      <c r="BF152" s="92" t="str">
        <f t="shared" si="418"/>
        <v/>
      </c>
      <c r="BG152" s="94">
        <f t="shared" si="418"/>
        <v>0.11460373767967634</v>
      </c>
      <c r="BH152" s="100">
        <f t="shared" si="418"/>
        <v>0.44307162134070571</v>
      </c>
      <c r="BI152" s="92">
        <f t="shared" si="418"/>
        <v>0.49794783649232172</v>
      </c>
      <c r="BJ152" s="92">
        <f t="shared" si="418"/>
        <v>-2.2677116144236311E-2</v>
      </c>
      <c r="BK152" s="101">
        <f t="shared" si="418"/>
        <v>0.50654151400327574</v>
      </c>
      <c r="BL152" s="92">
        <f t="shared" si="418"/>
        <v>0.50654151400327574</v>
      </c>
      <c r="BM152" s="92">
        <f t="shared" si="418"/>
        <v>0.50654151400327574</v>
      </c>
      <c r="BN152" s="92">
        <f t="shared" si="418"/>
        <v>1.1535048802129564</v>
      </c>
      <c r="BO152" s="92">
        <f t="shared" si="418"/>
        <v>-0.56716417910447081</v>
      </c>
      <c r="BP152" s="92">
        <f t="shared" si="418"/>
        <v>-0.39050765995793169</v>
      </c>
      <c r="BQ152" s="92">
        <f t="shared" si="418"/>
        <v>-0.39050765995793169</v>
      </c>
      <c r="BR152" s="92">
        <f t="shared" si="418"/>
        <v>-0.39050765995793169</v>
      </c>
      <c r="BS152" s="92">
        <f t="shared" ref="BS152:BZ152" si="419">IF(OR(BS61=0,BS65=0),"",(BS65-BS61)*100/BS61)</f>
        <v>-0.12015620306398062</v>
      </c>
      <c r="BT152" s="92">
        <f t="shared" si="419"/>
        <v>-0.12015620306398062</v>
      </c>
      <c r="BU152" s="92">
        <f t="shared" si="419"/>
        <v>-0.12015620306398062</v>
      </c>
      <c r="BV152" s="92">
        <f t="shared" si="419"/>
        <v>-0.12015620306398062</v>
      </c>
      <c r="BW152" s="92">
        <f t="shared" si="419"/>
        <v>-0.38805970149252372</v>
      </c>
      <c r="BX152" s="92">
        <f t="shared" si="419"/>
        <v>-0.38805970149252372</v>
      </c>
      <c r="BY152" s="92">
        <f t="shared" si="419"/>
        <v>-0.38805970149252372</v>
      </c>
      <c r="BZ152" s="92">
        <f t="shared" si="419"/>
        <v>-0.38805970149252372</v>
      </c>
      <c r="CA152" s="92">
        <f t="shared" ref="CA152:CD152" si="420">IF(OR(CA61=0,CA65=0),"",(CA65-CA61)*100/CA61)</f>
        <v>-0.38805970149252372</v>
      </c>
      <c r="CB152" s="92">
        <f t="shared" si="420"/>
        <v>-0.38805970149252372</v>
      </c>
      <c r="CC152" s="92">
        <f t="shared" si="420"/>
        <v>-0.38805970149252372</v>
      </c>
      <c r="CD152" s="92">
        <f t="shared" si="420"/>
        <v>-0.38805970149252372</v>
      </c>
      <c r="CX152" s="79"/>
    </row>
    <row r="153" spans="1:102" x14ac:dyDescent="0.3">
      <c r="A153" s="49" t="s">
        <v>154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21">IF(OR(AX62=0,AX66=0),"",(AX66-AX62)*100/AX62)</f>
        <v/>
      </c>
      <c r="AY153" s="92" t="str">
        <f t="shared" si="421"/>
        <v/>
      </c>
      <c r="AZ153" s="92" t="str">
        <f t="shared" si="421"/>
        <v/>
      </c>
      <c r="BA153" s="92" t="str">
        <f t="shared" si="421"/>
        <v/>
      </c>
      <c r="BB153" s="92" t="str">
        <f t="shared" si="421"/>
        <v/>
      </c>
      <c r="BC153" s="92" t="str">
        <f t="shared" si="421"/>
        <v/>
      </c>
      <c r="BD153" s="92" t="str">
        <f t="shared" si="421"/>
        <v/>
      </c>
      <c r="BE153" s="92" t="str">
        <f t="shared" si="421"/>
        <v/>
      </c>
      <c r="BF153" s="92" t="str">
        <f t="shared" si="421"/>
        <v/>
      </c>
      <c r="BG153" s="92" t="str">
        <f t="shared" si="421"/>
        <v/>
      </c>
      <c r="BH153" s="94">
        <f t="shared" si="421"/>
        <v>-1.8966682171438976</v>
      </c>
      <c r="BI153" s="100">
        <f t="shared" si="421"/>
        <v>-2.3809680785771867</v>
      </c>
      <c r="BJ153" s="92">
        <f t="shared" si="421"/>
        <v>-2.4586546282882895</v>
      </c>
      <c r="BK153" s="92">
        <f t="shared" si="421"/>
        <v>-2.7998613708400195</v>
      </c>
      <c r="BL153" s="101">
        <f t="shared" si="421"/>
        <v>-2.7998613708400195</v>
      </c>
      <c r="BM153" s="92">
        <f t="shared" si="421"/>
        <v>-2.7998613708400195</v>
      </c>
      <c r="BN153" s="92">
        <f t="shared" si="421"/>
        <v>-2.6168224299065415</v>
      </c>
      <c r="BO153" s="92">
        <f t="shared" si="421"/>
        <v>-4.3198529411764817</v>
      </c>
      <c r="BP153" s="92">
        <f t="shared" si="421"/>
        <v>-4.4198895027624241</v>
      </c>
      <c r="BQ153" s="92">
        <f t="shared" si="421"/>
        <v>-4.4198895027624241</v>
      </c>
      <c r="BR153" s="92">
        <f t="shared" si="421"/>
        <v>-4.4198895027624241</v>
      </c>
      <c r="BS153" s="92">
        <f t="shared" ref="BS153:BZ153" si="422">IF(OR(BS62=0,BS66=0),"",(BS66-BS62)*100/BS62)</f>
        <v>-5.2486187845303682</v>
      </c>
      <c r="BT153" s="92">
        <f t="shared" si="422"/>
        <v>-5.2486187845303682</v>
      </c>
      <c r="BU153" s="92">
        <f t="shared" si="422"/>
        <v>-5.2486187845303682</v>
      </c>
      <c r="BV153" s="92">
        <f t="shared" si="422"/>
        <v>-5.2486187845303682</v>
      </c>
      <c r="BW153" s="92">
        <f t="shared" si="422"/>
        <v>-4.8103607770582855</v>
      </c>
      <c r="BX153" s="92">
        <f t="shared" si="422"/>
        <v>-4.8103607770582855</v>
      </c>
      <c r="BY153" s="92">
        <f t="shared" si="422"/>
        <v>-4.8103607770582855</v>
      </c>
      <c r="BZ153" s="92">
        <f t="shared" si="422"/>
        <v>-4.8103607770582855</v>
      </c>
      <c r="CA153" s="92">
        <f t="shared" ref="CA153:CD153" si="423">IF(OR(CA62=0,CA66=0),"",(CA66-CA62)*100/CA62)</f>
        <v>-4.8103607770582855</v>
      </c>
      <c r="CB153" s="92">
        <f t="shared" si="423"/>
        <v>-4.8103607770582855</v>
      </c>
      <c r="CC153" s="92">
        <f t="shared" si="423"/>
        <v>-4.8103607770582855</v>
      </c>
      <c r="CD153" s="92">
        <f t="shared" si="423"/>
        <v>-4.8103607770582855</v>
      </c>
      <c r="CX153" s="79"/>
    </row>
    <row r="154" spans="1:102" x14ac:dyDescent="0.3">
      <c r="A154" s="49" t="s">
        <v>155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24">IF(OR(AX63=0,AX67=0),"",(AX67-AX63)*100/AX63)</f>
        <v/>
      </c>
      <c r="AY154" s="92" t="str">
        <f t="shared" si="424"/>
        <v/>
      </c>
      <c r="AZ154" s="92" t="str">
        <f t="shared" si="424"/>
        <v/>
      </c>
      <c r="BA154" s="92" t="str">
        <f t="shared" si="424"/>
        <v/>
      </c>
      <c r="BB154" s="92" t="str">
        <f t="shared" si="424"/>
        <v/>
      </c>
      <c r="BC154" s="92" t="str">
        <f t="shared" si="424"/>
        <v/>
      </c>
      <c r="BD154" s="92" t="str">
        <f t="shared" si="424"/>
        <v/>
      </c>
      <c r="BE154" s="92" t="str">
        <f t="shared" si="424"/>
        <v/>
      </c>
      <c r="BF154" s="92" t="str">
        <f t="shared" si="424"/>
        <v/>
      </c>
      <c r="BG154" s="92" t="str">
        <f t="shared" si="424"/>
        <v/>
      </c>
      <c r="BH154" s="92" t="str">
        <f t="shared" si="424"/>
        <v/>
      </c>
      <c r="BI154" s="94">
        <f t="shared" si="424"/>
        <v>-1.8185291150357248</v>
      </c>
      <c r="BJ154" s="100">
        <f t="shared" si="424"/>
        <v>-1.0346027623275305</v>
      </c>
      <c r="BK154" s="92">
        <f t="shared" si="424"/>
        <v>-1.4791667409060862</v>
      </c>
      <c r="BL154" s="92">
        <f t="shared" si="424"/>
        <v>-1.4791667409060862</v>
      </c>
      <c r="BM154" s="101">
        <f t="shared" si="424"/>
        <v>-1.4791667409060862</v>
      </c>
      <c r="BN154" s="92">
        <f t="shared" si="424"/>
        <v>-1.4949626259343431</v>
      </c>
      <c r="BO154" s="92">
        <f t="shared" si="424"/>
        <v>-0.50200803212853295</v>
      </c>
      <c r="BP154" s="92">
        <f t="shared" si="424"/>
        <v>-0.50251256281406553</v>
      </c>
      <c r="BQ154" s="92">
        <f t="shared" si="424"/>
        <v>-0.50251256281406553</v>
      </c>
      <c r="BR154" s="92">
        <f t="shared" si="424"/>
        <v>-0.50251256281406553</v>
      </c>
      <c r="BS154" s="92">
        <f t="shared" ref="BS154:BZ154" si="425">IF(OR(BS63=0,BS67=0),"",(BS67-BS63)*100/BS63)</f>
        <v>-0.73701842546065643</v>
      </c>
      <c r="BT154" s="92">
        <f t="shared" si="425"/>
        <v>-0.73701842546065643</v>
      </c>
      <c r="BU154" s="92">
        <f t="shared" si="425"/>
        <v>-0.73701842546065643</v>
      </c>
      <c r="BV154" s="92">
        <f t="shared" si="425"/>
        <v>-0.73701842546065643</v>
      </c>
      <c r="BW154" s="92">
        <f t="shared" si="425"/>
        <v>-0.53872053872055115</v>
      </c>
      <c r="BX154" s="92">
        <f t="shared" si="425"/>
        <v>-0.53872053872055115</v>
      </c>
      <c r="BY154" s="92">
        <f t="shared" si="425"/>
        <v>-0.53872053872055115</v>
      </c>
      <c r="BZ154" s="92">
        <f t="shared" si="425"/>
        <v>-0.53872053872055115</v>
      </c>
      <c r="CA154" s="92">
        <f t="shared" ref="CA154:CD154" si="426">IF(OR(CA63=0,CA67=0),"",(CA67-CA63)*100/CA63)</f>
        <v>-0.53872053872055115</v>
      </c>
      <c r="CB154" s="92">
        <f t="shared" si="426"/>
        <v>-0.53872053872055115</v>
      </c>
      <c r="CC154" s="92">
        <f t="shared" si="426"/>
        <v>-0.53872053872055115</v>
      </c>
      <c r="CD154" s="92">
        <f t="shared" si="426"/>
        <v>-0.53872053872055115</v>
      </c>
      <c r="CX154" s="79"/>
    </row>
    <row r="155" spans="1:102" x14ac:dyDescent="0.3">
      <c r="A155" s="50" t="s">
        <v>156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27">IF(OR(AX64=0,AX68=0),"",(AX68-AX64)*100/AX64)</f>
        <v/>
      </c>
      <c r="AY155" s="99" t="str">
        <f t="shared" si="427"/>
        <v/>
      </c>
      <c r="AZ155" s="99" t="str">
        <f t="shared" si="427"/>
        <v/>
      </c>
      <c r="BA155" s="99" t="str">
        <f t="shared" si="427"/>
        <v/>
      </c>
      <c r="BB155" s="99" t="str">
        <f t="shared" si="427"/>
        <v/>
      </c>
      <c r="BC155" s="99" t="str">
        <f t="shared" si="427"/>
        <v/>
      </c>
      <c r="BD155" s="99" t="str">
        <f t="shared" si="427"/>
        <v/>
      </c>
      <c r="BE155" s="99" t="str">
        <f t="shared" si="427"/>
        <v/>
      </c>
      <c r="BF155" s="99" t="str">
        <f t="shared" si="427"/>
        <v/>
      </c>
      <c r="BG155" s="99" t="str">
        <f t="shared" si="427"/>
        <v/>
      </c>
      <c r="BH155" s="99" t="str">
        <f t="shared" si="427"/>
        <v/>
      </c>
      <c r="BI155" s="99" t="str">
        <f t="shared" si="427"/>
        <v/>
      </c>
      <c r="BJ155" s="102">
        <f t="shared" si="427"/>
        <v>1.4034210352932204</v>
      </c>
      <c r="BK155" s="93">
        <f t="shared" si="427"/>
        <v>2.8372231056537327</v>
      </c>
      <c r="BL155" s="99">
        <f t="shared" si="427"/>
        <v>2.8372231056537327</v>
      </c>
      <c r="BM155" s="99">
        <f t="shared" si="427"/>
        <v>2.8372231056537327</v>
      </c>
      <c r="BN155" s="103">
        <f t="shared" si="427"/>
        <v>2.6300236406619617</v>
      </c>
      <c r="BO155" s="99">
        <f t="shared" si="427"/>
        <v>1.5138023152270856</v>
      </c>
      <c r="BP155" s="99">
        <f t="shared" si="427"/>
        <v>1.7873100983020596</v>
      </c>
      <c r="BQ155" s="99">
        <f t="shared" si="427"/>
        <v>1.7873100983020596</v>
      </c>
      <c r="BR155" s="99">
        <f t="shared" si="427"/>
        <v>1.7873100983020596</v>
      </c>
      <c r="BS155" s="99">
        <f t="shared" ref="BS155:BZ155" si="428">IF(OR(BS64=0,BS68=0),"",(BS68-BS64)*100/BS64)</f>
        <v>1.1021745606195932</v>
      </c>
      <c r="BT155" s="99">
        <f t="shared" si="428"/>
        <v>1.1021745606195932</v>
      </c>
      <c r="BU155" s="99">
        <f t="shared" si="428"/>
        <v>1.1021745606195932</v>
      </c>
      <c r="BV155" s="99">
        <f t="shared" si="428"/>
        <v>1.1021745606195932</v>
      </c>
      <c r="BW155" s="99">
        <f t="shared" si="428"/>
        <v>1.193673530289483</v>
      </c>
      <c r="BX155" s="99">
        <f t="shared" si="428"/>
        <v>1.193673530289483</v>
      </c>
      <c r="BY155" s="99">
        <f t="shared" si="428"/>
        <v>1.193673530289483</v>
      </c>
      <c r="BZ155" s="99">
        <f t="shared" si="428"/>
        <v>1.193673530289483</v>
      </c>
      <c r="CA155" s="99">
        <f t="shared" ref="CA155:CD155" si="429">IF(OR(CA64=0,CA68=0),"",(CA68-CA64)*100/CA64)</f>
        <v>1.193673530289483</v>
      </c>
      <c r="CB155" s="99">
        <f t="shared" si="429"/>
        <v>1.193673530289483</v>
      </c>
      <c r="CC155" s="99">
        <f t="shared" si="429"/>
        <v>1.193673530289483</v>
      </c>
      <c r="CD155" s="99">
        <f t="shared" si="429"/>
        <v>1.193673530289483</v>
      </c>
      <c r="CX155" s="79"/>
    </row>
    <row r="156" spans="1:102" x14ac:dyDescent="0.3">
      <c r="A156" s="49" t="s">
        <v>157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30">IF(OR(AX65=0,AX69=0),"",(AX69-AX65)*100/AX65)</f>
        <v/>
      </c>
      <c r="AY156" s="92" t="str">
        <f t="shared" si="430"/>
        <v/>
      </c>
      <c r="AZ156" s="92" t="str">
        <f t="shared" si="430"/>
        <v/>
      </c>
      <c r="BA156" s="92" t="str">
        <f t="shared" si="430"/>
        <v/>
      </c>
      <c r="BB156" s="92" t="str">
        <f t="shared" si="430"/>
        <v/>
      </c>
      <c r="BC156" s="92" t="str">
        <f t="shared" si="430"/>
        <v/>
      </c>
      <c r="BD156" s="92" t="str">
        <f t="shared" si="430"/>
        <v/>
      </c>
      <c r="BE156" s="92" t="str">
        <f t="shared" si="430"/>
        <v/>
      </c>
      <c r="BF156" s="92" t="str">
        <f t="shared" si="430"/>
        <v/>
      </c>
      <c r="BG156" s="92" t="str">
        <f t="shared" si="430"/>
        <v/>
      </c>
      <c r="BH156" s="92" t="str">
        <f t="shared" si="430"/>
        <v/>
      </c>
      <c r="BI156" s="92" t="str">
        <f t="shared" si="430"/>
        <v/>
      </c>
      <c r="BJ156" s="92" t="str">
        <f t="shared" si="430"/>
        <v/>
      </c>
      <c r="BK156" s="94">
        <f t="shared" si="430"/>
        <v>1.8045326020572896</v>
      </c>
      <c r="BL156" s="100">
        <f t="shared" si="430"/>
        <v>1.7661030550808827</v>
      </c>
      <c r="BM156" s="92">
        <f t="shared" si="430"/>
        <v>1.562215956974627</v>
      </c>
      <c r="BN156" s="92">
        <f t="shared" si="430"/>
        <v>1.1695906432748495</v>
      </c>
      <c r="BO156" s="101">
        <f t="shared" si="430"/>
        <v>1.5310717502251516</v>
      </c>
      <c r="BP156" s="92">
        <f t="shared" si="430"/>
        <v>1.809408926417353</v>
      </c>
      <c r="BQ156" s="92">
        <f t="shared" si="430"/>
        <v>1.809408926417353</v>
      </c>
      <c r="BR156" s="92">
        <f t="shared" si="430"/>
        <v>1.809408926417353</v>
      </c>
      <c r="BS156" s="92">
        <f t="shared" ref="BS156:BZ156" si="431">IF(OR(BS65=0,BS69=0),"",(BS69-BS65)*100/BS65)</f>
        <v>1.9548872180451298</v>
      </c>
      <c r="BT156" s="92">
        <f t="shared" si="431"/>
        <v>1.9548872180451298</v>
      </c>
      <c r="BU156" s="92">
        <f t="shared" si="431"/>
        <v>1.9548872180451298</v>
      </c>
      <c r="BV156" s="92">
        <f t="shared" si="431"/>
        <v>1.9548872180451298</v>
      </c>
      <c r="BW156" s="92">
        <f t="shared" si="431"/>
        <v>1.1687144141444001</v>
      </c>
      <c r="BX156" s="92">
        <f t="shared" si="431"/>
        <v>1.1687144141444001</v>
      </c>
      <c r="BY156" s="92">
        <f t="shared" si="431"/>
        <v>1.1687144141444001</v>
      </c>
      <c r="BZ156" s="92">
        <f t="shared" si="431"/>
        <v>1.1687144141444001</v>
      </c>
      <c r="CA156" s="92">
        <f t="shared" ref="CA156:CD156" si="432">IF(OR(CA65=0,CA69=0),"",(CA69-CA65)*100/CA65)</f>
        <v>1.1687144141444001</v>
      </c>
      <c r="CB156" s="92">
        <f t="shared" si="432"/>
        <v>1.0788133053640763</v>
      </c>
      <c r="CC156" s="92">
        <f t="shared" si="432"/>
        <v>1.0788133053640763</v>
      </c>
      <c r="CD156" s="92">
        <f t="shared" si="432"/>
        <v>1.0788133053640763</v>
      </c>
      <c r="CX156" s="79"/>
    </row>
    <row r="157" spans="1:102" x14ac:dyDescent="0.3">
      <c r="A157" s="49" t="s">
        <v>158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33">IF(OR(AX66=0,AX70=0),"",(AX70-AX66)*100/AX66)</f>
        <v/>
      </c>
      <c r="AY157" s="92" t="str">
        <f t="shared" si="433"/>
        <v/>
      </c>
      <c r="AZ157" s="92" t="str">
        <f t="shared" si="433"/>
        <v/>
      </c>
      <c r="BA157" s="92" t="str">
        <f t="shared" si="433"/>
        <v/>
      </c>
      <c r="BB157" s="92" t="str">
        <f t="shared" si="433"/>
        <v/>
      </c>
      <c r="BC157" s="92" t="str">
        <f t="shared" si="433"/>
        <v/>
      </c>
      <c r="BD157" s="92" t="str">
        <f t="shared" si="433"/>
        <v/>
      </c>
      <c r="BE157" s="92" t="str">
        <f t="shared" si="433"/>
        <v/>
      </c>
      <c r="BF157" s="92" t="str">
        <f t="shared" si="433"/>
        <v/>
      </c>
      <c r="BG157" s="92" t="str">
        <f t="shared" si="433"/>
        <v/>
      </c>
      <c r="BH157" s="92" t="str">
        <f t="shared" si="433"/>
        <v/>
      </c>
      <c r="BI157" s="92" t="str">
        <f t="shared" si="433"/>
        <v/>
      </c>
      <c r="BJ157" s="92" t="str">
        <f t="shared" si="433"/>
        <v/>
      </c>
      <c r="BK157" s="92" t="str">
        <f t="shared" si="433"/>
        <v/>
      </c>
      <c r="BL157" s="94">
        <f t="shared" si="433"/>
        <v>1.5471476577595127</v>
      </c>
      <c r="BM157" s="100">
        <f t="shared" si="433"/>
        <v>1.4475410730234453</v>
      </c>
      <c r="BN157" s="92">
        <f t="shared" si="433"/>
        <v>1.4075495841330814</v>
      </c>
      <c r="BO157" s="92">
        <f t="shared" si="433"/>
        <v>0.96061479346783318</v>
      </c>
      <c r="BP157" s="101">
        <f t="shared" si="433"/>
        <v>1.284521515735384</v>
      </c>
      <c r="BQ157" s="92">
        <f t="shared" si="433"/>
        <v>1.284521515735384</v>
      </c>
      <c r="BR157" s="92">
        <f t="shared" si="433"/>
        <v>1.284521515735384</v>
      </c>
      <c r="BS157" s="92">
        <f t="shared" ref="BS157:BZ157" si="434">IF(OR(BS66=0,BS70=0),"",(BS70-BS66)*100/BS66)</f>
        <v>1.23096857790735</v>
      </c>
      <c r="BT157" s="92">
        <f t="shared" si="434"/>
        <v>1.23096857790735</v>
      </c>
      <c r="BU157" s="92">
        <f t="shared" si="434"/>
        <v>1.23096857790735</v>
      </c>
      <c r="BV157" s="92">
        <f t="shared" si="434"/>
        <v>1.23096857790735</v>
      </c>
      <c r="BW157" s="92">
        <f t="shared" si="434"/>
        <v>1.7816650469711599</v>
      </c>
      <c r="BX157" s="92">
        <f t="shared" si="434"/>
        <v>1.7816650469711599</v>
      </c>
      <c r="BY157" s="92">
        <f t="shared" si="434"/>
        <v>1.7816650469711599</v>
      </c>
      <c r="BZ157" s="92">
        <f t="shared" si="434"/>
        <v>1.7816650469711599</v>
      </c>
      <c r="CA157" s="92">
        <f t="shared" ref="CA157:CD157" si="435">IF(OR(CA66=0,CA70=0),"",(CA70-CA66)*100/CA66)</f>
        <v>1.7816650469711599</v>
      </c>
      <c r="CB157" s="92">
        <f t="shared" si="435"/>
        <v>1.5873015873015934</v>
      </c>
      <c r="CC157" s="92">
        <f t="shared" si="435"/>
        <v>1.5873015873015934</v>
      </c>
      <c r="CD157" s="92">
        <f t="shared" si="435"/>
        <v>1.5873015873015934</v>
      </c>
      <c r="CX157" s="79"/>
    </row>
    <row r="158" spans="1:102" x14ac:dyDescent="0.3">
      <c r="A158" s="49" t="s">
        <v>159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36">IF(OR(AX67=0,AX71=0),"",(AX71-AX67)*100/AX67)</f>
        <v/>
      </c>
      <c r="AY158" s="92" t="str">
        <f t="shared" si="436"/>
        <v/>
      </c>
      <c r="AZ158" s="92" t="str">
        <f t="shared" si="436"/>
        <v/>
      </c>
      <c r="BA158" s="92" t="str">
        <f t="shared" si="436"/>
        <v/>
      </c>
      <c r="BB158" s="92" t="str">
        <f t="shared" si="436"/>
        <v/>
      </c>
      <c r="BC158" s="92" t="str">
        <f t="shared" si="436"/>
        <v/>
      </c>
      <c r="BD158" s="92" t="str">
        <f t="shared" si="436"/>
        <v/>
      </c>
      <c r="BE158" s="92" t="str">
        <f t="shared" si="436"/>
        <v/>
      </c>
      <c r="BF158" s="92" t="str">
        <f t="shared" si="436"/>
        <v/>
      </c>
      <c r="BG158" s="92" t="str">
        <f t="shared" si="436"/>
        <v/>
      </c>
      <c r="BH158" s="92" t="str">
        <f t="shared" si="436"/>
        <v/>
      </c>
      <c r="BI158" s="92" t="str">
        <f t="shared" si="436"/>
        <v/>
      </c>
      <c r="BJ158" s="92" t="str">
        <f t="shared" si="436"/>
        <v/>
      </c>
      <c r="BK158" s="92" t="str">
        <f t="shared" si="436"/>
        <v/>
      </c>
      <c r="BL158" s="92" t="str">
        <f t="shared" si="436"/>
        <v/>
      </c>
      <c r="BM158" s="94">
        <f t="shared" si="436"/>
        <v>-8.771004213163037</v>
      </c>
      <c r="BN158" s="100">
        <f t="shared" si="436"/>
        <v>-8.7759815242494223</v>
      </c>
      <c r="BO158" s="92">
        <f t="shared" si="436"/>
        <v>-7.702657248570465</v>
      </c>
      <c r="BP158" s="92">
        <f t="shared" si="436"/>
        <v>-7.5084175084175211</v>
      </c>
      <c r="BQ158" s="101">
        <f t="shared" si="436"/>
        <v>-7.5084175084175211</v>
      </c>
      <c r="BR158" s="92">
        <f t="shared" si="436"/>
        <v>-7.5084175084175211</v>
      </c>
      <c r="BS158" s="92">
        <f t="shared" ref="BS158:BZ158" si="437">IF(OR(BS67=0,BS71=0),"",(BS71-BS67)*100/BS67)</f>
        <v>-7.5936550793115094</v>
      </c>
      <c r="BT158" s="92">
        <f t="shared" si="437"/>
        <v>-7.5936550793115094</v>
      </c>
      <c r="BU158" s="92">
        <f t="shared" si="437"/>
        <v>-7.5936550793115094</v>
      </c>
      <c r="BV158" s="92">
        <f t="shared" si="437"/>
        <v>-7.5936550793115094</v>
      </c>
      <c r="BW158" s="92">
        <f t="shared" si="437"/>
        <v>-7.345971563981049</v>
      </c>
      <c r="BX158" s="92">
        <f t="shared" si="437"/>
        <v>-7.345971563981049</v>
      </c>
      <c r="BY158" s="92">
        <f t="shared" si="437"/>
        <v>-7.345971563981049</v>
      </c>
      <c r="BZ158" s="92">
        <f t="shared" si="437"/>
        <v>-7.345971563981049</v>
      </c>
      <c r="CA158" s="92">
        <f t="shared" ref="CA158:CD158" si="438">IF(OR(CA67=0,CA71=0),"",(CA71-CA67)*100/CA67)</f>
        <v>-7.345971563981049</v>
      </c>
      <c r="CB158" s="92">
        <f t="shared" si="438"/>
        <v>-7.4813811780636454</v>
      </c>
      <c r="CC158" s="92">
        <f t="shared" si="438"/>
        <v>-7.4813811780636454</v>
      </c>
      <c r="CD158" s="92">
        <f t="shared" si="438"/>
        <v>-7.4813811780636454</v>
      </c>
      <c r="CX158" s="79"/>
    </row>
    <row r="159" spans="1:102" x14ac:dyDescent="0.3">
      <c r="A159" s="50" t="s">
        <v>160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39">IF(OR(AX68=0,AX72=0),"",(AX72-AX68)*100/AX68)</f>
        <v/>
      </c>
      <c r="AY159" s="99" t="str">
        <f t="shared" si="439"/>
        <v/>
      </c>
      <c r="AZ159" s="99" t="str">
        <f t="shared" si="439"/>
        <v/>
      </c>
      <c r="BA159" s="99" t="str">
        <f t="shared" si="439"/>
        <v/>
      </c>
      <c r="BB159" s="99" t="str">
        <f t="shared" si="439"/>
        <v/>
      </c>
      <c r="BC159" s="99" t="str">
        <f t="shared" si="439"/>
        <v/>
      </c>
      <c r="BD159" s="99" t="str">
        <f t="shared" si="439"/>
        <v/>
      </c>
      <c r="BE159" s="99" t="str">
        <f t="shared" si="439"/>
        <v/>
      </c>
      <c r="BF159" s="99" t="str">
        <f t="shared" si="439"/>
        <v/>
      </c>
      <c r="BG159" s="99" t="str">
        <f t="shared" si="439"/>
        <v/>
      </c>
      <c r="BH159" s="99" t="str">
        <f t="shared" si="439"/>
        <v/>
      </c>
      <c r="BI159" s="99" t="str">
        <f t="shared" si="439"/>
        <v/>
      </c>
      <c r="BJ159" s="99" t="str">
        <f t="shared" si="439"/>
        <v/>
      </c>
      <c r="BK159" s="99" t="str">
        <f t="shared" si="439"/>
        <v/>
      </c>
      <c r="BL159" s="99" t="str">
        <f t="shared" si="439"/>
        <v/>
      </c>
      <c r="BM159" s="99" t="str">
        <f t="shared" si="439"/>
        <v/>
      </c>
      <c r="BN159" s="102">
        <f t="shared" si="439"/>
        <v>-7.8318456665707039</v>
      </c>
      <c r="BO159" s="93">
        <f t="shared" si="439"/>
        <v>-8.0116959064327542</v>
      </c>
      <c r="BP159" s="99">
        <f t="shared" si="439"/>
        <v>-8.0479953175300061</v>
      </c>
      <c r="BQ159" s="99">
        <f t="shared" si="439"/>
        <v>-8.0479953175300061</v>
      </c>
      <c r="BR159" s="103">
        <f t="shared" si="439"/>
        <v>-8.0479953175300061</v>
      </c>
      <c r="BS159" s="99">
        <f t="shared" ref="BS159:BZ159" si="440">IF(OR(BS68=0,BS72=0),"",(BS72-BS68)*100/BS68)</f>
        <v>-8.1319976428992273</v>
      </c>
      <c r="BT159" s="99">
        <f t="shared" si="440"/>
        <v>-8.2203889216263963</v>
      </c>
      <c r="BU159" s="99">
        <f t="shared" si="440"/>
        <v>-8.2203889216263963</v>
      </c>
      <c r="BV159" s="99">
        <f t="shared" si="440"/>
        <v>-8.2203889216263963</v>
      </c>
      <c r="BW159" s="99">
        <f t="shared" si="440"/>
        <v>-7.7263344146269466</v>
      </c>
      <c r="BX159" s="99">
        <f t="shared" si="440"/>
        <v>-7.7263344146269466</v>
      </c>
      <c r="BY159" s="99">
        <f t="shared" si="440"/>
        <v>-7.7263344146269466</v>
      </c>
      <c r="BZ159" s="99">
        <f t="shared" si="440"/>
        <v>-7.7263344146269466</v>
      </c>
      <c r="CA159" s="99">
        <f t="shared" ref="CA159:CD159" si="441">IF(OR(CA68=0,CA72=0),"",(CA72-CA68)*100/CA68)</f>
        <v>-7.7263344146269466</v>
      </c>
      <c r="CB159" s="99">
        <f t="shared" si="441"/>
        <v>-7.9917428487171946</v>
      </c>
      <c r="CC159" s="99">
        <f t="shared" si="441"/>
        <v>-7.9917428487171946</v>
      </c>
      <c r="CD159" s="99">
        <f t="shared" si="441"/>
        <v>-7.9917428487171946</v>
      </c>
      <c r="CX159" s="79"/>
    </row>
    <row r="160" spans="1:102" x14ac:dyDescent="0.3">
      <c r="A160" s="49" t="s">
        <v>161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442">IF(OR(AX69=0,AX73=0),"",(AX73-AX69)*100/AX69)</f>
        <v/>
      </c>
      <c r="AY160" s="92" t="str">
        <f t="shared" si="442"/>
        <v/>
      </c>
      <c r="AZ160" s="92" t="str">
        <f t="shared" si="442"/>
        <v/>
      </c>
      <c r="BA160" s="92" t="str">
        <f t="shared" si="442"/>
        <v/>
      </c>
      <c r="BB160" s="92" t="str">
        <f t="shared" si="442"/>
        <v/>
      </c>
      <c r="BC160" s="92" t="str">
        <f t="shared" si="442"/>
        <v/>
      </c>
      <c r="BD160" s="92" t="str">
        <f t="shared" si="442"/>
        <v/>
      </c>
      <c r="BE160" s="92" t="str">
        <f t="shared" si="442"/>
        <v/>
      </c>
      <c r="BF160" s="92" t="str">
        <f t="shared" si="442"/>
        <v/>
      </c>
      <c r="BG160" s="92" t="str">
        <f t="shared" si="442"/>
        <v/>
      </c>
      <c r="BH160" s="92" t="str">
        <f t="shared" si="442"/>
        <v/>
      </c>
      <c r="BI160" s="92" t="str">
        <f t="shared" si="442"/>
        <v/>
      </c>
      <c r="BJ160" s="92" t="str">
        <f t="shared" si="442"/>
        <v/>
      </c>
      <c r="BK160" s="92" t="str">
        <f t="shared" si="442"/>
        <v/>
      </c>
      <c r="BL160" s="92" t="str">
        <f t="shared" si="442"/>
        <v/>
      </c>
      <c r="BM160" s="92" t="str">
        <f t="shared" si="442"/>
        <v/>
      </c>
      <c r="BN160" s="92" t="str">
        <f t="shared" si="442"/>
        <v/>
      </c>
      <c r="BO160" s="94">
        <f t="shared" si="442"/>
        <v>-12.270845653459489</v>
      </c>
      <c r="BP160" s="100">
        <f t="shared" si="442"/>
        <v>-12.144549763033179</v>
      </c>
      <c r="BQ160" s="92">
        <f t="shared" si="442"/>
        <v>-12.05568720379147</v>
      </c>
      <c r="BR160" s="92">
        <f t="shared" si="442"/>
        <v>-12.114928909952598</v>
      </c>
      <c r="BS160" s="101">
        <f t="shared" ref="BS160:BZ160" si="443">IF(OR(BS69=0,BS73=0),"",(BS73-BS69)*100/BS69)</f>
        <v>-11.858407079646026</v>
      </c>
      <c r="BT160" s="92">
        <f t="shared" si="443"/>
        <v>-11.946902654867278</v>
      </c>
      <c r="BU160" s="92">
        <f t="shared" si="443"/>
        <v>-11.946902654867278</v>
      </c>
      <c r="BV160" s="92">
        <f t="shared" si="443"/>
        <v>-11.946902654867278</v>
      </c>
      <c r="BW160" s="92">
        <f t="shared" si="443"/>
        <v>-11.315165876777234</v>
      </c>
      <c r="BX160" s="92">
        <f t="shared" si="443"/>
        <v>-11.315165876777234</v>
      </c>
      <c r="BY160" s="92">
        <f t="shared" si="443"/>
        <v>-11.315165876777234</v>
      </c>
      <c r="BZ160" s="92">
        <f t="shared" si="443"/>
        <v>-11.315165876777234</v>
      </c>
      <c r="CA160" s="92">
        <f t="shared" ref="CA160:CD160" si="444">IF(OR(CA69=0,CA73=0),"",(CA73-CA69)*100/CA69)</f>
        <v>-11.315165876777234</v>
      </c>
      <c r="CB160" s="92">
        <f t="shared" si="444"/>
        <v>-11.147346575748585</v>
      </c>
      <c r="CC160" s="92">
        <f t="shared" si="444"/>
        <v>-11.147346575748585</v>
      </c>
      <c r="CD160" s="92">
        <f t="shared" si="444"/>
        <v>-11.147346575748585</v>
      </c>
      <c r="CX160" s="79"/>
    </row>
    <row r="161" spans="1:102" x14ac:dyDescent="0.3">
      <c r="A161" s="49" t="s">
        <v>162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445">IF(OR(AX70=0,AX74=0),"",(AX74-AX70)*100/AX70)</f>
        <v/>
      </c>
      <c r="AY161" s="92" t="str">
        <f t="shared" si="445"/>
        <v/>
      </c>
      <c r="AZ161" s="92" t="str">
        <f t="shared" si="445"/>
        <v/>
      </c>
      <c r="BA161" s="92" t="str">
        <f t="shared" si="445"/>
        <v/>
      </c>
      <c r="BB161" s="92" t="str">
        <f t="shared" si="445"/>
        <v/>
      </c>
      <c r="BC161" s="92" t="str">
        <f t="shared" si="445"/>
        <v/>
      </c>
      <c r="BD161" s="92" t="str">
        <f t="shared" si="445"/>
        <v/>
      </c>
      <c r="BE161" s="92" t="str">
        <f t="shared" si="445"/>
        <v/>
      </c>
      <c r="BF161" s="92" t="str">
        <f t="shared" si="445"/>
        <v/>
      </c>
      <c r="BG161" s="92" t="str">
        <f t="shared" si="445"/>
        <v/>
      </c>
      <c r="BH161" s="92" t="str">
        <f t="shared" si="445"/>
        <v/>
      </c>
      <c r="BI161" s="92" t="str">
        <f t="shared" si="445"/>
        <v/>
      </c>
      <c r="BJ161" s="92" t="str">
        <f t="shared" si="445"/>
        <v/>
      </c>
      <c r="BK161" s="92" t="str">
        <f t="shared" si="445"/>
        <v/>
      </c>
      <c r="BL161" s="92" t="str">
        <f t="shared" si="445"/>
        <v/>
      </c>
      <c r="BM161" s="92" t="str">
        <f t="shared" si="445"/>
        <v/>
      </c>
      <c r="BN161" s="92" t="str">
        <f t="shared" si="445"/>
        <v/>
      </c>
      <c r="BO161" s="92" t="str">
        <f t="shared" si="445"/>
        <v/>
      </c>
      <c r="BP161" s="94">
        <f t="shared" si="445"/>
        <v>-27.140139505389989</v>
      </c>
      <c r="BQ161" s="100">
        <f t="shared" si="445"/>
        <v>-27.076727964489535</v>
      </c>
      <c r="BR161" s="92">
        <f t="shared" si="445"/>
        <v>-27.108433734939752</v>
      </c>
      <c r="BS161" s="92">
        <f t="shared" ref="BS161:BZ161" si="446">IF(OR(BS70=0,BS74=0),"",(BS74-BS70)*100/BS70)</f>
        <v>-27.487999999999996</v>
      </c>
      <c r="BT161" s="101">
        <f t="shared" si="446"/>
        <v>-27.392000000000014</v>
      </c>
      <c r="BU161" s="92">
        <f t="shared" si="446"/>
        <v>-27.392000000000014</v>
      </c>
      <c r="BV161" s="92">
        <f t="shared" si="446"/>
        <v>-27.295999999999999</v>
      </c>
      <c r="BW161" s="92">
        <f t="shared" si="446"/>
        <v>-27.562062380649277</v>
      </c>
      <c r="BX161" s="92">
        <f t="shared" si="446"/>
        <v>-27.562062380649277</v>
      </c>
      <c r="BY161" s="92">
        <f t="shared" si="446"/>
        <v>-27.562062380649277</v>
      </c>
      <c r="BZ161" s="92">
        <f t="shared" si="446"/>
        <v>-27.562062380649277</v>
      </c>
      <c r="CA161" s="92">
        <f t="shared" ref="CA161:CD161" si="447">IF(OR(CA70=0,CA74=0),"",(CA74-CA70)*100/CA70)</f>
        <v>-27.562062380649277</v>
      </c>
      <c r="CB161" s="92">
        <f t="shared" si="447"/>
        <v>-27.327806122448994</v>
      </c>
      <c r="CC161" s="92">
        <f t="shared" si="447"/>
        <v>-27.327806122448994</v>
      </c>
      <c r="CD161" s="92">
        <f t="shared" si="447"/>
        <v>-27.327806122448994</v>
      </c>
      <c r="CX161" s="79"/>
    </row>
    <row r="162" spans="1:102" x14ac:dyDescent="0.3">
      <c r="A162" s="49" t="s">
        <v>163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448">IF(OR(AX71=0,AX75=0),"",(AX75-AX71)*100/AX71)</f>
        <v/>
      </c>
      <c r="AY162" s="92" t="str">
        <f t="shared" si="448"/>
        <v/>
      </c>
      <c r="AZ162" s="92" t="str">
        <f t="shared" si="448"/>
        <v/>
      </c>
      <c r="BA162" s="92" t="str">
        <f t="shared" si="448"/>
        <v/>
      </c>
      <c r="BB162" s="92" t="str">
        <f t="shared" si="448"/>
        <v/>
      </c>
      <c r="BC162" s="92" t="str">
        <f t="shared" si="448"/>
        <v/>
      </c>
      <c r="BD162" s="92" t="str">
        <f t="shared" si="448"/>
        <v/>
      </c>
      <c r="BE162" s="92" t="str">
        <f t="shared" si="448"/>
        <v/>
      </c>
      <c r="BF162" s="92" t="str">
        <f t="shared" si="448"/>
        <v/>
      </c>
      <c r="BG162" s="92" t="str">
        <f t="shared" si="448"/>
        <v/>
      </c>
      <c r="BH162" s="92" t="str">
        <f t="shared" si="448"/>
        <v/>
      </c>
      <c r="BI162" s="92" t="str">
        <f t="shared" si="448"/>
        <v/>
      </c>
      <c r="BJ162" s="92" t="str">
        <f t="shared" si="448"/>
        <v/>
      </c>
      <c r="BK162" s="92" t="str">
        <f t="shared" si="448"/>
        <v/>
      </c>
      <c r="BL162" s="92" t="str">
        <f t="shared" si="448"/>
        <v/>
      </c>
      <c r="BM162" s="92" t="str">
        <f t="shared" si="448"/>
        <v/>
      </c>
      <c r="BN162" s="92" t="str">
        <f t="shared" si="448"/>
        <v/>
      </c>
      <c r="BO162" s="92" t="str">
        <f t="shared" si="448"/>
        <v/>
      </c>
      <c r="BP162" s="92" t="str">
        <f t="shared" si="448"/>
        <v/>
      </c>
      <c r="BQ162" s="94">
        <f t="shared" si="448"/>
        <v>-8.7732071350564134</v>
      </c>
      <c r="BR162" s="100">
        <f t="shared" si="448"/>
        <v>-8.8096104841645371</v>
      </c>
      <c r="BS162" s="92">
        <f t="shared" ref="BS162:BZ162" si="449">IF(OR(BS71=0,BS75=0),"",(BS75-BS71)*100/BS71)</f>
        <v>-8.8020452885317635</v>
      </c>
      <c r="BT162" s="92">
        <f t="shared" si="449"/>
        <v>-8.6924762600438132</v>
      </c>
      <c r="BU162" s="101">
        <f t="shared" si="449"/>
        <v>-8.6924762600438132</v>
      </c>
      <c r="BV162" s="92">
        <f t="shared" si="449"/>
        <v>-8.8020452885317635</v>
      </c>
      <c r="BW162" s="92">
        <f t="shared" si="449"/>
        <v>-8.5495067592254159</v>
      </c>
      <c r="BX162" s="92">
        <f t="shared" si="449"/>
        <v>-8.5495067592254159</v>
      </c>
      <c r="BY162" s="92">
        <f t="shared" si="449"/>
        <v>-8.5495067592254159</v>
      </c>
      <c r="BZ162" s="92">
        <f t="shared" si="449"/>
        <v>-8.5495067592254159</v>
      </c>
      <c r="CA162" s="92">
        <f t="shared" ref="CA162:CD162" si="450">IF(OR(CA71=0,CA75=0),"",(CA75-CA71)*100/CA71)</f>
        <v>-8.5495067592254159</v>
      </c>
      <c r="CB162" s="92">
        <f t="shared" si="450"/>
        <v>-8.4156604463958917</v>
      </c>
      <c r="CC162" s="92">
        <f t="shared" si="450"/>
        <v>-8.4156604463958917</v>
      </c>
      <c r="CD162" s="92">
        <f t="shared" si="450"/>
        <v>-8.4156604463958917</v>
      </c>
      <c r="CX162" s="79"/>
    </row>
    <row r="163" spans="1:102" x14ac:dyDescent="0.3">
      <c r="A163" s="50" t="s">
        <v>164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Q163" si="451">IF(OR(AX72=0,AX76=0),"",(AX76-AX72)*100/AX72)</f>
        <v/>
      </c>
      <c r="AY163" s="99" t="str">
        <f t="shared" si="451"/>
        <v/>
      </c>
      <c r="AZ163" s="99" t="str">
        <f t="shared" si="451"/>
        <v/>
      </c>
      <c r="BA163" s="99" t="str">
        <f t="shared" si="451"/>
        <v/>
      </c>
      <c r="BB163" s="99" t="str">
        <f t="shared" si="451"/>
        <v/>
      </c>
      <c r="BC163" s="99" t="str">
        <f t="shared" si="451"/>
        <v/>
      </c>
      <c r="BD163" s="99" t="str">
        <f t="shared" si="451"/>
        <v/>
      </c>
      <c r="BE163" s="99" t="str">
        <f t="shared" si="451"/>
        <v/>
      </c>
      <c r="BF163" s="99" t="str">
        <f t="shared" si="451"/>
        <v/>
      </c>
      <c r="BG163" s="99" t="str">
        <f t="shared" si="451"/>
        <v/>
      </c>
      <c r="BH163" s="99" t="str">
        <f t="shared" si="451"/>
        <v/>
      </c>
      <c r="BI163" s="99" t="str">
        <f t="shared" si="451"/>
        <v/>
      </c>
      <c r="BJ163" s="99" t="str">
        <f t="shared" si="451"/>
        <v/>
      </c>
      <c r="BK163" s="99" t="str">
        <f t="shared" si="451"/>
        <v/>
      </c>
      <c r="BL163" s="99" t="str">
        <f t="shared" si="451"/>
        <v/>
      </c>
      <c r="BM163" s="99" t="str">
        <f t="shared" si="451"/>
        <v/>
      </c>
      <c r="BN163" s="99" t="str">
        <f t="shared" si="451"/>
        <v/>
      </c>
      <c r="BO163" s="99" t="str">
        <f t="shared" si="451"/>
        <v/>
      </c>
      <c r="BP163" s="99" t="str">
        <f t="shared" si="451"/>
        <v/>
      </c>
      <c r="BQ163" s="99" t="str">
        <f t="shared" si="451"/>
        <v/>
      </c>
      <c r="BR163" s="102">
        <f>IF(OR(BR72=0,BR76=0),"",(BR76-BR72)*100/BR72)</f>
        <v>-7.1928707829408083</v>
      </c>
      <c r="BS163" s="93">
        <f t="shared" ref="BS163:BZ163" si="452">IF(OR(BS72=0,BS76=0),"",(BS76-BS72)*100/BS72)</f>
        <v>-6.703014753046836</v>
      </c>
      <c r="BT163" s="99">
        <f t="shared" si="452"/>
        <v>-6.613162118780104</v>
      </c>
      <c r="BU163" s="99">
        <f t="shared" si="452"/>
        <v>-6.613162118780104</v>
      </c>
      <c r="BV163" s="103">
        <f t="shared" si="452"/>
        <v>-6.7094703049759339</v>
      </c>
      <c r="BW163" s="99">
        <f t="shared" si="452"/>
        <v>-6.8072866730585035</v>
      </c>
      <c r="BX163" s="99">
        <f t="shared" si="452"/>
        <v>-6.8072866730585035</v>
      </c>
      <c r="BY163" s="99">
        <f t="shared" si="452"/>
        <v>-6.8072866730585035</v>
      </c>
      <c r="BZ163" s="99">
        <f t="shared" si="452"/>
        <v>-6.8072866730585035</v>
      </c>
      <c r="CA163" s="99">
        <f t="shared" ref="CA163:CD163" si="453">IF(OR(CA72=0,CA76=0),"",(CA76-CA72)*100/CA72)</f>
        <v>-6.8072866730585035</v>
      </c>
      <c r="CB163" s="99">
        <f t="shared" si="453"/>
        <v>-6.5384615384615348</v>
      </c>
      <c r="CC163" s="99">
        <f t="shared" si="453"/>
        <v>-6.5384615384615348</v>
      </c>
      <c r="CD163" s="99">
        <f t="shared" si="453"/>
        <v>-6.5384615384615348</v>
      </c>
      <c r="CX163" s="79"/>
    </row>
    <row r="164" spans="1:102" x14ac:dyDescent="0.3">
      <c r="A164" s="49" t="s">
        <v>165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M164" si="454">IF(OR(AX73=0,AX77=0),"",(AX77-AX73)*100/AX73)</f>
        <v/>
      </c>
      <c r="AY164" s="92" t="str">
        <f t="shared" si="454"/>
        <v/>
      </c>
      <c r="AZ164" s="92" t="str">
        <f t="shared" si="454"/>
        <v/>
      </c>
      <c r="BA164" s="92" t="str">
        <f t="shared" si="454"/>
        <v/>
      </c>
      <c r="BB164" s="92" t="str">
        <f t="shared" si="454"/>
        <v/>
      </c>
      <c r="BC164" s="92" t="str">
        <f t="shared" si="454"/>
        <v/>
      </c>
      <c r="BD164" s="92" t="str">
        <f t="shared" si="454"/>
        <v/>
      </c>
      <c r="BE164" s="92" t="str">
        <f t="shared" si="454"/>
        <v/>
      </c>
      <c r="BF164" s="92" t="str">
        <f t="shared" si="454"/>
        <v/>
      </c>
      <c r="BG164" s="92" t="str">
        <f t="shared" si="454"/>
        <v/>
      </c>
      <c r="BH164" s="92" t="str">
        <f t="shared" si="454"/>
        <v/>
      </c>
      <c r="BI164" s="92" t="str">
        <f t="shared" si="454"/>
        <v/>
      </c>
      <c r="BJ164" s="92" t="str">
        <f t="shared" si="454"/>
        <v/>
      </c>
      <c r="BK164" s="92" t="str">
        <f t="shared" si="454"/>
        <v/>
      </c>
      <c r="BL164" s="92" t="str">
        <f t="shared" si="454"/>
        <v/>
      </c>
      <c r="BM164" s="92" t="str">
        <f t="shared" si="454"/>
        <v/>
      </c>
      <c r="BN164" s="92" t="str">
        <f t="shared" ref="BN164:BR164" si="455">IF(OR(BN73=0,BN77=0),"",(BN77-BN73)*100/BN73)</f>
        <v/>
      </c>
      <c r="BO164" s="92" t="str">
        <f t="shared" si="455"/>
        <v/>
      </c>
      <c r="BP164" s="92" t="str">
        <f t="shared" si="455"/>
        <v/>
      </c>
      <c r="BQ164" s="92" t="str">
        <f t="shared" si="455"/>
        <v/>
      </c>
      <c r="BR164" s="92" t="str">
        <f t="shared" si="455"/>
        <v/>
      </c>
      <c r="BS164" s="94">
        <f t="shared" ref="BS164:BZ164" si="456">IF(OR(BS73=0,BS77=0),"",(BS77-BS73)*100/BS73)</f>
        <v>-2.0749665327978613</v>
      </c>
      <c r="BT164" s="100">
        <f t="shared" si="456"/>
        <v>-1.742043551088764</v>
      </c>
      <c r="BU164" s="92">
        <f t="shared" si="456"/>
        <v>-1.8425460636515938</v>
      </c>
      <c r="BV164" s="92">
        <f t="shared" si="456"/>
        <v>-1.6415410385259461</v>
      </c>
      <c r="BW164" s="101">
        <f t="shared" si="456"/>
        <v>-0.96860387441549489</v>
      </c>
      <c r="BX164" s="92">
        <f t="shared" si="456"/>
        <v>-0.96860387441549489</v>
      </c>
      <c r="BY164" s="92">
        <f t="shared" si="456"/>
        <v>-0.96860387441549489</v>
      </c>
      <c r="BZ164" s="92">
        <f t="shared" si="456"/>
        <v>-1.169004676018697</v>
      </c>
      <c r="CA164" s="92">
        <f t="shared" ref="CA164:CD164" si="457">IF(OR(CA73=0,CA77=0),"",(CA77-CA73)*100/CA73)</f>
        <v>-1.169004676018697</v>
      </c>
      <c r="CB164" s="92">
        <f t="shared" si="457"/>
        <v>-0.96763430096763148</v>
      </c>
      <c r="CC164" s="92">
        <f t="shared" si="457"/>
        <v>-0.96763430096763148</v>
      </c>
      <c r="CD164" s="92">
        <f t="shared" si="457"/>
        <v>-0.96763430096763148</v>
      </c>
      <c r="CX164" s="79"/>
    </row>
    <row r="165" spans="1:102" x14ac:dyDescent="0.3">
      <c r="A165" s="49" t="s">
        <v>166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M165" si="458">IF(OR(AX74=0,AX78=0),"",(AX78-AX74)*100/AX74)</f>
        <v/>
      </c>
      <c r="AY165" s="92" t="str">
        <f t="shared" si="458"/>
        <v/>
      </c>
      <c r="AZ165" s="92" t="str">
        <f t="shared" si="458"/>
        <v/>
      </c>
      <c r="BA165" s="92" t="str">
        <f t="shared" si="458"/>
        <v/>
      </c>
      <c r="BB165" s="92" t="str">
        <f t="shared" si="458"/>
        <v/>
      </c>
      <c r="BC165" s="92" t="str">
        <f t="shared" si="458"/>
        <v/>
      </c>
      <c r="BD165" s="92" t="str">
        <f t="shared" si="458"/>
        <v/>
      </c>
      <c r="BE165" s="92" t="str">
        <f t="shared" si="458"/>
        <v/>
      </c>
      <c r="BF165" s="92" t="str">
        <f t="shared" si="458"/>
        <v/>
      </c>
      <c r="BG165" s="92" t="str">
        <f t="shared" si="458"/>
        <v/>
      </c>
      <c r="BH165" s="92" t="str">
        <f t="shared" si="458"/>
        <v/>
      </c>
      <c r="BI165" s="92" t="str">
        <f t="shared" si="458"/>
        <v/>
      </c>
      <c r="BJ165" s="92" t="str">
        <f t="shared" si="458"/>
        <v/>
      </c>
      <c r="BK165" s="92" t="str">
        <f t="shared" si="458"/>
        <v/>
      </c>
      <c r="BL165" s="92" t="str">
        <f t="shared" si="458"/>
        <v/>
      </c>
      <c r="BM165" s="92" t="str">
        <f t="shared" si="458"/>
        <v/>
      </c>
      <c r="BN165" s="92" t="str">
        <f t="shared" ref="BN165:BR165" si="459">IF(OR(BN74=0,BN78=0),"",(BN78-BN74)*100/BN74)</f>
        <v/>
      </c>
      <c r="BO165" s="92" t="str">
        <f t="shared" si="459"/>
        <v/>
      </c>
      <c r="BP165" s="92" t="str">
        <f t="shared" si="459"/>
        <v/>
      </c>
      <c r="BQ165" s="92" t="str">
        <f t="shared" si="459"/>
        <v/>
      </c>
      <c r="BR165" s="92" t="str">
        <f t="shared" si="459"/>
        <v/>
      </c>
      <c r="BS165" s="92" t="str">
        <f t="shared" ref="BS165:BZ165" si="460">IF(OR(BS74=0,BS78=0),"",(BS78-BS74)*100/BS74)</f>
        <v/>
      </c>
      <c r="BT165" s="94">
        <f t="shared" si="460"/>
        <v>20.537681798148981</v>
      </c>
      <c r="BU165" s="100">
        <f t="shared" si="460"/>
        <v>20.405464962538574</v>
      </c>
      <c r="BV165" s="92">
        <f t="shared" si="460"/>
        <v>20.42253521126759</v>
      </c>
      <c r="BW165" s="92">
        <f t="shared" si="460"/>
        <v>20.342706502636201</v>
      </c>
      <c r="BX165" s="101">
        <f t="shared" si="460"/>
        <v>20.342706502636201</v>
      </c>
      <c r="BY165" s="92">
        <f t="shared" si="460"/>
        <v>20.342706502636201</v>
      </c>
      <c r="BZ165" s="92">
        <f t="shared" si="460"/>
        <v>20.606326889279458</v>
      </c>
      <c r="CA165" s="92">
        <f t="shared" ref="CA165:CD165" si="461">IF(OR(CA74=0,CA78=0),"",(CA78-CA74)*100/CA74)</f>
        <v>20.606326889279458</v>
      </c>
      <c r="CB165" s="92">
        <f t="shared" si="461"/>
        <v>20.359806932865293</v>
      </c>
      <c r="CC165" s="92">
        <f t="shared" si="461"/>
        <v>20.359806932865293</v>
      </c>
      <c r="CD165" s="92">
        <f t="shared" si="461"/>
        <v>20.359806932865293</v>
      </c>
      <c r="CX165" s="79"/>
    </row>
    <row r="166" spans="1:102" x14ac:dyDescent="0.3">
      <c r="A166" s="49" t="s">
        <v>167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M166" si="462">IF(OR(AX75=0,AX79=0),"",(AX79-AX75)*100/AX75)</f>
        <v/>
      </c>
      <c r="AY166" s="92" t="str">
        <f t="shared" si="462"/>
        <v/>
      </c>
      <c r="AZ166" s="92" t="str">
        <f t="shared" si="462"/>
        <v/>
      </c>
      <c r="BA166" s="92" t="str">
        <f t="shared" si="462"/>
        <v/>
      </c>
      <c r="BB166" s="92" t="str">
        <f t="shared" si="462"/>
        <v/>
      </c>
      <c r="BC166" s="92" t="str">
        <f t="shared" si="462"/>
        <v/>
      </c>
      <c r="BD166" s="92" t="str">
        <f t="shared" si="462"/>
        <v/>
      </c>
      <c r="BE166" s="92" t="str">
        <f t="shared" si="462"/>
        <v/>
      </c>
      <c r="BF166" s="92" t="str">
        <f t="shared" si="462"/>
        <v/>
      </c>
      <c r="BG166" s="92" t="str">
        <f t="shared" si="462"/>
        <v/>
      </c>
      <c r="BH166" s="92" t="str">
        <f t="shared" si="462"/>
        <v/>
      </c>
      <c r="BI166" s="92" t="str">
        <f t="shared" si="462"/>
        <v/>
      </c>
      <c r="BJ166" s="92" t="str">
        <f t="shared" si="462"/>
        <v/>
      </c>
      <c r="BK166" s="92" t="str">
        <f t="shared" si="462"/>
        <v/>
      </c>
      <c r="BL166" s="92" t="str">
        <f t="shared" si="462"/>
        <v/>
      </c>
      <c r="BM166" s="92" t="str">
        <f t="shared" si="462"/>
        <v/>
      </c>
      <c r="BN166" s="92" t="str">
        <f t="shared" ref="BN166:BR166" si="463">IF(OR(BN75=0,BN79=0),"",(BN79-BN75)*100/BN75)</f>
        <v/>
      </c>
      <c r="BO166" s="92" t="str">
        <f t="shared" si="463"/>
        <v/>
      </c>
      <c r="BP166" s="92" t="str">
        <f t="shared" si="463"/>
        <v/>
      </c>
      <c r="BQ166" s="92" t="str">
        <f t="shared" si="463"/>
        <v/>
      </c>
      <c r="BR166" s="92" t="str">
        <f t="shared" si="463"/>
        <v/>
      </c>
      <c r="BS166" s="92" t="str">
        <f t="shared" ref="BS166:BZ166" si="464">IF(OR(BS75=0,BS79=0),"",(BS79-BS75)*100/BS75)</f>
        <v/>
      </c>
      <c r="BT166" s="92" t="str">
        <f t="shared" si="464"/>
        <v/>
      </c>
      <c r="BU166" s="94">
        <f t="shared" si="464"/>
        <v>0</v>
      </c>
      <c r="BV166" s="100">
        <f t="shared" si="464"/>
        <v>0.28033640368442247</v>
      </c>
      <c r="BW166" s="92">
        <f t="shared" si="464"/>
        <v>0.19976028765480286</v>
      </c>
      <c r="BX166" s="92">
        <f t="shared" si="464"/>
        <v>0.19976028765480286</v>
      </c>
      <c r="BY166" s="101">
        <f t="shared" si="464"/>
        <v>0.19976028765480286</v>
      </c>
      <c r="BZ166" s="92">
        <f t="shared" si="464"/>
        <v>0.19976028765480286</v>
      </c>
      <c r="CA166" s="92">
        <f t="shared" ref="CA166:CD166" si="465">IF(OR(CA75=0,CA79=0),"",(CA79-CA75)*100/CA75)</f>
        <v>0.19976028765480286</v>
      </c>
      <c r="CB166" s="92">
        <f t="shared" si="465"/>
        <v>0.359568517778665</v>
      </c>
      <c r="CC166" s="92">
        <f t="shared" si="465"/>
        <v>0.359568517778665</v>
      </c>
      <c r="CD166" s="92">
        <f t="shared" si="465"/>
        <v>0.359568517778665</v>
      </c>
      <c r="CX166" s="79"/>
    </row>
    <row r="167" spans="1:102" x14ac:dyDescent="0.3">
      <c r="A167" s="50" t="s">
        <v>168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M167" si="466">IF(OR(AX76=0,AX80=0),"",(AX80-AX76)*100/AX76)</f>
        <v/>
      </c>
      <c r="AY167" s="99" t="str">
        <f t="shared" si="466"/>
        <v/>
      </c>
      <c r="AZ167" s="99" t="str">
        <f t="shared" si="466"/>
        <v/>
      </c>
      <c r="BA167" s="99" t="str">
        <f t="shared" si="466"/>
        <v/>
      </c>
      <c r="BB167" s="99" t="str">
        <f t="shared" si="466"/>
        <v/>
      </c>
      <c r="BC167" s="99" t="str">
        <f t="shared" si="466"/>
        <v/>
      </c>
      <c r="BD167" s="99" t="str">
        <f t="shared" si="466"/>
        <v/>
      </c>
      <c r="BE167" s="99" t="str">
        <f t="shared" si="466"/>
        <v/>
      </c>
      <c r="BF167" s="99" t="str">
        <f t="shared" si="466"/>
        <v/>
      </c>
      <c r="BG167" s="99" t="str">
        <f t="shared" si="466"/>
        <v/>
      </c>
      <c r="BH167" s="99" t="str">
        <f t="shared" si="466"/>
        <v/>
      </c>
      <c r="BI167" s="99" t="str">
        <f t="shared" si="466"/>
        <v/>
      </c>
      <c r="BJ167" s="99" t="str">
        <f t="shared" si="466"/>
        <v/>
      </c>
      <c r="BK167" s="99" t="str">
        <f t="shared" si="466"/>
        <v/>
      </c>
      <c r="BL167" s="99" t="str">
        <f t="shared" si="466"/>
        <v/>
      </c>
      <c r="BM167" s="99" t="str">
        <f t="shared" si="466"/>
        <v/>
      </c>
      <c r="BN167" s="99" t="str">
        <f t="shared" ref="BN167:BR167" si="467">IF(OR(BN76=0,BN80=0),"",(BN80-BN76)*100/BN76)</f>
        <v/>
      </c>
      <c r="BO167" s="99" t="str">
        <f t="shared" si="467"/>
        <v/>
      </c>
      <c r="BP167" s="99" t="str">
        <f t="shared" si="467"/>
        <v/>
      </c>
      <c r="BQ167" s="99" t="str">
        <f t="shared" si="467"/>
        <v/>
      </c>
      <c r="BR167" s="99" t="str">
        <f t="shared" si="467"/>
        <v/>
      </c>
      <c r="BS167" s="99" t="str">
        <f t="shared" ref="BS167:BZ167" si="468">IF(OR(BS76=0,BS80=0),"",(BS80-BS76)*100/BS76)</f>
        <v/>
      </c>
      <c r="BT167" s="99" t="str">
        <f t="shared" si="468"/>
        <v/>
      </c>
      <c r="BU167" s="99" t="str">
        <f t="shared" si="468"/>
        <v/>
      </c>
      <c r="BV167" s="102">
        <f t="shared" si="468"/>
        <v>-4.3702684101858216</v>
      </c>
      <c r="BW167" s="93">
        <f t="shared" si="468"/>
        <v>-3.7379972565157744</v>
      </c>
      <c r="BX167" s="99">
        <f t="shared" si="468"/>
        <v>-3.8408779149519923</v>
      </c>
      <c r="BY167" s="99">
        <f t="shared" si="468"/>
        <v>-3.8408779149519923</v>
      </c>
      <c r="BZ167" s="103">
        <f t="shared" si="468"/>
        <v>-3.7379972565157744</v>
      </c>
      <c r="CA167" s="99">
        <f t="shared" ref="CA167:CD167" si="469">IF(OR(CA76=0,CA80=0),"",(CA80-CA76)*100/CA76)</f>
        <v>-3.7379972565157744</v>
      </c>
      <c r="CB167" s="99">
        <f t="shared" si="469"/>
        <v>-3.6008230452675041</v>
      </c>
      <c r="CC167" s="99">
        <f t="shared" si="469"/>
        <v>-3.6008230452675041</v>
      </c>
      <c r="CD167" s="99">
        <f t="shared" si="469"/>
        <v>-3.6008230452675041</v>
      </c>
      <c r="CX167" s="79"/>
    </row>
    <row r="168" spans="1:102" x14ac:dyDescent="0.3">
      <c r="A168" s="49" t="s">
        <v>169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470">IF(OR(AX77=0,AX81=0),"",(AX81-AX77)*100/AX77)</f>
        <v/>
      </c>
      <c r="AY168" s="92" t="str">
        <f t="shared" si="470"/>
        <v/>
      </c>
      <c r="AZ168" s="92" t="str">
        <f t="shared" si="470"/>
        <v/>
      </c>
      <c r="BA168" s="92" t="str">
        <f t="shared" si="470"/>
        <v/>
      </c>
      <c r="BB168" s="92" t="str">
        <f t="shared" si="470"/>
        <v/>
      </c>
      <c r="BC168" s="92" t="str">
        <f t="shared" si="470"/>
        <v/>
      </c>
      <c r="BD168" s="92" t="str">
        <f t="shared" si="470"/>
        <v/>
      </c>
      <c r="BE168" s="92" t="str">
        <f t="shared" si="470"/>
        <v/>
      </c>
      <c r="BF168" s="92" t="str">
        <f t="shared" si="470"/>
        <v/>
      </c>
      <c r="BG168" s="92" t="str">
        <f t="shared" si="470"/>
        <v/>
      </c>
      <c r="BH168" s="92" t="str">
        <f t="shared" si="470"/>
        <v/>
      </c>
      <c r="BI168" s="92" t="str">
        <f t="shared" si="470"/>
        <v/>
      </c>
      <c r="BJ168" s="92" t="str">
        <f t="shared" si="470"/>
        <v/>
      </c>
      <c r="BK168" s="92" t="str">
        <f t="shared" si="470"/>
        <v/>
      </c>
      <c r="BL168" s="92" t="str">
        <f t="shared" si="470"/>
        <v/>
      </c>
      <c r="BM168" s="92" t="str">
        <f t="shared" si="470"/>
        <v/>
      </c>
      <c r="BN168" s="92" t="str">
        <f t="shared" ref="BN168:BR168" si="471">IF(OR(BN77=0,BN81=0),"",(BN81-BN77)*100/BN77)</f>
        <v/>
      </c>
      <c r="BO168" s="92" t="str">
        <f t="shared" si="471"/>
        <v/>
      </c>
      <c r="BP168" s="92" t="str">
        <f t="shared" si="471"/>
        <v/>
      </c>
      <c r="BQ168" s="92" t="str">
        <f t="shared" si="471"/>
        <v/>
      </c>
      <c r="BR168" s="92" t="str">
        <f t="shared" si="471"/>
        <v/>
      </c>
      <c r="BS168" s="92" t="str">
        <f t="shared" ref="BS168:BZ168" si="472">IF(OR(BS77=0,BS81=0),"",(BS81-BS77)*100/BS77)</f>
        <v/>
      </c>
      <c r="BT168" s="92" t="str">
        <f t="shared" si="472"/>
        <v/>
      </c>
      <c r="BU168" s="92" t="str">
        <f t="shared" si="472"/>
        <v/>
      </c>
      <c r="BV168" s="92" t="str">
        <f t="shared" si="472"/>
        <v/>
      </c>
      <c r="BW168" s="94">
        <f t="shared" si="472"/>
        <v>-7.9595278246205714</v>
      </c>
      <c r="BX168" s="100">
        <f t="shared" si="472"/>
        <v>-7.7571669477234311</v>
      </c>
      <c r="BY168" s="92">
        <f t="shared" si="472"/>
        <v>-7.5885328836424959</v>
      </c>
      <c r="BZ168" s="92">
        <f t="shared" si="472"/>
        <v>-7.4349442379182253</v>
      </c>
      <c r="CA168" s="101">
        <f t="shared" ref="CA168:CD168" si="473">IF(OR(CA77=0,CA81=0),"",(CA81-CA77)*100/CA77)</f>
        <v>-6.860425819533619</v>
      </c>
      <c r="CB168" s="92">
        <f t="shared" si="473"/>
        <v>-7.0417789757412397</v>
      </c>
      <c r="CC168" s="92">
        <f t="shared" si="473"/>
        <v>-7.0417789757412397</v>
      </c>
      <c r="CD168" s="92">
        <f t="shared" si="473"/>
        <v>-7.0417789757412397</v>
      </c>
      <c r="CX168" s="79"/>
    </row>
    <row r="169" spans="1:102" x14ac:dyDescent="0.3">
      <c r="A169" s="49" t="s">
        <v>170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474">IF(OR(AX78=0,AX82=0),"",(AX82-AX78)*100/AX78)</f>
        <v/>
      </c>
      <c r="AY169" s="92" t="str">
        <f t="shared" si="474"/>
        <v/>
      </c>
      <c r="AZ169" s="92" t="str">
        <f t="shared" si="474"/>
        <v/>
      </c>
      <c r="BA169" s="92" t="str">
        <f t="shared" si="474"/>
        <v/>
      </c>
      <c r="BB169" s="92" t="str">
        <f t="shared" si="474"/>
        <v/>
      </c>
      <c r="BC169" s="92" t="str">
        <f t="shared" si="474"/>
        <v/>
      </c>
      <c r="BD169" s="92" t="str">
        <f t="shared" si="474"/>
        <v/>
      </c>
      <c r="BE169" s="92" t="str">
        <f t="shared" si="474"/>
        <v/>
      </c>
      <c r="BF169" s="92" t="str">
        <f t="shared" si="474"/>
        <v/>
      </c>
      <c r="BG169" s="92" t="str">
        <f t="shared" si="474"/>
        <v/>
      </c>
      <c r="BH169" s="92" t="str">
        <f t="shared" si="474"/>
        <v/>
      </c>
      <c r="BI169" s="92" t="str">
        <f t="shared" si="474"/>
        <v/>
      </c>
      <c r="BJ169" s="92" t="str">
        <f t="shared" si="474"/>
        <v/>
      </c>
      <c r="BK169" s="92" t="str">
        <f t="shared" si="474"/>
        <v/>
      </c>
      <c r="BL169" s="92" t="str">
        <f t="shared" si="474"/>
        <v/>
      </c>
      <c r="BM169" s="92" t="str">
        <f t="shared" si="474"/>
        <v/>
      </c>
      <c r="BN169" s="92" t="str">
        <f t="shared" ref="BN169:BR169" si="475">IF(OR(BN78=0,BN82=0),"",(BN82-BN78)*100/BN78)</f>
        <v/>
      </c>
      <c r="BO169" s="92" t="str">
        <f t="shared" si="475"/>
        <v/>
      </c>
      <c r="BP169" s="92" t="str">
        <f t="shared" si="475"/>
        <v/>
      </c>
      <c r="BQ169" s="92" t="str">
        <f t="shared" si="475"/>
        <v/>
      </c>
      <c r="BR169" s="92" t="str">
        <f t="shared" si="475"/>
        <v/>
      </c>
      <c r="BS169" s="92" t="str">
        <f t="shared" ref="BS169:BZ169" si="476">IF(OR(BS78=0,BS82=0),"",(BS82-BS78)*100/BS78)</f>
        <v/>
      </c>
      <c r="BT169" s="92" t="str">
        <f t="shared" si="476"/>
        <v/>
      </c>
      <c r="BU169" s="92" t="str">
        <f t="shared" si="476"/>
        <v/>
      </c>
      <c r="BV169" s="92" t="str">
        <f t="shared" si="476"/>
        <v/>
      </c>
      <c r="BW169" s="92" t="str">
        <f t="shared" si="476"/>
        <v/>
      </c>
      <c r="BX169" s="94">
        <f t="shared" si="476"/>
        <v>-11.281489594742595</v>
      </c>
      <c r="BY169" s="100">
        <f t="shared" si="476"/>
        <v>-11.171960569550915</v>
      </c>
      <c r="BZ169" s="92">
        <f t="shared" si="476"/>
        <v>-11.183970856102002</v>
      </c>
      <c r="CA169" s="92">
        <f t="shared" ref="CA169:CD169" si="477">IF(OR(CA78=0,CA82=0),"",(CA82-CA78)*100/CA78)</f>
        <v>-10.89253187613844</v>
      </c>
      <c r="CB169" s="101">
        <f t="shared" si="477"/>
        <v>-10.681735326285089</v>
      </c>
      <c r="CC169" s="92">
        <f t="shared" si="477"/>
        <v>-10.681735326285089</v>
      </c>
      <c r="CD169" s="92">
        <f t="shared" si="477"/>
        <v>-10.681735326285089</v>
      </c>
      <c r="CX169" s="79"/>
    </row>
    <row r="170" spans="1:102" x14ac:dyDescent="0.3">
      <c r="A170" s="49" t="s">
        <v>171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478">IF(OR(AX79=0,AX83=0),"",(AX83-AX79)*100/AX79)</f>
        <v/>
      </c>
      <c r="AY170" s="92" t="str">
        <f t="shared" si="478"/>
        <v/>
      </c>
      <c r="AZ170" s="92" t="str">
        <f t="shared" si="478"/>
        <v/>
      </c>
      <c r="BA170" s="92" t="str">
        <f t="shared" si="478"/>
        <v/>
      </c>
      <c r="BB170" s="92" t="str">
        <f t="shared" si="478"/>
        <v/>
      </c>
      <c r="BC170" s="92" t="str">
        <f t="shared" si="478"/>
        <v/>
      </c>
      <c r="BD170" s="92" t="str">
        <f t="shared" si="478"/>
        <v/>
      </c>
      <c r="BE170" s="92" t="str">
        <f t="shared" si="478"/>
        <v/>
      </c>
      <c r="BF170" s="92" t="str">
        <f t="shared" si="478"/>
        <v/>
      </c>
      <c r="BG170" s="92" t="str">
        <f t="shared" si="478"/>
        <v/>
      </c>
      <c r="BH170" s="92" t="str">
        <f t="shared" si="478"/>
        <v/>
      </c>
      <c r="BI170" s="92" t="str">
        <f t="shared" si="478"/>
        <v/>
      </c>
      <c r="BJ170" s="92" t="str">
        <f t="shared" si="478"/>
        <v/>
      </c>
      <c r="BK170" s="92" t="str">
        <f t="shared" si="478"/>
        <v/>
      </c>
      <c r="BL170" s="92" t="str">
        <f t="shared" si="478"/>
        <v/>
      </c>
      <c r="BM170" s="92" t="str">
        <f t="shared" si="478"/>
        <v/>
      </c>
      <c r="BN170" s="92" t="str">
        <f t="shared" ref="BN170:BR170" si="479">IF(OR(BN79=0,BN83=0),"",(BN83-BN79)*100/BN79)</f>
        <v/>
      </c>
      <c r="BO170" s="92" t="str">
        <f t="shared" si="479"/>
        <v/>
      </c>
      <c r="BP170" s="92" t="str">
        <f t="shared" si="479"/>
        <v/>
      </c>
      <c r="BQ170" s="92" t="str">
        <f t="shared" si="479"/>
        <v/>
      </c>
      <c r="BR170" s="92" t="str">
        <f t="shared" si="479"/>
        <v/>
      </c>
      <c r="BS170" s="92" t="str">
        <f t="shared" ref="BS170:BZ170" si="480">IF(OR(BS79=0,BS83=0),"",(BS83-BS79)*100/BS79)</f>
        <v/>
      </c>
      <c r="BT170" s="92" t="str">
        <f t="shared" si="480"/>
        <v/>
      </c>
      <c r="BU170" s="92" t="str">
        <f t="shared" si="480"/>
        <v/>
      </c>
      <c r="BV170" s="92" t="str">
        <f t="shared" si="480"/>
        <v/>
      </c>
      <c r="BW170" s="92" t="str">
        <f t="shared" si="480"/>
        <v/>
      </c>
      <c r="BX170" s="92" t="str">
        <f t="shared" si="480"/>
        <v/>
      </c>
      <c r="BY170" s="94">
        <f t="shared" si="480"/>
        <v>-7.6953748006379579</v>
      </c>
      <c r="BZ170" s="100">
        <f t="shared" si="480"/>
        <v>-7.8149920255183449</v>
      </c>
      <c r="CA170" s="92">
        <f t="shared" ref="CA170:CD170" si="481">IF(OR(CA79=0,CA83=0),"",(CA83-CA79)*100/CA79)</f>
        <v>-7.4960127591706502</v>
      </c>
      <c r="CB170" s="92">
        <f t="shared" si="481"/>
        <v>-7.4044585987261122</v>
      </c>
      <c r="CC170" s="101">
        <f t="shared" si="481"/>
        <v>-7.4044585987261122</v>
      </c>
      <c r="CD170" s="92">
        <f t="shared" si="481"/>
        <v>-7.4044585987261122</v>
      </c>
      <c r="CX170" s="79"/>
    </row>
    <row r="171" spans="1:102" x14ac:dyDescent="0.3">
      <c r="A171" s="50" t="s">
        <v>172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482">IF(OR(AX80=0,AX84=0),"",(AX84-AX80)*100/AX80)</f>
        <v/>
      </c>
      <c r="AY171" s="99" t="str">
        <f t="shared" si="482"/>
        <v/>
      </c>
      <c r="AZ171" s="99" t="str">
        <f t="shared" si="482"/>
        <v/>
      </c>
      <c r="BA171" s="99" t="str">
        <f t="shared" si="482"/>
        <v/>
      </c>
      <c r="BB171" s="99" t="str">
        <f t="shared" si="482"/>
        <v/>
      </c>
      <c r="BC171" s="99" t="str">
        <f t="shared" si="482"/>
        <v/>
      </c>
      <c r="BD171" s="99" t="str">
        <f t="shared" si="482"/>
        <v/>
      </c>
      <c r="BE171" s="99" t="str">
        <f t="shared" si="482"/>
        <v/>
      </c>
      <c r="BF171" s="99" t="str">
        <f t="shared" si="482"/>
        <v/>
      </c>
      <c r="BG171" s="99" t="str">
        <f t="shared" si="482"/>
        <v/>
      </c>
      <c r="BH171" s="99" t="str">
        <f t="shared" si="482"/>
        <v/>
      </c>
      <c r="BI171" s="99" t="str">
        <f t="shared" si="482"/>
        <v/>
      </c>
      <c r="BJ171" s="99" t="str">
        <f t="shared" si="482"/>
        <v/>
      </c>
      <c r="BK171" s="99" t="str">
        <f t="shared" si="482"/>
        <v/>
      </c>
      <c r="BL171" s="99" t="str">
        <f t="shared" si="482"/>
        <v/>
      </c>
      <c r="BM171" s="99" t="str">
        <f t="shared" si="482"/>
        <v/>
      </c>
      <c r="BN171" s="99" t="str">
        <f t="shared" ref="BN171:BR171" si="483">IF(OR(BN80=0,BN84=0),"",(BN84-BN80)*100/BN80)</f>
        <v/>
      </c>
      <c r="BO171" s="99" t="str">
        <f t="shared" si="483"/>
        <v/>
      </c>
      <c r="BP171" s="99" t="str">
        <f t="shared" si="483"/>
        <v/>
      </c>
      <c r="BQ171" s="99" t="str">
        <f t="shared" si="483"/>
        <v/>
      </c>
      <c r="BR171" s="99" t="str">
        <f t="shared" si="483"/>
        <v/>
      </c>
      <c r="BS171" s="99" t="str">
        <f t="shared" ref="BS171:BZ171" si="484">IF(OR(BS80=0,BS84=0),"",(BS84-BS80)*100/BS80)</f>
        <v/>
      </c>
      <c r="BT171" s="99" t="str">
        <f t="shared" si="484"/>
        <v/>
      </c>
      <c r="BU171" s="99" t="str">
        <f t="shared" si="484"/>
        <v/>
      </c>
      <c r="BV171" s="99" t="str">
        <f t="shared" si="484"/>
        <v/>
      </c>
      <c r="BW171" s="99" t="str">
        <f t="shared" si="484"/>
        <v/>
      </c>
      <c r="BX171" s="99" t="str">
        <f t="shared" si="484"/>
        <v/>
      </c>
      <c r="BY171" s="99" t="str">
        <f t="shared" si="484"/>
        <v/>
      </c>
      <c r="BZ171" s="102">
        <f t="shared" si="484"/>
        <v>-9.2269326683291766</v>
      </c>
      <c r="CA171" s="93">
        <f t="shared" ref="CA171:CD172" si="485">IF(OR(CA80=0,CA84=0),"",(CA84-CA80)*100/CA80)</f>
        <v>-8.7281795511221922</v>
      </c>
      <c r="CB171" s="99">
        <f t="shared" si="485"/>
        <v>-8.3600142298114477</v>
      </c>
      <c r="CC171" s="99">
        <f t="shared" si="485"/>
        <v>-8.3600142298114477</v>
      </c>
      <c r="CD171" s="103">
        <f t="shared" si="485"/>
        <v>-8.2532906438989695</v>
      </c>
      <c r="CX171" s="79"/>
    </row>
    <row r="172" spans="1:102" x14ac:dyDescent="0.3">
      <c r="A172" s="49" t="str">
        <f>A85</f>
        <v>Q1-2024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/>
      <c r="AY172" s="92"/>
      <c r="AZ172" s="92"/>
      <c r="BA172" s="92"/>
      <c r="BB172" s="92"/>
      <c r="BC172" s="92"/>
      <c r="BD172" s="92"/>
      <c r="BE172" s="92"/>
      <c r="BF172" s="92"/>
      <c r="BG172" s="92"/>
      <c r="BH172" s="92"/>
      <c r="BI172" s="92"/>
      <c r="BJ172" s="92"/>
      <c r="BK172" s="92"/>
      <c r="BL172" s="92"/>
      <c r="BM172" s="92"/>
      <c r="BN172" s="92"/>
      <c r="BO172" s="92"/>
      <c r="BP172" s="92"/>
      <c r="BQ172" s="92"/>
      <c r="BR172" s="92"/>
      <c r="BS172" s="92"/>
      <c r="BT172" s="92"/>
      <c r="BU172" s="92"/>
      <c r="BV172" s="92"/>
      <c r="BW172" s="92"/>
      <c r="BX172" s="92"/>
      <c r="BY172" s="92"/>
      <c r="BZ172" s="92"/>
      <c r="CA172" s="94">
        <f t="shared" si="485"/>
        <v>-8.9622641509434029</v>
      </c>
      <c r="CB172" s="100">
        <f t="shared" ref="CB172:CD172" si="486">IF(OR(CB81=0,CB85=0),"",(CB85-CB81)*100/CB81)</f>
        <v>-8.1913736861181654</v>
      </c>
      <c r="CC172" s="92">
        <f t="shared" si="486"/>
        <v>-7.2852482783617312</v>
      </c>
      <c r="CD172" s="92">
        <f t="shared" si="486"/>
        <v>-7.1040231968104415</v>
      </c>
      <c r="CX172" s="79"/>
    </row>
    <row r="173" spans="1:102" x14ac:dyDescent="0.3">
      <c r="A173" s="49" t="str">
        <f t="shared" ref="A173:A175" si="487">A86</f>
        <v>Q2-2024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/>
      <c r="AY173" s="92"/>
      <c r="AZ173" s="92"/>
      <c r="BA173" s="92"/>
      <c r="BB173" s="92"/>
      <c r="BC173" s="92"/>
      <c r="BD173" s="92"/>
      <c r="BE173" s="92"/>
      <c r="BF173" s="92"/>
      <c r="BG173" s="92"/>
      <c r="BH173" s="92"/>
      <c r="BI173" s="92"/>
      <c r="BJ173" s="92"/>
      <c r="BK173" s="92"/>
      <c r="BL173" s="92"/>
      <c r="BM173" s="92"/>
      <c r="BN173" s="92"/>
      <c r="BO173" s="92"/>
      <c r="BP173" s="92"/>
      <c r="BQ173" s="92"/>
      <c r="BR173" s="92"/>
      <c r="BS173" s="92"/>
      <c r="BT173" s="92"/>
      <c r="BU173" s="92"/>
      <c r="BV173" s="92"/>
      <c r="BW173" s="92"/>
      <c r="BX173" s="92"/>
      <c r="BY173" s="92"/>
      <c r="BZ173" s="92"/>
      <c r="CA173" s="92"/>
      <c r="CB173" s="94">
        <f t="shared" ref="CB173:CD173" si="488">IF(OR(CB82=0,CB86=0),"",(CB86-CB82)*100/CB82)</f>
        <v>-6.6530612244897913</v>
      </c>
      <c r="CC173" s="100">
        <f t="shared" si="488"/>
        <v>-5.4693877551020407</v>
      </c>
      <c r="CD173" s="92">
        <f t="shared" si="488"/>
        <v>-5.4693877551020549</v>
      </c>
      <c r="CX173" s="79"/>
    </row>
    <row r="174" spans="1:102" x14ac:dyDescent="0.3">
      <c r="A174" s="49" t="str">
        <f t="shared" si="487"/>
        <v>Q3-2024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/>
      <c r="AY174" s="92"/>
      <c r="AZ174" s="92"/>
      <c r="BA174" s="92"/>
      <c r="BB174" s="92"/>
      <c r="BC174" s="92"/>
      <c r="BD174" s="92"/>
      <c r="BE174" s="92"/>
      <c r="BF174" s="92"/>
      <c r="BG174" s="92"/>
      <c r="BH174" s="92"/>
      <c r="BI174" s="92"/>
      <c r="BJ174" s="92"/>
      <c r="BK174" s="92"/>
      <c r="BL174" s="92"/>
      <c r="BM174" s="92"/>
      <c r="BN174" s="92"/>
      <c r="BO174" s="92"/>
      <c r="BP174" s="92"/>
      <c r="BQ174" s="92"/>
      <c r="BR174" s="92"/>
      <c r="BS174" s="92"/>
      <c r="BT174" s="92"/>
      <c r="BU174" s="92"/>
      <c r="BV174" s="92"/>
      <c r="BW174" s="92"/>
      <c r="BX174" s="92"/>
      <c r="BY174" s="92"/>
      <c r="BZ174" s="92"/>
      <c r="CA174" s="92"/>
      <c r="CB174" s="92" t="str">
        <f t="shared" ref="CB174:CD174" si="489">IF(OR(CB83=0,CB87=0),"",(CB87-CB83)*100/CB83)</f>
        <v/>
      </c>
      <c r="CC174" s="94">
        <f t="shared" si="489"/>
        <v>-3.7403267411865904</v>
      </c>
      <c r="CD174" s="100">
        <f t="shared" si="489"/>
        <v>-5.5460017196904676</v>
      </c>
      <c r="CX174" s="79"/>
    </row>
    <row r="175" spans="1:102" x14ac:dyDescent="0.3">
      <c r="A175" s="49" t="str">
        <f t="shared" si="487"/>
        <v>Q4-2024</v>
      </c>
      <c r="B175" s="59"/>
      <c r="C175" s="92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92"/>
      <c r="BN175" s="92"/>
      <c r="BO175" s="92"/>
      <c r="BP175" s="92"/>
      <c r="BQ175" s="92"/>
      <c r="BR175" s="92"/>
      <c r="BS175" s="92"/>
      <c r="BT175" s="92"/>
      <c r="BU175" s="92"/>
      <c r="BV175" s="92"/>
      <c r="BW175" s="92"/>
      <c r="BX175" s="92"/>
      <c r="BY175" s="92"/>
      <c r="BZ175" s="92"/>
      <c r="CA175" s="92"/>
      <c r="CB175" s="92" t="str">
        <f t="shared" ref="CB175:CD175" si="490">IF(OR(CB84=0,CB88=0),"",(CB88-CB84)*100/CB84)</f>
        <v/>
      </c>
      <c r="CC175" s="92" t="str">
        <f t="shared" si="490"/>
        <v/>
      </c>
      <c r="CD175" s="94">
        <f t="shared" si="490"/>
        <v>-3.3734005428460545</v>
      </c>
      <c r="CX175" s="79"/>
    </row>
    <row r="176" spans="1:102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X176" s="79"/>
    </row>
    <row r="177" spans="1:102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X177" s="79"/>
    </row>
    <row r="178" spans="1:102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X178" s="79"/>
    </row>
    <row r="179" spans="1:102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X179" s="79"/>
    </row>
    <row r="180" spans="1:102" x14ac:dyDescent="0.3">
      <c r="A180" s="118" t="s">
        <v>127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X180" s="79"/>
    </row>
    <row r="181" spans="1:102" x14ac:dyDescent="0.3">
      <c r="A181" s="62"/>
      <c r="B181" s="62"/>
      <c r="C181" s="81" t="s">
        <v>49</v>
      </c>
      <c r="D181" s="81" t="s">
        <v>50</v>
      </c>
      <c r="E181" s="81" t="s">
        <v>51</v>
      </c>
      <c r="F181" s="81" t="s">
        <v>52</v>
      </c>
      <c r="G181" s="81" t="s">
        <v>49</v>
      </c>
      <c r="H181" s="81" t="s">
        <v>50</v>
      </c>
      <c r="I181" s="81" t="s">
        <v>51</v>
      </c>
      <c r="J181" s="81" t="s">
        <v>52</v>
      </c>
      <c r="K181" s="81" t="s">
        <v>49</v>
      </c>
      <c r="L181" s="81" t="s">
        <v>50</v>
      </c>
      <c r="M181" s="81" t="s">
        <v>51</v>
      </c>
      <c r="N181" s="81" t="s">
        <v>52</v>
      </c>
      <c r="O181" s="81" t="s">
        <v>49</v>
      </c>
      <c r="P181" s="81" t="s">
        <v>50</v>
      </c>
      <c r="Q181" s="81" t="s">
        <v>51</v>
      </c>
      <c r="R181" s="81" t="s">
        <v>52</v>
      </c>
      <c r="S181" s="81" t="s">
        <v>49</v>
      </c>
      <c r="T181" s="81" t="s">
        <v>50</v>
      </c>
      <c r="U181" s="81" t="s">
        <v>51</v>
      </c>
      <c r="V181" s="81" t="s">
        <v>52</v>
      </c>
      <c r="W181" s="81" t="s">
        <v>49</v>
      </c>
      <c r="X181" s="81" t="s">
        <v>50</v>
      </c>
      <c r="Y181" s="81" t="s">
        <v>51</v>
      </c>
      <c r="Z181" s="62" t="s">
        <v>52</v>
      </c>
      <c r="AA181" s="62" t="s">
        <v>49</v>
      </c>
      <c r="AB181" s="62" t="s">
        <v>50</v>
      </c>
      <c r="AC181" s="62" t="s">
        <v>51</v>
      </c>
      <c r="AD181" s="62" t="s">
        <v>52</v>
      </c>
      <c r="AE181" s="120" t="s">
        <v>49</v>
      </c>
      <c r="AF181" s="120" t="s">
        <v>50</v>
      </c>
      <c r="AG181" s="120" t="s">
        <v>51</v>
      </c>
      <c r="AH181" s="120" t="s">
        <v>52</v>
      </c>
      <c r="AI181" s="120" t="s">
        <v>49</v>
      </c>
      <c r="AJ181" s="120" t="s">
        <v>50</v>
      </c>
      <c r="AK181" s="120" t="s">
        <v>51</v>
      </c>
      <c r="AL181" s="120" t="s">
        <v>52</v>
      </c>
      <c r="AM181" s="120" t="s">
        <v>49</v>
      </c>
      <c r="AN181" s="120" t="s">
        <v>50</v>
      </c>
      <c r="AO181" s="120" t="s">
        <v>51</v>
      </c>
      <c r="AP181" s="120" t="s">
        <v>52</v>
      </c>
      <c r="AQ181" s="120" t="s">
        <v>49</v>
      </c>
      <c r="AR181" s="120" t="s">
        <v>50</v>
      </c>
      <c r="AS181" s="120" t="s">
        <v>51</v>
      </c>
      <c r="AT181" s="120" t="s">
        <v>52</v>
      </c>
      <c r="AU181" s="120" t="s">
        <v>49</v>
      </c>
      <c r="AV181" s="120" t="s">
        <v>50</v>
      </c>
      <c r="AW181" s="120" t="s">
        <v>51</v>
      </c>
      <c r="AX181" s="120" t="str">
        <f>AX2</f>
        <v>Q4</v>
      </c>
      <c r="AY181" s="120" t="str">
        <f t="shared" ref="AY181:BR181" si="491">AY2</f>
        <v>Q1</v>
      </c>
      <c r="AZ181" s="120" t="str">
        <f t="shared" si="491"/>
        <v>Q2</v>
      </c>
      <c r="BA181" s="120" t="str">
        <f t="shared" si="491"/>
        <v>Q3</v>
      </c>
      <c r="BB181" s="120" t="str">
        <f t="shared" si="491"/>
        <v>Q4</v>
      </c>
      <c r="BC181" s="120" t="str">
        <f t="shared" si="491"/>
        <v>Q1</v>
      </c>
      <c r="BD181" s="120" t="str">
        <f t="shared" si="491"/>
        <v>Q2</v>
      </c>
      <c r="BE181" s="120" t="str">
        <f t="shared" si="491"/>
        <v>Q3</v>
      </c>
      <c r="BF181" s="120" t="str">
        <f t="shared" si="491"/>
        <v>Q4</v>
      </c>
      <c r="BG181" s="120" t="str">
        <f t="shared" si="491"/>
        <v>Q1</v>
      </c>
      <c r="BH181" s="120" t="str">
        <f t="shared" si="491"/>
        <v>Q2</v>
      </c>
      <c r="BI181" s="120" t="str">
        <f t="shared" si="491"/>
        <v>Q3</v>
      </c>
      <c r="BJ181" s="120" t="str">
        <f t="shared" si="491"/>
        <v>Q4</v>
      </c>
      <c r="BK181" s="120" t="str">
        <f t="shared" si="491"/>
        <v>Q1</v>
      </c>
      <c r="BL181" s="120" t="str">
        <f t="shared" si="491"/>
        <v>Q2</v>
      </c>
      <c r="BM181" s="120" t="str">
        <f t="shared" si="491"/>
        <v>Q3</v>
      </c>
      <c r="BN181" s="120" t="str">
        <f t="shared" si="491"/>
        <v>Q4</v>
      </c>
      <c r="BO181" s="120" t="str">
        <f t="shared" si="491"/>
        <v>Q1</v>
      </c>
      <c r="BP181" s="120" t="str">
        <f t="shared" si="491"/>
        <v>Q2</v>
      </c>
      <c r="BQ181" s="120" t="str">
        <f t="shared" si="491"/>
        <v>Q3</v>
      </c>
      <c r="BR181" s="120" t="str">
        <f t="shared" si="491"/>
        <v>Q4</v>
      </c>
      <c r="BS181" s="120" t="str">
        <f t="shared" ref="BS181:BZ181" si="492">BS2</f>
        <v>Q1</v>
      </c>
      <c r="BT181" s="120" t="str">
        <f t="shared" si="492"/>
        <v>Q2</v>
      </c>
      <c r="BU181" s="120" t="str">
        <f t="shared" si="492"/>
        <v>Q3</v>
      </c>
      <c r="BV181" s="120" t="str">
        <f t="shared" si="492"/>
        <v>Q4</v>
      </c>
      <c r="BW181" s="120" t="str">
        <f t="shared" si="492"/>
        <v>Q1</v>
      </c>
      <c r="BX181" s="120" t="str">
        <f t="shared" si="492"/>
        <v>Q2</v>
      </c>
      <c r="BY181" s="120" t="str">
        <f t="shared" si="492"/>
        <v>Q3</v>
      </c>
      <c r="BZ181" s="120" t="str">
        <f t="shared" si="492"/>
        <v>Q4</v>
      </c>
      <c r="CA181" s="120" t="str">
        <f t="shared" ref="CA181:CD181" si="493">CA2</f>
        <v>Q1</v>
      </c>
      <c r="CB181" s="120" t="str">
        <f t="shared" si="493"/>
        <v>Q2</v>
      </c>
      <c r="CC181" s="120" t="str">
        <f t="shared" si="493"/>
        <v>Q3</v>
      </c>
      <c r="CD181" s="120" t="str">
        <f t="shared" si="493"/>
        <v>Q4</v>
      </c>
      <c r="CX181" s="79"/>
    </row>
    <row r="182" spans="1:102" ht="13.5" thickBot="1" x14ac:dyDescent="0.35">
      <c r="A182" s="63" t="s">
        <v>20</v>
      </c>
      <c r="B182" s="62"/>
      <c r="C182" s="53">
        <v>38504</v>
      </c>
      <c r="D182" s="53">
        <v>38596</v>
      </c>
      <c r="E182" s="53">
        <v>38687</v>
      </c>
      <c r="F182" s="53">
        <v>38777</v>
      </c>
      <c r="G182" s="53">
        <v>38869</v>
      </c>
      <c r="H182" s="53">
        <v>38961</v>
      </c>
      <c r="I182" s="53">
        <v>39052</v>
      </c>
      <c r="J182" s="53">
        <v>39142</v>
      </c>
      <c r="K182" s="53">
        <v>39234</v>
      </c>
      <c r="L182" s="53">
        <v>39326</v>
      </c>
      <c r="M182" s="53">
        <v>39417</v>
      </c>
      <c r="N182" s="53">
        <v>39508</v>
      </c>
      <c r="O182" s="53">
        <v>39600</v>
      </c>
      <c r="P182" s="53">
        <v>39692</v>
      </c>
      <c r="Q182" s="53">
        <v>39783</v>
      </c>
      <c r="R182" s="53">
        <v>39873</v>
      </c>
      <c r="S182" s="53">
        <v>39965</v>
      </c>
      <c r="T182" s="53">
        <v>40057</v>
      </c>
      <c r="U182" s="53">
        <v>40148</v>
      </c>
      <c r="V182" s="53">
        <v>40238</v>
      </c>
      <c r="W182" s="53">
        <v>40330</v>
      </c>
      <c r="X182" s="53">
        <v>40422</v>
      </c>
      <c r="Y182" s="53">
        <v>40513</v>
      </c>
      <c r="Z182" s="53">
        <v>40603</v>
      </c>
      <c r="AA182" s="53">
        <v>40695</v>
      </c>
      <c r="AB182" s="53">
        <v>40787</v>
      </c>
      <c r="AC182" s="53">
        <v>40878</v>
      </c>
      <c r="AD182" s="53">
        <v>40969</v>
      </c>
      <c r="AE182" s="53">
        <v>41061</v>
      </c>
      <c r="AF182" s="53">
        <v>41153</v>
      </c>
      <c r="AG182" s="53">
        <v>41244</v>
      </c>
      <c r="AH182" s="53">
        <v>41334</v>
      </c>
      <c r="AI182" s="53">
        <v>41426</v>
      </c>
      <c r="AJ182" s="53">
        <v>41518</v>
      </c>
      <c r="AK182" s="53">
        <v>41609</v>
      </c>
      <c r="AL182" s="53">
        <v>41699</v>
      </c>
      <c r="AM182" s="53">
        <v>41791</v>
      </c>
      <c r="AN182" s="53">
        <v>41883</v>
      </c>
      <c r="AO182" s="53">
        <v>41974</v>
      </c>
      <c r="AP182" s="53">
        <v>42064</v>
      </c>
      <c r="AQ182" s="53">
        <v>42156</v>
      </c>
      <c r="AR182" s="53">
        <v>42248</v>
      </c>
      <c r="AS182" s="53">
        <v>42339</v>
      </c>
      <c r="AT182" s="53">
        <v>42430</v>
      </c>
      <c r="AU182" s="53">
        <v>42522</v>
      </c>
      <c r="AV182" s="53">
        <v>42614</v>
      </c>
      <c r="AW182" s="53">
        <v>42705</v>
      </c>
      <c r="AX182" s="53">
        <f>AX3</f>
        <v>42795</v>
      </c>
      <c r="AY182" s="53">
        <f t="shared" ref="AY182:BR182" si="494">AY3</f>
        <v>42887</v>
      </c>
      <c r="AZ182" s="53">
        <f t="shared" si="494"/>
        <v>42979</v>
      </c>
      <c r="BA182" s="53">
        <f t="shared" si="494"/>
        <v>43070</v>
      </c>
      <c r="BB182" s="53">
        <f t="shared" si="494"/>
        <v>43160</v>
      </c>
      <c r="BC182" s="53">
        <f t="shared" si="494"/>
        <v>43252</v>
      </c>
      <c r="BD182" s="53">
        <f t="shared" si="494"/>
        <v>43344</v>
      </c>
      <c r="BE182" s="53">
        <f t="shared" si="494"/>
        <v>43435</v>
      </c>
      <c r="BF182" s="53">
        <f t="shared" si="494"/>
        <v>43525</v>
      </c>
      <c r="BG182" s="53">
        <f t="shared" si="494"/>
        <v>43617</v>
      </c>
      <c r="BH182" s="53">
        <f t="shared" si="494"/>
        <v>43709</v>
      </c>
      <c r="BI182" s="53">
        <f t="shared" si="494"/>
        <v>43800</v>
      </c>
      <c r="BJ182" s="53">
        <f t="shared" si="494"/>
        <v>43891</v>
      </c>
      <c r="BK182" s="53">
        <f t="shared" si="494"/>
        <v>43983</v>
      </c>
      <c r="BL182" s="53">
        <f t="shared" si="494"/>
        <v>44075</v>
      </c>
      <c r="BM182" s="53">
        <f t="shared" si="494"/>
        <v>44166</v>
      </c>
      <c r="BN182" s="53">
        <f t="shared" si="494"/>
        <v>44256</v>
      </c>
      <c r="BO182" s="53">
        <f t="shared" si="494"/>
        <v>44348</v>
      </c>
      <c r="BP182" s="53">
        <f t="shared" si="494"/>
        <v>44440</v>
      </c>
      <c r="BQ182" s="53">
        <f t="shared" si="494"/>
        <v>44531</v>
      </c>
      <c r="BR182" s="53">
        <f t="shared" si="494"/>
        <v>44621</v>
      </c>
      <c r="BS182" s="53">
        <f t="shared" ref="BS182:BZ182" si="495">BS3</f>
        <v>44713</v>
      </c>
      <c r="BT182" s="53">
        <f t="shared" si="495"/>
        <v>44805</v>
      </c>
      <c r="BU182" s="53">
        <f t="shared" si="495"/>
        <v>44896</v>
      </c>
      <c r="BV182" s="53">
        <f t="shared" si="495"/>
        <v>44986</v>
      </c>
      <c r="BW182" s="53">
        <f t="shared" si="495"/>
        <v>45078</v>
      </c>
      <c r="BX182" s="53">
        <f t="shared" si="495"/>
        <v>45170</v>
      </c>
      <c r="BY182" s="53">
        <f t="shared" si="495"/>
        <v>45261</v>
      </c>
      <c r="BZ182" s="53">
        <f t="shared" si="495"/>
        <v>45352</v>
      </c>
      <c r="CA182" s="53">
        <f t="shared" ref="CA182:CD182" si="496">CA3</f>
        <v>45444</v>
      </c>
      <c r="CB182" s="53">
        <f t="shared" si="496"/>
        <v>45536</v>
      </c>
      <c r="CC182" s="53">
        <f t="shared" si="496"/>
        <v>45627</v>
      </c>
      <c r="CD182" s="53">
        <f t="shared" si="496"/>
        <v>45717</v>
      </c>
      <c r="CX182" s="79"/>
    </row>
    <row r="183" spans="1:102" x14ac:dyDescent="0.3">
      <c r="A183" s="119">
        <v>2004</v>
      </c>
      <c r="B183" s="122"/>
      <c r="C183" s="121"/>
      <c r="D183" s="121"/>
      <c r="E183" s="121"/>
      <c r="F183" s="121">
        <f t="shared" ref="F183:AX183" si="497">SUM(F5:F8)</f>
        <v>238.39215744066638</v>
      </c>
      <c r="G183" s="121">
        <f t="shared" si="497"/>
        <v>238.39215744066638</v>
      </c>
      <c r="H183" s="121">
        <f t="shared" si="497"/>
        <v>238.0355209105316</v>
      </c>
      <c r="I183" s="121">
        <f t="shared" si="497"/>
        <v>238.0355209105316</v>
      </c>
      <c r="J183" s="121">
        <f t="shared" si="497"/>
        <v>238.0355209105316</v>
      </c>
      <c r="K183" s="121">
        <f t="shared" si="497"/>
        <v>238.0355209105316</v>
      </c>
      <c r="L183" s="121">
        <f t="shared" si="497"/>
        <v>238.43242182715184</v>
      </c>
      <c r="M183" s="121">
        <f t="shared" si="497"/>
        <v>238.43242182715184</v>
      </c>
      <c r="N183" s="121">
        <f t="shared" si="497"/>
        <v>238.43242182715184</v>
      </c>
      <c r="O183" s="121">
        <f t="shared" si="497"/>
        <v>238.43242182715184</v>
      </c>
      <c r="P183" s="121">
        <f t="shared" si="497"/>
        <v>238.37927362622415</v>
      </c>
      <c r="Q183" s="121">
        <f t="shared" si="497"/>
        <v>238.37927362622415</v>
      </c>
      <c r="R183" s="121">
        <f t="shared" si="497"/>
        <v>238.37927362622415</v>
      </c>
      <c r="S183" s="121">
        <f t="shared" si="497"/>
        <v>238.37927362622415</v>
      </c>
      <c r="T183" s="121">
        <f t="shared" si="497"/>
        <v>238.37927362622415</v>
      </c>
      <c r="U183" s="121">
        <f t="shared" si="497"/>
        <v>238.37927362622415</v>
      </c>
      <c r="V183" s="121">
        <f t="shared" si="497"/>
        <v>238.37927362622415</v>
      </c>
      <c r="W183" s="121">
        <f t="shared" si="497"/>
        <v>238.37927362622415</v>
      </c>
      <c r="X183" s="121">
        <f t="shared" si="497"/>
        <v>238.37927362622415</v>
      </c>
      <c r="Y183" s="121">
        <f t="shared" si="497"/>
        <v>238.37927362622415</v>
      </c>
      <c r="Z183" s="121">
        <f t="shared" si="497"/>
        <v>238.37927362622415</v>
      </c>
      <c r="AA183" s="121">
        <f t="shared" si="497"/>
        <v>238.37927362622415</v>
      </c>
      <c r="AB183" s="121">
        <f t="shared" si="497"/>
        <v>238.37927362622415</v>
      </c>
      <c r="AC183" s="121">
        <f t="shared" si="497"/>
        <v>238.37927362622415</v>
      </c>
      <c r="AD183" s="121">
        <f t="shared" si="497"/>
        <v>238.37927362622415</v>
      </c>
      <c r="AE183" s="121">
        <f t="shared" si="497"/>
        <v>238.37927362622415</v>
      </c>
      <c r="AF183" s="121">
        <f t="shared" si="497"/>
        <v>238.37927362622415</v>
      </c>
      <c r="AG183" s="121">
        <f t="shared" si="497"/>
        <v>238.37927362622415</v>
      </c>
      <c r="AH183" s="121">
        <f t="shared" si="497"/>
        <v>238.37927362622415</v>
      </c>
      <c r="AI183" s="121">
        <f t="shared" si="497"/>
        <v>238.37927362622415</v>
      </c>
      <c r="AJ183" s="121">
        <f t="shared" si="497"/>
        <v>238.37927362622415</v>
      </c>
      <c r="AK183" s="121">
        <f t="shared" si="497"/>
        <v>238.37927362622415</v>
      </c>
      <c r="AL183" s="121">
        <f t="shared" si="497"/>
        <v>238.37927362622415</v>
      </c>
      <c r="AM183" s="121">
        <f t="shared" si="497"/>
        <v>238.37927362622415</v>
      </c>
      <c r="AN183" s="121">
        <f t="shared" si="497"/>
        <v>238.37927362622415</v>
      </c>
      <c r="AO183" s="121">
        <f t="shared" si="497"/>
        <v>238.37927362622415</v>
      </c>
      <c r="AP183" s="121">
        <f t="shared" si="497"/>
        <v>238.37927362622415</v>
      </c>
      <c r="AQ183" s="121">
        <f t="shared" si="497"/>
        <v>238.37927362622415</v>
      </c>
      <c r="AR183" s="121">
        <f t="shared" si="497"/>
        <v>238.37927362622415</v>
      </c>
      <c r="AS183" s="121">
        <f t="shared" si="497"/>
        <v>238.37927362622415</v>
      </c>
      <c r="AT183" s="121">
        <f t="shared" si="497"/>
        <v>238.37927362622415</v>
      </c>
      <c r="AU183" s="121">
        <f t="shared" si="497"/>
        <v>238.37927362622415</v>
      </c>
      <c r="AV183" s="121">
        <f t="shared" si="497"/>
        <v>238.37927362622415</v>
      </c>
      <c r="AW183" s="121">
        <f t="shared" si="497"/>
        <v>238.37927362622415</v>
      </c>
      <c r="AX183" s="121">
        <f t="shared" si="497"/>
        <v>238.37927362622415</v>
      </c>
      <c r="AY183" s="121">
        <f t="shared" ref="AY183:BR183" si="498">SUM(AY5:AY8)</f>
        <v>238.37927362622415</v>
      </c>
      <c r="AZ183" s="121">
        <f t="shared" si="498"/>
        <v>238.37927362622415</v>
      </c>
      <c r="BA183" s="121">
        <f t="shared" si="498"/>
        <v>238.37927362622415</v>
      </c>
      <c r="BB183" s="121">
        <f t="shared" si="498"/>
        <v>238.37927362622415</v>
      </c>
      <c r="BC183" s="121">
        <f t="shared" si="498"/>
        <v>238.37927362622415</v>
      </c>
      <c r="BD183" s="121">
        <f t="shared" si="498"/>
        <v>238.37927362622415</v>
      </c>
      <c r="BE183" s="121">
        <f t="shared" si="498"/>
        <v>238.37927362622415</v>
      </c>
      <c r="BF183" s="121">
        <f t="shared" si="498"/>
        <v>238.37927362622415</v>
      </c>
      <c r="BG183" s="121">
        <f t="shared" si="498"/>
        <v>238.37927362622415</v>
      </c>
      <c r="BH183" s="121">
        <f t="shared" si="498"/>
        <v>238.37927362622415</v>
      </c>
      <c r="BI183" s="121">
        <f t="shared" si="498"/>
        <v>238.37927362622415</v>
      </c>
      <c r="BJ183" s="121">
        <f t="shared" si="498"/>
        <v>238.37927362622415</v>
      </c>
      <c r="BK183" s="121">
        <f t="shared" si="498"/>
        <v>238.37927362622415</v>
      </c>
      <c r="BL183" s="121">
        <f t="shared" si="498"/>
        <v>238.37927362622415</v>
      </c>
      <c r="BM183" s="121">
        <f t="shared" si="498"/>
        <v>238.37927362622415</v>
      </c>
      <c r="BN183" s="121">
        <f t="shared" si="498"/>
        <v>238.40000000000003</v>
      </c>
      <c r="BO183" s="121">
        <f t="shared" si="498"/>
        <v>238.40000000000003</v>
      </c>
      <c r="BP183" s="121">
        <f t="shared" si="498"/>
        <v>238.40000000000003</v>
      </c>
      <c r="BQ183" s="121">
        <f t="shared" si="498"/>
        <v>238.40000000000003</v>
      </c>
      <c r="BR183" s="121">
        <f t="shared" si="498"/>
        <v>238.40000000000003</v>
      </c>
      <c r="BS183" s="121">
        <f t="shared" ref="BS183:BZ183" si="499">SUM(BS5:BS8)</f>
        <v>238.40000000000003</v>
      </c>
      <c r="BT183" s="121">
        <f t="shared" si="499"/>
        <v>238.40000000000003</v>
      </c>
      <c r="BU183" s="121">
        <f t="shared" si="499"/>
        <v>238.40000000000003</v>
      </c>
      <c r="BV183" s="121">
        <f t="shared" si="499"/>
        <v>238.40000000000003</v>
      </c>
      <c r="BW183" s="121">
        <f t="shared" si="499"/>
        <v>238.40000000000003</v>
      </c>
      <c r="BX183" s="121">
        <f t="shared" si="499"/>
        <v>238.40000000000003</v>
      </c>
      <c r="BY183" s="121">
        <f t="shared" si="499"/>
        <v>238.40000000000003</v>
      </c>
      <c r="BZ183" s="121">
        <f t="shared" si="499"/>
        <v>238.40000000000003</v>
      </c>
      <c r="CA183" s="121">
        <f t="shared" ref="CA183:CD183" si="500">SUM(CA5:CA8)</f>
        <v>238.40000000000003</v>
      </c>
      <c r="CB183" s="121">
        <f t="shared" si="500"/>
        <v>238.40000000000003</v>
      </c>
      <c r="CC183" s="121">
        <f t="shared" si="500"/>
        <v>238.40000000000003</v>
      </c>
      <c r="CD183" s="121">
        <f t="shared" si="500"/>
        <v>238.40000000000003</v>
      </c>
      <c r="CX183" s="79"/>
    </row>
    <row r="184" spans="1:102" x14ac:dyDescent="0.3">
      <c r="A184" s="123">
        <v>2005</v>
      </c>
      <c r="B184" s="122"/>
      <c r="C184" s="122"/>
      <c r="D184" s="122"/>
      <c r="E184" s="122"/>
      <c r="F184" s="124">
        <f t="shared" ref="F184:AX184" si="501">SUM(F9:F12)</f>
        <v>216.11526728018003</v>
      </c>
      <c r="G184" s="125">
        <f t="shared" si="501"/>
        <v>215.76152608817767</v>
      </c>
      <c r="H184" s="125">
        <f t="shared" si="501"/>
        <v>215.4463831483294</v>
      </c>
      <c r="I184" s="125">
        <f t="shared" si="501"/>
        <v>215.4463831483294</v>
      </c>
      <c r="J184" s="125">
        <f t="shared" si="501"/>
        <v>215.4463831483294</v>
      </c>
      <c r="K184" s="125">
        <f t="shared" si="501"/>
        <v>215.4463831483294</v>
      </c>
      <c r="L184" s="125">
        <f t="shared" si="501"/>
        <v>216.44067262822145</v>
      </c>
      <c r="M184" s="125">
        <f t="shared" si="501"/>
        <v>216.44067262822145</v>
      </c>
      <c r="N184" s="125">
        <f t="shared" si="501"/>
        <v>216.44067262822145</v>
      </c>
      <c r="O184" s="125">
        <f t="shared" si="501"/>
        <v>216.44067262822145</v>
      </c>
      <c r="P184" s="125">
        <f t="shared" si="501"/>
        <v>216.53412810072084</v>
      </c>
      <c r="Q184" s="125">
        <f t="shared" si="501"/>
        <v>216.53412810072084</v>
      </c>
      <c r="R184" s="125">
        <f t="shared" si="501"/>
        <v>216.53412810072084</v>
      </c>
      <c r="S184" s="125">
        <f t="shared" si="501"/>
        <v>216.53412810072084</v>
      </c>
      <c r="T184" s="125">
        <f t="shared" si="501"/>
        <v>216.53412810072084</v>
      </c>
      <c r="U184" s="125">
        <f t="shared" si="501"/>
        <v>216.53412810072084</v>
      </c>
      <c r="V184" s="125">
        <f t="shared" si="501"/>
        <v>216.53412810072084</v>
      </c>
      <c r="W184" s="125">
        <f t="shared" si="501"/>
        <v>216.50627350721115</v>
      </c>
      <c r="X184" s="125">
        <f t="shared" si="501"/>
        <v>216.53716498604618</v>
      </c>
      <c r="Y184" s="125">
        <f t="shared" si="501"/>
        <v>216.53716498604618</v>
      </c>
      <c r="Z184" s="125">
        <f t="shared" si="501"/>
        <v>216.53716498604618</v>
      </c>
      <c r="AA184" s="125">
        <f t="shared" si="501"/>
        <v>216.53716498604618</v>
      </c>
      <c r="AB184" s="125">
        <f t="shared" si="501"/>
        <v>216.54160213671963</v>
      </c>
      <c r="AC184" s="125">
        <f t="shared" si="501"/>
        <v>216.54160213671963</v>
      </c>
      <c r="AD184" s="125">
        <f t="shared" si="501"/>
        <v>216.54160213671963</v>
      </c>
      <c r="AE184" s="125">
        <f t="shared" si="501"/>
        <v>216.54160213671963</v>
      </c>
      <c r="AF184" s="125">
        <f t="shared" si="501"/>
        <v>216.54160213671963</v>
      </c>
      <c r="AG184" s="125">
        <f t="shared" si="501"/>
        <v>216.54160213671963</v>
      </c>
      <c r="AH184" s="125">
        <f t="shared" si="501"/>
        <v>216.54160213671963</v>
      </c>
      <c r="AI184" s="125">
        <f t="shared" si="501"/>
        <v>216.54160213671963</v>
      </c>
      <c r="AJ184" s="125">
        <f t="shared" si="501"/>
        <v>216.54160213671963</v>
      </c>
      <c r="AK184" s="125">
        <f t="shared" si="501"/>
        <v>216.54160213671963</v>
      </c>
      <c r="AL184" s="125">
        <f t="shared" si="501"/>
        <v>216.54160213671963</v>
      </c>
      <c r="AM184" s="125">
        <f t="shared" si="501"/>
        <v>216.54160213671963</v>
      </c>
      <c r="AN184" s="125">
        <f t="shared" si="501"/>
        <v>216.54160213671963</v>
      </c>
      <c r="AO184" s="125">
        <f t="shared" si="501"/>
        <v>216.54160213671963</v>
      </c>
      <c r="AP184" s="125">
        <f t="shared" si="501"/>
        <v>216.54160213671963</v>
      </c>
      <c r="AQ184" s="125">
        <f t="shared" si="501"/>
        <v>216.54160213671963</v>
      </c>
      <c r="AR184" s="125">
        <f t="shared" si="501"/>
        <v>216.54160213671963</v>
      </c>
      <c r="AS184" s="125">
        <f t="shared" si="501"/>
        <v>216.54160213671963</v>
      </c>
      <c r="AT184" s="125">
        <f t="shared" si="501"/>
        <v>216.54160213671963</v>
      </c>
      <c r="AU184" s="125">
        <f t="shared" si="501"/>
        <v>216.54160213671963</v>
      </c>
      <c r="AV184" s="125">
        <f t="shared" si="501"/>
        <v>216.54160213671963</v>
      </c>
      <c r="AW184" s="125">
        <f t="shared" si="501"/>
        <v>216.54160213671963</v>
      </c>
      <c r="AX184" s="125">
        <f t="shared" si="501"/>
        <v>216.54160213671963</v>
      </c>
      <c r="AY184" s="125">
        <f t="shared" ref="AY184:BR184" si="502">SUM(AY9:AY12)</f>
        <v>216.54160213671963</v>
      </c>
      <c r="AZ184" s="125">
        <f t="shared" si="502"/>
        <v>216.54160213671963</v>
      </c>
      <c r="BA184" s="125">
        <f t="shared" si="502"/>
        <v>216.54160213671963</v>
      </c>
      <c r="BB184" s="125">
        <f t="shared" si="502"/>
        <v>216.54160213671963</v>
      </c>
      <c r="BC184" s="125">
        <f t="shared" si="502"/>
        <v>216.54160213671963</v>
      </c>
      <c r="BD184" s="125">
        <f t="shared" si="502"/>
        <v>216.54160213671963</v>
      </c>
      <c r="BE184" s="125">
        <f t="shared" si="502"/>
        <v>216.54160213671963</v>
      </c>
      <c r="BF184" s="125">
        <f t="shared" si="502"/>
        <v>216.54160213671963</v>
      </c>
      <c r="BG184" s="125">
        <f t="shared" si="502"/>
        <v>216.54160213671963</v>
      </c>
      <c r="BH184" s="125">
        <f t="shared" si="502"/>
        <v>216.54160213671963</v>
      </c>
      <c r="BI184" s="125">
        <f t="shared" si="502"/>
        <v>216.54160213671963</v>
      </c>
      <c r="BJ184" s="125">
        <f t="shared" si="502"/>
        <v>216.54160213671963</v>
      </c>
      <c r="BK184" s="125">
        <f t="shared" si="502"/>
        <v>216.54160213671963</v>
      </c>
      <c r="BL184" s="125">
        <f t="shared" si="502"/>
        <v>216.54160213671963</v>
      </c>
      <c r="BM184" s="125">
        <f t="shared" si="502"/>
        <v>216.54160213671963</v>
      </c>
      <c r="BN184" s="125">
        <f t="shared" si="502"/>
        <v>216.52999999999997</v>
      </c>
      <c r="BO184" s="125">
        <f t="shared" si="502"/>
        <v>216.52999999999997</v>
      </c>
      <c r="BP184" s="125">
        <f t="shared" si="502"/>
        <v>216.52999999999997</v>
      </c>
      <c r="BQ184" s="125">
        <f t="shared" si="502"/>
        <v>216.52999999999997</v>
      </c>
      <c r="BR184" s="125">
        <f t="shared" si="502"/>
        <v>216.52999999999997</v>
      </c>
      <c r="BS184" s="125">
        <f t="shared" ref="BS184:BZ184" si="503">SUM(BS9:BS12)</f>
        <v>216.52999999999997</v>
      </c>
      <c r="BT184" s="125">
        <f t="shared" si="503"/>
        <v>216.52999999999997</v>
      </c>
      <c r="BU184" s="125">
        <f t="shared" si="503"/>
        <v>216.52999999999997</v>
      </c>
      <c r="BV184" s="125">
        <f t="shared" si="503"/>
        <v>216.52999999999997</v>
      </c>
      <c r="BW184" s="125">
        <f t="shared" si="503"/>
        <v>216.52999999999997</v>
      </c>
      <c r="BX184" s="125">
        <f t="shared" si="503"/>
        <v>216.52999999999997</v>
      </c>
      <c r="BY184" s="125">
        <f t="shared" si="503"/>
        <v>216.52999999999997</v>
      </c>
      <c r="BZ184" s="125">
        <f t="shared" si="503"/>
        <v>216.52999999999997</v>
      </c>
      <c r="CA184" s="125">
        <f t="shared" ref="CA184:CD184" si="504">SUM(CA9:CA12)</f>
        <v>216.52999999999997</v>
      </c>
      <c r="CB184" s="125">
        <f t="shared" si="504"/>
        <v>216.52999999999997</v>
      </c>
      <c r="CC184" s="125">
        <f t="shared" si="504"/>
        <v>216.52999999999997</v>
      </c>
      <c r="CD184" s="125">
        <f t="shared" si="504"/>
        <v>216.52999999999997</v>
      </c>
      <c r="CX184" s="79"/>
    </row>
    <row r="185" spans="1:102" x14ac:dyDescent="0.3">
      <c r="A185" s="123">
        <v>2006</v>
      </c>
      <c r="B185" s="122"/>
      <c r="C185" s="122"/>
      <c r="D185" s="122"/>
      <c r="E185" s="122"/>
      <c r="F185" s="126"/>
      <c r="G185" s="121"/>
      <c r="H185" s="121"/>
      <c r="I185" s="121"/>
      <c r="J185" s="124">
        <f t="shared" ref="J185:AX185" si="505">SUM(J13:J16)</f>
        <v>196.39190556797558</v>
      </c>
      <c r="K185" s="125">
        <f t="shared" si="505"/>
        <v>196.39513817818494</v>
      </c>
      <c r="L185" s="125">
        <f t="shared" si="505"/>
        <v>196.81639021344677</v>
      </c>
      <c r="M185" s="125">
        <f t="shared" si="505"/>
        <v>196.81639021344677</v>
      </c>
      <c r="N185" s="125">
        <f t="shared" si="505"/>
        <v>196.81639021344677</v>
      </c>
      <c r="O185" s="125">
        <f t="shared" si="505"/>
        <v>196.81639021344677</v>
      </c>
      <c r="P185" s="125">
        <f t="shared" si="505"/>
        <v>196.95941644881071</v>
      </c>
      <c r="Q185" s="125">
        <f t="shared" si="505"/>
        <v>196.95941644881071</v>
      </c>
      <c r="R185" s="125">
        <f t="shared" si="505"/>
        <v>196.95941644881071</v>
      </c>
      <c r="S185" s="125">
        <f t="shared" si="505"/>
        <v>196.95941644881071</v>
      </c>
      <c r="T185" s="125">
        <f t="shared" si="505"/>
        <v>197.23163091842721</v>
      </c>
      <c r="U185" s="125">
        <f t="shared" si="505"/>
        <v>197.23163091842721</v>
      </c>
      <c r="V185" s="125">
        <f t="shared" si="505"/>
        <v>197.23163091842721</v>
      </c>
      <c r="W185" s="125">
        <f t="shared" si="505"/>
        <v>197.24363951032166</v>
      </c>
      <c r="X185" s="125">
        <f t="shared" si="505"/>
        <v>197.24363951032166</v>
      </c>
      <c r="Y185" s="125">
        <f t="shared" si="505"/>
        <v>197.24363951032166</v>
      </c>
      <c r="Z185" s="125">
        <f t="shared" si="505"/>
        <v>197.24363951032166</v>
      </c>
      <c r="AA185" s="125">
        <f t="shared" si="505"/>
        <v>197.24363951032166</v>
      </c>
      <c r="AB185" s="125">
        <f t="shared" si="505"/>
        <v>197.24562918016613</v>
      </c>
      <c r="AC185" s="125">
        <f t="shared" si="505"/>
        <v>197.24562918016613</v>
      </c>
      <c r="AD185" s="125">
        <f t="shared" si="505"/>
        <v>197.24562918016613</v>
      </c>
      <c r="AE185" s="125">
        <f t="shared" si="505"/>
        <v>197.24562918016613</v>
      </c>
      <c r="AF185" s="125">
        <f t="shared" si="505"/>
        <v>197.24562918016613</v>
      </c>
      <c r="AG185" s="125">
        <f t="shared" si="505"/>
        <v>197.24562918016613</v>
      </c>
      <c r="AH185" s="125">
        <f t="shared" si="505"/>
        <v>197.24562918016613</v>
      </c>
      <c r="AI185" s="125">
        <f t="shared" si="505"/>
        <v>197.24562918016613</v>
      </c>
      <c r="AJ185" s="125">
        <f t="shared" si="505"/>
        <v>197.24562918016613</v>
      </c>
      <c r="AK185" s="125">
        <f t="shared" si="505"/>
        <v>197.24562918016613</v>
      </c>
      <c r="AL185" s="125">
        <f t="shared" si="505"/>
        <v>197.24562918016613</v>
      </c>
      <c r="AM185" s="125">
        <f t="shared" si="505"/>
        <v>197.24562918016613</v>
      </c>
      <c r="AN185" s="125">
        <f t="shared" si="505"/>
        <v>197.24562918016613</v>
      </c>
      <c r="AO185" s="125">
        <f t="shared" si="505"/>
        <v>197.24562918016613</v>
      </c>
      <c r="AP185" s="125">
        <f t="shared" si="505"/>
        <v>197.24562918016613</v>
      </c>
      <c r="AQ185" s="125">
        <f t="shared" si="505"/>
        <v>197.24562918016613</v>
      </c>
      <c r="AR185" s="125">
        <f t="shared" si="505"/>
        <v>197.24562918016613</v>
      </c>
      <c r="AS185" s="125">
        <f t="shared" si="505"/>
        <v>197.24562918016613</v>
      </c>
      <c r="AT185" s="125">
        <f t="shared" si="505"/>
        <v>197.24562918016613</v>
      </c>
      <c r="AU185" s="125">
        <f t="shared" si="505"/>
        <v>197.24562918016613</v>
      </c>
      <c r="AV185" s="125">
        <f t="shared" si="505"/>
        <v>197.24562918016613</v>
      </c>
      <c r="AW185" s="125">
        <f t="shared" si="505"/>
        <v>197.24562918016613</v>
      </c>
      <c r="AX185" s="125">
        <f t="shared" si="505"/>
        <v>197.24562918016613</v>
      </c>
      <c r="AY185" s="125">
        <f t="shared" ref="AY185:BR185" si="506">SUM(AY13:AY16)</f>
        <v>197.24562918016613</v>
      </c>
      <c r="AZ185" s="125">
        <f t="shared" si="506"/>
        <v>197.24562918016613</v>
      </c>
      <c r="BA185" s="125">
        <f t="shared" si="506"/>
        <v>197.24562918016613</v>
      </c>
      <c r="BB185" s="125">
        <f t="shared" si="506"/>
        <v>197.24562918016613</v>
      </c>
      <c r="BC185" s="125">
        <f t="shared" si="506"/>
        <v>197.24562918016613</v>
      </c>
      <c r="BD185" s="125">
        <f t="shared" si="506"/>
        <v>197.24562918016613</v>
      </c>
      <c r="BE185" s="125">
        <f t="shared" si="506"/>
        <v>197.24562918016613</v>
      </c>
      <c r="BF185" s="125">
        <f t="shared" si="506"/>
        <v>197.24562918016613</v>
      </c>
      <c r="BG185" s="125">
        <f t="shared" si="506"/>
        <v>197.24562918016613</v>
      </c>
      <c r="BH185" s="125">
        <f t="shared" si="506"/>
        <v>197.24562918016613</v>
      </c>
      <c r="BI185" s="125">
        <f t="shared" si="506"/>
        <v>197.24562918016613</v>
      </c>
      <c r="BJ185" s="125">
        <f t="shared" si="506"/>
        <v>197.24562918016613</v>
      </c>
      <c r="BK185" s="125">
        <f t="shared" si="506"/>
        <v>197.24562918016613</v>
      </c>
      <c r="BL185" s="125">
        <f t="shared" si="506"/>
        <v>197.24562918016613</v>
      </c>
      <c r="BM185" s="125">
        <f t="shared" si="506"/>
        <v>197.24562918016613</v>
      </c>
      <c r="BN185" s="125">
        <f t="shared" si="506"/>
        <v>197.2</v>
      </c>
      <c r="BO185" s="125">
        <f t="shared" si="506"/>
        <v>197.2</v>
      </c>
      <c r="BP185" s="125">
        <f t="shared" si="506"/>
        <v>197.2</v>
      </c>
      <c r="BQ185" s="125">
        <f t="shared" si="506"/>
        <v>197.2</v>
      </c>
      <c r="BR185" s="125">
        <f t="shared" si="506"/>
        <v>197.2</v>
      </c>
      <c r="BS185" s="125">
        <f t="shared" ref="BS185:BZ185" si="507">SUM(BS13:BS16)</f>
        <v>197.2</v>
      </c>
      <c r="BT185" s="125">
        <f t="shared" si="507"/>
        <v>197.2</v>
      </c>
      <c r="BU185" s="125">
        <f t="shared" si="507"/>
        <v>197.2</v>
      </c>
      <c r="BV185" s="125">
        <f t="shared" si="507"/>
        <v>197.2</v>
      </c>
      <c r="BW185" s="125">
        <f t="shared" si="507"/>
        <v>197.2</v>
      </c>
      <c r="BX185" s="125">
        <f t="shared" si="507"/>
        <v>197.2</v>
      </c>
      <c r="BY185" s="125">
        <f t="shared" si="507"/>
        <v>197.2</v>
      </c>
      <c r="BZ185" s="125">
        <f t="shared" si="507"/>
        <v>197.2</v>
      </c>
      <c r="CA185" s="125">
        <f t="shared" ref="CA185:CD185" si="508">SUM(CA13:CA16)</f>
        <v>197.2</v>
      </c>
      <c r="CB185" s="125">
        <f t="shared" si="508"/>
        <v>197.2</v>
      </c>
      <c r="CC185" s="125">
        <f t="shared" si="508"/>
        <v>197.2</v>
      </c>
      <c r="CD185" s="125">
        <f t="shared" si="508"/>
        <v>197.2</v>
      </c>
      <c r="CX185" s="79"/>
    </row>
    <row r="186" spans="1:102" x14ac:dyDescent="0.3">
      <c r="A186" s="123">
        <v>2007</v>
      </c>
      <c r="B186" s="122"/>
      <c r="C186" s="122"/>
      <c r="D186" s="122"/>
      <c r="E186" s="122"/>
      <c r="F186" s="126"/>
      <c r="G186" s="122"/>
      <c r="H186" s="122"/>
      <c r="I186" s="122"/>
      <c r="J186" s="126"/>
      <c r="K186" s="121"/>
      <c r="L186" s="121"/>
      <c r="M186" s="121"/>
      <c r="N186" s="124">
        <f t="shared" ref="N186:AX186" si="509">SUM(N17:N20)</f>
        <v>185.90234189629894</v>
      </c>
      <c r="O186" s="125">
        <f t="shared" si="509"/>
        <v>185.53478698484696</v>
      </c>
      <c r="P186" s="125">
        <f t="shared" si="509"/>
        <v>185.90697793928601</v>
      </c>
      <c r="Q186" s="125">
        <f t="shared" si="509"/>
        <v>185.90697793928601</v>
      </c>
      <c r="R186" s="125">
        <f t="shared" si="509"/>
        <v>185.90697793928601</v>
      </c>
      <c r="S186" s="125">
        <f t="shared" si="509"/>
        <v>185.90697793928601</v>
      </c>
      <c r="T186" s="125">
        <f t="shared" si="509"/>
        <v>186.01817806242229</v>
      </c>
      <c r="U186" s="125">
        <f t="shared" si="509"/>
        <v>186.01817806242229</v>
      </c>
      <c r="V186" s="125">
        <f t="shared" si="509"/>
        <v>186.01817806242229</v>
      </c>
      <c r="W186" s="125">
        <f t="shared" si="509"/>
        <v>186.03239624239734</v>
      </c>
      <c r="X186" s="125">
        <f t="shared" si="509"/>
        <v>186.03239648758466</v>
      </c>
      <c r="Y186" s="125">
        <f t="shared" si="509"/>
        <v>186.03239648758466</v>
      </c>
      <c r="Z186" s="125">
        <f t="shared" si="509"/>
        <v>186.03239648758466</v>
      </c>
      <c r="AA186" s="125">
        <f t="shared" si="509"/>
        <v>186.03239648758466</v>
      </c>
      <c r="AB186" s="125">
        <f t="shared" si="509"/>
        <v>186.01833036071702</v>
      </c>
      <c r="AC186" s="125">
        <f t="shared" si="509"/>
        <v>186.01833036071702</v>
      </c>
      <c r="AD186" s="125">
        <f t="shared" si="509"/>
        <v>186.01833036071702</v>
      </c>
      <c r="AE186" s="125">
        <f t="shared" si="509"/>
        <v>185.97171517397095</v>
      </c>
      <c r="AF186" s="125">
        <f t="shared" si="509"/>
        <v>185.97171517397095</v>
      </c>
      <c r="AG186" s="125">
        <f t="shared" si="509"/>
        <v>185.97171517397095</v>
      </c>
      <c r="AH186" s="125">
        <f t="shared" si="509"/>
        <v>185.97171517397095</v>
      </c>
      <c r="AI186" s="125">
        <f t="shared" si="509"/>
        <v>185.97171517397095</v>
      </c>
      <c r="AJ186" s="125">
        <f t="shared" si="509"/>
        <v>185.97171517397095</v>
      </c>
      <c r="AK186" s="125">
        <f t="shared" si="509"/>
        <v>185.97171517397095</v>
      </c>
      <c r="AL186" s="125">
        <f t="shared" si="509"/>
        <v>185.97171517397089</v>
      </c>
      <c r="AM186" s="125">
        <f t="shared" si="509"/>
        <v>185.97171517397089</v>
      </c>
      <c r="AN186" s="125">
        <f t="shared" si="509"/>
        <v>185.97171517397089</v>
      </c>
      <c r="AO186" s="125">
        <f t="shared" si="509"/>
        <v>185.97171517397089</v>
      </c>
      <c r="AP186" s="125">
        <f t="shared" si="509"/>
        <v>185.97171517397089</v>
      </c>
      <c r="AQ186" s="125">
        <f t="shared" si="509"/>
        <v>185.97171517397089</v>
      </c>
      <c r="AR186" s="125">
        <f t="shared" si="509"/>
        <v>185.97171517397089</v>
      </c>
      <c r="AS186" s="125">
        <f t="shared" si="509"/>
        <v>185.97171517397089</v>
      </c>
      <c r="AT186" s="125">
        <f t="shared" si="509"/>
        <v>185.97171517397089</v>
      </c>
      <c r="AU186" s="125">
        <f t="shared" si="509"/>
        <v>185.97171517397089</v>
      </c>
      <c r="AV186" s="125">
        <f t="shared" si="509"/>
        <v>185.97171517397089</v>
      </c>
      <c r="AW186" s="125">
        <f t="shared" si="509"/>
        <v>185.97171517397089</v>
      </c>
      <c r="AX186" s="125">
        <f t="shared" si="509"/>
        <v>185.97171517397089</v>
      </c>
      <c r="AY186" s="125">
        <f t="shared" ref="AY186:BR186" si="510">SUM(AY17:AY20)</f>
        <v>185.97171517397089</v>
      </c>
      <c r="AZ186" s="125">
        <f t="shared" si="510"/>
        <v>185.97171517397089</v>
      </c>
      <c r="BA186" s="125">
        <f t="shared" si="510"/>
        <v>185.97171517397089</v>
      </c>
      <c r="BB186" s="125">
        <f t="shared" si="510"/>
        <v>185.97171517397089</v>
      </c>
      <c r="BC186" s="125">
        <f t="shared" si="510"/>
        <v>185.97171517397089</v>
      </c>
      <c r="BD186" s="125">
        <f t="shared" si="510"/>
        <v>185.97171517397089</v>
      </c>
      <c r="BE186" s="125">
        <f t="shared" si="510"/>
        <v>185.97171517397089</v>
      </c>
      <c r="BF186" s="125">
        <f t="shared" si="510"/>
        <v>185.97171517397089</v>
      </c>
      <c r="BG186" s="125">
        <f t="shared" si="510"/>
        <v>185.97171517397089</v>
      </c>
      <c r="BH186" s="125">
        <f t="shared" si="510"/>
        <v>185.97171517397089</v>
      </c>
      <c r="BI186" s="125">
        <f t="shared" si="510"/>
        <v>185.97171517397089</v>
      </c>
      <c r="BJ186" s="125">
        <f t="shared" si="510"/>
        <v>185.97171517397089</v>
      </c>
      <c r="BK186" s="125">
        <f t="shared" si="510"/>
        <v>185.97171517397089</v>
      </c>
      <c r="BL186" s="125">
        <f t="shared" si="510"/>
        <v>185.97171517397089</v>
      </c>
      <c r="BM186" s="125">
        <f t="shared" si="510"/>
        <v>185.97171517397089</v>
      </c>
      <c r="BN186" s="125">
        <f t="shared" si="510"/>
        <v>185.99</v>
      </c>
      <c r="BO186" s="125">
        <f t="shared" si="510"/>
        <v>185.99</v>
      </c>
      <c r="BP186" s="125">
        <f t="shared" si="510"/>
        <v>185.99</v>
      </c>
      <c r="BQ186" s="125">
        <f t="shared" si="510"/>
        <v>185.99</v>
      </c>
      <c r="BR186" s="125">
        <f t="shared" si="510"/>
        <v>185.99</v>
      </c>
      <c r="BS186" s="125">
        <f t="shared" ref="BS186:BZ186" si="511">SUM(BS17:BS20)</f>
        <v>185.99</v>
      </c>
      <c r="BT186" s="125">
        <f t="shared" si="511"/>
        <v>185.99</v>
      </c>
      <c r="BU186" s="125">
        <f t="shared" si="511"/>
        <v>185.99</v>
      </c>
      <c r="BV186" s="125">
        <f t="shared" si="511"/>
        <v>185.99</v>
      </c>
      <c r="BW186" s="125">
        <f t="shared" si="511"/>
        <v>185.99</v>
      </c>
      <c r="BX186" s="125">
        <f t="shared" si="511"/>
        <v>185.99</v>
      </c>
      <c r="BY186" s="125">
        <f t="shared" si="511"/>
        <v>185.99</v>
      </c>
      <c r="BZ186" s="125">
        <f t="shared" si="511"/>
        <v>185.99</v>
      </c>
      <c r="CA186" s="125">
        <f t="shared" ref="CA186:CD186" si="512">SUM(CA17:CA20)</f>
        <v>185.99</v>
      </c>
      <c r="CB186" s="125">
        <f t="shared" si="512"/>
        <v>185.99</v>
      </c>
      <c r="CC186" s="125">
        <f t="shared" si="512"/>
        <v>185.99</v>
      </c>
      <c r="CD186" s="125">
        <f t="shared" si="512"/>
        <v>185.99</v>
      </c>
      <c r="CX186" s="79"/>
    </row>
    <row r="187" spans="1:102" x14ac:dyDescent="0.3">
      <c r="A187" s="123">
        <v>2008</v>
      </c>
      <c r="B187" s="126"/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5"/>
      <c r="P187" s="125"/>
      <c r="Q187" s="125"/>
      <c r="R187" s="124">
        <f t="shared" ref="R187:AX187" si="513">SUM(R21:R24)</f>
        <v>176.97886343476307</v>
      </c>
      <c r="S187" s="125">
        <f t="shared" si="513"/>
        <v>176.42553128111388</v>
      </c>
      <c r="T187" s="125">
        <f t="shared" si="513"/>
        <v>176.94042121363128</v>
      </c>
      <c r="U187" s="125">
        <f t="shared" si="513"/>
        <v>176.94042121363128</v>
      </c>
      <c r="V187" s="125">
        <f t="shared" si="513"/>
        <v>176.94042121363128</v>
      </c>
      <c r="W187" s="125">
        <f t="shared" si="513"/>
        <v>176.95977010911696</v>
      </c>
      <c r="X187" s="125">
        <f t="shared" si="513"/>
        <v>176.95857935095177</v>
      </c>
      <c r="Y187" s="125">
        <f t="shared" si="513"/>
        <v>176.95857935095177</v>
      </c>
      <c r="Z187" s="125">
        <f t="shared" si="513"/>
        <v>176.95857935095177</v>
      </c>
      <c r="AA187" s="125">
        <f t="shared" si="513"/>
        <v>176.95857935095177</v>
      </c>
      <c r="AB187" s="125">
        <f t="shared" si="513"/>
        <v>177.04712290834843</v>
      </c>
      <c r="AC187" s="125">
        <f t="shared" si="513"/>
        <v>177.04712290834843</v>
      </c>
      <c r="AD187" s="125">
        <f t="shared" si="513"/>
        <v>177.04712290834843</v>
      </c>
      <c r="AE187" s="125">
        <f t="shared" si="513"/>
        <v>177.03309121547531</v>
      </c>
      <c r="AF187" s="125">
        <f t="shared" si="513"/>
        <v>177.03309121547531</v>
      </c>
      <c r="AG187" s="125">
        <f t="shared" si="513"/>
        <v>177.03309121547531</v>
      </c>
      <c r="AH187" s="125">
        <f t="shared" si="513"/>
        <v>177.03309121547531</v>
      </c>
      <c r="AI187" s="125">
        <f t="shared" si="513"/>
        <v>176.9939817856941</v>
      </c>
      <c r="AJ187" s="125">
        <f t="shared" si="513"/>
        <v>176.9939817856941</v>
      </c>
      <c r="AK187" s="125">
        <f t="shared" si="513"/>
        <v>176.9939817856941</v>
      </c>
      <c r="AL187" s="125">
        <f t="shared" si="513"/>
        <v>176.99398178569413</v>
      </c>
      <c r="AM187" s="125">
        <f t="shared" si="513"/>
        <v>177.02905232997648</v>
      </c>
      <c r="AN187" s="125">
        <f t="shared" si="513"/>
        <v>177.02947200879044</v>
      </c>
      <c r="AO187" s="125">
        <f t="shared" si="513"/>
        <v>177.02947200879044</v>
      </c>
      <c r="AP187" s="125">
        <f t="shared" si="513"/>
        <v>177.02947200879044</v>
      </c>
      <c r="AQ187" s="125">
        <f t="shared" si="513"/>
        <v>177.70704879755044</v>
      </c>
      <c r="AR187" s="125">
        <f t="shared" si="513"/>
        <v>177.70650579700785</v>
      </c>
      <c r="AS187" s="125">
        <f t="shared" si="513"/>
        <v>177.70650579700785</v>
      </c>
      <c r="AT187" s="125">
        <f t="shared" si="513"/>
        <v>177.70650579700785</v>
      </c>
      <c r="AU187" s="125">
        <f t="shared" si="513"/>
        <v>177.70650579700785</v>
      </c>
      <c r="AV187" s="125">
        <f t="shared" si="513"/>
        <v>177.70650579700785</v>
      </c>
      <c r="AW187" s="125">
        <f t="shared" si="513"/>
        <v>177.70650579700785</v>
      </c>
      <c r="AX187" s="125">
        <f t="shared" si="513"/>
        <v>177.70650579700785</v>
      </c>
      <c r="AY187" s="125">
        <f t="shared" ref="AY187:BR187" si="514">SUM(AY21:AY24)</f>
        <v>177.54931736156954</v>
      </c>
      <c r="AZ187" s="125">
        <f t="shared" si="514"/>
        <v>177.54931736156954</v>
      </c>
      <c r="BA187" s="125">
        <f t="shared" si="514"/>
        <v>177.54931736156954</v>
      </c>
      <c r="BB187" s="125">
        <f t="shared" si="514"/>
        <v>177.54931736156954</v>
      </c>
      <c r="BC187" s="125">
        <f t="shared" si="514"/>
        <v>177.54931736156954</v>
      </c>
      <c r="BD187" s="125">
        <f t="shared" si="514"/>
        <v>177.54931736156954</v>
      </c>
      <c r="BE187" s="125">
        <f t="shared" si="514"/>
        <v>177.54931736156954</v>
      </c>
      <c r="BF187" s="125">
        <f t="shared" si="514"/>
        <v>177.54931736156954</v>
      </c>
      <c r="BG187" s="125">
        <f t="shared" si="514"/>
        <v>177.54931736156954</v>
      </c>
      <c r="BH187" s="125">
        <f t="shared" si="514"/>
        <v>177.54931736156954</v>
      </c>
      <c r="BI187" s="125">
        <f t="shared" si="514"/>
        <v>177.54931736156954</v>
      </c>
      <c r="BJ187" s="125">
        <f t="shared" si="514"/>
        <v>177.54931736156954</v>
      </c>
      <c r="BK187" s="125">
        <f t="shared" si="514"/>
        <v>177.54931736156954</v>
      </c>
      <c r="BL187" s="125">
        <f t="shared" si="514"/>
        <v>177.54931736156954</v>
      </c>
      <c r="BM187" s="125">
        <f t="shared" si="514"/>
        <v>177.54931736156954</v>
      </c>
      <c r="BN187" s="125">
        <f t="shared" si="514"/>
        <v>177.59000000000003</v>
      </c>
      <c r="BO187" s="125">
        <f t="shared" si="514"/>
        <v>177.8</v>
      </c>
      <c r="BP187" s="125">
        <f t="shared" si="514"/>
        <v>177.64999999999998</v>
      </c>
      <c r="BQ187" s="125">
        <f t="shared" si="514"/>
        <v>177.64999999999998</v>
      </c>
      <c r="BR187" s="125">
        <f t="shared" si="514"/>
        <v>177.64999999999998</v>
      </c>
      <c r="BS187" s="125">
        <f t="shared" ref="BS187:BZ187" si="515">SUM(BS21:BS24)</f>
        <v>177.64999999999998</v>
      </c>
      <c r="BT187" s="125">
        <f t="shared" si="515"/>
        <v>177.64999999999998</v>
      </c>
      <c r="BU187" s="125">
        <f t="shared" si="515"/>
        <v>177.64999999999998</v>
      </c>
      <c r="BV187" s="125">
        <f t="shared" si="515"/>
        <v>177.64999999999998</v>
      </c>
      <c r="BW187" s="125">
        <f t="shared" si="515"/>
        <v>177.62</v>
      </c>
      <c r="BX187" s="125">
        <f t="shared" si="515"/>
        <v>177.62</v>
      </c>
      <c r="BY187" s="125">
        <f t="shared" si="515"/>
        <v>177.62</v>
      </c>
      <c r="BZ187" s="125">
        <f t="shared" si="515"/>
        <v>177.62</v>
      </c>
      <c r="CA187" s="125">
        <f t="shared" ref="CA187:CD187" si="516">SUM(CA21:CA24)</f>
        <v>177.62</v>
      </c>
      <c r="CB187" s="125">
        <f t="shared" si="516"/>
        <v>177.62</v>
      </c>
      <c r="CC187" s="125">
        <f t="shared" si="516"/>
        <v>177.62</v>
      </c>
      <c r="CD187" s="125">
        <f t="shared" si="516"/>
        <v>177.62</v>
      </c>
      <c r="CX187" s="79"/>
    </row>
    <row r="188" spans="1:102" x14ac:dyDescent="0.3">
      <c r="A188" s="119">
        <v>2009</v>
      </c>
      <c r="B188" s="126"/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5"/>
      <c r="T188" s="125"/>
      <c r="U188" s="125"/>
      <c r="V188" s="124">
        <f t="shared" ref="V188:AX188" si="517">SUM(V25:V28)</f>
        <v>166.7515471079825</v>
      </c>
      <c r="W188" s="125">
        <f t="shared" si="517"/>
        <v>167.01727748116281</v>
      </c>
      <c r="X188" s="125">
        <f t="shared" si="517"/>
        <v>166.89636239469047</v>
      </c>
      <c r="Y188" s="125">
        <f t="shared" si="517"/>
        <v>166.89636239469047</v>
      </c>
      <c r="Z188" s="125">
        <f t="shared" si="517"/>
        <v>166.89636239469047</v>
      </c>
      <c r="AA188" s="125">
        <f t="shared" si="517"/>
        <v>166.89636239469047</v>
      </c>
      <c r="AB188" s="125">
        <f t="shared" si="517"/>
        <v>166.99065535464962</v>
      </c>
      <c r="AC188" s="125">
        <f t="shared" si="517"/>
        <v>166.99065535464962</v>
      </c>
      <c r="AD188" s="125">
        <f t="shared" si="517"/>
        <v>166.99065535464962</v>
      </c>
      <c r="AE188" s="125">
        <f t="shared" si="517"/>
        <v>166.89657159890959</v>
      </c>
      <c r="AF188" s="125">
        <f t="shared" si="517"/>
        <v>166.89657159890959</v>
      </c>
      <c r="AG188" s="125">
        <f t="shared" si="517"/>
        <v>166.89657159890959</v>
      </c>
      <c r="AH188" s="125">
        <f t="shared" si="517"/>
        <v>166.89657159890959</v>
      </c>
      <c r="AI188" s="125">
        <f t="shared" si="517"/>
        <v>166.89048403716913</v>
      </c>
      <c r="AJ188" s="125">
        <f t="shared" si="517"/>
        <v>166.89048403716913</v>
      </c>
      <c r="AK188" s="125">
        <f t="shared" si="517"/>
        <v>166.89048403716913</v>
      </c>
      <c r="AL188" s="125">
        <f t="shared" si="517"/>
        <v>166.89048403716913</v>
      </c>
      <c r="AM188" s="125">
        <f t="shared" si="517"/>
        <v>166.79572473472496</v>
      </c>
      <c r="AN188" s="125">
        <f t="shared" si="517"/>
        <v>166.82437543632028</v>
      </c>
      <c r="AO188" s="125">
        <f t="shared" si="517"/>
        <v>166.82437543632028</v>
      </c>
      <c r="AP188" s="125">
        <f t="shared" si="517"/>
        <v>166.82437543632028</v>
      </c>
      <c r="AQ188" s="125">
        <f t="shared" si="517"/>
        <v>167.39734289860195</v>
      </c>
      <c r="AR188" s="125">
        <f t="shared" si="517"/>
        <v>167.39734289860195</v>
      </c>
      <c r="AS188" s="125">
        <f t="shared" si="517"/>
        <v>167.39734289860195</v>
      </c>
      <c r="AT188" s="125">
        <f t="shared" si="517"/>
        <v>167.39734289860195</v>
      </c>
      <c r="AU188" s="125">
        <f t="shared" si="517"/>
        <v>167.39734289860195</v>
      </c>
      <c r="AV188" s="125">
        <f t="shared" si="517"/>
        <v>167.39734289860195</v>
      </c>
      <c r="AW188" s="125">
        <f t="shared" si="517"/>
        <v>167.39734289860195</v>
      </c>
      <c r="AX188" s="125">
        <f t="shared" si="517"/>
        <v>167.39734289860195</v>
      </c>
      <c r="AY188" s="125">
        <f t="shared" ref="AY188:BR188" si="518">SUM(AY25:AY28)</f>
        <v>166.14000135911942</v>
      </c>
      <c r="AZ188" s="125">
        <f t="shared" si="518"/>
        <v>166.14000135911942</v>
      </c>
      <c r="BA188" s="125">
        <f t="shared" si="518"/>
        <v>166.14000135911942</v>
      </c>
      <c r="BB188" s="125">
        <f t="shared" si="518"/>
        <v>166.14000135911942</v>
      </c>
      <c r="BC188" s="125">
        <f t="shared" si="518"/>
        <v>166.14000135911942</v>
      </c>
      <c r="BD188" s="125">
        <f t="shared" si="518"/>
        <v>166.14000135911942</v>
      </c>
      <c r="BE188" s="125">
        <f t="shared" si="518"/>
        <v>166.14000135911942</v>
      </c>
      <c r="BF188" s="125">
        <f t="shared" si="518"/>
        <v>166.14000135911942</v>
      </c>
      <c r="BG188" s="125">
        <f t="shared" si="518"/>
        <v>166.14000135911942</v>
      </c>
      <c r="BH188" s="125">
        <f t="shared" si="518"/>
        <v>166.14000135911942</v>
      </c>
      <c r="BI188" s="125">
        <f t="shared" si="518"/>
        <v>166.14000135911942</v>
      </c>
      <c r="BJ188" s="125">
        <f t="shared" si="518"/>
        <v>166.14000135911942</v>
      </c>
      <c r="BK188" s="125">
        <f t="shared" si="518"/>
        <v>166.14000135911942</v>
      </c>
      <c r="BL188" s="125">
        <f t="shared" si="518"/>
        <v>166.14000135911942</v>
      </c>
      <c r="BM188" s="125">
        <f t="shared" si="518"/>
        <v>166.14000135911942</v>
      </c>
      <c r="BN188" s="125">
        <f t="shared" si="518"/>
        <v>166.14000000000001</v>
      </c>
      <c r="BO188" s="125">
        <f t="shared" si="518"/>
        <v>166.35000000000002</v>
      </c>
      <c r="BP188" s="125">
        <f t="shared" si="518"/>
        <v>166.20000000000002</v>
      </c>
      <c r="BQ188" s="125">
        <f t="shared" si="518"/>
        <v>166.20000000000002</v>
      </c>
      <c r="BR188" s="125">
        <f t="shared" si="518"/>
        <v>166.20000000000002</v>
      </c>
      <c r="BS188" s="125">
        <f t="shared" ref="BS188:BZ188" si="519">SUM(BS25:BS28)</f>
        <v>166.20000000000002</v>
      </c>
      <c r="BT188" s="125">
        <f t="shared" si="519"/>
        <v>166.20000000000002</v>
      </c>
      <c r="BU188" s="125">
        <f t="shared" si="519"/>
        <v>166.20000000000002</v>
      </c>
      <c r="BV188" s="125">
        <f t="shared" si="519"/>
        <v>166.20000000000002</v>
      </c>
      <c r="BW188" s="125">
        <f t="shared" si="519"/>
        <v>166.17</v>
      </c>
      <c r="BX188" s="125">
        <f t="shared" si="519"/>
        <v>166.17</v>
      </c>
      <c r="BY188" s="125">
        <f t="shared" si="519"/>
        <v>166.17</v>
      </c>
      <c r="BZ188" s="125">
        <f t="shared" si="519"/>
        <v>166.17</v>
      </c>
      <c r="CA188" s="125">
        <f t="shared" ref="CA188:CD188" si="520">SUM(CA25:CA28)</f>
        <v>166.17</v>
      </c>
      <c r="CB188" s="125">
        <f t="shared" si="520"/>
        <v>166.17</v>
      </c>
      <c r="CC188" s="125">
        <f t="shared" si="520"/>
        <v>166.17</v>
      </c>
      <c r="CD188" s="125">
        <f t="shared" si="520"/>
        <v>166.17</v>
      </c>
      <c r="CX188" s="79"/>
    </row>
    <row r="189" spans="1:102" x14ac:dyDescent="0.3">
      <c r="A189" s="119">
        <v>2010</v>
      </c>
      <c r="B189" s="126"/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5"/>
      <c r="X189" s="125"/>
      <c r="Y189" s="125"/>
      <c r="Z189" s="127">
        <f t="shared" ref="Z189:AX189" si="521">SUM(Z29:Z32)</f>
        <v>157.18059306643772</v>
      </c>
      <c r="AA189" s="121">
        <f t="shared" si="521"/>
        <v>157.18530158564778</v>
      </c>
      <c r="AB189" s="121">
        <f t="shared" si="521"/>
        <v>158.12101658525634</v>
      </c>
      <c r="AC189" s="121">
        <f t="shared" si="521"/>
        <v>158.12101658525637</v>
      </c>
      <c r="AD189" s="121">
        <f t="shared" si="521"/>
        <v>158.12101658525637</v>
      </c>
      <c r="AE189" s="121">
        <f t="shared" si="521"/>
        <v>157.89254107184195</v>
      </c>
      <c r="AF189" s="121">
        <f t="shared" si="521"/>
        <v>157.89254107184195</v>
      </c>
      <c r="AG189" s="121">
        <f t="shared" si="521"/>
        <v>157.89254107184195</v>
      </c>
      <c r="AH189" s="121">
        <f t="shared" si="521"/>
        <v>157.89254107184195</v>
      </c>
      <c r="AI189" s="121">
        <f t="shared" si="521"/>
        <v>157.93476815100829</v>
      </c>
      <c r="AJ189" s="121">
        <f t="shared" si="521"/>
        <v>157.92972079811463</v>
      </c>
      <c r="AK189" s="121">
        <f t="shared" si="521"/>
        <v>157.92972079811463</v>
      </c>
      <c r="AL189" s="121">
        <f t="shared" si="521"/>
        <v>157.92972079811463</v>
      </c>
      <c r="AM189" s="121">
        <f t="shared" si="521"/>
        <v>157.92238185782361</v>
      </c>
      <c r="AN189" s="121">
        <f t="shared" si="521"/>
        <v>157.92137996848379</v>
      </c>
      <c r="AO189" s="121">
        <f t="shared" si="521"/>
        <v>157.92137996848379</v>
      </c>
      <c r="AP189" s="121">
        <f t="shared" si="521"/>
        <v>157.92137996848379</v>
      </c>
      <c r="AQ189" s="121">
        <f t="shared" si="521"/>
        <v>158.62542221993448</v>
      </c>
      <c r="AR189" s="121">
        <f t="shared" si="521"/>
        <v>158.58018886724312</v>
      </c>
      <c r="AS189" s="121">
        <f t="shared" si="521"/>
        <v>158.58018886724312</v>
      </c>
      <c r="AT189" s="121">
        <f t="shared" si="521"/>
        <v>158.58018886724312</v>
      </c>
      <c r="AU189" s="121">
        <f t="shared" si="521"/>
        <v>158.58018886724312</v>
      </c>
      <c r="AV189" s="121">
        <f t="shared" si="521"/>
        <v>158.58018886724312</v>
      </c>
      <c r="AW189" s="121">
        <f t="shared" si="521"/>
        <v>158.58018886724312</v>
      </c>
      <c r="AX189" s="121">
        <f t="shared" si="521"/>
        <v>158.58018886724312</v>
      </c>
      <c r="AY189" s="121">
        <f t="shared" ref="AY189:BR189" si="522">SUM(AY29:AY32)</f>
        <v>156.90441553812445</v>
      </c>
      <c r="AZ189" s="121">
        <f t="shared" si="522"/>
        <v>156.90617616878041</v>
      </c>
      <c r="BA189" s="121">
        <f t="shared" si="522"/>
        <v>156.90617616878041</v>
      </c>
      <c r="BB189" s="121">
        <f t="shared" si="522"/>
        <v>156.90617616878041</v>
      </c>
      <c r="BC189" s="121">
        <f t="shared" si="522"/>
        <v>156.90617616878041</v>
      </c>
      <c r="BD189" s="121">
        <f t="shared" si="522"/>
        <v>156.90617616878041</v>
      </c>
      <c r="BE189" s="121">
        <f t="shared" si="522"/>
        <v>156.90617616878041</v>
      </c>
      <c r="BF189" s="121">
        <f t="shared" si="522"/>
        <v>156.90617616878041</v>
      </c>
      <c r="BG189" s="121">
        <f t="shared" si="522"/>
        <v>156.90617616878041</v>
      </c>
      <c r="BH189" s="121">
        <f t="shared" si="522"/>
        <v>156.90617616878041</v>
      </c>
      <c r="BI189" s="121">
        <f t="shared" si="522"/>
        <v>156.90617616878041</v>
      </c>
      <c r="BJ189" s="121">
        <f t="shared" si="522"/>
        <v>156.90617616878041</v>
      </c>
      <c r="BK189" s="121">
        <f t="shared" si="522"/>
        <v>156.90617616878041</v>
      </c>
      <c r="BL189" s="121">
        <f t="shared" si="522"/>
        <v>156.90617616878041</v>
      </c>
      <c r="BM189" s="121">
        <f t="shared" si="522"/>
        <v>156.90617616878041</v>
      </c>
      <c r="BN189" s="121">
        <f t="shared" si="522"/>
        <v>156.87</v>
      </c>
      <c r="BO189" s="121">
        <f t="shared" si="522"/>
        <v>156.87</v>
      </c>
      <c r="BP189" s="121">
        <f t="shared" si="522"/>
        <v>156.63000000000002</v>
      </c>
      <c r="BQ189" s="121">
        <f t="shared" si="522"/>
        <v>156.63000000000002</v>
      </c>
      <c r="BR189" s="121">
        <f t="shared" si="522"/>
        <v>156.63000000000002</v>
      </c>
      <c r="BS189" s="121">
        <f t="shared" ref="BS189:BZ189" si="523">SUM(BS29:BS32)</f>
        <v>156.63000000000002</v>
      </c>
      <c r="BT189" s="121">
        <f t="shared" si="523"/>
        <v>156.63000000000002</v>
      </c>
      <c r="BU189" s="121">
        <f t="shared" si="523"/>
        <v>156.63000000000002</v>
      </c>
      <c r="BV189" s="121">
        <f t="shared" si="523"/>
        <v>156.63000000000002</v>
      </c>
      <c r="BW189" s="121">
        <f t="shared" si="523"/>
        <v>156.63000000000002</v>
      </c>
      <c r="BX189" s="121">
        <f t="shared" si="523"/>
        <v>156.63000000000002</v>
      </c>
      <c r="BY189" s="121">
        <f t="shared" si="523"/>
        <v>156.63000000000002</v>
      </c>
      <c r="BZ189" s="121">
        <f t="shared" si="523"/>
        <v>156.63000000000002</v>
      </c>
      <c r="CA189" s="121">
        <f t="shared" ref="CA189:CD189" si="524">SUM(CA29:CA32)</f>
        <v>156.63000000000002</v>
      </c>
      <c r="CB189" s="121">
        <f t="shared" si="524"/>
        <v>156.63000000000002</v>
      </c>
      <c r="CC189" s="121">
        <f t="shared" si="524"/>
        <v>156.63000000000002</v>
      </c>
      <c r="CD189" s="121">
        <f t="shared" si="524"/>
        <v>156.63000000000002</v>
      </c>
      <c r="CX189" s="79"/>
    </row>
    <row r="190" spans="1:102" x14ac:dyDescent="0.3">
      <c r="A190" s="119">
        <v>2011</v>
      </c>
      <c r="B190" s="126"/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2"/>
      <c r="Y190" s="122"/>
      <c r="Z190" s="122"/>
      <c r="AA190" s="121"/>
      <c r="AB190" s="121"/>
      <c r="AC190" s="121"/>
      <c r="AD190" s="127">
        <f t="shared" ref="AD190:AX190" si="525">SUM(AD33:AD36)</f>
        <v>136.63859970390502</v>
      </c>
      <c r="AE190" s="121">
        <f t="shared" si="525"/>
        <v>136.99114302821877</v>
      </c>
      <c r="AF190" s="121">
        <f t="shared" si="525"/>
        <v>136.99114302821877</v>
      </c>
      <c r="AG190" s="121">
        <f t="shared" si="525"/>
        <v>136.99114302821877</v>
      </c>
      <c r="AH190" s="121">
        <f t="shared" si="525"/>
        <v>136.99114302821877</v>
      </c>
      <c r="AI190" s="121">
        <f t="shared" si="525"/>
        <v>136.82743658131506</v>
      </c>
      <c r="AJ190" s="121">
        <f t="shared" si="525"/>
        <v>136.82806039925936</v>
      </c>
      <c r="AK190" s="121">
        <f t="shared" si="525"/>
        <v>136.82806039925936</v>
      </c>
      <c r="AL190" s="121">
        <f t="shared" si="525"/>
        <v>136.82806039925936</v>
      </c>
      <c r="AM190" s="121">
        <f t="shared" si="525"/>
        <v>136.77492972692056</v>
      </c>
      <c r="AN190" s="121">
        <f t="shared" si="525"/>
        <v>136.77106582405685</v>
      </c>
      <c r="AO190" s="121">
        <f t="shared" si="525"/>
        <v>136.77106582405685</v>
      </c>
      <c r="AP190" s="121">
        <f t="shared" si="525"/>
        <v>136.77106582405685</v>
      </c>
      <c r="AQ190" s="121">
        <f t="shared" si="525"/>
        <v>137.31323949924064</v>
      </c>
      <c r="AR190" s="121">
        <f t="shared" si="525"/>
        <v>137.26500125290445</v>
      </c>
      <c r="AS190" s="121">
        <f t="shared" si="525"/>
        <v>137.26500125290445</v>
      </c>
      <c r="AT190" s="121">
        <f t="shared" si="525"/>
        <v>137.26500125290445</v>
      </c>
      <c r="AU190" s="121">
        <f t="shared" si="525"/>
        <v>137.26500125290445</v>
      </c>
      <c r="AV190" s="121">
        <f t="shared" si="525"/>
        <v>137.26500125290445</v>
      </c>
      <c r="AW190" s="121">
        <f t="shared" si="525"/>
        <v>137.26500125290445</v>
      </c>
      <c r="AX190" s="121">
        <f t="shared" si="525"/>
        <v>137.26500125290445</v>
      </c>
      <c r="AY190" s="121">
        <f t="shared" ref="AY190:BR190" si="526">SUM(AY33:AY36)</f>
        <v>136.18106341237984</v>
      </c>
      <c r="AZ190" s="121">
        <f t="shared" si="526"/>
        <v>136.2087588124943</v>
      </c>
      <c r="BA190" s="121">
        <f t="shared" si="526"/>
        <v>136.2087588124943</v>
      </c>
      <c r="BB190" s="121">
        <f t="shared" si="526"/>
        <v>136.2087588124943</v>
      </c>
      <c r="BC190" s="121">
        <f t="shared" si="526"/>
        <v>136.2087588124943</v>
      </c>
      <c r="BD190" s="121">
        <f t="shared" si="526"/>
        <v>136.2087588124943</v>
      </c>
      <c r="BE190" s="121">
        <f t="shared" si="526"/>
        <v>136.2087588124943</v>
      </c>
      <c r="BF190" s="121">
        <f t="shared" si="526"/>
        <v>136.2087588124943</v>
      </c>
      <c r="BG190" s="121">
        <f t="shared" si="526"/>
        <v>136.2087588124943</v>
      </c>
      <c r="BH190" s="121">
        <f t="shared" si="526"/>
        <v>136.2087588124943</v>
      </c>
      <c r="BI190" s="121">
        <f t="shared" si="526"/>
        <v>136.2087588124943</v>
      </c>
      <c r="BJ190" s="121">
        <f t="shared" si="526"/>
        <v>136.2087588124943</v>
      </c>
      <c r="BK190" s="121">
        <f t="shared" si="526"/>
        <v>136.2087588124943</v>
      </c>
      <c r="BL190" s="121">
        <f t="shared" si="526"/>
        <v>136.2087588124943</v>
      </c>
      <c r="BM190" s="121">
        <f t="shared" si="526"/>
        <v>136.2087588124943</v>
      </c>
      <c r="BN190" s="121">
        <f t="shared" si="526"/>
        <v>136.22</v>
      </c>
      <c r="BO190" s="121">
        <f t="shared" si="526"/>
        <v>136.34</v>
      </c>
      <c r="BP190" s="121">
        <f t="shared" si="526"/>
        <v>136.13</v>
      </c>
      <c r="BQ190" s="121">
        <f t="shared" si="526"/>
        <v>136.13</v>
      </c>
      <c r="BR190" s="121">
        <f t="shared" si="526"/>
        <v>136.13</v>
      </c>
      <c r="BS190" s="121">
        <f t="shared" ref="BS190:BZ190" si="527">SUM(BS33:BS36)</f>
        <v>136.13</v>
      </c>
      <c r="BT190" s="121">
        <f t="shared" si="527"/>
        <v>136.13</v>
      </c>
      <c r="BU190" s="121">
        <f t="shared" si="527"/>
        <v>136.13</v>
      </c>
      <c r="BV190" s="121">
        <f t="shared" si="527"/>
        <v>136.13</v>
      </c>
      <c r="BW190" s="121">
        <f t="shared" si="527"/>
        <v>136.1</v>
      </c>
      <c r="BX190" s="121">
        <f t="shared" si="527"/>
        <v>136.1</v>
      </c>
      <c r="BY190" s="121">
        <f t="shared" si="527"/>
        <v>136.1</v>
      </c>
      <c r="BZ190" s="121">
        <f t="shared" si="527"/>
        <v>136.1</v>
      </c>
      <c r="CA190" s="121">
        <f t="shared" ref="CA190:CD190" si="528">SUM(CA33:CA36)</f>
        <v>136.1</v>
      </c>
      <c r="CB190" s="121">
        <f t="shared" si="528"/>
        <v>136.1</v>
      </c>
      <c r="CC190" s="121">
        <f t="shared" si="528"/>
        <v>136.1</v>
      </c>
      <c r="CD190" s="121">
        <f t="shared" si="528"/>
        <v>136.1</v>
      </c>
      <c r="CX190" s="79"/>
    </row>
    <row r="191" spans="1:102" x14ac:dyDescent="0.3">
      <c r="A191" s="119">
        <v>2012</v>
      </c>
      <c r="B191" s="126"/>
      <c r="C191" s="126"/>
      <c r="D191" s="126"/>
      <c r="E191" s="126"/>
      <c r="F191" s="126"/>
      <c r="G191" s="126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2"/>
      <c r="Y191" s="122"/>
      <c r="Z191" s="122"/>
      <c r="AA191" s="121"/>
      <c r="AB191" s="121"/>
      <c r="AC191" s="121"/>
      <c r="AD191" s="122"/>
      <c r="AE191" s="122"/>
      <c r="AF191" s="122"/>
      <c r="AG191" s="122"/>
      <c r="AH191" s="127">
        <f t="shared" ref="AH191:AX191" si="529">SUM(AH37:AH40)</f>
        <v>122.94489294699615</v>
      </c>
      <c r="AI191" s="121">
        <f t="shared" si="529"/>
        <v>121.94603112274743</v>
      </c>
      <c r="AJ191" s="121">
        <f t="shared" si="529"/>
        <v>122.14316057050087</v>
      </c>
      <c r="AK191" s="121">
        <f t="shared" si="529"/>
        <v>122.14316057050087</v>
      </c>
      <c r="AL191" s="121">
        <f t="shared" si="529"/>
        <v>122.1431605705009</v>
      </c>
      <c r="AM191" s="121">
        <f t="shared" si="529"/>
        <v>122.00401681906351</v>
      </c>
      <c r="AN191" s="121">
        <f t="shared" si="529"/>
        <v>122.01725296236182</v>
      </c>
      <c r="AO191" s="121">
        <f t="shared" si="529"/>
        <v>122.01725296236182</v>
      </c>
      <c r="AP191" s="121">
        <f t="shared" si="529"/>
        <v>122.01725296236182</v>
      </c>
      <c r="AQ191" s="121">
        <f t="shared" si="529"/>
        <v>122.64301372056208</v>
      </c>
      <c r="AR191" s="121">
        <f t="shared" si="529"/>
        <v>122.59169885900977</v>
      </c>
      <c r="AS191" s="121">
        <f t="shared" si="529"/>
        <v>122.59169885900977</v>
      </c>
      <c r="AT191" s="121">
        <f t="shared" si="529"/>
        <v>122.59169885900977</v>
      </c>
      <c r="AU191" s="121">
        <f t="shared" si="529"/>
        <v>122.59169885900977</v>
      </c>
      <c r="AV191" s="121">
        <f t="shared" si="529"/>
        <v>122.59169885900977</v>
      </c>
      <c r="AW191" s="121">
        <f t="shared" si="529"/>
        <v>122.59169885900977</v>
      </c>
      <c r="AX191" s="121">
        <f t="shared" si="529"/>
        <v>122.59169885900977</v>
      </c>
      <c r="AY191" s="121">
        <f t="shared" ref="AY191:BR191" si="530">SUM(AY37:AY40)</f>
        <v>121.27484272549134</v>
      </c>
      <c r="AZ191" s="121">
        <f t="shared" si="530"/>
        <v>121.27821825022502</v>
      </c>
      <c r="BA191" s="121">
        <f t="shared" si="530"/>
        <v>121.27821825022502</v>
      </c>
      <c r="BB191" s="121">
        <f t="shared" si="530"/>
        <v>121.27821825022502</v>
      </c>
      <c r="BC191" s="121">
        <f t="shared" si="530"/>
        <v>121.27821825022502</v>
      </c>
      <c r="BD191" s="121">
        <f t="shared" si="530"/>
        <v>121.27821825022502</v>
      </c>
      <c r="BE191" s="121">
        <f t="shared" si="530"/>
        <v>121.27821825022502</v>
      </c>
      <c r="BF191" s="121">
        <f t="shared" si="530"/>
        <v>121.27821825022502</v>
      </c>
      <c r="BG191" s="121">
        <f t="shared" si="530"/>
        <v>121.27821825022502</v>
      </c>
      <c r="BH191" s="121">
        <f t="shared" si="530"/>
        <v>121.27821825022502</v>
      </c>
      <c r="BI191" s="121">
        <f t="shared" si="530"/>
        <v>121.27821825022502</v>
      </c>
      <c r="BJ191" s="121">
        <f t="shared" si="530"/>
        <v>121.27821825022502</v>
      </c>
      <c r="BK191" s="121">
        <f t="shared" si="530"/>
        <v>121.27821825022502</v>
      </c>
      <c r="BL191" s="121">
        <f t="shared" si="530"/>
        <v>121.27821825022502</v>
      </c>
      <c r="BM191" s="121">
        <f t="shared" si="530"/>
        <v>121.27821825022502</v>
      </c>
      <c r="BN191" s="121">
        <f t="shared" si="530"/>
        <v>121.35</v>
      </c>
      <c r="BO191" s="121">
        <f t="shared" si="530"/>
        <v>121.23000000000002</v>
      </c>
      <c r="BP191" s="121">
        <f t="shared" si="530"/>
        <v>120.99000000000001</v>
      </c>
      <c r="BQ191" s="121">
        <f t="shared" si="530"/>
        <v>120.99000000000001</v>
      </c>
      <c r="BR191" s="121">
        <f t="shared" si="530"/>
        <v>120.99000000000001</v>
      </c>
      <c r="BS191" s="121">
        <f t="shared" ref="BS191:BZ191" si="531">SUM(BS37:BS40)</f>
        <v>120.99000000000001</v>
      </c>
      <c r="BT191" s="121">
        <f t="shared" si="531"/>
        <v>120.99000000000001</v>
      </c>
      <c r="BU191" s="121">
        <f t="shared" si="531"/>
        <v>120.99000000000001</v>
      </c>
      <c r="BV191" s="121">
        <f t="shared" si="531"/>
        <v>120.99000000000001</v>
      </c>
      <c r="BW191" s="121">
        <f t="shared" si="531"/>
        <v>120.96000000000002</v>
      </c>
      <c r="BX191" s="121">
        <f t="shared" si="531"/>
        <v>120.96000000000002</v>
      </c>
      <c r="BY191" s="121">
        <f t="shared" si="531"/>
        <v>120.96000000000002</v>
      </c>
      <c r="BZ191" s="121">
        <f t="shared" si="531"/>
        <v>120.96000000000002</v>
      </c>
      <c r="CA191" s="121">
        <f t="shared" ref="CA191:CD191" si="532">SUM(CA37:CA40)</f>
        <v>120.96000000000002</v>
      </c>
      <c r="CB191" s="121">
        <f t="shared" si="532"/>
        <v>120.96000000000002</v>
      </c>
      <c r="CC191" s="121">
        <f t="shared" si="532"/>
        <v>120.96000000000002</v>
      </c>
      <c r="CD191" s="121">
        <f t="shared" si="532"/>
        <v>120.96000000000002</v>
      </c>
      <c r="CX191" s="79"/>
    </row>
    <row r="192" spans="1:102" x14ac:dyDescent="0.3">
      <c r="A192" s="119">
        <v>2013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2"/>
      <c r="Y192" s="122"/>
      <c r="Z192" s="122"/>
      <c r="AA192" s="121"/>
      <c r="AB192" s="121"/>
      <c r="AC192" s="121"/>
      <c r="AD192" s="122"/>
      <c r="AE192" s="122"/>
      <c r="AF192" s="122"/>
      <c r="AG192" s="122"/>
      <c r="AH192" s="122"/>
      <c r="AI192" s="122"/>
      <c r="AJ192" s="122"/>
      <c r="AK192" s="122"/>
      <c r="AL192" s="127">
        <f t="shared" ref="AL192:AX192" si="533">SUM(AL41:AL44)</f>
        <v>114.03507235028782</v>
      </c>
      <c r="AM192" s="121">
        <f t="shared" si="533"/>
        <v>114.29853615291256</v>
      </c>
      <c r="AN192" s="121">
        <f t="shared" si="533"/>
        <v>114.36618264634669</v>
      </c>
      <c r="AO192" s="121">
        <f t="shared" si="533"/>
        <v>114.36618264634669</v>
      </c>
      <c r="AP192" s="121">
        <f t="shared" si="533"/>
        <v>114.36618264634669</v>
      </c>
      <c r="AQ192" s="121">
        <f t="shared" si="533"/>
        <v>114.96224559128594</v>
      </c>
      <c r="AR192" s="121">
        <f t="shared" si="533"/>
        <v>114.9088151239892</v>
      </c>
      <c r="AS192" s="121">
        <f t="shared" si="533"/>
        <v>114.9088151239892</v>
      </c>
      <c r="AT192" s="121">
        <f t="shared" si="533"/>
        <v>114.9088151239892</v>
      </c>
      <c r="AU192" s="121">
        <f t="shared" si="533"/>
        <v>115.09138753875266</v>
      </c>
      <c r="AV192" s="121">
        <f t="shared" si="533"/>
        <v>115.09138753875266</v>
      </c>
      <c r="AW192" s="121">
        <f t="shared" si="533"/>
        <v>115.09138753875266</v>
      </c>
      <c r="AX192" s="121">
        <f t="shared" si="533"/>
        <v>115.09138753875266</v>
      </c>
      <c r="AY192" s="121">
        <f t="shared" ref="AY192:BR192" si="534">SUM(AY41:AY44)</f>
        <v>113.9194372157036</v>
      </c>
      <c r="AZ192" s="121">
        <f t="shared" si="534"/>
        <v>113.91937627300253</v>
      </c>
      <c r="BA192" s="121">
        <f t="shared" si="534"/>
        <v>113.91937627300253</v>
      </c>
      <c r="BB192" s="121">
        <f t="shared" si="534"/>
        <v>113.91937627300253</v>
      </c>
      <c r="BC192" s="121">
        <f t="shared" si="534"/>
        <v>113.91937627300253</v>
      </c>
      <c r="BD192" s="121">
        <f t="shared" si="534"/>
        <v>113.91937627300253</v>
      </c>
      <c r="BE192" s="121">
        <f t="shared" si="534"/>
        <v>113.91937627300253</v>
      </c>
      <c r="BF192" s="121">
        <f t="shared" si="534"/>
        <v>113.91937627300253</v>
      </c>
      <c r="BG192" s="121">
        <f t="shared" si="534"/>
        <v>113.91937627300253</v>
      </c>
      <c r="BH192" s="121">
        <f t="shared" si="534"/>
        <v>113.91937627300253</v>
      </c>
      <c r="BI192" s="121">
        <f t="shared" si="534"/>
        <v>113.91937627300253</v>
      </c>
      <c r="BJ192" s="121">
        <f t="shared" si="534"/>
        <v>113.91937627300253</v>
      </c>
      <c r="BK192" s="121">
        <f t="shared" si="534"/>
        <v>113.91937627300253</v>
      </c>
      <c r="BL192" s="121">
        <f t="shared" si="534"/>
        <v>113.91937627300253</v>
      </c>
      <c r="BM192" s="121">
        <f t="shared" si="534"/>
        <v>113.91937627300253</v>
      </c>
      <c r="BN192" s="121">
        <f t="shared" si="534"/>
        <v>113.94</v>
      </c>
      <c r="BO192" s="121">
        <f t="shared" si="534"/>
        <v>113.7</v>
      </c>
      <c r="BP192" s="121">
        <f t="shared" si="534"/>
        <v>113.43</v>
      </c>
      <c r="BQ192" s="121">
        <f t="shared" si="534"/>
        <v>113.43</v>
      </c>
      <c r="BR192" s="121">
        <f t="shared" si="534"/>
        <v>113.43</v>
      </c>
      <c r="BS192" s="121">
        <f t="shared" ref="BS192:BZ192" si="535">SUM(BS41:BS44)</f>
        <v>113.43</v>
      </c>
      <c r="BT192" s="121">
        <f t="shared" si="535"/>
        <v>113.43</v>
      </c>
      <c r="BU192" s="121">
        <f t="shared" si="535"/>
        <v>113.43</v>
      </c>
      <c r="BV192" s="121">
        <f t="shared" si="535"/>
        <v>113.43</v>
      </c>
      <c r="BW192" s="121">
        <f t="shared" si="535"/>
        <v>113.43</v>
      </c>
      <c r="BX192" s="121">
        <f t="shared" si="535"/>
        <v>113.43</v>
      </c>
      <c r="BY192" s="121">
        <f t="shared" si="535"/>
        <v>113.43</v>
      </c>
      <c r="BZ192" s="121">
        <f t="shared" si="535"/>
        <v>113.43</v>
      </c>
      <c r="CA192" s="121">
        <f t="shared" ref="CA192:CD192" si="536">SUM(CA41:CA44)</f>
        <v>113.43</v>
      </c>
      <c r="CB192" s="121">
        <f t="shared" si="536"/>
        <v>113.43</v>
      </c>
      <c r="CC192" s="121">
        <f t="shared" si="536"/>
        <v>113.43</v>
      </c>
      <c r="CD192" s="121">
        <f t="shared" si="536"/>
        <v>113.43</v>
      </c>
      <c r="CX192" s="79"/>
    </row>
    <row r="193" spans="1:102" x14ac:dyDescent="0.3">
      <c r="A193" s="119">
        <v>2014</v>
      </c>
      <c r="B193" s="126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2"/>
      <c r="Y193" s="122"/>
      <c r="Z193" s="122"/>
      <c r="AA193" s="121"/>
      <c r="AB193" s="121"/>
      <c r="AC193" s="121"/>
      <c r="AD193" s="122"/>
      <c r="AE193" s="122"/>
      <c r="AF193" s="122"/>
      <c r="AG193" s="122"/>
      <c r="AH193" s="122"/>
      <c r="AI193" s="122"/>
      <c r="AJ193" s="122"/>
      <c r="AK193" s="122"/>
      <c r="AL193" s="122"/>
      <c r="AM193" s="122"/>
      <c r="AN193" s="122"/>
      <c r="AO193" s="122"/>
      <c r="AP193" s="127">
        <f t="shared" ref="AP193:AX193" si="537">SUM(AP45:AP48)</f>
        <v>112.61807538378584</v>
      </c>
      <c r="AQ193" s="121">
        <f t="shared" si="537"/>
        <v>112.79427225502828</v>
      </c>
      <c r="AR193" s="121">
        <f t="shared" si="537"/>
        <v>112.91033443068929</v>
      </c>
      <c r="AS193" s="121">
        <f t="shared" si="537"/>
        <v>112.91033443068929</v>
      </c>
      <c r="AT193" s="121">
        <f t="shared" si="537"/>
        <v>113.15901202884254</v>
      </c>
      <c r="AU193" s="121">
        <f t="shared" si="537"/>
        <v>113.62594982643034</v>
      </c>
      <c r="AV193" s="121">
        <f t="shared" si="537"/>
        <v>113.62594982643034</v>
      </c>
      <c r="AW193" s="121">
        <f t="shared" si="537"/>
        <v>113.62594982643034</v>
      </c>
      <c r="AX193" s="121">
        <f t="shared" si="537"/>
        <v>113.62594982643034</v>
      </c>
      <c r="AY193" s="121">
        <f t="shared" ref="AY193:BR193" si="538">SUM(AY45:AY48)</f>
        <v>112.53329264743877</v>
      </c>
      <c r="AZ193" s="121">
        <f t="shared" si="538"/>
        <v>112.53326340189577</v>
      </c>
      <c r="BA193" s="121">
        <f t="shared" si="538"/>
        <v>112.53326340189577</v>
      </c>
      <c r="BB193" s="121">
        <f t="shared" si="538"/>
        <v>112.53326340189577</v>
      </c>
      <c r="BC193" s="121">
        <f t="shared" si="538"/>
        <v>112.53326340189577</v>
      </c>
      <c r="BD193" s="121">
        <f t="shared" si="538"/>
        <v>112.53326340189577</v>
      </c>
      <c r="BE193" s="121">
        <f t="shared" si="538"/>
        <v>112.53326340189577</v>
      </c>
      <c r="BF193" s="121">
        <f t="shared" si="538"/>
        <v>112.53326340189577</v>
      </c>
      <c r="BG193" s="121">
        <f t="shared" si="538"/>
        <v>112.53326340189577</v>
      </c>
      <c r="BH193" s="121">
        <f t="shared" si="538"/>
        <v>112.53326340189577</v>
      </c>
      <c r="BI193" s="121">
        <f t="shared" si="538"/>
        <v>112.53326340189577</v>
      </c>
      <c r="BJ193" s="121">
        <f t="shared" si="538"/>
        <v>112.53326340189577</v>
      </c>
      <c r="BK193" s="121">
        <f t="shared" si="538"/>
        <v>112.53326340189577</v>
      </c>
      <c r="BL193" s="121">
        <f t="shared" si="538"/>
        <v>112.53326340189577</v>
      </c>
      <c r="BM193" s="121">
        <f t="shared" si="538"/>
        <v>112.53326340189577</v>
      </c>
      <c r="BN193" s="121">
        <f t="shared" si="538"/>
        <v>112.52</v>
      </c>
      <c r="BO193" s="121">
        <f t="shared" si="538"/>
        <v>112.33999999999999</v>
      </c>
      <c r="BP193" s="121">
        <f t="shared" si="538"/>
        <v>112.03999999999999</v>
      </c>
      <c r="BQ193" s="121">
        <f t="shared" si="538"/>
        <v>112.03999999999999</v>
      </c>
      <c r="BR193" s="121">
        <f t="shared" si="538"/>
        <v>112.03999999999999</v>
      </c>
      <c r="BS193" s="121">
        <f t="shared" ref="BS193:BZ193" si="539">SUM(BS45:BS48)</f>
        <v>112.03999999999999</v>
      </c>
      <c r="BT193" s="121">
        <f t="shared" si="539"/>
        <v>112.03999999999999</v>
      </c>
      <c r="BU193" s="121">
        <f t="shared" si="539"/>
        <v>112.03999999999999</v>
      </c>
      <c r="BV193" s="121">
        <f t="shared" si="539"/>
        <v>112.03999999999999</v>
      </c>
      <c r="BW193" s="121">
        <f t="shared" si="539"/>
        <v>112.03999999999999</v>
      </c>
      <c r="BX193" s="121">
        <f t="shared" si="539"/>
        <v>112.03999999999999</v>
      </c>
      <c r="BY193" s="121">
        <f t="shared" si="539"/>
        <v>112.03999999999999</v>
      </c>
      <c r="BZ193" s="121">
        <f t="shared" si="539"/>
        <v>112.03999999999999</v>
      </c>
      <c r="CA193" s="121">
        <f t="shared" ref="CA193:CD193" si="540">SUM(CA45:CA48)</f>
        <v>112.03999999999999</v>
      </c>
      <c r="CB193" s="121">
        <f t="shared" si="540"/>
        <v>112.03999999999999</v>
      </c>
      <c r="CC193" s="121">
        <f t="shared" si="540"/>
        <v>112.03999999999999</v>
      </c>
      <c r="CD193" s="121">
        <f t="shared" si="540"/>
        <v>112.03999999999999</v>
      </c>
      <c r="CX193" s="79"/>
    </row>
    <row r="194" spans="1:102" x14ac:dyDescent="0.3">
      <c r="A194" s="119">
        <v>2015</v>
      </c>
      <c r="B194" s="126"/>
      <c r="C194" s="126"/>
      <c r="D194" s="126"/>
      <c r="E194" s="126"/>
      <c r="F194" s="126"/>
      <c r="G194" s="126"/>
      <c r="H194" s="126"/>
      <c r="I194" s="126"/>
      <c r="J194" s="126"/>
      <c r="K194" s="126"/>
      <c r="L194" s="126"/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2"/>
      <c r="Y194" s="122"/>
      <c r="Z194" s="122"/>
      <c r="AA194" s="121"/>
      <c r="AB194" s="121"/>
      <c r="AC194" s="121"/>
      <c r="AD194" s="122"/>
      <c r="AE194" s="122"/>
      <c r="AF194" s="122"/>
      <c r="AG194" s="122"/>
      <c r="AH194" s="122"/>
      <c r="AI194" s="122"/>
      <c r="AJ194" s="122"/>
      <c r="AK194" s="122"/>
      <c r="AL194" s="122"/>
      <c r="AM194" s="122"/>
      <c r="AN194" s="122"/>
      <c r="AO194" s="122"/>
      <c r="AP194" s="122"/>
      <c r="AQ194" s="122"/>
      <c r="AR194" s="122"/>
      <c r="AS194" s="122"/>
      <c r="AT194" s="127">
        <f>SUM(AT49:AT52)</f>
        <v>123.87168970152078</v>
      </c>
      <c r="AU194" s="121">
        <f>SUM(AU49:AU52)</f>
        <v>124.54711487226442</v>
      </c>
      <c r="AV194" s="121">
        <f>SUM(AV49:AV52)</f>
        <v>124.54711487226442</v>
      </c>
      <c r="AW194" s="121">
        <f>SUM(AW49:AW52)</f>
        <v>124.54711487226442</v>
      </c>
      <c r="AX194" s="121">
        <f>SUM(AX49:AX52)</f>
        <v>124.54711487226442</v>
      </c>
      <c r="AY194" s="121">
        <f t="shared" ref="AY194:BR194" si="541">SUM(AY49:AY52)</f>
        <v>123.67235070100315</v>
      </c>
      <c r="AZ194" s="121">
        <f t="shared" si="541"/>
        <v>123.67235070100315</v>
      </c>
      <c r="BA194" s="121">
        <f t="shared" si="541"/>
        <v>123.67235070100315</v>
      </c>
      <c r="BB194" s="121">
        <f t="shared" si="541"/>
        <v>123.67235070100315</v>
      </c>
      <c r="BC194" s="121">
        <f t="shared" si="541"/>
        <v>124.48137306762808</v>
      </c>
      <c r="BD194" s="121">
        <f t="shared" si="541"/>
        <v>124.48137306762808</v>
      </c>
      <c r="BE194" s="121">
        <f t="shared" si="541"/>
        <v>124.48137306762808</v>
      </c>
      <c r="BF194" s="121">
        <f t="shared" si="541"/>
        <v>124.48137306762808</v>
      </c>
      <c r="BG194" s="121">
        <f t="shared" si="541"/>
        <v>124.44884022317092</v>
      </c>
      <c r="BH194" s="121">
        <f t="shared" si="541"/>
        <v>124.44884022317092</v>
      </c>
      <c r="BI194" s="121">
        <f t="shared" si="541"/>
        <v>124.44884022317092</v>
      </c>
      <c r="BJ194" s="121">
        <f t="shared" si="541"/>
        <v>124.44884022317092</v>
      </c>
      <c r="BK194" s="121">
        <f t="shared" si="541"/>
        <v>124.44884022317092</v>
      </c>
      <c r="BL194" s="121">
        <f t="shared" si="541"/>
        <v>124.44884022317092</v>
      </c>
      <c r="BM194" s="121">
        <f t="shared" si="541"/>
        <v>124.44884022317092</v>
      </c>
      <c r="BN194" s="121">
        <f t="shared" si="541"/>
        <v>124.45000000000002</v>
      </c>
      <c r="BO194" s="121">
        <f t="shared" si="541"/>
        <v>123.31</v>
      </c>
      <c r="BP194" s="121">
        <f t="shared" si="541"/>
        <v>123.01</v>
      </c>
      <c r="BQ194" s="121">
        <f t="shared" si="541"/>
        <v>123.01</v>
      </c>
      <c r="BR194" s="121">
        <f t="shared" si="541"/>
        <v>123.01</v>
      </c>
      <c r="BS194" s="121">
        <f t="shared" ref="BS194:BZ194" si="542">SUM(BS49:BS52)</f>
        <v>123.01</v>
      </c>
      <c r="BT194" s="121">
        <f t="shared" si="542"/>
        <v>123.01</v>
      </c>
      <c r="BU194" s="121">
        <f t="shared" si="542"/>
        <v>123.01</v>
      </c>
      <c r="BV194" s="121">
        <f t="shared" si="542"/>
        <v>123.01</v>
      </c>
      <c r="BW194" s="121">
        <f t="shared" si="542"/>
        <v>122.98</v>
      </c>
      <c r="BX194" s="121">
        <f t="shared" si="542"/>
        <v>122.98</v>
      </c>
      <c r="BY194" s="121">
        <f t="shared" si="542"/>
        <v>122.98</v>
      </c>
      <c r="BZ194" s="121">
        <f t="shared" si="542"/>
        <v>122.98</v>
      </c>
      <c r="CA194" s="121">
        <f t="shared" ref="CA194:CD194" si="543">SUM(CA49:CA52)</f>
        <v>122.98</v>
      </c>
      <c r="CB194" s="121">
        <f t="shared" si="543"/>
        <v>122.98</v>
      </c>
      <c r="CC194" s="121">
        <f t="shared" si="543"/>
        <v>122.98</v>
      </c>
      <c r="CD194" s="121">
        <f t="shared" si="543"/>
        <v>122.98</v>
      </c>
      <c r="CX194" s="79"/>
    </row>
    <row r="195" spans="1:102" x14ac:dyDescent="0.3">
      <c r="A195" s="119">
        <v>2016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2"/>
      <c r="Y195" s="122"/>
      <c r="Z195" s="122"/>
      <c r="AA195" s="121"/>
      <c r="AB195" s="121"/>
      <c r="AC195" s="121"/>
      <c r="AD195" s="122"/>
      <c r="AE195" s="122"/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22"/>
      <c r="AQ195" s="122"/>
      <c r="AR195" s="122"/>
      <c r="AS195" s="122"/>
      <c r="AT195" s="122"/>
      <c r="AU195" s="122"/>
      <c r="AV195" s="122"/>
      <c r="AW195" s="122"/>
      <c r="AX195" s="127">
        <f>SUM(AX53:AX56)</f>
        <v>126.02540634028099</v>
      </c>
      <c r="AY195" s="121">
        <f>SUM(AY53:AY56)</f>
        <v>125.13455196022531</v>
      </c>
      <c r="AZ195" s="121">
        <f t="shared" ref="AZ195:BR195" si="544">SUM(AZ53:AZ56)</f>
        <v>125.13455196022531</v>
      </c>
      <c r="BA195" s="121">
        <f t="shared" si="544"/>
        <v>125.13455196022531</v>
      </c>
      <c r="BB195" s="121">
        <f>SUM(BB53:BB56)</f>
        <v>125.22538008848835</v>
      </c>
      <c r="BC195" s="121">
        <f t="shared" si="544"/>
        <v>126.25630914134356</v>
      </c>
      <c r="BD195" s="121">
        <f t="shared" si="544"/>
        <v>126.25630914134356</v>
      </c>
      <c r="BE195" s="121">
        <f t="shared" si="544"/>
        <v>126.25630914134356</v>
      </c>
      <c r="BF195" s="121">
        <f t="shared" si="544"/>
        <v>126.25630914134356</v>
      </c>
      <c r="BG195" s="121">
        <f t="shared" si="544"/>
        <v>125.92714649937568</v>
      </c>
      <c r="BH195" s="121">
        <f t="shared" si="544"/>
        <v>125.92714649937568</v>
      </c>
      <c r="BI195" s="121">
        <f t="shared" si="544"/>
        <v>125.92714649937568</v>
      </c>
      <c r="BJ195" s="121">
        <f t="shared" si="544"/>
        <v>125.92714649937568</v>
      </c>
      <c r="BK195" s="121">
        <f t="shared" si="544"/>
        <v>126.21566815834196</v>
      </c>
      <c r="BL195" s="121">
        <f t="shared" si="544"/>
        <v>126.21566815834196</v>
      </c>
      <c r="BM195" s="121">
        <f t="shared" si="544"/>
        <v>126.21566815834196</v>
      </c>
      <c r="BN195" s="121">
        <f t="shared" si="544"/>
        <v>126.16999999999999</v>
      </c>
      <c r="BO195" s="121">
        <f t="shared" si="544"/>
        <v>125.06</v>
      </c>
      <c r="BP195" s="121">
        <f t="shared" si="544"/>
        <v>124.7</v>
      </c>
      <c r="BQ195" s="121">
        <f t="shared" si="544"/>
        <v>124.7</v>
      </c>
      <c r="BR195" s="121">
        <f t="shared" si="544"/>
        <v>124.7</v>
      </c>
      <c r="BS195" s="121">
        <f t="shared" ref="BS195:BZ195" si="545">SUM(BS53:BS56)</f>
        <v>124.7</v>
      </c>
      <c r="BT195" s="121">
        <f t="shared" si="545"/>
        <v>124.7</v>
      </c>
      <c r="BU195" s="121">
        <f t="shared" si="545"/>
        <v>124.7</v>
      </c>
      <c r="BV195" s="121">
        <f t="shared" si="545"/>
        <v>124.7</v>
      </c>
      <c r="BW195" s="121">
        <f t="shared" si="545"/>
        <v>124.64</v>
      </c>
      <c r="BX195" s="121">
        <f t="shared" si="545"/>
        <v>124.67</v>
      </c>
      <c r="BY195" s="121">
        <f t="shared" si="545"/>
        <v>124.67</v>
      </c>
      <c r="BZ195" s="121">
        <f t="shared" si="545"/>
        <v>124.67</v>
      </c>
      <c r="CA195" s="121">
        <f t="shared" ref="CA195:CD195" si="546">SUM(CA53:CA56)</f>
        <v>124.67</v>
      </c>
      <c r="CB195" s="121">
        <f t="shared" si="546"/>
        <v>124.67</v>
      </c>
      <c r="CC195" s="121">
        <f t="shared" si="546"/>
        <v>124.67</v>
      </c>
      <c r="CD195" s="121">
        <f t="shared" si="546"/>
        <v>124.67</v>
      </c>
      <c r="CX195" s="79"/>
    </row>
    <row r="196" spans="1:102" x14ac:dyDescent="0.3">
      <c r="A196" s="119">
        <v>2017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2"/>
      <c r="Y196" s="122"/>
      <c r="Z196" s="122"/>
      <c r="AA196" s="121"/>
      <c r="AB196" s="121"/>
      <c r="AC196" s="121"/>
      <c r="AD196" s="122"/>
      <c r="AE196" s="122"/>
      <c r="AF196" s="122"/>
      <c r="AG196" s="122"/>
      <c r="AH196" s="122"/>
      <c r="AI196" s="121"/>
      <c r="AJ196" s="121"/>
      <c r="AK196" s="121"/>
      <c r="AL196" s="122"/>
      <c r="AM196" s="122"/>
      <c r="AN196" s="122"/>
      <c r="AO196" s="122"/>
      <c r="AP196" s="122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7">
        <f>SUM(BB57:BB60)</f>
        <v>125.78364488843624</v>
      </c>
      <c r="BC196" s="121">
        <f>SUM(BC57:BC60)</f>
        <v>126.74495443262145</v>
      </c>
      <c r="BD196" s="121">
        <f t="shared" ref="BD196:BR196" si="547">SUM(BD57:BD60)</f>
        <v>126.74495389923636</v>
      </c>
      <c r="BE196" s="121">
        <f t="shared" si="547"/>
        <v>126.74495389923636</v>
      </c>
      <c r="BF196" s="121">
        <f t="shared" si="547"/>
        <v>126.89569058308481</v>
      </c>
      <c r="BG196" s="121">
        <f t="shared" si="547"/>
        <v>126.36392610966996</v>
      </c>
      <c r="BH196" s="121">
        <f t="shared" si="547"/>
        <v>126.36392610966996</v>
      </c>
      <c r="BI196" s="121">
        <f t="shared" si="547"/>
        <v>126.36392610966996</v>
      </c>
      <c r="BJ196" s="121">
        <f t="shared" si="547"/>
        <v>126.36392610966996</v>
      </c>
      <c r="BK196" s="121">
        <f t="shared" si="547"/>
        <v>126.60145366670557</v>
      </c>
      <c r="BL196" s="121">
        <f t="shared" si="547"/>
        <v>126.60145366670557</v>
      </c>
      <c r="BM196" s="121">
        <f t="shared" si="547"/>
        <v>126.60145366670557</v>
      </c>
      <c r="BN196" s="121">
        <f t="shared" si="547"/>
        <v>126.60000000000001</v>
      </c>
      <c r="BO196" s="121">
        <f t="shared" si="547"/>
        <v>125.61000000000001</v>
      </c>
      <c r="BP196" s="121">
        <f t="shared" si="547"/>
        <v>125.22</v>
      </c>
      <c r="BQ196" s="121">
        <f t="shared" si="547"/>
        <v>125.22</v>
      </c>
      <c r="BR196" s="121">
        <f t="shared" si="547"/>
        <v>125.22</v>
      </c>
      <c r="BS196" s="121">
        <f t="shared" ref="BS196:BZ196" si="548">SUM(BS57:BS60)</f>
        <v>125.22</v>
      </c>
      <c r="BT196" s="121">
        <f t="shared" si="548"/>
        <v>125.22</v>
      </c>
      <c r="BU196" s="121">
        <f t="shared" si="548"/>
        <v>125.22</v>
      </c>
      <c r="BV196" s="121">
        <f t="shared" si="548"/>
        <v>125.22</v>
      </c>
      <c r="BW196" s="121">
        <f t="shared" si="548"/>
        <v>125.16</v>
      </c>
      <c r="BX196" s="121">
        <f t="shared" si="548"/>
        <v>125.16</v>
      </c>
      <c r="BY196" s="121">
        <f t="shared" si="548"/>
        <v>125.16</v>
      </c>
      <c r="BZ196" s="121">
        <f t="shared" si="548"/>
        <v>125.16</v>
      </c>
      <c r="CA196" s="121">
        <f t="shared" ref="CA196:CD196" si="549">SUM(CA57:CA60)</f>
        <v>125.16</v>
      </c>
      <c r="CB196" s="121">
        <f t="shared" si="549"/>
        <v>125.16</v>
      </c>
      <c r="CC196" s="121">
        <f t="shared" si="549"/>
        <v>125.16</v>
      </c>
      <c r="CD196" s="121">
        <f t="shared" si="549"/>
        <v>125.16</v>
      </c>
      <c r="CX196" s="79"/>
    </row>
    <row r="197" spans="1:102" x14ac:dyDescent="0.3">
      <c r="A197" s="119">
        <v>2018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2"/>
      <c r="Y197" s="122"/>
      <c r="Z197" s="122"/>
      <c r="AA197" s="121"/>
      <c r="AB197" s="121"/>
      <c r="AC197" s="121"/>
      <c r="AD197" s="122"/>
      <c r="AE197" s="122"/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22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7">
        <f>SUM(BF61:BF64)</f>
        <v>131.52845492138769</v>
      </c>
      <c r="BG197" s="121">
        <f>SUM(BG61:BG64)</f>
        <v>129.98137481222199</v>
      </c>
      <c r="BH197" s="121">
        <f t="shared" ref="BH197:BR197" si="550">SUM(BH61:BH64)</f>
        <v>129.98137481222199</v>
      </c>
      <c r="BI197" s="121">
        <f t="shared" si="550"/>
        <v>129.98137481222199</v>
      </c>
      <c r="BJ197" s="121">
        <f t="shared" si="550"/>
        <v>129.98137481222199</v>
      </c>
      <c r="BK197" s="121">
        <f t="shared" si="550"/>
        <v>130.43346125782767</v>
      </c>
      <c r="BL197" s="121">
        <f t="shared" si="550"/>
        <v>130.43346125782767</v>
      </c>
      <c r="BM197" s="121">
        <f t="shared" si="550"/>
        <v>130.43346125782767</v>
      </c>
      <c r="BN197" s="121">
        <f t="shared" si="550"/>
        <v>130.51999999999998</v>
      </c>
      <c r="BO197" s="121">
        <f t="shared" si="550"/>
        <v>129.71</v>
      </c>
      <c r="BP197" s="121">
        <f t="shared" si="550"/>
        <v>129.29</v>
      </c>
      <c r="BQ197" s="121">
        <f t="shared" si="550"/>
        <v>129.29</v>
      </c>
      <c r="BR197" s="121">
        <f t="shared" si="550"/>
        <v>129.29</v>
      </c>
      <c r="BS197" s="121">
        <f t="shared" ref="BS197:BZ197" si="551">SUM(BS61:BS64)</f>
        <v>129.29</v>
      </c>
      <c r="BT197" s="121">
        <f t="shared" si="551"/>
        <v>129.29</v>
      </c>
      <c r="BU197" s="121">
        <f t="shared" si="551"/>
        <v>129.29</v>
      </c>
      <c r="BV197" s="121">
        <f t="shared" si="551"/>
        <v>129.29</v>
      </c>
      <c r="BW197" s="121">
        <f t="shared" si="551"/>
        <v>129.14000000000001</v>
      </c>
      <c r="BX197" s="121">
        <f t="shared" si="551"/>
        <v>129.14000000000001</v>
      </c>
      <c r="BY197" s="121">
        <f t="shared" si="551"/>
        <v>129.14000000000001</v>
      </c>
      <c r="BZ197" s="121">
        <f t="shared" si="551"/>
        <v>129.14000000000001</v>
      </c>
      <c r="CA197" s="121">
        <f t="shared" ref="CA197:CD197" si="552">SUM(CA61:CA64)</f>
        <v>129.14000000000001</v>
      </c>
      <c r="CB197" s="121">
        <f t="shared" si="552"/>
        <v>129.14000000000001</v>
      </c>
      <c r="CC197" s="121">
        <f t="shared" si="552"/>
        <v>129.14000000000001</v>
      </c>
      <c r="CD197" s="121">
        <f t="shared" si="552"/>
        <v>129.14000000000001</v>
      </c>
      <c r="CX197" s="79"/>
    </row>
    <row r="198" spans="1:102" x14ac:dyDescent="0.3">
      <c r="A198" s="119">
        <v>2019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  <c r="BH198" s="121"/>
      <c r="BI198" s="121"/>
      <c r="BJ198" s="127">
        <f>SUM(BJ65:BJ68)</f>
        <v>129.34760352361985</v>
      </c>
      <c r="BK198" s="121">
        <f>SUM(BK65:BK68)</f>
        <v>130.20938596610955</v>
      </c>
      <c r="BL198" s="121">
        <f t="shared" ref="BL198:BR198" si="553">SUM(BL65:BL68)</f>
        <v>130.20938596610955</v>
      </c>
      <c r="BM198" s="121">
        <f t="shared" si="553"/>
        <v>130.20938596610955</v>
      </c>
      <c r="BN198" s="121">
        <f t="shared" si="553"/>
        <v>130.5</v>
      </c>
      <c r="BO198" s="121">
        <f t="shared" si="553"/>
        <v>128.47</v>
      </c>
      <c r="BP198" s="121">
        <f t="shared" si="553"/>
        <v>128.17000000000002</v>
      </c>
      <c r="BQ198" s="121">
        <f t="shared" si="553"/>
        <v>128.17000000000002</v>
      </c>
      <c r="BR198" s="121">
        <f t="shared" si="553"/>
        <v>128.17000000000002</v>
      </c>
      <c r="BS198" s="121">
        <f t="shared" ref="BS198:BZ198" si="554">SUM(BS65:BS68)</f>
        <v>127.69</v>
      </c>
      <c r="BT198" s="121">
        <f t="shared" si="554"/>
        <v>127.69</v>
      </c>
      <c r="BU198" s="121">
        <f t="shared" si="554"/>
        <v>127.69</v>
      </c>
      <c r="BV198" s="121">
        <f t="shared" si="554"/>
        <v>127.69</v>
      </c>
      <c r="BW198" s="121">
        <f t="shared" si="554"/>
        <v>127.69</v>
      </c>
      <c r="BX198" s="121">
        <f t="shared" si="554"/>
        <v>127.69</v>
      </c>
      <c r="BY198" s="121">
        <f t="shared" si="554"/>
        <v>127.69</v>
      </c>
      <c r="BZ198" s="121">
        <f t="shared" si="554"/>
        <v>127.69</v>
      </c>
      <c r="CA198" s="121">
        <f t="shared" ref="CA198:CD198" si="555">SUM(CA65:CA68)</f>
        <v>127.69</v>
      </c>
      <c r="CB198" s="121">
        <f t="shared" si="555"/>
        <v>127.69</v>
      </c>
      <c r="CC198" s="121">
        <f t="shared" si="555"/>
        <v>127.69</v>
      </c>
      <c r="CD198" s="121">
        <f t="shared" si="555"/>
        <v>127.69</v>
      </c>
      <c r="CX198" s="79"/>
    </row>
    <row r="199" spans="1:102" x14ac:dyDescent="0.3">
      <c r="A199" s="119">
        <v>2020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2"/>
      <c r="AI199" s="122"/>
      <c r="AJ199" s="122"/>
      <c r="AK199" s="122"/>
      <c r="AL199" s="122"/>
      <c r="AM199" s="122"/>
      <c r="AN199" s="122"/>
      <c r="AO199" s="122"/>
      <c r="AP199" s="122"/>
      <c r="AQ199" s="122"/>
      <c r="AR199" s="122"/>
      <c r="AS199" s="122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  <c r="BH199" s="121"/>
      <c r="BI199" s="121"/>
      <c r="BJ199" s="121"/>
      <c r="BK199" s="121"/>
      <c r="BL199" s="121"/>
      <c r="BM199" s="121"/>
      <c r="BN199" s="127">
        <f>SUM(BN69:BN72)</f>
        <v>125.96000000000001</v>
      </c>
      <c r="BO199" s="121">
        <f>SUM(BO69:BO72)</f>
        <v>124.25</v>
      </c>
      <c r="BP199" s="121">
        <f t="shared" ref="BP199:BR199" si="556">SUM(BP69:BP72)</f>
        <v>124.19</v>
      </c>
      <c r="BQ199" s="121">
        <f t="shared" si="556"/>
        <v>124.19</v>
      </c>
      <c r="BR199" s="121">
        <f t="shared" si="556"/>
        <v>124.19</v>
      </c>
      <c r="BS199" s="121">
        <f t="shared" ref="BS199:BZ199" si="557">SUM(BS69:BS72)</f>
        <v>123.71000000000001</v>
      </c>
      <c r="BT199" s="121">
        <f t="shared" si="557"/>
        <v>123.68</v>
      </c>
      <c r="BU199" s="121">
        <f t="shared" si="557"/>
        <v>123.68</v>
      </c>
      <c r="BV199" s="121">
        <f t="shared" si="557"/>
        <v>123.68</v>
      </c>
      <c r="BW199" s="121">
        <f t="shared" si="557"/>
        <v>123.83999999999999</v>
      </c>
      <c r="BX199" s="121">
        <f t="shared" si="557"/>
        <v>123.83999999999999</v>
      </c>
      <c r="BY199" s="121">
        <f t="shared" si="557"/>
        <v>123.83999999999999</v>
      </c>
      <c r="BZ199" s="121">
        <f t="shared" si="557"/>
        <v>123.83999999999999</v>
      </c>
      <c r="CA199" s="121">
        <f t="shared" ref="CA199:CD199" si="558">SUM(CA69:CA72)</f>
        <v>123.83999999999999</v>
      </c>
      <c r="CB199" s="121">
        <f t="shared" si="558"/>
        <v>123.62</v>
      </c>
      <c r="CC199" s="121">
        <f t="shared" si="558"/>
        <v>123.62</v>
      </c>
      <c r="CD199" s="121">
        <f t="shared" si="558"/>
        <v>123.62</v>
      </c>
      <c r="CX199" s="79"/>
    </row>
    <row r="200" spans="1:102" x14ac:dyDescent="0.3">
      <c r="A200" s="119">
        <v>2021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  <c r="BA200" s="122"/>
      <c r="BB200" s="121"/>
      <c r="BC200" s="121"/>
      <c r="BD200" s="121"/>
      <c r="BE200" s="121"/>
      <c r="BF200" s="121"/>
      <c r="BG200" s="121"/>
      <c r="BH200" s="121"/>
      <c r="BI200" s="121"/>
      <c r="BJ200" s="121"/>
      <c r="BK200" s="121"/>
      <c r="BL200" s="121"/>
      <c r="BM200" s="121"/>
      <c r="BN200" s="121"/>
      <c r="BO200" s="121"/>
      <c r="BP200" s="121"/>
      <c r="BQ200" s="121"/>
      <c r="BR200" s="127">
        <f>SUM(BR73:BR77)</f>
        <v>106.87</v>
      </c>
      <c r="BS200" s="121">
        <f t="shared" ref="BS200:CD200" si="559">SUM(BS73:BS76)</f>
        <v>106.6</v>
      </c>
      <c r="BT200" s="121">
        <f t="shared" si="559"/>
        <v>106.63</v>
      </c>
      <c r="BU200" s="121">
        <f t="shared" si="559"/>
        <v>106.63</v>
      </c>
      <c r="BV200" s="121">
        <f t="shared" si="559"/>
        <v>106.6</v>
      </c>
      <c r="BW200" s="121">
        <f t="shared" si="559"/>
        <v>106.88999999999999</v>
      </c>
      <c r="BX200" s="121">
        <f t="shared" si="559"/>
        <v>106.88999999999999</v>
      </c>
      <c r="BY200" s="121">
        <f t="shared" si="559"/>
        <v>106.88999999999999</v>
      </c>
      <c r="BZ200" s="121">
        <f t="shared" si="559"/>
        <v>106.88999999999999</v>
      </c>
      <c r="CA200" s="121">
        <f t="shared" si="559"/>
        <v>106.88999999999999</v>
      </c>
      <c r="CB200" s="121">
        <f t="shared" si="559"/>
        <v>106.94999999999999</v>
      </c>
      <c r="CC200" s="121">
        <f t="shared" si="559"/>
        <v>106.94999999999999</v>
      </c>
      <c r="CD200" s="121">
        <f t="shared" si="559"/>
        <v>106.94999999999999</v>
      </c>
      <c r="CX200" s="79"/>
    </row>
    <row r="201" spans="1:102" x14ac:dyDescent="0.3">
      <c r="A201" s="119">
        <v>2022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/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1"/>
      <c r="BC201" s="121"/>
      <c r="BD201" s="121"/>
      <c r="BE201" s="121"/>
      <c r="BF201" s="121"/>
      <c r="BG201" s="121"/>
      <c r="BH201" s="121"/>
      <c r="BI201" s="121"/>
      <c r="BJ201" s="121"/>
      <c r="BK201" s="121"/>
      <c r="BL201" s="121"/>
      <c r="BM201" s="121"/>
      <c r="BN201" s="121"/>
      <c r="BO201" s="121"/>
      <c r="BP201" s="121"/>
      <c r="BQ201" s="121"/>
      <c r="BR201" s="121"/>
      <c r="BS201" s="121"/>
      <c r="BT201" s="121"/>
      <c r="BU201" s="121"/>
      <c r="BV201" s="127">
        <f t="shared" ref="BV201:CD201" si="560">SUM(BV77:BV80)</f>
        <v>109.54999999999998</v>
      </c>
      <c r="BW201" s="121">
        <f t="shared" si="560"/>
        <v>110.19</v>
      </c>
      <c r="BX201" s="121">
        <f t="shared" si="560"/>
        <v>110.16</v>
      </c>
      <c r="BY201" s="121">
        <f t="shared" si="560"/>
        <v>110.16</v>
      </c>
      <c r="BZ201" s="121">
        <f t="shared" si="560"/>
        <v>110.19</v>
      </c>
      <c r="CA201" s="121">
        <f t="shared" si="560"/>
        <v>110.19</v>
      </c>
      <c r="CB201" s="121">
        <f t="shared" si="560"/>
        <v>110.34</v>
      </c>
      <c r="CC201" s="121">
        <f t="shared" si="560"/>
        <v>110.34</v>
      </c>
      <c r="CD201" s="121">
        <f t="shared" si="560"/>
        <v>110.34</v>
      </c>
      <c r="CX201" s="79"/>
    </row>
    <row r="202" spans="1:102" x14ac:dyDescent="0.3">
      <c r="A202" s="119">
        <v>2023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1"/>
      <c r="BC202" s="121"/>
      <c r="BD202" s="121"/>
      <c r="BE202" s="121"/>
      <c r="BF202" s="121"/>
      <c r="BG202" s="121"/>
      <c r="BH202" s="121"/>
      <c r="BI202" s="121"/>
      <c r="BJ202" s="121"/>
      <c r="BK202" s="121"/>
      <c r="BL202" s="121"/>
      <c r="BM202" s="121"/>
      <c r="BN202" s="121"/>
      <c r="BO202" s="121"/>
      <c r="BP202" s="121"/>
      <c r="BQ202" s="121"/>
      <c r="BR202" s="121"/>
      <c r="BS202" s="121"/>
      <c r="BT202" s="121"/>
      <c r="BU202" s="121"/>
      <c r="BV202" s="121"/>
      <c r="BW202" s="121"/>
      <c r="BX202" s="121"/>
      <c r="BY202" s="121"/>
      <c r="BZ202" s="127">
        <f>SUM(BZ81:BZ84)</f>
        <v>100.36999999999999</v>
      </c>
      <c r="CA202" s="121">
        <f>SUM(CA81:CA84)</f>
        <v>100.84</v>
      </c>
      <c r="CB202" s="121">
        <f>SUM(CB81:CB84)</f>
        <v>101.11000000000001</v>
      </c>
      <c r="CC202" s="121">
        <f>SUM(CC81:CC84)</f>
        <v>101.11000000000001</v>
      </c>
      <c r="CD202" s="121">
        <f>SUM(CD81:CD84)</f>
        <v>101.14000000000001</v>
      </c>
      <c r="CX202" s="79"/>
    </row>
    <row r="203" spans="1:102" x14ac:dyDescent="0.3">
      <c r="A203" s="119">
        <v>2024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2"/>
      <c r="AY203" s="122"/>
      <c r="AZ203" s="122"/>
      <c r="BA203" s="122"/>
      <c r="BB203" s="121"/>
      <c r="BC203" s="121"/>
      <c r="BD203" s="121"/>
      <c r="BE203" s="121"/>
      <c r="BF203" s="121"/>
      <c r="BG203" s="121"/>
      <c r="BH203" s="121"/>
      <c r="BI203" s="121"/>
      <c r="BJ203" s="121"/>
      <c r="BK203" s="121"/>
      <c r="BL203" s="121"/>
      <c r="BM203" s="121"/>
      <c r="BN203" s="121"/>
      <c r="BO203" s="121"/>
      <c r="BP203" s="121"/>
      <c r="BQ203" s="121"/>
      <c r="BR203" s="121"/>
      <c r="BS203" s="121"/>
      <c r="BT203" s="121"/>
      <c r="BU203" s="121"/>
      <c r="BV203" s="121"/>
      <c r="BW203" s="121"/>
      <c r="BX203" s="121"/>
      <c r="BY203" s="121"/>
      <c r="BZ203" s="121"/>
      <c r="CA203" s="121"/>
      <c r="CB203" s="121"/>
      <c r="CC203" s="121"/>
      <c r="CD203" s="127">
        <f>SUM(CD85:CD88)</f>
        <v>95.679999999999993</v>
      </c>
      <c r="CX203" s="79"/>
    </row>
    <row r="204" spans="1:102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X204" s="79"/>
    </row>
    <row r="205" spans="1:102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X205" s="79"/>
    </row>
    <row r="206" spans="1:102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X206" s="79"/>
    </row>
    <row r="207" spans="1:102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X207" s="79"/>
    </row>
    <row r="208" spans="1:102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X208" s="79"/>
    </row>
    <row r="209" spans="1:102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X209" s="79"/>
    </row>
    <row r="210" spans="1:102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X210" s="79"/>
    </row>
    <row r="211" spans="1:102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X211" s="79"/>
    </row>
    <row r="212" spans="1:102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X212" s="79"/>
    </row>
    <row r="213" spans="1:102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X213" s="79"/>
    </row>
    <row r="214" spans="1:102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X214" s="79"/>
    </row>
    <row r="215" spans="1:102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X215" s="79"/>
    </row>
    <row r="216" spans="1:102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X216" s="79"/>
    </row>
    <row r="217" spans="1:102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X217" s="79"/>
    </row>
    <row r="218" spans="1:102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X218" s="79"/>
    </row>
    <row r="219" spans="1:102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X219" s="79"/>
    </row>
    <row r="220" spans="1:102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X220" s="79"/>
    </row>
    <row r="221" spans="1:102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X221" s="79"/>
    </row>
    <row r="222" spans="1:102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X222" s="79"/>
    </row>
    <row r="223" spans="1:102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X223" s="79"/>
    </row>
    <row r="224" spans="1:102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X224" s="79"/>
    </row>
    <row r="225" spans="1:102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X225" s="79"/>
    </row>
    <row r="226" spans="1:102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I226" s="118"/>
      <c r="CJ226" s="8"/>
      <c r="CK226" s="181"/>
      <c r="CL226" s="8"/>
      <c r="CM226" s="8"/>
      <c r="CN226" s="8"/>
      <c r="CX226" s="79"/>
    </row>
    <row r="227" spans="1:102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I227" s="118"/>
      <c r="CJ227" s="8"/>
      <c r="CK227" s="181"/>
      <c r="CL227" s="8"/>
      <c r="CM227" s="8"/>
      <c r="CN227" s="8"/>
      <c r="CX227" s="79"/>
    </row>
    <row r="228" spans="1:102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I228" s="118"/>
      <c r="CJ228" s="8"/>
      <c r="CK228" s="181"/>
      <c r="CL228" s="8"/>
      <c r="CM228" s="8"/>
      <c r="CN228" s="8"/>
      <c r="CX228" s="79"/>
    </row>
    <row r="229" spans="1:102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I229" s="118"/>
      <c r="CJ229" s="8"/>
      <c r="CK229" s="181"/>
      <c r="CL229" s="8"/>
      <c r="CM229" s="8"/>
      <c r="CN229" s="8"/>
      <c r="CX229" s="79"/>
    </row>
    <row r="230" spans="1:102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I230" s="118"/>
      <c r="CJ230" s="8"/>
      <c r="CK230" s="181"/>
      <c r="CL230" s="8"/>
      <c r="CM230" s="8"/>
      <c r="CN230" s="8"/>
      <c r="CX230" s="79"/>
    </row>
    <row r="231" spans="1:102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X231" s="79"/>
    </row>
    <row r="232" spans="1:102" ht="12.5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102" ht="12.5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102" ht="12.5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102" ht="12.5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102" ht="12.5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102" ht="12.5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102" ht="12.5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102" ht="12.5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</sheetData>
  <mergeCells count="3">
    <mergeCell ref="CL2:CL3"/>
    <mergeCell ref="CM2:CM3"/>
    <mergeCell ref="CN2:CN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T83 CU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D175"/>
  <sheetViews>
    <sheetView showGridLines="0" zoomScaleNormal="100" workbookViewId="0">
      <pane xSplit="2" ySplit="3" topLeftCell="C4" activePane="bottomRight" state="frozen"/>
      <selection activeCell="CP4" sqref="CP4"/>
      <selection pane="topRight" activeCell="CP4" sqref="CP4"/>
      <selection pane="bottomLeft" activeCell="CP4" sqref="CP4"/>
      <selection pane="bottomRight" activeCell="C4" sqref="C4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2" x14ac:dyDescent="0.3">
      <c r="A1" s="5" t="s">
        <v>90</v>
      </c>
    </row>
    <row r="2" spans="1:82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</row>
    <row r="3" spans="1:82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</row>
    <row r="4" spans="1:82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</row>
    <row r="6" spans="1:82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</row>
    <row r="7" spans="1:82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</row>
    <row r="8" spans="1:82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</row>
    <row r="9" spans="1:82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</row>
    <row r="10" spans="1:82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</row>
    <row r="11" spans="1:82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</row>
    <row r="12" spans="1:82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</row>
    <row r="13" spans="1:82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</row>
    <row r="14" spans="1:82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</row>
    <row r="15" spans="1:82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</row>
    <row r="16" spans="1:82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</row>
    <row r="17" spans="1:82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</row>
    <row r="18" spans="1:82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</row>
    <row r="19" spans="1:82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</row>
    <row r="20" spans="1:82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</row>
    <row r="21" spans="1:82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</row>
    <row r="22" spans="1:82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</row>
    <row r="23" spans="1:82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</row>
    <row r="24" spans="1:82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</row>
    <row r="25" spans="1:82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</v>
      </c>
    </row>
    <row r="26" spans="1:82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0</v>
      </c>
    </row>
    <row r="27" spans="1:82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</v>
      </c>
    </row>
    <row r="28" spans="1:82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0</v>
      </c>
    </row>
    <row r="29" spans="1:82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</v>
      </c>
    </row>
    <row r="30" spans="1:82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0</v>
      </c>
    </row>
    <row r="31" spans="1:82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</v>
      </c>
    </row>
    <row r="32" spans="1:82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</v>
      </c>
    </row>
    <row r="33" spans="1:82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0</v>
      </c>
    </row>
    <row r="34" spans="1:82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0</v>
      </c>
    </row>
    <row r="35" spans="1:82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</v>
      </c>
    </row>
    <row r="36" spans="1:82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0</v>
      </c>
    </row>
    <row r="37" spans="1:82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</v>
      </c>
    </row>
    <row r="38" spans="1:82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</v>
      </c>
    </row>
    <row r="39" spans="1:82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0</v>
      </c>
    </row>
    <row r="40" spans="1:82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</v>
      </c>
    </row>
    <row r="41" spans="1:82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</v>
      </c>
    </row>
    <row r="42" spans="1:82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</v>
      </c>
    </row>
    <row r="43" spans="1:82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0</v>
      </c>
    </row>
    <row r="44" spans="1:82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0</v>
      </c>
    </row>
    <row r="45" spans="1:82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0</v>
      </c>
    </row>
    <row r="46" spans="1:82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0</v>
      </c>
    </row>
    <row r="47" spans="1:82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</v>
      </c>
    </row>
    <row r="48" spans="1:82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0</v>
      </c>
    </row>
    <row r="49" spans="1:82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0</v>
      </c>
    </row>
    <row r="50" spans="1:82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0</v>
      </c>
    </row>
    <row r="51" spans="1:82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0</v>
      </c>
    </row>
    <row r="52" spans="1:82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0</v>
      </c>
    </row>
    <row r="53" spans="1:82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0</v>
      </c>
    </row>
    <row r="54" spans="1:82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0</v>
      </c>
    </row>
    <row r="55" spans="1:82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0</v>
      </c>
    </row>
    <row r="56" spans="1:82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0</v>
      </c>
    </row>
    <row r="57" spans="1:82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0</v>
      </c>
    </row>
    <row r="58" spans="1:82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0</v>
      </c>
    </row>
    <row r="59" spans="1:82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0</v>
      </c>
    </row>
    <row r="60" spans="1:82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</v>
      </c>
    </row>
    <row r="61" spans="1:82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</v>
      </c>
    </row>
    <row r="62" spans="1:82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0</v>
      </c>
    </row>
    <row r="63" spans="1:82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0</v>
      </c>
    </row>
    <row r="64" spans="1:82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0</v>
      </c>
    </row>
    <row r="65" spans="1:82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0</v>
      </c>
    </row>
    <row r="66" spans="1:82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0</v>
      </c>
    </row>
    <row r="67" spans="1:82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0</v>
      </c>
    </row>
    <row r="68" spans="1:82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0</v>
      </c>
    </row>
    <row r="69" spans="1:82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</v>
      </c>
    </row>
    <row r="70" spans="1:82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0</v>
      </c>
    </row>
    <row r="71" spans="1:82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0</v>
      </c>
    </row>
    <row r="72" spans="1:82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0</v>
      </c>
    </row>
    <row r="73" spans="1:82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0</v>
      </c>
    </row>
    <row r="74" spans="1:82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</v>
      </c>
    </row>
    <row r="75" spans="1:82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</v>
      </c>
    </row>
    <row r="76" spans="1:82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0</v>
      </c>
    </row>
    <row r="77" spans="1:82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0</v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0</v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</v>
      </c>
    </row>
    <row r="80" spans="1:82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</v>
      </c>
    </row>
    <row r="81" spans="1:82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0</v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</v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</v>
      </c>
    </row>
    <row r="84" spans="1:82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2.9999999999997584E-2</v>
      </c>
    </row>
    <row r="85" spans="1:82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>
        <f>IF(OR(DataGrowthRates!CB85=0,DataGrowthRates!CC85=0),"",DataGrowthRates!CC85-DataGrowthRates!CB85)</f>
        <v>0.25</v>
      </c>
      <c r="CD85" s="145">
        <f>IF(OR(DataGrowthRates!CC85=0,DataGrowthRates!CD85=0),"",DataGrowthRates!CD85-DataGrowthRates!CC85)</f>
        <v>5.0000000000000711E-2</v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>
        <f>IF(OR(DataGrowthRates!CB86=0,DataGrowthRates!CC86=0),"",DataGrowthRates!CC86-DataGrowthRates!CB86)</f>
        <v>0.28999999999999915</v>
      </c>
      <c r="CD86" s="145">
        <f>IF(OR(DataGrowthRates!CC86=0,DataGrowthRates!CD86=0),"",DataGrowthRates!CD86-DataGrowthRates!CC86)</f>
        <v>-3.5527136788005009E-15</v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>
        <f>IF(OR(DataGrowthRates!CC87=0,DataGrowthRates!CD87=0),"",DataGrowthRates!CD87-DataGrowthRates!CC87)</f>
        <v>-0.42000000000000171</v>
      </c>
    </row>
    <row r="88" spans="1:82" x14ac:dyDescent="0.3">
      <c r="A88" s="6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</row>
    <row r="89" spans="1:82" x14ac:dyDescent="0.3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2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</row>
    <row r="90" spans="1:82" x14ac:dyDescent="0.3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</row>
    <row r="91" spans="1:82" x14ac:dyDescent="0.3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</row>
    <row r="92" spans="1:82" x14ac:dyDescent="0.3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22"/>
      <c r="AA92" s="122"/>
      <c r="AB92" s="12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</row>
    <row r="93" spans="1:82" x14ac:dyDescent="0.3">
      <c r="A93" s="74"/>
      <c r="B93" s="74"/>
      <c r="C93" s="74" t="s">
        <v>49</v>
      </c>
      <c r="D93" s="74" t="s">
        <v>50</v>
      </c>
      <c r="E93" s="74" t="s">
        <v>51</v>
      </c>
      <c r="F93" s="74" t="s">
        <v>52</v>
      </c>
      <c r="G93" s="74" t="s">
        <v>49</v>
      </c>
      <c r="H93" s="74" t="s">
        <v>50</v>
      </c>
      <c r="I93" s="74" t="s">
        <v>51</v>
      </c>
      <c r="J93" s="74" t="s">
        <v>52</v>
      </c>
      <c r="K93" s="74" t="s">
        <v>49</v>
      </c>
      <c r="L93" s="74" t="s">
        <v>50</v>
      </c>
      <c r="M93" s="74" t="s">
        <v>51</v>
      </c>
      <c r="N93" s="74" t="s">
        <v>52</v>
      </c>
      <c r="O93" s="74" t="s">
        <v>49</v>
      </c>
      <c r="P93" s="74" t="s">
        <v>50</v>
      </c>
      <c r="Q93" s="74" t="s">
        <v>51</v>
      </c>
      <c r="R93" s="74" t="s">
        <v>52</v>
      </c>
      <c r="S93" s="74" t="s">
        <v>49</v>
      </c>
      <c r="T93" s="74" t="s">
        <v>50</v>
      </c>
      <c r="U93" s="74" t="s">
        <v>51</v>
      </c>
      <c r="V93" s="74" t="s">
        <v>52</v>
      </c>
      <c r="W93" s="74" t="s">
        <v>49</v>
      </c>
      <c r="X93" s="74" t="s">
        <v>50</v>
      </c>
      <c r="Y93" s="74" t="s">
        <v>51</v>
      </c>
      <c r="Z93" s="40" t="s">
        <v>52</v>
      </c>
      <c r="AA93" s="96" t="s">
        <v>49</v>
      </c>
      <c r="AB93" s="96" t="s">
        <v>50</v>
      </c>
      <c r="AC93" s="96" t="s">
        <v>51</v>
      </c>
      <c r="AD93" s="96" t="s">
        <v>52</v>
      </c>
      <c r="AE93" s="74" t="s">
        <v>49</v>
      </c>
      <c r="AF93" s="74" t="s">
        <v>50</v>
      </c>
      <c r="AG93" s="74" t="s">
        <v>51</v>
      </c>
      <c r="AH93" s="74" t="s">
        <v>52</v>
      </c>
      <c r="AI93" s="74" t="s">
        <v>49</v>
      </c>
      <c r="AJ93" s="74" t="s">
        <v>50</v>
      </c>
      <c r="AK93" s="74" t="s">
        <v>51</v>
      </c>
      <c r="AL93" s="74" t="s">
        <v>52</v>
      </c>
      <c r="AM93" s="74" t="s">
        <v>49</v>
      </c>
      <c r="AN93" s="74" t="s">
        <v>50</v>
      </c>
      <c r="AO93" s="74" t="s">
        <v>51</v>
      </c>
      <c r="AP93" s="74" t="s">
        <v>52</v>
      </c>
      <c r="AQ93" s="74" t="s">
        <v>49</v>
      </c>
      <c r="AR93" s="74" t="s">
        <v>50</v>
      </c>
      <c r="AS93" s="74" t="s">
        <v>51</v>
      </c>
      <c r="AT93" s="74" t="s">
        <v>52</v>
      </c>
      <c r="AU93" s="74" t="s">
        <v>49</v>
      </c>
      <c r="AV93" s="74" t="s">
        <v>50</v>
      </c>
      <c r="AW93" s="74" t="s">
        <v>51</v>
      </c>
      <c r="AX93" s="74" t="str">
        <f>AX2</f>
        <v>Q4</v>
      </c>
      <c r="AY93" s="74" t="str">
        <f t="shared" ref="AY93:BR93" si="0">AY2</f>
        <v>Q1</v>
      </c>
      <c r="AZ93" s="74" t="str">
        <f t="shared" si="0"/>
        <v>Q2</v>
      </c>
      <c r="BA93" s="74" t="str">
        <f t="shared" si="0"/>
        <v>Q3</v>
      </c>
      <c r="BB93" s="74" t="str">
        <f t="shared" si="0"/>
        <v>Q4</v>
      </c>
      <c r="BC93" s="74" t="str">
        <f t="shared" si="0"/>
        <v>Q1</v>
      </c>
      <c r="BD93" s="74" t="str">
        <f t="shared" si="0"/>
        <v>Q2</v>
      </c>
      <c r="BE93" s="74" t="str">
        <f t="shared" si="0"/>
        <v>Q3</v>
      </c>
      <c r="BF93" s="74" t="str">
        <f t="shared" si="0"/>
        <v>Q4</v>
      </c>
      <c r="BG93" s="74" t="str">
        <f t="shared" si="0"/>
        <v>Q1</v>
      </c>
      <c r="BH93" s="74" t="str">
        <f t="shared" si="0"/>
        <v>Q2</v>
      </c>
      <c r="BI93" s="74" t="str">
        <f t="shared" si="0"/>
        <v>Q3</v>
      </c>
      <c r="BJ93" s="74" t="str">
        <f t="shared" si="0"/>
        <v>Q4</v>
      </c>
      <c r="BK93" s="74" t="str">
        <f t="shared" si="0"/>
        <v>Q1</v>
      </c>
      <c r="BL93" s="74" t="str">
        <f t="shared" si="0"/>
        <v>Q2</v>
      </c>
      <c r="BM93" s="74" t="str">
        <f t="shared" si="0"/>
        <v>Q3</v>
      </c>
      <c r="BN93" s="74" t="str">
        <f t="shared" si="0"/>
        <v>Q4</v>
      </c>
      <c r="BO93" s="74" t="str">
        <f t="shared" si="0"/>
        <v>Q1</v>
      </c>
      <c r="BP93" s="74" t="str">
        <f t="shared" si="0"/>
        <v>Q2</v>
      </c>
      <c r="BQ93" s="74" t="str">
        <f t="shared" si="0"/>
        <v>Q3</v>
      </c>
      <c r="BR93" s="74" t="str">
        <f t="shared" si="0"/>
        <v>Q4</v>
      </c>
      <c r="BS93" s="74" t="str">
        <f t="shared" ref="BS93:BZ93" si="1">BS2</f>
        <v>Q1</v>
      </c>
      <c r="BT93" s="74" t="str">
        <f t="shared" si="1"/>
        <v>Q2</v>
      </c>
      <c r="BU93" s="74" t="str">
        <f t="shared" si="1"/>
        <v>Q3</v>
      </c>
      <c r="BV93" s="74" t="str">
        <f t="shared" si="1"/>
        <v>Q4</v>
      </c>
      <c r="BW93" s="74" t="str">
        <f t="shared" si="1"/>
        <v>Q1</v>
      </c>
      <c r="BX93" s="74" t="str">
        <f t="shared" si="1"/>
        <v>Q2</v>
      </c>
      <c r="BY93" s="74" t="str">
        <f t="shared" si="1"/>
        <v>Q3</v>
      </c>
      <c r="BZ93" s="74" t="str">
        <f t="shared" si="1"/>
        <v>Q4</v>
      </c>
      <c r="CA93" s="74" t="str">
        <f t="shared" ref="CA93:CD93" si="2">CA2</f>
        <v>Q1</v>
      </c>
      <c r="CB93" s="74" t="str">
        <f t="shared" si="2"/>
        <v>Q2</v>
      </c>
      <c r="CC93" s="74" t="str">
        <f t="shared" si="2"/>
        <v>Q3</v>
      </c>
      <c r="CD93" s="74" t="str">
        <f t="shared" si="2"/>
        <v>Q4</v>
      </c>
    </row>
    <row r="94" spans="1:82" ht="13.5" thickBot="1" x14ac:dyDescent="0.35">
      <c r="B94" s="3" t="s">
        <v>20</v>
      </c>
      <c r="C94" s="64">
        <v>37773</v>
      </c>
      <c r="D94" s="64">
        <v>38596</v>
      </c>
      <c r="E94" s="64">
        <v>38687</v>
      </c>
      <c r="F94" s="64">
        <v>38777</v>
      </c>
      <c r="G94" s="64">
        <v>38869</v>
      </c>
      <c r="H94" s="64">
        <v>38961</v>
      </c>
      <c r="I94" s="64">
        <v>39052</v>
      </c>
      <c r="J94" s="64">
        <v>39142</v>
      </c>
      <c r="K94" s="64">
        <v>39234</v>
      </c>
      <c r="L94" s="64">
        <v>39326</v>
      </c>
      <c r="M94" s="64">
        <v>39417</v>
      </c>
      <c r="N94" s="64">
        <v>39508</v>
      </c>
      <c r="O94" s="64">
        <v>39600</v>
      </c>
      <c r="P94" s="64">
        <v>39692</v>
      </c>
      <c r="Q94" s="64">
        <v>39783</v>
      </c>
      <c r="R94" s="64">
        <v>39873</v>
      </c>
      <c r="S94" s="64">
        <v>39965</v>
      </c>
      <c r="T94" s="64">
        <v>40057</v>
      </c>
      <c r="U94" s="64">
        <v>40148</v>
      </c>
      <c r="V94" s="64">
        <v>40238</v>
      </c>
      <c r="W94" s="64">
        <v>40330</v>
      </c>
      <c r="X94" s="64">
        <v>40422</v>
      </c>
      <c r="Y94" s="64">
        <v>40513</v>
      </c>
      <c r="Z94" s="64">
        <v>40603</v>
      </c>
      <c r="AA94" s="64">
        <v>40695</v>
      </c>
      <c r="AB94" s="64">
        <v>40787</v>
      </c>
      <c r="AC94" s="64">
        <v>40878</v>
      </c>
      <c r="AD94" s="64">
        <v>40969</v>
      </c>
      <c r="AE94" s="64">
        <v>41061</v>
      </c>
      <c r="AF94" s="64">
        <v>41153</v>
      </c>
      <c r="AG94" s="64">
        <v>41244</v>
      </c>
      <c r="AH94" s="64">
        <v>41334</v>
      </c>
      <c r="AI94" s="64">
        <v>41426</v>
      </c>
      <c r="AJ94" s="64">
        <v>41518</v>
      </c>
      <c r="AK94" s="64">
        <v>41609</v>
      </c>
      <c r="AL94" s="64">
        <v>41699</v>
      </c>
      <c r="AM94" s="64">
        <v>41791</v>
      </c>
      <c r="AN94" s="64">
        <v>41883</v>
      </c>
      <c r="AO94" s="64">
        <v>41974</v>
      </c>
      <c r="AP94" s="64">
        <v>42064</v>
      </c>
      <c r="AQ94" s="64">
        <v>42156</v>
      </c>
      <c r="AR94" s="64">
        <v>42248</v>
      </c>
      <c r="AS94" s="64">
        <v>42339</v>
      </c>
      <c r="AT94" s="64">
        <v>42430</v>
      </c>
      <c r="AU94" s="64">
        <v>42522</v>
      </c>
      <c r="AV94" s="64">
        <v>42614</v>
      </c>
      <c r="AW94" s="64">
        <v>42705</v>
      </c>
      <c r="AX94" s="64">
        <f>AX3</f>
        <v>42795</v>
      </c>
      <c r="AY94" s="64">
        <f t="shared" ref="AY94:BR94" si="3">AY3</f>
        <v>42887</v>
      </c>
      <c r="AZ94" s="64">
        <f t="shared" si="3"/>
        <v>42979</v>
      </c>
      <c r="BA94" s="64">
        <f t="shared" si="3"/>
        <v>43070</v>
      </c>
      <c r="BB94" s="64">
        <f t="shared" si="3"/>
        <v>43160</v>
      </c>
      <c r="BC94" s="64">
        <f t="shared" si="3"/>
        <v>43252</v>
      </c>
      <c r="BD94" s="64">
        <f t="shared" si="3"/>
        <v>43344</v>
      </c>
      <c r="BE94" s="64">
        <f t="shared" si="3"/>
        <v>43435</v>
      </c>
      <c r="BF94" s="64">
        <f t="shared" si="3"/>
        <v>43525</v>
      </c>
      <c r="BG94" s="64">
        <f t="shared" si="3"/>
        <v>43617</v>
      </c>
      <c r="BH94" s="64">
        <f t="shared" si="3"/>
        <v>43709</v>
      </c>
      <c r="BI94" s="64">
        <f t="shared" si="3"/>
        <v>43800</v>
      </c>
      <c r="BJ94" s="64">
        <f t="shared" si="3"/>
        <v>43891</v>
      </c>
      <c r="BK94" s="64">
        <f t="shared" si="3"/>
        <v>43983</v>
      </c>
      <c r="BL94" s="64">
        <f t="shared" si="3"/>
        <v>44075</v>
      </c>
      <c r="BM94" s="64">
        <f t="shared" si="3"/>
        <v>44166</v>
      </c>
      <c r="BN94" s="64">
        <f t="shared" si="3"/>
        <v>44256</v>
      </c>
      <c r="BO94" s="64">
        <f t="shared" si="3"/>
        <v>44348</v>
      </c>
      <c r="BP94" s="64">
        <f t="shared" si="3"/>
        <v>44440</v>
      </c>
      <c r="BQ94" s="64">
        <f t="shared" si="3"/>
        <v>44531</v>
      </c>
      <c r="BR94" s="64">
        <f t="shared" si="3"/>
        <v>44621</v>
      </c>
      <c r="BS94" s="64">
        <f t="shared" ref="BS94:BZ94" si="4">BS3</f>
        <v>44713</v>
      </c>
      <c r="BT94" s="64">
        <f t="shared" si="4"/>
        <v>44805</v>
      </c>
      <c r="BU94" s="64">
        <f t="shared" si="4"/>
        <v>44896</v>
      </c>
      <c r="BV94" s="64">
        <f t="shared" si="4"/>
        <v>44986</v>
      </c>
      <c r="BW94" s="64">
        <f t="shared" si="4"/>
        <v>45078</v>
      </c>
      <c r="BX94" s="64">
        <f t="shared" si="4"/>
        <v>45170</v>
      </c>
      <c r="BY94" s="64">
        <f t="shared" si="4"/>
        <v>45261</v>
      </c>
      <c r="BZ94" s="64">
        <f t="shared" si="4"/>
        <v>45352</v>
      </c>
      <c r="CA94" s="64">
        <f t="shared" ref="CA94:CD94" si="5">CA3</f>
        <v>45444</v>
      </c>
      <c r="CB94" s="64">
        <f t="shared" si="5"/>
        <v>45536</v>
      </c>
      <c r="CC94" s="64">
        <f t="shared" si="5"/>
        <v>45627</v>
      </c>
      <c r="CD94" s="64">
        <f t="shared" si="5"/>
        <v>45717</v>
      </c>
    </row>
    <row r="95" spans="1:82" ht="39" x14ac:dyDescent="0.3">
      <c r="A95" s="161" t="s">
        <v>91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97"/>
      <c r="AA95" s="97"/>
      <c r="AB95" s="97"/>
      <c r="AC95" s="97"/>
      <c r="AD95" s="97"/>
    </row>
    <row r="96" spans="1:82" x14ac:dyDescent="0.3">
      <c r="A96" s="5" t="s">
        <v>12</v>
      </c>
      <c r="C96" s="82"/>
      <c r="D96" s="144">
        <f>IF(OR(DataGrowthRates!C96="",DataGrowthRates!D96=""),"",DataGrowthRates!D96-DataGrowthRates!C96)</f>
        <v>-0.13846228472930378</v>
      </c>
      <c r="E96" s="144">
        <f>IF(OR(DataGrowthRates!D96="",DataGrowthRates!E96=""),"",DataGrowthRates!E96-DataGrowthRates!D96)</f>
        <v>3.8932691205157965E-3</v>
      </c>
      <c r="F96" s="144">
        <f>IF(OR(DataGrowthRates!E96="",DataGrowthRates!F96=""),"",DataGrowthRates!F96-DataGrowthRates!E96)</f>
        <v>0.16594612350260185</v>
      </c>
      <c r="G96" s="144">
        <f>IF(OR(DataGrowthRates!F96="",DataGrowthRates!G96=""),"",DataGrowthRates!G96-DataGrowthRates!F96)</f>
        <v>3.6269917116584338E-2</v>
      </c>
      <c r="H96" s="144">
        <f>IF(OR(DataGrowthRates!G96="",DataGrowthRates!H96=""),"",DataGrowthRates!H96-DataGrowthRates!G96)</f>
        <v>-4.816157008496802E-3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0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0.19922455718581844</v>
      </c>
      <c r="M96" s="144">
        <f>IF(OR(DataGrowthRates!L96="",DataGrowthRates!M96=""),"",DataGrowthRates!M96-DataGrowthRates!L96)</f>
        <v>0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5.4613348573356646E-2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0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-1.0636389070830532E-2</v>
      </c>
      <c r="X96" s="144">
        <f>IF(OR(DataGrowthRates!W96="",DataGrowthRates!X96=""),"",DataGrowthRates!X96-DataGrowthRates!W96)</f>
        <v>1.1796036002047927E-2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0</v>
      </c>
      <c r="AB96" s="144">
        <f>IF(OR(DataGrowthRates!AA96="",DataGrowthRates!AB96=""),"",DataGrowthRates!AB96-DataGrowthRates!AA96)</f>
        <v>1.6943439117991232E-3</v>
      </c>
      <c r="AC96" s="144">
        <f>IF(OR(DataGrowthRates!AB96="",DataGrowthRates!AC96=""),"",DataGrowthRates!AC96-DataGrowthRates!AB96)</f>
        <v>0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0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0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1.7763568394002505E-14</v>
      </c>
      <c r="AM96" s="144">
        <f>IF(OR(DataGrowthRates!AL96="",DataGrowthRates!AM96=""),"",DataGrowthRates!AM96-DataGrowthRates!AL96)</f>
        <v>0.1352679726986743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0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0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1.7425850473655302E-2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0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>
        <f>IF(OR(DataGrowthRates!CB96="",DataGrowthRates!CC96=""),"",DataGrowthRates!CC96-DataGrowthRates!CB96)</f>
        <v>0</v>
      </c>
      <c r="CD96" s="144">
        <f>IF(OR(DataGrowthRates!CC96="",DataGrowthRates!CD96=""),"",DataGrowthRates!CD96-DataGrowthRates!CC96)</f>
        <v>0</v>
      </c>
    </row>
    <row r="97" spans="1:82" x14ac:dyDescent="0.3">
      <c r="A97" s="5" t="s">
        <v>13</v>
      </c>
      <c r="C97" s="82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-4.8277341091003123E-2</v>
      </c>
      <c r="F97" s="145">
        <f>IF(OR(DataGrowthRates!E97="",DataGrowthRates!F97=""),"",DataGrowthRates!F97-DataGrowthRates!E97)</f>
        <v>0.20324232615382787</v>
      </c>
      <c r="G97" s="145">
        <f>IF(OR(DataGrowthRates!F97="",DataGrowthRates!G97=""),"",DataGrowthRates!G97-DataGrowthRates!F97)</f>
        <v>-3.2065490282253251E-2</v>
      </c>
      <c r="H97" s="145">
        <f>IF(OR(DataGrowthRates!G97="",DataGrowthRates!H97=""),"",DataGrowthRates!H97-DataGrowthRates!G97)</f>
        <v>-3.2429856003418855E-2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0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0.34689066256613632</v>
      </c>
      <c r="M97" s="145">
        <f>IF(OR(DataGrowthRates!L97="",DataGrowthRates!M97=""),"",DataGrowthRates!M97-DataGrowthRates!L97)</f>
        <v>0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5.9147664928812738E-2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0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-1.164007719531579E-2</v>
      </c>
      <c r="X97" s="145">
        <f>IF(OR(DataGrowthRates!W97="",DataGrowthRates!X97=""),"",DataGrowthRates!X97-DataGrowthRates!W97)</f>
        <v>1.2909152603234553E-2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0</v>
      </c>
      <c r="AB97" s="145">
        <f>IF(OR(DataGrowthRates!AA97="",DataGrowthRates!AB97=""),"",DataGrowthRates!AB97-DataGrowthRates!AA97)</f>
        <v>1.8542283285665206E-3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0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0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1.1546319456101628E-14</v>
      </c>
      <c r="AM97" s="145">
        <f>IF(OR(DataGrowthRates!AL97="",DataGrowthRates!AM97=""),"",DataGrowthRates!AM97-DataGrowthRates!AL97)</f>
        <v>-0.13465773184010121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0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0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-2.8760938465574704E-2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0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>
        <f>IF(OR(DataGrowthRates!CB97="",DataGrowthRates!CC97=""),"",DataGrowthRates!CC97-DataGrowthRates!CB97)</f>
        <v>0</v>
      </c>
      <c r="CD97" s="145">
        <f>IF(OR(DataGrowthRates!CC97="",DataGrowthRates!CD97=""),"",DataGrowthRates!CD97-DataGrowthRates!CC97)</f>
        <v>0</v>
      </c>
    </row>
    <row r="98" spans="1:82" x14ac:dyDescent="0.3">
      <c r="A98" s="5" t="s">
        <v>14</v>
      </c>
      <c r="C98" s="82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-0.14948918483708873</v>
      </c>
      <c r="G98" s="145">
        <f>IF(OR(DataGrowthRates!F98="",DataGrowthRates!G98=""),"",DataGrowthRates!G98-DataGrowthRates!F98)</f>
        <v>-0.27541702726700379</v>
      </c>
      <c r="H98" s="145">
        <f>IF(OR(DataGrowthRates!G98="",DataGrowthRates!H98=""),"",DataGrowthRates!H98-DataGrowthRates!G98)</f>
        <v>-4.9850725792449424E-2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0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0.39201400894404337</v>
      </c>
      <c r="M98" s="145">
        <f>IF(OR(DataGrowthRates!L98="",DataGrowthRates!M98=""),"",DataGrowthRates!M98-DataGrowthRates!L98)</f>
        <v>0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6.5952703254321676E-2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0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-1.3283692665353897E-2</v>
      </c>
      <c r="X98" s="145">
        <f>IF(OR(DataGrowthRates!W98="",DataGrowthRates!X98=""),"",DataGrowthRates!X98-DataGrowthRates!W98)</f>
        <v>1.4731965507955636E-2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0</v>
      </c>
      <c r="AB98" s="145">
        <f>IF(OR(DataGrowthRates!AA98="",DataGrowthRates!AB98=""),"",DataGrowthRates!AB98-DataGrowthRates!AA98)</f>
        <v>2.1160511940383486E-3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0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0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1.4210854715202004E-14</v>
      </c>
      <c r="AM98" s="145">
        <f>IF(OR(DataGrowthRates!AL98="",DataGrowthRates!AM98=""),"",DataGrowthRates!AM98-DataGrowthRates!AL98)</f>
        <v>-0.19500843396053291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0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0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0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-3.0558182026966918E-2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0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>
        <f>IF(OR(DataGrowthRates!CB98="",DataGrowthRates!CC98=""),"",DataGrowthRates!CC98-DataGrowthRates!CB98)</f>
        <v>0</v>
      </c>
      <c r="CD98" s="145">
        <f>IF(OR(DataGrowthRates!CC98="",DataGrowthRates!CD98=""),"",DataGrowthRates!CD98-DataGrowthRates!CC98)</f>
        <v>0</v>
      </c>
    </row>
    <row r="99" spans="1:82" x14ac:dyDescent="0.3">
      <c r="A99" s="65" t="s">
        <v>15</v>
      </c>
      <c r="B99" s="7"/>
      <c r="C99" s="83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-0.35290856364852097</v>
      </c>
      <c r="H99" s="146">
        <f>IF(OR(DataGrowthRates!G99="",DataGrowthRates!H99=""),"",DataGrowthRates!H99-DataGrowthRates!G99)</f>
        <v>9.3128373712033863E-2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0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0.14984725084321049</v>
      </c>
      <c r="M99" s="146">
        <f>IF(OR(DataGrowthRates!L99="",DataGrowthRates!M99=""),"",DataGrowthRates!M99-DataGrowthRates!L99)</f>
        <v>0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5.9241647518176066E-2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0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-1.1479436410052557E-2</v>
      </c>
      <c r="X99" s="146">
        <f>IF(OR(DataGrowthRates!W99="",DataGrowthRates!X99=""),"",DataGrowthRates!X99-DataGrowthRates!W99)</f>
        <v>1.2730997735635796E-2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0</v>
      </c>
      <c r="AB99" s="146">
        <f>IF(OR(DataGrowthRates!AA99="",DataGrowthRates!AB99=""),"",DataGrowthRates!AB99-DataGrowthRates!AA99)</f>
        <v>1.8286387478632093E-3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0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0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0</v>
      </c>
      <c r="AM99" s="146">
        <f>IF(OR(DataGrowthRates!AL99="",DataGrowthRates!AM99=""),"",DataGrowthRates!AM99-DataGrowthRates!AL99)</f>
        <v>0.15533139531260076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0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0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0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-1.3292831560342222E-2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0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>
        <f>IF(OR(DataGrowthRates!CB99="",DataGrowthRates!CC99=""),"",DataGrowthRates!CC99-DataGrowthRates!CB99)</f>
        <v>0</v>
      </c>
      <c r="CD99" s="146">
        <f>IF(OR(DataGrowthRates!CC99="",DataGrowthRates!CD99=""),"",DataGrowthRates!CD99-DataGrowthRates!CC99)</f>
        <v>0</v>
      </c>
    </row>
    <row r="100" spans="1:82" x14ac:dyDescent="0.3">
      <c r="A100" s="66" t="s">
        <v>16</v>
      </c>
      <c r="B100"/>
      <c r="C100" s="84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-0.7346517238451904</v>
      </c>
      <c r="I100" s="144">
        <f>IF(OR(DataGrowthRates!H100="",DataGrowthRates!I100=""),"",DataGrowthRates!I100-DataGrowthRates!H100)</f>
        <v>0.162870263333323</v>
      </c>
      <c r="J100" s="144">
        <f>IF(OR(DataGrowthRates!I100="",DataGrowthRates!J100=""),"",DataGrowthRates!J100-DataGrowthRates!I100)</f>
        <v>0.44025289240180943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-0.13664151530948487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1.6606046686604259E-2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0.12042526680701116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1.6053781733118555E-2</v>
      </c>
      <c r="X100" s="144">
        <f>IF(OR(DataGrowthRates!W100="",DataGrowthRates!X100=""),"",DataGrowthRates!X100-DataGrowthRates!W100)</f>
        <v>-1.2240166170032651E-2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-1.4143317394292865E-3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0</v>
      </c>
      <c r="AM100" s="144">
        <f>IF(OR(DataGrowthRates!AL100="",DataGrowthRates!AM100=""),"",DataGrowthRates!AM100-DataGrowthRates!AL100)</f>
        <v>-2.9894888555415555E-2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1.4838960875620089E-2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</row>
    <row r="101" spans="1:82" x14ac:dyDescent="0.3">
      <c r="A101" s="5" t="s">
        <v>17</v>
      </c>
      <c r="B101"/>
      <c r="C101" s="84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0.13991817578716947</v>
      </c>
      <c r="J101" s="145">
        <f>IF(OR(DataGrowthRates!I101="",DataGrowthRates!J101=""),"",DataGrowthRates!J101-DataGrowthRates!I101)</f>
        <v>0.15538689069966694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-0.27941736593044908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2.758152276988568E-2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0.12053723580751274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1.6487874442205452E-2</v>
      </c>
      <c r="X101" s="145">
        <f>IF(OR(DataGrowthRates!W101="",DataGrowthRates!X101=""),"",DataGrowthRates!X101-DataGrowthRates!W101)</f>
        <v>-1.229579828863514E-2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-7.1914168651865396E-4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0</v>
      </c>
      <c r="AM101" s="145">
        <f>IF(OR(DataGrowthRates!AL101="",DataGrowthRates!AM101=""),"",DataGrowthRates!AM101-DataGrowthRates!AL101)</f>
        <v>2.8121969136817526E-2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-1.2978127381527926E-2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</row>
    <row r="102" spans="1:82" x14ac:dyDescent="0.3">
      <c r="A102" s="5" t="s">
        <v>18</v>
      </c>
      <c r="B102"/>
      <c r="C102" s="84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8.8391521794459749E-2</v>
      </c>
      <c r="K102" s="145">
        <f>IF(OR(DataGrowthRates!J102="",DataGrowthRates!K102=""),"",DataGrowthRates!K102-DataGrowthRates!J102)</f>
        <v>3.0204333976868725E-4</v>
      </c>
      <c r="L102" s="145">
        <f>IF(OR(DataGrowthRates!K102="",DataGrowthRates!L102=""),"",DataGrowthRates!L102-DataGrowthRates!K102)</f>
        <v>-0.23452582327424398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2.3907552780206842E-2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0.14489145468571163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2.0354965349880239E-2</v>
      </c>
      <c r="X102" s="145">
        <f>IF(OR(DataGrowthRates!W102="",DataGrowthRates!X102=""),"",DataGrowthRates!X102-DataGrowthRates!W102)</f>
        <v>-1.5399182032164838E-2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-9.3059733143441292E-4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-1.3322676295501878E-14</v>
      </c>
      <c r="AM102" s="145">
        <f>IF(OR(DataGrowthRates!AL102="",DataGrowthRates!AM102=""),"",DataGrowthRates!AM102-DataGrowthRates!AL102)</f>
        <v>3.4917827934433099E-2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-4.737551885185276E-2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</row>
    <row r="103" spans="1:82" x14ac:dyDescent="0.3">
      <c r="A103" s="65" t="s">
        <v>19</v>
      </c>
      <c r="B103" s="54"/>
      <c r="C103" s="85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5.6940002408687462E-3</v>
      </c>
      <c r="L103" s="146">
        <f>IF(OR(DataGrowthRates!K103="",DataGrowthRates!L103=""),"",DataGrowthRates!L103-DataGrowthRates!K103)</f>
        <v>-0.24886935962063461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3.9765329624685819E-2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0.12056617654849511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1.6748873657299157E-2</v>
      </c>
      <c r="X103" s="146">
        <f>IF(OR(DataGrowthRates!W103="",DataGrowthRates!X103=""),"",DataGrowthRates!X103-DataGrowthRates!W103)</f>
        <v>-1.2482608815519214E-2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-6.7820035298460368E-4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-2.8451629567669556E-2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-2.8010692400425086E-2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</row>
    <row r="104" spans="1:82" x14ac:dyDescent="0.3">
      <c r="A104" s="66" t="s">
        <v>22</v>
      </c>
      <c r="B104" s="67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-6.9765107162719886E-2</v>
      </c>
      <c r="M104" s="144">
        <f>IF(OR(DataGrowthRates!L104="",DataGrowthRates!M104=""),"",DataGrowthRates!M104-DataGrowthRates!L104)</f>
        <v>-4.8942023404485724E-4</v>
      </c>
      <c r="N104" s="144">
        <f>IF(OR(DataGrowthRates!M104="",DataGrowthRates!N104=""),"",DataGrowthRates!N104-DataGrowthRates!M104)</f>
        <v>0.174316580479978</v>
      </c>
      <c r="O104" s="144">
        <f>IF(OR(DataGrowthRates!N104="",DataGrowthRates!O104=""),"",DataGrowthRates!O104-DataGrowthRates!N104)</f>
        <v>-4.4483092889571196E-2</v>
      </c>
      <c r="P104" s="144">
        <f>IF(OR(DataGrowthRates!O104="",DataGrowthRates!P104=""),"",DataGrowthRates!P104-DataGrowthRates!O104)</f>
        <v>0.13025874943881455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5.8925254024076779E-2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1.6373407477026092E-3</v>
      </c>
      <c r="X104" s="144">
        <f>IF(OR(DataGrowthRates!W104="",DataGrowthRates!X104=""),"",DataGrowthRates!X104-DataGrowthRates!W104)</f>
        <v>4.2923066345679217E-7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-6.5377906611772119E-3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-1.9760389549141166E-2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-1.2434497875801753E-14</v>
      </c>
      <c r="AM104" s="144">
        <f>IF(OR(DataGrowthRates!AL104="",DataGrowthRates!AM104=""),"",DataGrowthRates!AM104-DataGrowthRates!AL104)</f>
        <v>2.0419285834980982E-2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2.8264594833329326E-2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</row>
    <row r="105" spans="1:82" x14ac:dyDescent="0.3">
      <c r="A105" s="5" t="s">
        <v>23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4.9421003450258461E-2</v>
      </c>
      <c r="N105" s="145">
        <f>IF(OR(DataGrowthRates!M105="",DataGrowthRates!N105=""),"",DataGrowthRates!N105-DataGrowthRates!M105)</f>
        <v>0.18928542287597327</v>
      </c>
      <c r="O105" s="145">
        <f>IF(OR(DataGrowthRates!N105="",DataGrowthRates!O105=""),"",DataGrowthRates!O105-DataGrowthRates!N105)</f>
        <v>-0.12269601097346161</v>
      </c>
      <c r="P105" s="145">
        <f>IF(OR(DataGrowthRates!O105="",DataGrowthRates!P105=""),"",DataGrowthRates!P105-DataGrowthRates!O105)</f>
        <v>0.12840969070439723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8.5581797168501339E-3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1.4271642582244226E-3</v>
      </c>
      <c r="X105" s="145">
        <f>IF(OR(DataGrowthRates!W105="",DataGrowthRates!X105=""),"",DataGrowthRates!X105-DataGrowthRates!W105)</f>
        <v>0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-8.227007956063126E-3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-2.3403665177128552E-2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-6.72533591470863E-2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1.5809100876641224E-2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</row>
    <row r="106" spans="1:82" x14ac:dyDescent="0.3">
      <c r="A106" s="5" t="s">
        <v>24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0.49525535368782858</v>
      </c>
      <c r="O106" s="145">
        <f>IF(OR(DataGrowthRates!N106="",DataGrowthRates!O106=""),"",DataGrowthRates!O106-DataGrowthRates!N106)</f>
        <v>-5.6337378611672762E-2</v>
      </c>
      <c r="P106" s="145">
        <f>IF(OR(DataGrowthRates!O106="",DataGrowthRates!P106=""),"",DataGrowthRates!P106-DataGrowthRates!O106)</f>
        <v>0.14159560808699556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2.3297108144927581E-2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1.5334901046357707E-3</v>
      </c>
      <c r="X106" s="145">
        <f>IF(OR(DataGrowthRates!W106="",DataGrowthRates!X106=""),"",DataGrowthRates!X106-DataGrowthRates!W106)</f>
        <v>0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-9.5660990707910898E-3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-2.7730751843253465E-2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-1.6875389974302379E-14</v>
      </c>
      <c r="AM106" s="145">
        <f>IF(OR(DataGrowthRates!AL106="",DataGrowthRates!AM106=""),"",DataGrowthRates!AM106-DataGrowthRates!AL106)</f>
        <v>-5.3484214294730048E-2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2.6615213479538991E-2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</row>
    <row r="107" spans="1:82" x14ac:dyDescent="0.3">
      <c r="A107" s="65" t="s">
        <v>25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-0.53637384825562751</v>
      </c>
      <c r="P107" s="146">
        <f>IF(OR(DataGrowthRates!O107="",DataGrowthRates!P107=""),"",DataGrowthRates!P107-DataGrowthRates!O107)</f>
        <v>7.9760587890994161E-2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-0.40303557980268095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1.1433602492995215E-3</v>
      </c>
      <c r="X107" s="146">
        <f>IF(OR(DataGrowthRates!W107="",DataGrowthRates!X107=""),"",DataGrowthRates!X107-DataGrowthRates!W107)</f>
        <v>0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-8.5351830426217828E-3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-2.4833376487430198E-2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-1.4752088439706768E-14</v>
      </c>
      <c r="AM107" s="146">
        <f>IF(OR(DataGrowthRates!AL107="",DataGrowthRates!AM107=""),"",DataGrowthRates!AM107-DataGrowthRates!AL107)</f>
        <v>9.8514358405857066E-2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5.9002083563821556E-2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</row>
    <row r="108" spans="1:82" x14ac:dyDescent="0.3">
      <c r="A108" s="66" t="s">
        <v>1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7.9379001249347603E-2</v>
      </c>
      <c r="Q108" s="144">
        <f>IF(OR(DataGrowthRates!P108="",DataGrowthRates!Q108=""),"",DataGrowthRates!Q108-DataGrowthRates!P108)</f>
        <v>3.0787393319231526E-3</v>
      </c>
      <c r="R108" s="144">
        <f>IF(OR(DataGrowthRates!Q108="",DataGrowthRates!R108=""),"",DataGrowthRates!R108-DataGrowthRates!Q108)</f>
        <v>0.15483038294494911</v>
      </c>
      <c r="S108" s="144">
        <f>IF(OR(DataGrowthRates!R108="",DataGrowthRates!S108=""),"",DataGrowthRates!S108-DataGrowthRates!R108)</f>
        <v>-0.40655591026132321</v>
      </c>
      <c r="T108" s="144">
        <f>IF(OR(DataGrowthRates!S108="",DataGrowthRates!T108=""),"",DataGrowthRates!T108-DataGrowthRates!S108)</f>
        <v>8.506824113426692E-2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9.1427536989661107E-3</v>
      </c>
      <c r="X108" s="144">
        <f>IF(OR(DataGrowthRates!W108="",DataGrowthRates!X108=""),"",DataGrowthRates!X108-DataGrowthRates!W108)</f>
        <v>-2.3978178354298052E-3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4.7783293742978294E-2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2.3819938901599613E-2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-1.969059062551004E-2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2.7533531010703882E-14</v>
      </c>
      <c r="AM108" s="144">
        <f>IF(OR(DataGrowthRates!AL108="",DataGrowthRates!AM108=""),"",DataGrowthRates!AM108-DataGrowthRates!AL108)</f>
        <v>3.7442631501552803E-2</v>
      </c>
      <c r="AN108" s="144">
        <f>IF(OR(DataGrowthRates!AM108="",DataGrowthRates!AN108=""),"",DataGrowthRates!AN108-DataGrowthRates!AM108)</f>
        <v>1.1423837966448858E-3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0.58839147896058019</v>
      </c>
      <c r="AR108" s="144">
        <f>IF(OR(DataGrowthRates!AQ108="",DataGrowthRates!AR108=""),"",DataGrowthRates!AR108-DataGrowthRates!AQ108)</f>
        <v>1.3124546055628628E-2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2.437853371959342E-3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-2.0946370723748942E-2</v>
      </c>
      <c r="BO108" s="144">
        <f>IF(OR(DataGrowthRates!BN108="",DataGrowthRates!BO108=""),"",DataGrowthRates!BO108-DataGrowthRates!BN108)</f>
        <v>0.1206030150753814</v>
      </c>
      <c r="BP108" s="144">
        <f>IF(OR(DataGrowthRates!BO108="",DataGrowthRates!BP108=""),"",DataGrowthRates!BP108-DataGrowthRates!BO108)</f>
        <v>-0.1206030150753814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</row>
    <row r="109" spans="1:82" x14ac:dyDescent="0.3">
      <c r="A109" s="5" t="s">
        <v>2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4.7913009500589965E-2</v>
      </c>
      <c r="R109" s="145">
        <f>IF(OR(DataGrowthRates!Q109="",DataGrowthRates!R109=""),"",DataGrowthRates!R109-DataGrowthRates!Q109)</f>
        <v>0.17321951259950374</v>
      </c>
      <c r="S109" s="145">
        <f>IF(OR(DataGrowthRates!R109="",DataGrowthRates!S109=""),"",DataGrowthRates!S109-DataGrowthRates!R109)</f>
        <v>-0.35492502188348096</v>
      </c>
      <c r="T109" s="145">
        <f>IF(OR(DataGrowthRates!S109="",DataGrowthRates!T109=""),"",DataGrowthRates!T109-DataGrowthRates!S109)</f>
        <v>6.9659318145695259E-2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3.9038446985046882E-3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5.4734754975851452E-2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1.4429507857210311E-2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-2.091172056518209E-2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8.5961243887089367E-2</v>
      </c>
      <c r="AN109" s="145">
        <f>IF(OR(DataGrowthRates!AM109="",DataGrowthRates!AN109=""),"",DataGrowthRates!AN109-DataGrowthRates!AM109)</f>
        <v>-2.1470355750072834E-3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0.25728206238070284</v>
      </c>
      <c r="AR109" s="145">
        <f>IF(OR(DataGrowthRates!AQ109="",DataGrowthRates!AR109=""),"",DataGrowthRates!AR109-DataGrowthRates!AQ109)</f>
        <v>-6.0502515183387118E-3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1.4386760287661282E-3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3.6564552910880455E-2</v>
      </c>
      <c r="BO109" s="145">
        <f>IF(OR(DataGrowthRates!BN109="",DataGrowthRates!BO109=""),"",DataGrowthRates!BO109-DataGrowthRates!BN109)</f>
        <v>0.12858979854263852</v>
      </c>
      <c r="BP109" s="145">
        <f>IF(OR(DataGrowthRates!BO109="",DataGrowthRates!BP109=""),"",DataGrowthRates!BP109-DataGrowthRates!BO109)</f>
        <v>-6.4294899271326589E-2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-6.4294899271311934E-2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</row>
    <row r="110" spans="1:82" x14ac:dyDescent="0.3">
      <c r="A110" s="5" t="s">
        <v>3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0.32607329779388738</v>
      </c>
      <c r="S110" s="145">
        <f>IF(OR(DataGrowthRates!R110="",DataGrowthRates!S110=""),"",DataGrowthRates!S110-DataGrowthRates!R110)</f>
        <v>-0.32633057542433619</v>
      </c>
      <c r="T110" s="145">
        <f>IF(OR(DataGrowthRates!S110="",DataGrowthRates!T110=""),"",DataGrowthRates!T110-DataGrowthRates!S110)</f>
        <v>2.0292191585570052E-2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2.4687370484333115E-3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6.1652190974555765E-2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1.6388005741918121E-2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-2.3657407047402046E-2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1.6875389974302379E-14</v>
      </c>
      <c r="AM110" s="145">
        <f>IF(OR(DataGrowthRates!AL110="",DataGrowthRates!AM110=""),"",DataGrowthRates!AM110-DataGrowthRates!AL110)</f>
        <v>4.8305146790405651E-2</v>
      </c>
      <c r="AN110" s="145">
        <f>IF(OR(DataGrowthRates!AM110="",DataGrowthRates!AN110=""),"",DataGrowthRates!AN110-DataGrowthRates!AM110)</f>
        <v>1.1130891495882977E-3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0.27361190477507247</v>
      </c>
      <c r="AR110" s="145">
        <f>IF(OR(DataGrowthRates!AQ110="",DataGrowthRates!AR110=""),"",DataGrowthRates!AR110-DataGrowthRates!AQ110)</f>
        <v>-2.0927290243902164E-2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-0.17203208895084643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5.4402269375760426E-2</v>
      </c>
      <c r="BO110" s="145">
        <f>IF(OR(DataGrowthRates!BN110="",DataGrowthRates!BO110=""),"",DataGrowthRates!BO110-DataGrowthRates!BN110)</f>
        <v>0.14556040756912925</v>
      </c>
      <c r="BP110" s="145">
        <f>IF(OR(DataGrowthRates!BO110="",DataGrowthRates!BP110=""),"",DataGrowthRates!BP110-DataGrowthRates!BO110)</f>
        <v>-7.2780203784573061E-2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</row>
    <row r="111" spans="1:82" x14ac:dyDescent="0.3">
      <c r="A111" s="65" t="s">
        <v>4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-0.10624608599976781</v>
      </c>
      <c r="T111" s="146">
        <f>IF(OR(DataGrowthRates!S111="",DataGrowthRates!T111=""),"",DataGrowthRates!T111-DataGrowthRates!S111)</f>
        <v>0.67442414427149711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-3.2291048641663878E-3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5.6174716841586481E-2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1.0299733498356112E-2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-2.0271347654649219E-2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2.8421709430404007E-14</v>
      </c>
      <c r="AM111" s="146">
        <f>IF(OR(DataGrowthRates!AL111="",DataGrowthRates!AM111=""),"",DataGrowthRates!AM111-DataGrowthRates!AL111)</f>
        <v>-9.1159063678531105E-2</v>
      </c>
      <c r="AN111" s="146">
        <f>IF(OR(DataGrowthRates!AM111="",DataGrowthRates!AN111=""),"",DataGrowthRates!AN111-DataGrowthRates!AM111)</f>
        <v>8.1640920385428473E-4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0.31463822921351703</v>
      </c>
      <c r="AR111" s="146">
        <f>IF(OR(DataGrowthRates!AQ111="",DataGrowthRates!AR111=""),"",DataGrowthRates!AR111-DataGrowthRates!AQ111)</f>
        <v>9.0654912062770876E-3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-0.18230995591630439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-1.2372326547768431E-2</v>
      </c>
      <c r="BO111" s="146">
        <f>IF(OR(DataGrowthRates!BN111="",DataGrowthRates!BO111=""),"",DataGrowthRates!BO111-DataGrowthRates!BN111)</f>
        <v>6.2034739454096766E-2</v>
      </c>
      <c r="BP111" s="146">
        <f>IF(OR(DataGrowthRates!BO111="",DataGrowthRates!BP111=""),"",DataGrowthRates!BP111-DataGrowthRates!BO111)</f>
        <v>-6.2034739454096766E-2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</row>
    <row r="112" spans="1:82" x14ac:dyDescent="0.3">
      <c r="A112" s="66" t="s">
        <v>5</v>
      </c>
      <c r="B112" s="68"/>
      <c r="C112" s="86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-0.34290289888237169</v>
      </c>
      <c r="U112" s="144">
        <f>IF(OR(DataGrowthRates!T112="",DataGrowthRates!U112=""),"",DataGrowthRates!U112-DataGrowthRates!T112)</f>
        <v>-9.0752535915497035E-3</v>
      </c>
      <c r="V112" s="144">
        <f>IF(OR(DataGrowthRates!U112="",DataGrowthRates!V112=""),"",DataGrowthRates!V112-DataGrowthRates!U112)</f>
        <v>-1.5067311144223439E-3</v>
      </c>
      <c r="W112" s="144">
        <f>IF(OR(DataGrowthRates!V112="",DataGrowthRates!W112=""),"",DataGrowthRates!W112-DataGrowthRates!V112)</f>
        <v>4.838411969802614E-3</v>
      </c>
      <c r="X112" s="144">
        <f>IF(OR(DataGrowthRates!W112="",DataGrowthRates!X112=""),"",DataGrowthRates!X112-DataGrowthRates!W112)</f>
        <v>-3.1989434185485166E-2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1.1272895266135841E-2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-7.3530835662354299E-2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1.6540650723099404E-2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-1.5099033134902129E-14</v>
      </c>
      <c r="AM112" s="144">
        <f>IF(OR(DataGrowthRates!AL112="",DataGrowthRates!AM112=""),"",DataGrowthRates!AM112-DataGrowthRates!AL112)</f>
        <v>0.19058705119693808</v>
      </c>
      <c r="AN112" s="144">
        <f>IF(OR(DataGrowthRates!AM112="",DataGrowthRates!AN112=""),"",DataGrowthRates!AN112-DataGrowthRates!AM112)</f>
        <v>5.5665743624431663E-2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-7.4234122322008211E-2</v>
      </c>
      <c r="AR112" s="144">
        <f>IF(OR(DataGrowthRates!AQ112="",DataGrowthRates!AR112=""),"",DataGrowthRates!AR112-DataGrowthRates!AQ112)</f>
        <v>-1.3106613912808207E-2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-0.58609895900927445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-2.7602209273172029E-2</v>
      </c>
      <c r="BO112" s="144">
        <f>IF(OR(DataGrowthRates!BN112="",DataGrowthRates!BO112=""),"",DataGrowthRates!BO112-DataGrowthRates!BN112)</f>
        <v>-0.11952308656924515</v>
      </c>
      <c r="BP112" s="144">
        <f>IF(OR(DataGrowthRates!BO112="",DataGrowthRates!BP112=""),"",DataGrowthRates!BP112-DataGrowthRates!BO112)</f>
        <v>-6.2103585271557904E-3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</row>
    <row r="113" spans="1:82" x14ac:dyDescent="0.3">
      <c r="A113" s="5" t="s">
        <v>6</v>
      </c>
      <c r="B113" s="69"/>
      <c r="C113" s="86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7.8444027678646222E-2</v>
      </c>
      <c r="V113" s="145">
        <f>IF(OR(DataGrowthRates!U113="",DataGrowthRates!V113=""),"",DataGrowthRates!V113-DataGrowthRates!U113)</f>
        <v>0.20582365074366571</v>
      </c>
      <c r="W113" s="145">
        <f>IF(OR(DataGrowthRates!V113="",DataGrowthRates!W113=""),"",DataGrowthRates!W113-DataGrowthRates!V113)</f>
        <v>8.9206900641736198E-4</v>
      </c>
      <c r="X113" s="145">
        <f>IF(OR(DataGrowthRates!W113="",DataGrowthRates!X113=""),"",DataGrowthRates!X113-DataGrowthRates!W113)</f>
        <v>-8.9259111940235503E-2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7.8384151234840438E-3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-3.6457982435537328E-2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1.7914881436212671E-2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-0.22421899599888695</v>
      </c>
      <c r="AN113" s="145">
        <f>IF(OR(DataGrowthRates!AM113="",DataGrowthRates!AN113=""),"",DataGrowthRates!AN113-DataGrowthRates!AM113)</f>
        <v>-2.7595524098207314E-3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-7.6667155073172122E-2</v>
      </c>
      <c r="AR113" s="145">
        <f>IF(OR(DataGrowthRates!AQ113="",DataGrowthRates!AR113=""),"",DataGrowthRates!AR113-DataGrowthRates!AQ113)</f>
        <v>6.1241239743261566E-3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-0.55584539932489418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-9.4814740426754085E-3</v>
      </c>
      <c r="BO113" s="145">
        <f>IF(OR(DataGrowthRates!BN113="",DataGrowthRates!BO113=""),"",DataGrowthRates!BO113-DataGrowthRates!BN113)</f>
        <v>3.9650835922628858E-3</v>
      </c>
      <c r="BP113" s="145">
        <f>IF(OR(DataGrowthRates!BO113="",DataGrowthRates!BP113=""),"",DataGrowthRates!BP113-DataGrowthRates!BO113)</f>
        <v>6.4641030849978964E-2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-1.9394477755882988E-3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</row>
    <row r="114" spans="1:82" x14ac:dyDescent="0.3">
      <c r="A114" s="5" t="s">
        <v>7</v>
      </c>
      <c r="B114" s="69"/>
      <c r="C114" s="86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0.38636694679216443</v>
      </c>
      <c r="W114" s="145">
        <f>IF(OR(DataGrowthRates!V114="",DataGrowthRates!W114=""),"",DataGrowthRates!W114-DataGrowthRates!V114)</f>
        <v>0.3881060241631058</v>
      </c>
      <c r="X114" s="145">
        <f>IF(OR(DataGrowthRates!W114="",DataGrowthRates!X114=""),"",DataGrowthRates!X114-DataGrowthRates!W114)</f>
        <v>-6.9309122332740003E-2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1.1623410763788478E-2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-4.5694171975561915E-2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1.9491180600358149E-2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</v>
      </c>
      <c r="AM114" s="145">
        <f>IF(OR(DataGrowthRates!AL114="",DataGrowthRates!AM114=""),"",DataGrowthRates!AM114-DataGrowthRates!AL114)</f>
        <v>-0.42905079196614082</v>
      </c>
      <c r="AN114" s="145">
        <f>IF(OR(DataGrowthRates!AM114="",DataGrowthRates!AN114=""),"",DataGrowthRates!AN114-DataGrowthRates!AM114)</f>
        <v>8.8585574451416349E-3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-0.14792438104058903</v>
      </c>
      <c r="AR114" s="145">
        <f>IF(OR(DataGrowthRates!AQ114="",DataGrowthRates!AR114=""),"",DataGrowthRates!AR114-DataGrowthRates!AQ114)</f>
        <v>2.0519357940288252E-2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-0.53512914546089174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-5.3764937472422503E-3</v>
      </c>
      <c r="BO114" s="145">
        <f>IF(OR(DataGrowthRates!BN114="",DataGrowthRates!BO114=""),"",DataGrowthRates!BO114-DataGrowthRates!BN114)</f>
        <v>1.2442676232817362E-2</v>
      </c>
      <c r="BP114" s="145">
        <f>IF(OR(DataGrowthRates!BO114="",DataGrowthRates!BP114=""),"",DataGrowthRates!BP114-DataGrowthRates!BO114)</f>
        <v>-6.2165339942925613E-3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</row>
    <row r="115" spans="1:82" x14ac:dyDescent="0.3">
      <c r="A115" s="65" t="s">
        <v>8</v>
      </c>
      <c r="B115" s="70"/>
      <c r="C115" s="87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0.20455881537422371</v>
      </c>
      <c r="X115" s="146">
        <f>IF(OR(DataGrowthRates!W115="",DataGrowthRates!X115=""),"",DataGrowthRates!X115-DataGrowthRates!W115)</f>
        <v>-8.1994582778792235E-2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-5.3785848059071384E-3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-2.6293117196971139E-2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1.5947368515723426E-2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-1.2434497875801753E-14</v>
      </c>
      <c r="AM115" s="146">
        <f>IF(OR(DataGrowthRates!AL115="",DataGrowthRates!AM115=""),"",DataGrowthRates!AM115-DataGrowthRates!AL115)</f>
        <v>0.11045385858783874</v>
      </c>
      <c r="AN115" s="146">
        <f>IF(OR(DataGrowthRates!AM115="",DataGrowthRates!AN115=""),"",DataGrowthRates!AN115-DataGrowthRates!AM115)</f>
        <v>-6.1467705950057905E-4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0.13086135139903199</v>
      </c>
      <c r="AR115" s="146">
        <f>IF(OR(DataGrowthRates!AQ115="",DataGrowthRates!AR115=""),"",DataGrowthRates!AR115-DataGrowthRates!AQ115)</f>
        <v>-8.6175643774222266E-3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-0.81718229947028576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-4.0460626488552975E-2</v>
      </c>
      <c r="BO115" s="146">
        <f>IF(OR(DataGrowthRates!BN115="",DataGrowthRates!BO115=""),"",DataGrowthRates!BO115-DataGrowthRates!BN115)</f>
        <v>0.13682478284473909</v>
      </c>
      <c r="BP115" s="146">
        <f>IF(OR(DataGrowthRates!BO115="",DataGrowthRates!BP115=""),"",DataGrowthRates!BP115-DataGrowthRates!BO115)</f>
        <v>-7.1678203040175248E-2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</row>
    <row r="116" spans="1:82" x14ac:dyDescent="0.3">
      <c r="A116" s="66" t="s">
        <v>9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0.17948823327810803</v>
      </c>
      <c r="Y116" s="144">
        <f>IF(OR(DataGrowthRates!X116="",DataGrowthRates!Y116=""),"",DataGrowthRates!Y116-DataGrowthRates!X116)</f>
        <v>1.8341099426978147E-2</v>
      </c>
      <c r="Z116" s="144">
        <f>IF(OR(DataGrowthRates!Y116="",DataGrowthRates!Z116=""),"",DataGrowthRates!Z116-DataGrowthRates!Y116)</f>
        <v>-1.8824878288941527E-2</v>
      </c>
      <c r="AA116" s="144">
        <f>IF(OR(DataGrowthRates!Z116="",DataGrowthRates!AA116=""),"",DataGrowthRates!AA116-DataGrowthRates!Z116)</f>
        <v>3.2619945534309025E-3</v>
      </c>
      <c r="AB116" s="144">
        <f>IF(OR(DataGrowthRates!AA116="",DataGrowthRates!AB116=""),"",DataGrowthRates!AB116-DataGrowthRates!AA116)</f>
        <v>0.45761494298431948</v>
      </c>
      <c r="AC116" s="144">
        <f>IF(OR(DataGrowthRates!AB116="",DataGrowthRates!AC116=""),"",DataGrowthRates!AC116-DataGrowthRates!AB116)</f>
        <v>0.34807954580409017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-8.4874664246180842E-2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2.856269503588571E-2</v>
      </c>
      <c r="AJ116" s="144">
        <f>IF(OR(DataGrowthRates!AI116="",DataGrowthRates!AJ116=""),"",DataGrowthRates!AJ116-DataGrowthRates!AI116)</f>
        <v>-2.2951322836535226E-3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</v>
      </c>
      <c r="AM116" s="144">
        <f>IF(OR(DataGrowthRates!AL116="",DataGrowthRates!AM116=""),"",DataGrowthRates!AM116-DataGrowthRates!AL116)</f>
        <v>-0.32287777835390674</v>
      </c>
      <c r="AN116" s="144">
        <f>IF(OR(DataGrowthRates!AM116="",DataGrowthRates!AN116=""),"",DataGrowthRates!AN116-DataGrowthRates!AM116)</f>
        <v>-9.6522630416240318E-3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0.16531119919111692</v>
      </c>
      <c r="AR116" s="144">
        <f>IF(OR(DataGrowthRates!AQ116="",DataGrowthRates!AR116=""),"",DataGrowthRates!AR116-DataGrowthRates!AQ116)</f>
        <v>-2.4745788905629063E-2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-0.24718826010168282</v>
      </c>
      <c r="AZ116" s="144">
        <f>IF(OR(DataGrowthRates!AY116="",DataGrowthRates!AZ116=""),"",DataGrowthRates!AZ116-DataGrowthRates!AY116)</f>
        <v>-7.5312213942287265E-2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-3.4326378756001752E-2</v>
      </c>
      <c r="BO116" s="144">
        <f>IF(OR(DataGrowthRates!BN116="",DataGrowthRates!BO116=""),"",DataGrowthRates!BO116-DataGrowthRates!BN116)</f>
        <v>-0.19815059445179095</v>
      </c>
      <c r="BP116" s="144">
        <f>IF(OR(DataGrowthRates!BO116="",DataGrowthRates!BP116=""),"",DataGrowthRates!BP116-DataGrowthRates!BO116)</f>
        <v>-7.449577022451237E-2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0</v>
      </c>
    </row>
    <row r="117" spans="1:82" x14ac:dyDescent="0.3">
      <c r="A117" s="5" t="s">
        <v>10</v>
      </c>
      <c r="B117" s="71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-7.4765732759926706E-2</v>
      </c>
      <c r="Z117" s="145">
        <f>IF(OR(DataGrowthRates!Y117="",DataGrowthRates!Z117=""),"",DataGrowthRates!Z117-DataGrowthRates!Y117)</f>
        <v>-1.5077521045821385E-2</v>
      </c>
      <c r="AA117" s="145">
        <f>IF(OR(DataGrowthRates!Z117="",DataGrowthRates!AA117=""),"",DataGrowthRates!AA117-DataGrowthRates!Z117)</f>
        <v>-5.1104706864517624E-3</v>
      </c>
      <c r="AB117" s="145">
        <f>IF(OR(DataGrowthRates!AA117="",DataGrowthRates!AB117=""),"",DataGrowthRates!AB117-DataGrowthRates!AA117)</f>
        <v>0.43159876485727189</v>
      </c>
      <c r="AC117" s="145">
        <f>IF(OR(DataGrowthRates!AB117="",DataGrowthRates!AC117=""),"",DataGrowthRates!AC117-DataGrowthRates!AB117)</f>
        <v>-0.23891189637725674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-7.137453861691867E-2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2.5741302364977514E-2</v>
      </c>
      <c r="AJ117" s="145">
        <f>IF(OR(DataGrowthRates!AI117="",DataGrowthRates!AJ117=""),"",DataGrowthRates!AJ117-DataGrowthRates!AI117)</f>
        <v>-7.5465888274379722E-3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-1.5987211554602254E-14</v>
      </c>
      <c r="AM117" s="145">
        <f>IF(OR(DataGrowthRates!AL117="",DataGrowthRates!AM117=""),"",DataGrowthRates!AM117-DataGrowthRates!AL117)</f>
        <v>0.28180430259618916</v>
      </c>
      <c r="AN117" s="145">
        <f>IF(OR(DataGrowthRates!AM117="",DataGrowthRates!AN117=""),"",DataGrowthRates!AN117-DataGrowthRates!AM117)</f>
        <v>-1.4334167094325778E-2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3.8355688585573589E-2</v>
      </c>
      <c r="AR117" s="145">
        <f>IF(OR(DataGrowthRates!AQ117="",DataGrowthRates!AR117=""),"",DataGrowthRates!AR117-DataGrowthRates!AQ117)</f>
        <v>-2.5755821966157555E-2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-0.33751031180339197</v>
      </c>
      <c r="AZ117" s="145">
        <f>IF(OR(DataGrowthRates!AY117="",DataGrowthRates!AZ117=""),"",DataGrowthRates!AZ117-DataGrowthRates!AY117)</f>
        <v>-6.3324736306485718E-2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-6.5514133951278808E-3</v>
      </c>
      <c r="BO117" s="145">
        <f>IF(OR(DataGrowthRates!BN117="",DataGrowthRates!BO117=""),"",DataGrowthRates!BO117-DataGrowthRates!BN117)</f>
        <v>-5.591950441300142E-2</v>
      </c>
      <c r="BP117" s="145">
        <f>IF(OR(DataGrowthRates!BO117="",DataGrowthRates!BP117=""),"",DataGrowthRates!BP117-DataGrowthRates!BO117)</f>
        <v>-6.8618481244284268E-2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6.222623545203021E-2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0</v>
      </c>
    </row>
    <row r="118" spans="1:82" x14ac:dyDescent="0.3">
      <c r="A118" s="5" t="s">
        <v>11</v>
      </c>
      <c r="B118" s="71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0.64215361231551404</v>
      </c>
      <c r="AA118" s="145">
        <f>IF(OR(DataGrowthRates!Z118="",DataGrowthRates!AA118=""),"",DataGrowthRates!AA118-DataGrowthRates!Z118)</f>
        <v>-5.6107460408367782E-3</v>
      </c>
      <c r="AB118" s="145">
        <f>IF(OR(DataGrowthRates!AA118="",DataGrowthRates!AB118=""),"",DataGrowthRates!AB118-DataGrowthRates!AA118)</f>
        <v>0.51680568809289851</v>
      </c>
      <c r="AC118" s="145">
        <f>IF(OR(DataGrowthRates!AB118="",DataGrowthRates!AC118=""),"",DataGrowthRates!AC118-DataGrowthRates!AB118)</f>
        <v>-0.43596262305640565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-7.2649821334677567E-2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3.0795274092354941E-2</v>
      </c>
      <c r="AJ118" s="145">
        <f>IF(OR(DataGrowthRates!AI118="",DataGrowthRates!AJ118=""),"",DataGrowthRates!AJ118-DataGrowthRates!AI118)</f>
        <v>-2.5667937945799135E-3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0.66648199723754531</v>
      </c>
      <c r="AN118" s="145">
        <f>IF(OR(DataGrowthRates!AM118="",DataGrowthRates!AN118=""),"",DataGrowthRates!AN118-DataGrowthRates!AM118)</f>
        <v>-6.8942654700328843E-2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-1.296425084176922E-2</v>
      </c>
      <c r="AR118" s="145">
        <f>IF(OR(DataGrowthRates!AQ118="",DataGrowthRates!AR118=""),"",DataGrowthRates!AR118-DataGrowthRates!AQ118)</f>
        <v>-3.1452440060091402E-2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-0.55210922206187796</v>
      </c>
      <c r="AZ118" s="145">
        <f>IF(OR(DataGrowthRates!AY118="",DataGrowthRates!AZ118=""),"",DataGrowthRates!AZ118-DataGrowthRates!AY118)</f>
        <v>-4.8673633648310455E-2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-5.0210798660719647E-2</v>
      </c>
      <c r="BO118" s="145">
        <f>IF(OR(DataGrowthRates!BN118="",DataGrowthRates!BO118=""),"",DataGrowthRates!BO118-DataGrowthRates!BN118)</f>
        <v>-8.1846984620874252E-2</v>
      </c>
      <c r="BP118" s="145">
        <f>IF(OR(DataGrowthRates!BO118="",DataGrowthRates!BP118=""),"",DataGrowthRates!BP118-DataGrowthRates!BO118)</f>
        <v>-1.1041589988955991E-3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0</v>
      </c>
    </row>
    <row r="119" spans="1:82" x14ac:dyDescent="0.3">
      <c r="A119" s="65" t="s">
        <v>26</v>
      </c>
      <c r="B119" s="72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1.8073469686222587E-2</v>
      </c>
      <c r="AB119" s="146">
        <f>IF(OR(DataGrowthRates!AA119="",DataGrowthRates!AB119=""),"",DataGrowthRates!AB119-DataGrowthRates!AA119)</f>
        <v>0.63227571087483003</v>
      </c>
      <c r="AC119" s="146">
        <f>IF(OR(DataGrowthRates!AB119="",DataGrowthRates!AC119=""),"",DataGrowthRates!AC119-DataGrowthRates!AB119)</f>
        <v>0.25293628476971985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-0.10394260241511599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3.0401070434373345E-2</v>
      </c>
      <c r="AJ119" s="146">
        <f>IF(OR(DataGrowthRates!AI119="",DataGrowthRates!AJ119=""),"",DataGrowthRates!AJ119-DataGrowthRates!AI119)</f>
        <v>5.704532620613989E-4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0</v>
      </c>
      <c r="AM119" s="146">
        <f>IF(OR(DataGrowthRates!AL119="",DataGrowthRates!AM119=""),"",DataGrowthRates!AM119-DataGrowthRates!AL119)</f>
        <v>-0.31084416622134192</v>
      </c>
      <c r="AN119" s="146">
        <f>IF(OR(DataGrowthRates!AM119="",DataGrowthRates!AN119=""),"",DataGrowthRates!AN119-DataGrowthRates!AM119)</f>
        <v>1.7254349288556625E-2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0.18071611326454828</v>
      </c>
      <c r="AR119" s="146">
        <f>IF(OR(DataGrowthRates!AQ119="",DataGrowthRates!AR119=""),"",DataGrowthRates!AR119-DataGrowthRates!AQ119)</f>
        <v>-2.7027840311697915E-2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-5.8749504548508469E-2</v>
      </c>
      <c r="AZ119" s="146">
        <f>IF(OR(DataGrowthRates!AY119="",DataGrowthRates!AZ119=""),"",DataGrowthRates!AZ119-DataGrowthRates!AY119)</f>
        <v>0.19568118840863402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1.3531352887063974E-5</v>
      </c>
      <c r="BO119" s="146">
        <f>IF(OR(DataGrowthRates!BN119="",DataGrowthRates!BO119=""),"",DataGrowthRates!BO119-DataGrowthRates!BN119)</f>
        <v>-0.13417092651925344</v>
      </c>
      <c r="BP119" s="146">
        <f>IF(OR(DataGrowthRates!BO119="",DataGrowthRates!BP119=""),"",DataGrowthRates!BP119-DataGrowthRates!BO119)</f>
        <v>-7.9699658130399698E-2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0</v>
      </c>
    </row>
    <row r="120" spans="1:82" x14ac:dyDescent="0.3">
      <c r="A120" s="66" t="s">
        <v>104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1.3139692555292015E-2</v>
      </c>
      <c r="AC120" s="144">
        <f>IF(OR(DataGrowthRates!AB120="",DataGrowthRates!AC120=""),"",DataGrowthRates!AC120-DataGrowthRates!AB120)</f>
        <v>0.3701085373166304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0.18275960950990111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-0.13248600671532884</v>
      </c>
      <c r="AJ120" s="144">
        <f>IF(OR(DataGrowthRates!AI120="",DataGrowthRates!AJ120=""),"",DataGrowthRates!AJ120-DataGrowthRates!AI120)</f>
        <v>4.7118115037640962E-3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0.10382046472897244</v>
      </c>
      <c r="AN120" s="144">
        <f>IF(OR(DataGrowthRates!AM120="",DataGrowthRates!AN120=""),"",DataGrowthRates!AN120-DataGrowthRates!AM120)</f>
        <v>-1.2887121430837922E-2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-2.9814717068891383E-2</v>
      </c>
      <c r="AR120" s="144">
        <f>IF(OR(DataGrowthRates!AQ120="",DataGrowthRates!AR120=""),"",DataGrowthRates!AR120-DataGrowthRates!AQ120)</f>
        <v>-4.4862311463145232E-3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-6.6481401719119759E-2</v>
      </c>
      <c r="AZ120" s="144">
        <f>IF(OR(DataGrowthRates!AY120="",DataGrowthRates!AZ120=""),"",DataGrowthRates!AZ120-DataGrowthRates!AY120)</f>
        <v>0.10199412027882815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-4.9450054997880244E-2</v>
      </c>
      <c r="BO120" s="144">
        <f>IF(OR(DataGrowthRates!BN120="",DataGrowthRates!BO120=""),"",DataGrowthRates!BO120-DataGrowthRates!BN120)</f>
        <v>0.1188867307637409</v>
      </c>
      <c r="BP120" s="144">
        <f>IF(OR(DataGrowthRates!BO120="",DataGrowthRates!BP120=""),"",DataGrowthRates!BP120-DataGrowthRates!BO120)</f>
        <v>-2.1918742351289211E-2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-7.0654733867170805E-2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0</v>
      </c>
    </row>
    <row r="121" spans="1:82" x14ac:dyDescent="0.3">
      <c r="A121" s="5" t="s">
        <v>105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0.11441242826324149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0.25959850851643473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-0.11524313196530755</v>
      </c>
      <c r="AJ121" s="145">
        <f>IF(OR(DataGrowthRates!AI121="",DataGrowthRates!AJ121=""),"",DataGrowthRates!AJ121-DataGrowthRates!AI121)</f>
        <v>8.3575967273645801E-3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3.3750779948604759E-14</v>
      </c>
      <c r="AM121" s="145">
        <f>IF(OR(DataGrowthRates!AL121="",DataGrowthRates!AM121=""),"",DataGrowthRates!AM121-DataGrowthRates!AL121)</f>
        <v>-0.20734920926839528</v>
      </c>
      <c r="AN121" s="145">
        <f>IF(OR(DataGrowthRates!AM121="",DataGrowthRates!AN121=""),"",DataGrowthRates!AN121-DataGrowthRates!AM121)</f>
        <v>4.6233901053549076E-2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-3.1667630603971375E-2</v>
      </c>
      <c r="AR121" s="145">
        <f>IF(OR(DataGrowthRates!AQ121="",DataGrowthRates!AR121=""),"",DataGrowthRates!AR121-DataGrowthRates!AQ121)</f>
        <v>-5.4230884502057819E-3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0.13222420086321307</v>
      </c>
      <c r="AZ121" s="145">
        <f>IF(OR(DataGrowthRates!AY121="",DataGrowthRates!AZ121=""),"",DataGrowthRates!AZ121-DataGrowthRates!AY121)</f>
        <v>0.14210333302132483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6.5146917024407003E-2</v>
      </c>
      <c r="BO121" s="145">
        <f>IF(OR(DataGrowthRates!BN121="",DataGrowthRates!BO121=""),"",DataGrowthRates!BO121-DataGrowthRates!BN121)</f>
        <v>9.2429148792465554E-3</v>
      </c>
      <c r="BP121" s="145">
        <f>IF(OR(DataGrowthRates!BO121="",DataGrowthRates!BP121=""),"",DataGrowthRates!BP121-DataGrowthRates!BO121)</f>
        <v>-9.2429148792465554E-3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</v>
      </c>
    </row>
    <row r="122" spans="1:82" x14ac:dyDescent="0.3">
      <c r="A122" s="5" t="s">
        <v>106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0.62823904160471145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-0.12148929395702623</v>
      </c>
      <c r="AJ122" s="145">
        <f>IF(OR(DataGrowthRates!AI122="",DataGrowthRates!AJ122=""),"",DataGrowthRates!AJ122-DataGrowthRates!AI122)</f>
        <v>5.8283848350590972E-3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-0.15152567395099581</v>
      </c>
      <c r="AN122" s="145">
        <f>IF(OR(DataGrowthRates!AM122="",DataGrowthRates!AN122=""),"",DataGrowthRates!AN122-DataGrowthRates!AM122)</f>
        <v>7.3884887548018696E-2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1.2624385143773509E-2</v>
      </c>
      <c r="AR122" s="145">
        <f>IF(OR(DataGrowthRates!AQ122="",DataGrowthRates!AR122=""),"",DataGrowthRates!AR122-DataGrowthRates!AQ122)</f>
        <v>-7.9199985242510706E-3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0.62003344642216263</v>
      </c>
      <c r="AZ122" s="145">
        <f>IF(OR(DataGrowthRates!AY122="",DataGrowthRates!AZ122=""),"",DataGrowthRates!AZ122-DataGrowthRates!AY122)</f>
        <v>2.7613852484421386E-2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7.7778894791503461E-2</v>
      </c>
      <c r="BO122" s="145">
        <f>IF(OR(DataGrowthRates!BN122="",DataGrowthRates!BO122=""),"",DataGrowthRates!BO122-DataGrowthRates!BN122)</f>
        <v>0.10006272012353179</v>
      </c>
      <c r="BP122" s="145">
        <f>IF(OR(DataGrowthRates!BO122="",DataGrowthRates!BP122=""),"",DataGrowthRates!BP122-DataGrowthRates!BO122)</f>
        <v>-1.495633714480249E-2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0</v>
      </c>
    </row>
    <row r="123" spans="1:82" x14ac:dyDescent="0.3">
      <c r="A123" s="65" t="s">
        <v>107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0.36500098033639361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-0.13733062609215629</v>
      </c>
      <c r="AJ123" s="146">
        <f>IF(OR(DataGrowthRates!AI123="",DataGrowthRates!AJ123=""),"",DataGrowthRates!AJ123-DataGrowthRates!AI123)</f>
        <v>-6.1310225593125267E-3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0.11634545719689271</v>
      </c>
      <c r="AN123" s="146">
        <f>IF(OR(DataGrowthRates!AM123="",DataGrowthRates!AN123=""),"",DataGrowthRates!AN123-DataGrowthRates!AM123)</f>
        <v>-0.11139659701644966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-0.139589370351338</v>
      </c>
      <c r="AR123" s="146">
        <f>IF(OR(DataGrowthRates!AQ123="",DataGrowthRates!AR123=""),"",DataGrowthRates!AR123-DataGrowthRates!AQ123)</f>
        <v>-5.6208148482301823E-3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0.29675801442291494</v>
      </c>
      <c r="AZ123" s="146">
        <f>IF(OR(DataGrowthRates!AY123="",DataGrowthRates!AZ123=""),"",DataGrowthRates!AZ123-DataGrowthRates!AY123)</f>
        <v>-0.21167442449268847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2.6811773348017098E-2</v>
      </c>
      <c r="BO123" s="146">
        <f>IF(OR(DataGrowthRates!BN123="",DataGrowthRates!BO123=""),"",DataGrowthRates!BO123-DataGrowthRates!BN123)</f>
        <v>8.6068644387893301E-2</v>
      </c>
      <c r="BP123" s="146">
        <f>IF(OR(DataGrowthRates!BO123="",DataGrowthRates!BP123=""),"",DataGrowthRates!BP123-DataGrowthRates!BO123)</f>
        <v>4.6743370755148561E-2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</v>
      </c>
    </row>
    <row r="124" spans="1:82" x14ac:dyDescent="0.3">
      <c r="A124" s="66" t="s">
        <v>123</v>
      </c>
      <c r="B124" s="129"/>
      <c r="C124" s="129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1.7508020845262706E-2</v>
      </c>
      <c r="AG124" s="144">
        <f>IF(OR(DataGrowthRates!AF124="",DataGrowthRates!AG124=""),"",DataGrowthRates!AG124-DataGrowthRates!AF124)</f>
        <v>-0.28683978424966128</v>
      </c>
      <c r="AH124" s="144">
        <f>IF(OR(DataGrowthRates!AG124="",DataGrowthRates!AH124=""),"",DataGrowthRates!AH124-DataGrowthRates!AG124)</f>
        <v>0.85912664919342419</v>
      </c>
      <c r="AI124" s="144">
        <f>IF(OR(DataGrowthRates!AH124="",DataGrowthRates!AI124=""),"",DataGrowthRates!AI124-DataGrowthRates!AH124)</f>
        <v>-0.54343136414214399</v>
      </c>
      <c r="AJ124" s="144">
        <f>IF(OR(DataGrowthRates!AI124="",DataGrowthRates!AJ124=""),"",DataGrowthRates!AJ124-DataGrowthRates!AI124)</f>
        <v>0.1472359749132508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-1.7763568394002505E-14</v>
      </c>
      <c r="AM124" s="144">
        <f>IF(OR(DataGrowthRates!AL124="",DataGrowthRates!AM124=""),"",DataGrowthRates!AM124-DataGrowthRates!AL124)</f>
        <v>-0.12951547480904857</v>
      </c>
      <c r="AN124" s="144">
        <f>IF(OR(DataGrowthRates!AM124="",DataGrowthRates!AN124=""),"",DataGrowthRates!AN124-DataGrowthRates!AM124)</f>
        <v>-0.14706844525305129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2.9341591847208193E-2</v>
      </c>
      <c r="AR124" s="144">
        <f>IF(OR(DataGrowthRates!AQ124="",DataGrowthRates!AR124=""),"",DataGrowthRates!AR124-DataGrowthRates!AQ124)</f>
        <v>-5.5771086469551534E-3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3.5580231475965007E-2</v>
      </c>
      <c r="AZ124" s="144">
        <f>IF(OR(DataGrowthRates!AY124="",DataGrowthRates!AZ124=""),"",DataGrowthRates!AZ124-DataGrowthRates!AY124)</f>
        <v>-3.6112625720802427E-2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0.14857019785291214</v>
      </c>
      <c r="BO124" s="144">
        <f>IF(OR(DataGrowthRates!BN124="",DataGrowthRates!BO124=""),"",DataGrowthRates!BO124-DataGrowthRates!BN124)</f>
        <v>-0.24480851206982734</v>
      </c>
      <c r="BP124" s="144">
        <f>IF(OR(DataGrowthRates!BO124="",DataGrowthRates!BP124=""),"",DataGrowthRates!BP124-DataGrowthRates!BO124)</f>
        <v>-2.7334917826513205E-2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-9.1403901751192507E-3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0</v>
      </c>
    </row>
    <row r="125" spans="1:82" x14ac:dyDescent="0.3">
      <c r="A125" s="5" t="s">
        <v>124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5.1806675119093981E-2</v>
      </c>
      <c r="AH125" s="145">
        <f>IF(OR(DataGrowthRates!AG125="",DataGrowthRates!AH125=""),"",DataGrowthRates!AH125-DataGrowthRates!AG125)</f>
        <v>0.89169713009075302</v>
      </c>
      <c r="AI125" s="145">
        <f>IF(OR(DataGrowthRates!AH125="",DataGrowthRates!AI125=""),"",DataGrowthRates!AI125-DataGrowthRates!AH125)</f>
        <v>-0.57934510037923026</v>
      </c>
      <c r="AJ125" s="145">
        <f>IF(OR(DataGrowthRates!AI125="",DataGrowthRates!AJ125=""),"",DataGrowthRates!AJ125-DataGrowthRates!AI125)</f>
        <v>0.17134627167268413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-1.7763568394002505E-14</v>
      </c>
      <c r="AM125" s="145">
        <f>IF(OR(DataGrowthRates!AL125="",DataGrowthRates!AM125=""),"",DataGrowthRates!AM125-DataGrowthRates!AL125)</f>
        <v>-0.17000440026140318</v>
      </c>
      <c r="AN125" s="145">
        <f>IF(OR(DataGrowthRates!AM125="",DataGrowthRates!AN125=""),"",DataGrowthRates!AN125-DataGrowthRates!AM125)</f>
        <v>0.15776396521108538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0.15198638251878016</v>
      </c>
      <c r="AR125" s="145">
        <f>IF(OR(DataGrowthRates!AQ125="",DataGrowthRates!AR125=""),"",DataGrowthRates!AR125-DataGrowthRates!AQ125)</f>
        <v>-5.4391179750492569E-3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-0.26693149037683739</v>
      </c>
      <c r="AZ125" s="145">
        <f>IF(OR(DataGrowthRates!AY125="",DataGrowthRates!AZ125=""),"",DataGrowthRates!AZ125-DataGrowthRates!AY125)</f>
        <v>-0.22580344383519346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-1.4854126697750658E-2</v>
      </c>
      <c r="BO125" s="145">
        <f>IF(OR(DataGrowthRates!BN125="",DataGrowthRates!BO125=""),"",DataGrowthRates!BO125-DataGrowthRates!BN125)</f>
        <v>-0.16381543180518143</v>
      </c>
      <c r="BP125" s="145">
        <f>IF(OR(DataGrowthRates!BO125="",DataGrowthRates!BP125=""),"",DataGrowthRates!BP125-DataGrowthRates!BO125)</f>
        <v>-8.6975066651984179E-3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0</v>
      </c>
    </row>
    <row r="126" spans="1:82" x14ac:dyDescent="0.3">
      <c r="A126" s="5" t="s">
        <v>125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1.0228201400903876</v>
      </c>
      <c r="AI126" s="145">
        <f>IF(OR(DataGrowthRates!AH126="",DataGrowthRates!AI126=""),"",DataGrowthRates!AI126-DataGrowthRates!AH126)</f>
        <v>-0.79352001999393806</v>
      </c>
      <c r="AJ126" s="145">
        <f>IF(OR(DataGrowthRates!AI126="",DataGrowthRates!AJ126=""),"",DataGrowthRates!AJ126-DataGrowthRates!AI126)</f>
        <v>0.19891787061586097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1.1546319456101628E-14</v>
      </c>
      <c r="AM126" s="145">
        <f>IF(OR(DataGrowthRates!AL126="",DataGrowthRates!AM126=""),"",DataGrowthRates!AM126-DataGrowthRates!AL126)</f>
        <v>-0.12480594253355193</v>
      </c>
      <c r="AN126" s="145">
        <f>IF(OR(DataGrowthRates!AM126="",DataGrowthRates!AN126=""),"",DataGrowthRates!AN126-DataGrowthRates!AM126)</f>
        <v>1.133297528605226E-2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1.3725318725227531E-2</v>
      </c>
      <c r="AR126" s="145">
        <f>IF(OR(DataGrowthRates!AQ126="",DataGrowthRates!AR126=""),"",DataGrowthRates!AR126-DataGrowthRates!AQ126)</f>
        <v>-5.5229955768218986E-3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-0.66291183311194946</v>
      </c>
      <c r="AZ126" s="145">
        <f>IF(OR(DataGrowthRates!AY126="",DataGrowthRates!AZ126=""),"",DataGrowthRates!AZ126-DataGrowthRates!AY126)</f>
        <v>-5.552476448270216E-2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1.9841875632120143E-2</v>
      </c>
      <c r="BO126" s="145">
        <f>IF(OR(DataGrowthRates!BN126="",DataGrowthRates!BO126=""),"",DataGrowthRates!BO126-DataGrowthRates!BN126)</f>
        <v>-8.7308757324329633E-2</v>
      </c>
      <c r="BP126" s="145">
        <f>IF(OR(DataGrowthRates!BO126="",DataGrowthRates!BP126=""),"",DataGrowthRates!BP126-DataGrowthRates!BO126)</f>
        <v>-8.0258151884287088E-3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0</v>
      </c>
    </row>
    <row r="127" spans="1:82" x14ac:dyDescent="0.3">
      <c r="A127" s="65" t="s">
        <v>126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-0.61028819404523205</v>
      </c>
      <c r="AJ127" s="146">
        <f>IF(OR(DataGrowthRates!AI127="",DataGrowthRates!AJ127=""),"",DataGrowthRates!AJ127-DataGrowthRates!AI127)</f>
        <v>6.4219720893817112E-2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0.16783361305766142</v>
      </c>
      <c r="AN127" s="146">
        <f>IF(OR(DataGrowthRates!AM127="",DataGrowthRates!AN127=""),"",DataGrowthRates!AN127-DataGrowthRates!AM127)</f>
        <v>3.7253513271179983E-2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0.2300289061823797</v>
      </c>
      <c r="AR127" s="146">
        <f>IF(OR(DataGrowthRates!AQ127="",DataGrowthRates!AR127=""),"",DataGrowthRates!AR127-DataGrowthRates!AQ127)</f>
        <v>-7.2008046430696027E-3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-0.23549286942363956</v>
      </c>
      <c r="AZ127" s="146">
        <f>IF(OR(DataGrowthRates!AY127="",DataGrowthRates!AZ127=""),"",DataGrowthRates!AZ127-DataGrowthRates!AY127)</f>
        <v>0.25245998368802525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9.7132787444991209E-3</v>
      </c>
      <c r="BO127" s="146">
        <f>IF(OR(DataGrowthRates!BN127="",DataGrowthRates!BO127=""),"",DataGrowthRates!BO127-DataGrowthRates!BN127)</f>
        <v>-0.15004700144410776</v>
      </c>
      <c r="BP127" s="146">
        <f>IF(OR(DataGrowthRates!BO127="",DataGrowthRates!BP127=""),"",DataGrowthRates!BP127-DataGrowthRates!BO127)</f>
        <v>-0.11280346584561229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0</v>
      </c>
    </row>
    <row r="128" spans="1:82" x14ac:dyDescent="0.3">
      <c r="A128" s="66" t="s">
        <v>128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1.3503589571582708E-2</v>
      </c>
      <c r="AK128" s="144">
        <f>IF(OR(DataGrowthRates!AJ128="",DataGrowthRates!AK128=""),"",DataGrowthRates!AK128-DataGrowthRates!AJ128)</f>
        <v>7.6270571473273208E-2</v>
      </c>
      <c r="AL128" s="144">
        <f>IF(OR(DataGrowthRates!AK128="",DataGrowthRates!AL128=""),"",DataGrowthRates!AL128-DataGrowthRates!AK128)</f>
        <v>-0.46712356772268926</v>
      </c>
      <c r="AM128" s="144">
        <f>IF(OR(DataGrowthRates!AL128="",DataGrowthRates!AM128=""),"",DataGrowthRates!AM128-DataGrowthRates!AL128)</f>
        <v>0.16048741263774779</v>
      </c>
      <c r="AN128" s="144">
        <f>IF(OR(DataGrowthRates!AM128="",DataGrowthRates!AN128=""),"",DataGrowthRates!AN128-DataGrowthRates!AM128)</f>
        <v>0.12765296599139653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0.27520812455898458</v>
      </c>
      <c r="AR128" s="144">
        <f>IF(OR(DataGrowthRates!AQ128="",DataGrowthRates!AR128=""),"",DataGrowthRates!AR128-DataGrowthRates!AQ128)</f>
        <v>3.1832554411646896E-2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0.24834197835198779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-0.11160883335524474</v>
      </c>
      <c r="AZ128" s="144">
        <f>IF(OR(DataGrowthRates!AY128="",DataGrowthRates!AZ128=""),"",DataGrowthRates!AZ128-DataGrowthRates!AY128)</f>
        <v>9.0305715618299587E-4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-5.4394254851027668E-2</v>
      </c>
      <c r="BO128" s="144">
        <f>IF(OR(DataGrowthRates!BN128="",DataGrowthRates!BO128=""),"",DataGrowthRates!BO128-DataGrowthRates!BN128)</f>
        <v>-0.21375369342221795</v>
      </c>
      <c r="BP128" s="144">
        <f>IF(OR(DataGrowthRates!BO128="",DataGrowthRates!BP128=""),"",DataGrowthRates!BP128-DataGrowthRates!BO128)</f>
        <v>-0.11673922866144792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7.992483070554357E-2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</v>
      </c>
    </row>
    <row r="129" spans="1:82" x14ac:dyDescent="0.3">
      <c r="A129" s="5" t="s">
        <v>129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0.13171107173761776</v>
      </c>
      <c r="AL129" s="145">
        <f>IF(OR(DataGrowthRates!AK129="",DataGrowthRates!AL129=""),"",DataGrowthRates!AL129-DataGrowthRates!AK129)</f>
        <v>0.35168487675261062</v>
      </c>
      <c r="AM129" s="145">
        <f>IF(OR(DataGrowthRates!AL129="",DataGrowthRates!AM129=""),"",DataGrowthRates!AM129-DataGrowthRates!AL129)</f>
        <v>1.0732265009728001</v>
      </c>
      <c r="AN129" s="145">
        <f>IF(OR(DataGrowthRates!AM129="",DataGrowthRates!AN129=""),"",DataGrowthRates!AN129-DataGrowthRates!AM129)</f>
        <v>-0.15810935482164457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-4.0382995057839821E-2</v>
      </c>
      <c r="AR129" s="145">
        <f>IF(OR(DataGrowthRates!AQ129="",DataGrowthRates!AR129=""),"",DataGrowthRates!AR129-DataGrowthRates!AQ129)</f>
        <v>-4.5502793846363687E-2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0.10394085321094515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2.1964644023555024E-2</v>
      </c>
      <c r="AZ129" s="145">
        <f>IF(OR(DataGrowthRates!AY129="",DataGrowthRates!AZ129=""),"",DataGrowthRates!AZ129-DataGrowthRates!AY129)</f>
        <v>0.12491766352617173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-4.6060898141901951E-2</v>
      </c>
      <c r="BO129" s="145">
        <f>IF(OR(DataGrowthRates!BN129="",DataGrowthRates!BO129=""),"",DataGrowthRates!BO129-DataGrowthRates!BN129)</f>
        <v>8.825967822692693E-2</v>
      </c>
      <c r="BP129" s="145">
        <f>IF(OR(DataGrowthRates!BO129="",DataGrowthRates!BP129=""),"",DataGrowthRates!BP129-DataGrowthRates!BO129)</f>
        <v>-0.10344817016787911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</v>
      </c>
    </row>
    <row r="130" spans="1:82" x14ac:dyDescent="0.3">
      <c r="A130" s="5" t="s">
        <v>130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8.2977874945933117E-2</v>
      </c>
      <c r="AM130" s="145">
        <f>IF(OR(DataGrowthRates!AL130="",DataGrowthRates!AM130=""),"",DataGrowthRates!AM130-DataGrowthRates!AL130)</f>
        <v>0.21537415872889643</v>
      </c>
      <c r="AN130" s="145">
        <f>IF(OR(DataGrowthRates!AM130="",DataGrowthRates!AN130=""),"",DataGrowthRates!AN130-DataGrowthRates!AM130)</f>
        <v>1.0577888150851145E-2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-0.12997839119268662</v>
      </c>
      <c r="AR130" s="145">
        <f>IF(OR(DataGrowthRates!AQ130="",DataGrowthRates!AR130=""),"",DataGrowthRates!AR130-DataGrowthRates!AQ130)</f>
        <v>-5.1602449408928663E-2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4.0788643186703943E-2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0.19949396784524343</v>
      </c>
      <c r="AZ130" s="145">
        <f>IF(OR(DataGrowthRates!AY130="",DataGrowthRates!AZ130=""),"",DataGrowthRates!AZ130-DataGrowthRates!AY130)</f>
        <v>3.2553931571782435E-2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-3.7383882193369189E-2</v>
      </c>
      <c r="BO130" s="145">
        <f>IF(OR(DataGrowthRates!BN130="",DataGrowthRates!BO130=""),"",DataGrowthRates!BO130-DataGrowthRates!BN130)</f>
        <v>-0.10567734964045439</v>
      </c>
      <c r="BP130" s="145">
        <f>IF(OR(DataGrowthRates!BO130="",DataGrowthRates!BP130=""),"",DataGrowthRates!BP130-DataGrowthRates!BO130)</f>
        <v>0.10567734964045439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0</v>
      </c>
    </row>
    <row r="131" spans="1:82" x14ac:dyDescent="0.3">
      <c r="A131" s="65" t="s">
        <v>131</v>
      </c>
      <c r="B131" s="7"/>
      <c r="C131" s="7"/>
      <c r="D131" s="153" t="str">
        <f>IF(OR(DataGrowthRates!C131="",DataGrowthRates!D131=""),"",DataGrowthRates!D131-DataGrowthRates!C131)</f>
        <v/>
      </c>
      <c r="E131" s="153" t="str">
        <f>IF(OR(DataGrowthRates!D131="",DataGrowthRates!E131=""),"",DataGrowthRates!E131-DataGrowthRates!D131)</f>
        <v/>
      </c>
      <c r="F131" s="153" t="str">
        <f>IF(OR(DataGrowthRates!E131="",DataGrowthRates!F131=""),"",DataGrowthRates!F131-DataGrowthRates!E131)</f>
        <v/>
      </c>
      <c r="G131" s="153" t="str">
        <f>IF(OR(DataGrowthRates!F131="",DataGrowthRates!G131=""),"",DataGrowthRates!G131-DataGrowthRates!F131)</f>
        <v/>
      </c>
      <c r="H131" s="153" t="str">
        <f>IF(OR(DataGrowthRates!G131="",DataGrowthRates!H131=""),"",DataGrowthRates!H131-DataGrowthRates!G131)</f>
        <v/>
      </c>
      <c r="I131" s="153" t="str">
        <f>IF(OR(DataGrowthRates!H131="",DataGrowthRates!I131=""),"",DataGrowthRates!I131-DataGrowthRates!H131)</f>
        <v/>
      </c>
      <c r="J131" s="153" t="str">
        <f>IF(OR(DataGrowthRates!I131="",DataGrowthRates!J131=""),"",DataGrowthRates!J131-DataGrowthRates!I131)</f>
        <v/>
      </c>
      <c r="K131" s="153" t="str">
        <f>IF(OR(DataGrowthRates!J131="",DataGrowthRates!K131=""),"",DataGrowthRates!K131-DataGrowthRates!J131)</f>
        <v/>
      </c>
      <c r="L131" s="153" t="str">
        <f>IF(OR(DataGrowthRates!K131="",DataGrowthRates!L131=""),"",DataGrowthRates!L131-DataGrowthRates!K131)</f>
        <v/>
      </c>
      <c r="M131" s="153" t="str">
        <f>IF(OR(DataGrowthRates!L131="",DataGrowthRates!M131=""),"",DataGrowthRates!M131-DataGrowthRates!L131)</f>
        <v/>
      </c>
      <c r="N131" s="153" t="str">
        <f>IF(OR(DataGrowthRates!M131="",DataGrowthRates!N131=""),"",DataGrowthRates!N131-DataGrowthRates!M131)</f>
        <v/>
      </c>
      <c r="O131" s="153" t="str">
        <f>IF(OR(DataGrowthRates!N131="",DataGrowthRates!O131=""),"",DataGrowthRates!O131-DataGrowthRates!N131)</f>
        <v/>
      </c>
      <c r="P131" s="153" t="str">
        <f>IF(OR(DataGrowthRates!O131="",DataGrowthRates!P131=""),"",DataGrowthRates!P131-DataGrowthRates!O131)</f>
        <v/>
      </c>
      <c r="Q131" s="153" t="str">
        <f>IF(OR(DataGrowthRates!P131="",DataGrowthRates!Q131=""),"",DataGrowthRates!Q131-DataGrowthRates!P131)</f>
        <v/>
      </c>
      <c r="R131" s="153" t="str">
        <f>IF(OR(DataGrowthRates!Q131="",DataGrowthRates!R131=""),"",DataGrowthRates!R131-DataGrowthRates!Q131)</f>
        <v/>
      </c>
      <c r="S131" s="153" t="str">
        <f>IF(OR(DataGrowthRates!R131="",DataGrowthRates!S131=""),"",DataGrowthRates!S131-DataGrowthRates!R131)</f>
        <v/>
      </c>
      <c r="T131" s="153" t="str">
        <f>IF(OR(DataGrowthRates!S131="",DataGrowthRates!T131=""),"",DataGrowthRates!T131-DataGrowthRates!S131)</f>
        <v/>
      </c>
      <c r="U131" s="153" t="str">
        <f>IF(OR(DataGrowthRates!T131="",DataGrowthRates!U131=""),"",DataGrowthRates!U131-DataGrowthRates!T131)</f>
        <v/>
      </c>
      <c r="V131" s="153" t="str">
        <f>IF(OR(DataGrowthRates!U131="",DataGrowthRates!V131=""),"",DataGrowthRates!V131-DataGrowthRates!U131)</f>
        <v/>
      </c>
      <c r="W131" s="153" t="str">
        <f>IF(OR(DataGrowthRates!V131="",DataGrowthRates!W131=""),"",DataGrowthRates!W131-DataGrowthRates!V131)</f>
        <v/>
      </c>
      <c r="X131" s="153" t="str">
        <f>IF(OR(DataGrowthRates!W131="",DataGrowthRates!X131=""),"",DataGrowthRates!X131-DataGrowthRates!W131)</f>
        <v/>
      </c>
      <c r="Y131" s="153" t="str">
        <f>IF(OR(DataGrowthRates!X131="",DataGrowthRates!Y131=""),"",DataGrowthRates!Y131-DataGrowthRates!X131)</f>
        <v/>
      </c>
      <c r="Z131" s="153" t="str">
        <f>IF(OR(DataGrowthRates!Y131="",DataGrowthRates!Z131=""),"",DataGrowthRates!Z131-DataGrowthRates!Y131)</f>
        <v/>
      </c>
      <c r="AA131" s="153" t="str">
        <f>IF(OR(DataGrowthRates!Z131="",DataGrowthRates!AA131=""),"",DataGrowthRates!AA131-DataGrowthRates!Z131)</f>
        <v/>
      </c>
      <c r="AB131" s="153" t="str">
        <f>IF(OR(DataGrowthRates!AA131="",DataGrowthRates!AB131=""),"",DataGrowthRates!AB131-DataGrowthRates!AA131)</f>
        <v/>
      </c>
      <c r="AC131" s="153" t="str">
        <f>IF(OR(DataGrowthRates!AB131="",DataGrowthRates!AC131=""),"",DataGrowthRates!AC131-DataGrowthRates!AB131)</f>
        <v/>
      </c>
      <c r="AD131" s="153" t="str">
        <f>IF(OR(DataGrowthRates!AC131="",DataGrowthRates!AD131=""),"",DataGrowthRates!AD131-DataGrowthRates!AC131)</f>
        <v/>
      </c>
      <c r="AE131" s="153" t="str">
        <f>IF(OR(DataGrowthRates!AD131="",DataGrowthRates!AE131=""),"",DataGrowthRates!AE131-DataGrowthRates!AD131)</f>
        <v/>
      </c>
      <c r="AF131" s="153" t="str">
        <f>IF(OR(DataGrowthRates!AE131="",DataGrowthRates!AF131=""),"",DataGrowthRates!AF131-DataGrowthRates!AE131)</f>
        <v/>
      </c>
      <c r="AG131" s="153" t="str">
        <f>IF(OR(DataGrowthRates!AF131="",DataGrowthRates!AG131=""),"",DataGrowthRates!AG131-DataGrowthRates!AF131)</f>
        <v/>
      </c>
      <c r="AH131" s="153" t="str">
        <f>IF(OR(DataGrowthRates!AG131="",DataGrowthRates!AH131=""),"",DataGrowthRates!AH131-DataGrowthRates!AG131)</f>
        <v/>
      </c>
      <c r="AI131" s="15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-0.22270977250088786</v>
      </c>
      <c r="AN131" s="146">
        <f>IF(OR(DataGrowthRates!AM131="",DataGrowthRates!AN131=""),"",DataGrowthRates!AN131-DataGrowthRates!AM131)</f>
        <v>0.20144824168335337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-0.12949508290152797</v>
      </c>
      <c r="AR131" s="146">
        <f>IF(OR(DataGrowthRates!AQ131="",DataGrowthRates!AR131=""),"",DataGrowthRates!AR131-DataGrowthRates!AQ131)</f>
        <v>4.1627035527200373E-2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0.18153169416027765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0.15158401847893327</v>
      </c>
      <c r="AZ131" s="146">
        <f>IF(OR(DataGrowthRates!AY131="",DataGrowthRates!AZ131=""),"",DataGrowthRates!AZ131-DataGrowthRates!AY131)</f>
        <v>-0.19396452352568783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-9.8369783493308799E-3</v>
      </c>
      <c r="BO131" s="146">
        <f>IF(OR(DataGrowthRates!BN131="",DataGrowthRates!BO131=""),"",DataGrowthRates!BO131-DataGrowthRates!BN131)</f>
        <v>-0.20429009193052494</v>
      </c>
      <c r="BP131" s="146">
        <f>IF(OR(DataGrowthRates!BO131="",DataGrowthRates!BP131=""),"",DataGrowthRates!BP131-DataGrowthRates!BO131)</f>
        <v>-9.4191128451576178E-4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</v>
      </c>
    </row>
    <row r="132" spans="1:82" x14ac:dyDescent="0.3">
      <c r="A132" s="66" t="s">
        <v>132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0.46550329586772443</v>
      </c>
      <c r="AO132" s="144">
        <f>IF(OR(DataGrowthRates!AN132="",DataGrowthRates!AO132=""),"",DataGrowthRates!AO132-DataGrowthRates!AN132)</f>
        <v>0.29179584501170869</v>
      </c>
      <c r="AP132" s="144">
        <f>IF(OR(DataGrowthRates!AO132="",DataGrowthRates!AP132=""),"",DataGrowthRates!AP132-DataGrowthRates!AO132)</f>
        <v>0.17131730595071504</v>
      </c>
      <c r="AQ132" s="144">
        <f>IF(OR(DataGrowthRates!AP132="",DataGrowthRates!AQ132=""),"",DataGrowthRates!AQ132-DataGrowthRates!AP132)</f>
        <v>-0.62949221778797915</v>
      </c>
      <c r="AR132" s="144">
        <f>IF(OR(DataGrowthRates!AQ132="",DataGrowthRates!AR132=""),"",DataGrowthRates!AR132-DataGrowthRates!AQ132)</f>
        <v>7.7961332923574572E-2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9.500910251413916E-2</v>
      </c>
      <c r="AU132" s="144">
        <f>IF(OR(DataGrowthRates!AT132="",DataGrowthRates!AU132=""),"",DataGrowthRates!AU132-DataGrowthRates!AT132)</f>
        <v>0.2045002978718895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4.7655921755765274E-2</v>
      </c>
      <c r="AZ132" s="144">
        <f>IF(OR(DataGrowthRates!AY132="",DataGrowthRates!AZ132=""),"",DataGrowthRates!AZ132-DataGrowthRates!AY132)</f>
        <v>-1.131938824799783E-3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-2.2183778452656067E-2</v>
      </c>
      <c r="BO132" s="144">
        <f>IF(OR(DataGrowthRates!BN132="",DataGrowthRates!BO132=""),"",DataGrowthRates!BO132-DataGrowthRates!BN132)</f>
        <v>0.10207201190208481</v>
      </c>
      <c r="BP132" s="144">
        <f>IF(OR(DataGrowthRates!BO132="",DataGrowthRates!BP132=""),"",DataGrowthRates!BP132-DataGrowthRates!BO132)</f>
        <v>2.3683265273302112E-3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</v>
      </c>
    </row>
    <row r="133" spans="1:82" x14ac:dyDescent="0.3">
      <c r="A133" s="5" t="s">
        <v>133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0.17280366481501963</v>
      </c>
      <c r="AP133" s="145">
        <f>IF(OR(DataGrowthRates!AO133="",DataGrowthRates!AP133=""),"",DataGrowthRates!AP133-DataGrowthRates!AO133)</f>
        <v>0.23503688761335384</v>
      </c>
      <c r="AQ133" s="145">
        <f>IF(OR(DataGrowthRates!AP133="",DataGrowthRates!AQ133=""),"",DataGrowthRates!AQ133-DataGrowthRates!AP133)</f>
        <v>-1.4617072313611918</v>
      </c>
      <c r="AR133" s="145">
        <f>IF(OR(DataGrowthRates!AQ133="",DataGrowthRates!AR133=""),"",DataGrowthRates!AR133-DataGrowthRates!AQ133)</f>
        <v>0.19010353448097783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0.34300221676985365</v>
      </c>
      <c r="AU133" s="145">
        <f>IF(OR(DataGrowthRates!AT133="",DataGrowthRates!AU133=""),"",DataGrowthRates!AU133-DataGrowthRates!AT133)</f>
        <v>0.2022836459764572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-9.4583929695344127E-2</v>
      </c>
      <c r="AZ133" s="145">
        <f>IF(OR(DataGrowthRates!AY133="",DataGrowthRates!AZ133=""),"",DataGrowthRates!AZ133-DataGrowthRates!AY133)</f>
        <v>-0.13853102949422569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-6.4731495272603468E-2</v>
      </c>
      <c r="BO133" s="145">
        <f>IF(OR(DataGrowthRates!BN133="",DataGrowthRates!BO133=""),"",DataGrowthRates!BO133-DataGrowthRates!BN133)</f>
        <v>0</v>
      </c>
      <c r="BP133" s="145">
        <f>IF(OR(DataGrowthRates!BO133="",DataGrowthRates!BP133=""),"",DataGrowthRates!BP133-DataGrowthRates!BO133)</f>
        <v>-3.3229331145454566E-3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0</v>
      </c>
    </row>
    <row r="134" spans="1:82" x14ac:dyDescent="0.3">
      <c r="A134" s="5" t="s">
        <v>134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0.1393022843840539</v>
      </c>
      <c r="AQ134" s="145">
        <f>IF(OR(DataGrowthRates!AP134="",DataGrowthRates!AQ134=""),"",DataGrowthRates!AQ134-DataGrowthRates!AP134)</f>
        <v>0.28100572083504005</v>
      </c>
      <c r="AR134" s="145">
        <f>IF(OR(DataGrowthRates!AQ134="",DataGrowthRates!AR134=""),"",DataGrowthRates!AR134-DataGrowthRates!AQ134)</f>
        <v>0.23236792683255558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0.26899556059995344</v>
      </c>
      <c r="AU134" s="145">
        <f>IF(OR(DataGrowthRates!AT134="",DataGrowthRates!AU134=""),"",DataGrowthRates!AU134-DataGrowthRates!AT134)</f>
        <v>0.27008108752874982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9.6523510354588726E-2</v>
      </c>
      <c r="AZ134" s="145">
        <f>IF(OR(DataGrowthRates!AY134="",DataGrowthRates!AZ134=""),"",DataGrowthRates!AZ134-DataGrowthRates!AY134)</f>
        <v>-0.18173202178987413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-5.4060545804314852E-2</v>
      </c>
      <c r="BO134" s="145">
        <f>IF(OR(DataGrowthRates!BN134="",DataGrowthRates!BO134=""),"",DataGrowthRates!BO134-DataGrowthRates!BN134)</f>
        <v>0.11853022520743206</v>
      </c>
      <c r="BP134" s="145">
        <f>IF(OR(DataGrowthRates!BO134="",DataGrowthRates!BP134=""),"",DataGrowthRates!BP134-DataGrowthRates!BO134)</f>
        <v>-0.11853022520743206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</v>
      </c>
    </row>
    <row r="135" spans="1:82" x14ac:dyDescent="0.3">
      <c r="A135" s="65" t="s">
        <v>135</v>
      </c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0.44003716440249496</v>
      </c>
      <c r="AR135" s="146">
        <f>IF(OR(DataGrowthRates!AQ135="",DataGrowthRates!AR135=""),"",DataGrowthRates!AR135-DataGrowthRates!AQ135)</f>
        <v>9.8678754710916694E-2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0.17212060590715561</v>
      </c>
      <c r="AU135" s="146">
        <f>IF(OR(DataGrowthRates!AT135="",DataGrowthRates!AU135=""),"",DataGrowthRates!AU135-DataGrowthRates!AT135)</f>
        <v>0.32058918828875727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0.17907971135280942</v>
      </c>
      <c r="AZ135" s="146">
        <f>IF(OR(DataGrowthRates!AY135="",DataGrowthRates!AZ135=""),"",DataGrowthRates!AZ135-DataGrowthRates!AY135)</f>
        <v>0.29333832958977435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1.9438587431550691E-2</v>
      </c>
      <c r="BO135" s="146">
        <f>IF(OR(DataGrowthRates!BN135="",DataGrowthRates!BO135=""),"",DataGrowthRates!BO135-DataGrowthRates!BN135)</f>
        <v>-1.3968509392666695E-3</v>
      </c>
      <c r="BP135" s="146">
        <f>IF(OR(DataGrowthRates!BO135="",DataGrowthRates!BP135=""),"",DataGrowthRates!BP135-DataGrowthRates!BO135)</f>
        <v>-2.1060435024347068E-3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0</v>
      </c>
    </row>
    <row r="136" spans="1:82" x14ac:dyDescent="0.3">
      <c r="A136" s="66" t="s">
        <v>136</v>
      </c>
      <c r="B136" s="129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0.4050113550018295</v>
      </c>
      <c r="AS136" s="144">
        <f>IF(OR(DataGrowthRates!AR136="",DataGrowthRates!AS136=""),"",DataGrowthRates!AS136-DataGrowthRates!AR136)</f>
        <v>-1.6886028337416814E-2</v>
      </c>
      <c r="AT136" s="144">
        <f>IF(OR(DataGrowthRates!AS136="",DataGrowthRates!AT136=""),"",DataGrowthRates!AT136-DataGrowthRates!AS136)</f>
        <v>0.58103738397986637</v>
      </c>
      <c r="AU136" s="144">
        <f>IF(OR(DataGrowthRates!AT136="",DataGrowthRates!AU136=""),"",DataGrowthRates!AU136-DataGrowthRates!AT136)</f>
        <v>0.66735526739425399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0.56391599680268234</v>
      </c>
      <c r="AZ136" s="144">
        <f>IF(OR(DataGrowthRates!AY136="",DataGrowthRates!AZ136=""),"",DataGrowthRates!AZ136-DataGrowthRates!AY136)</f>
        <v>7.4142271297219509E-3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0.89509587192654383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0.31507392971724535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-6.6320093394639734E-2</v>
      </c>
      <c r="BO136" s="144">
        <f>IF(OR(DataGrowthRates!BN136="",DataGrowthRates!BO136=""),"",DataGrowthRates!BO136-DataGrowthRates!BN136)</f>
        <v>-1.1589742510306369</v>
      </c>
      <c r="BP136" s="144">
        <f>IF(OR(DataGrowthRates!BO136="",DataGrowthRates!BP136=""),"",DataGrowthRates!BP136-DataGrowthRates!BO136)</f>
        <v>1.4432128257847232E-2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-9.8944591029027418E-2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0</v>
      </c>
    </row>
    <row r="137" spans="1:82" x14ac:dyDescent="0.3">
      <c r="A137" s="5" t="s">
        <v>138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-0.25773434009836294</v>
      </c>
      <c r="AT137" s="145">
        <f>IF(OR(DataGrowthRates!AS137="",DataGrowthRates!AT137=""),"",DataGrowthRates!AT137-DataGrowthRates!AS137)</f>
        <v>0.77935193775712008</v>
      </c>
      <c r="AU137" s="145">
        <f>IF(OR(DataGrowthRates!AT137="",DataGrowthRates!AU137=""),"",DataGrowthRates!AU137-DataGrowthRates!AT137)</f>
        <v>0.39102978737098049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0.24733146193671729</v>
      </c>
      <c r="AZ137" s="145">
        <f>IF(OR(DataGrowthRates!AY137="",DataGrowthRates!AZ137=""),"",DataGrowthRates!AZ137-DataGrowthRates!AY137)</f>
        <v>0.18247710309903553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0.5301563306891417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-0.31205319425548161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0.13608051276135136</v>
      </c>
      <c r="BO137" s="145">
        <f>IF(OR(DataGrowthRates!BN137="",DataGrowthRates!BO137=""),"",DataGrowthRates!BO137-DataGrowthRates!BN137)</f>
        <v>-0.73969707643536786</v>
      </c>
      <c r="BP137" s="145">
        <f>IF(OR(DataGrowthRates!BO137="",DataGrowthRates!BP137=""),"",DataGrowthRates!BP137-DataGrowthRates!BO137)</f>
        <v>2.4916426153941629E-2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0</v>
      </c>
    </row>
    <row r="138" spans="1:82" x14ac:dyDescent="0.3">
      <c r="A138" s="5" t="s">
        <v>139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-0.28581784143723432</v>
      </c>
      <c r="AU138" s="145">
        <f>IF(OR(DataGrowthRates!AT138="",DataGrowthRates!AU138=""),"",DataGrowthRates!AU138-DataGrowthRates!AT138)</f>
        <v>0.28725447976312957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-0.51467936025116678</v>
      </c>
      <c r="AZ138" s="145">
        <f>IF(OR(DataGrowthRates!AY138="",DataGrowthRates!AZ138=""),"",DataGrowthRates!AZ138-DataGrowthRates!AY138)</f>
        <v>0.25604156941813905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0.41710268574269982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-0.45412986246688547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2.3765832026743539E-2</v>
      </c>
      <c r="BO138" s="145">
        <f>IF(OR(DataGrowthRates!BN138="",DataGrowthRates!BO138=""),"",DataGrowthRates!BO138-DataGrowthRates!BN138)</f>
        <v>-0.50549244076419697</v>
      </c>
      <c r="BP138" s="145">
        <f>IF(OR(DataGrowthRates!BO138="",DataGrowthRates!BP138=""),"",DataGrowthRates!BP138-DataGrowthRates!BO138)</f>
        <v>1.3689162075653627E-2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</v>
      </c>
    </row>
    <row r="139" spans="1:82" x14ac:dyDescent="0.3">
      <c r="A139" s="65" t="s">
        <v>140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153" t="str">
        <f>IF(OR(DataGrowthRates!AO139="",DataGrowthRates!AP139=""),"",DataGrowthRates!AP139-DataGrowthRates!AO139)</f>
        <v/>
      </c>
      <c r="AQ139" s="15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-0.76575413188513153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0.70601819846183744</v>
      </c>
      <c r="AZ139" s="146">
        <f>IF(OR(DataGrowthRates!AY139="",DataGrowthRates!AZ139=""),"",DataGrowthRates!AZ139-DataGrowthRates!AY139)</f>
        <v>-0.40613855197583426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0.97075324581271794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0.24210310965436932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-2.8527383717220189E-2</v>
      </c>
      <c r="BO139" s="146">
        <f>IF(OR(DataGrowthRates!BN139="",DataGrowthRates!BO139=""),"",DataGrowthRates!BO139-DataGrowthRates!BN139)</f>
        <v>-0.89965531858250003</v>
      </c>
      <c r="BP139" s="146">
        <f>IF(OR(DataGrowthRates!BO139="",DataGrowthRates!BP139=""),"",DataGrowthRates!BP139-DataGrowthRates!BO139)</f>
        <v>4.0567989815786021E-2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0</v>
      </c>
    </row>
    <row r="140" spans="1:82" x14ac:dyDescent="0.3">
      <c r="A140" s="66" t="s">
        <v>137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0.1108223911459385</v>
      </c>
      <c r="AW140" s="144">
        <f>IF(OR(DataGrowthRates!AV140="",DataGrowthRates!AW140=""),"",DataGrowthRates!AW140-DataGrowthRates!AV140)</f>
        <v>-2.1154277315097225E-2</v>
      </c>
      <c r="AX140" s="144">
        <f>IF(OR(DataGrowthRates!AW140="",DataGrowthRates!AX140=""),"",DataGrowthRates!AX140-DataGrowthRates!AW140)</f>
        <v>-0.49206338532532445</v>
      </c>
      <c r="AY140" s="144">
        <f>IF(OR(DataGrowthRates!AX140="",DataGrowthRates!AY140=""),"",DataGrowthRates!AY140-DataGrowthRates!AX140)</f>
        <v>0.68165312577967985</v>
      </c>
      <c r="AZ140" s="144">
        <f>IF(OR(DataGrowthRates!AY140="",DataGrowthRates!AZ140=""),"",DataGrowthRates!AZ140-DataGrowthRates!AY140)</f>
        <v>0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6.1516359031861256E-3</v>
      </c>
      <c r="BC140" s="144">
        <f>IF(OR(DataGrowthRates!BB140="",DataGrowthRates!BC140=""),"",DataGrowthRates!BC140-DataGrowthRates!BB140)</f>
        <v>0.23787337921924845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-0.59296703106894721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-0.24863612846118333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4.1063811903281788E-2</v>
      </c>
      <c r="BO140" s="144">
        <f>IF(OR(DataGrowthRates!BN140="",DataGrowthRates!BO140=""),"",DataGrowthRates!BO140-DataGrowthRates!BN140)</f>
        <v>0.25723361407342704</v>
      </c>
      <c r="BP140" s="144">
        <f>IF(OR(DataGrowthRates!BO140="",DataGrowthRates!BP140=""),"",DataGrowthRates!BP140-DataGrowthRates!BO140)</f>
        <v>-7.8629187795902666E-2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0.38629975418026774</v>
      </c>
      <c r="BX140" s="144">
        <f>IF(OR(DataGrowthRates!BW140="",DataGrowthRates!BX140=""),"",DataGrowthRates!BX140-DataGrowthRates!BW140)</f>
        <v>-9.5541401273843363E-2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0</v>
      </c>
    </row>
    <row r="141" spans="1:82" x14ac:dyDescent="0.3">
      <c r="A141" s="5" t="s">
        <v>141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-0.22935672425448583</v>
      </c>
      <c r="AX141" s="145">
        <f>IF(OR(DataGrowthRates!AW141="",DataGrowthRates!AX141=""),"",DataGrowthRates!AX141-DataGrowthRates!AW141)</f>
        <v>-0.50993749748276018</v>
      </c>
      <c r="AY141" s="145">
        <f>IF(OR(DataGrowthRates!AX141="",DataGrowthRates!AY141=""),"",DataGrowthRates!AY141-DataGrowthRates!AX141)</f>
        <v>-0.13445783849851889</v>
      </c>
      <c r="AZ141" s="145">
        <f>IF(OR(DataGrowthRates!AY141="",DataGrowthRates!AZ141=""),"",DataGrowthRates!AZ141-DataGrowthRates!AY141)</f>
        <v>0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0.79030952466243587</v>
      </c>
      <c r="BC141" s="145">
        <f>IF(OR(DataGrowthRates!BB141="",DataGrowthRates!BC141=""),"",DataGrowthRates!BC141-DataGrowthRates!BB141)</f>
        <v>4.5574251635471352E-2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3.0906850682996367E-2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0.51222767107411604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-4.525545521233143E-2</v>
      </c>
      <c r="BO141" s="145">
        <f>IF(OR(DataGrowthRates!BN141="",DataGrowthRates!BO141=""),"",DataGrowthRates!BO141-DataGrowthRates!BN141)</f>
        <v>-2.0721171768438129E-2</v>
      </c>
      <c r="BP141" s="145">
        <f>IF(OR(DataGrowthRates!BO141="",DataGrowthRates!BP141=""),"",DataGrowthRates!BP141-DataGrowthRates!BO141)</f>
        <v>-5.9708081220217757E-3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-9.4726870855703194E-2</v>
      </c>
      <c r="BX141" s="145">
        <f>IF(OR(DataGrowthRates!BW141="",DataGrowthRates!BX141=""),"",DataGrowthRates!BX141-DataGrowthRates!BW141)</f>
        <v>9.4726870855703194E-2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</v>
      </c>
    </row>
    <row r="142" spans="1:82" x14ac:dyDescent="0.3">
      <c r="A142" s="5" t="s">
        <v>142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-0.1137943450485901</v>
      </c>
      <c r="AY142" s="145">
        <f>IF(OR(DataGrowthRates!AX142="",DataGrowthRates!AY142=""),"",DataGrowthRates!AY142-DataGrowthRates!AX142)</f>
        <v>0.20560085201698275</v>
      </c>
      <c r="AZ142" s="145">
        <f>IF(OR(DataGrowthRates!AY142="",DataGrowthRates!AZ142=""),"",DataGrowthRates!AZ142-DataGrowthRates!AY142)</f>
        <v>0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0.89145140758657782</v>
      </c>
      <c r="BC142" s="145">
        <f>IF(OR(DataGrowthRates!BB142="",DataGrowthRates!BC142=""),"",DataGrowthRates!BC142-DataGrowthRates!BB142)</f>
        <v>-0.15749559528213375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0.20041317131793512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1.0267398287529836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-5.8092928342585282E-2</v>
      </c>
      <c r="BO142" s="145">
        <f>IF(OR(DataGrowthRates!BN142="",DataGrowthRates!BO142=""),"",DataGrowthRates!BO142-DataGrowthRates!BN142)</f>
        <v>3.322218706649771E-2</v>
      </c>
      <c r="BP142" s="145">
        <f>IF(OR(DataGrowthRates!BO142="",DataGrowthRates!BP142=""),"",DataGrowthRates!BP142-DataGrowthRates!BO142)</f>
        <v>1.1123062631398284E-2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-0.33185840707965752</v>
      </c>
      <c r="BX142" s="145">
        <f>IF(OR(DataGrowthRates!BW142="",DataGrowthRates!BX142=""),"",DataGrowthRates!BX142-DataGrowthRates!BW142)</f>
        <v>0.11061946902655251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0</v>
      </c>
    </row>
    <row r="143" spans="1:82" x14ac:dyDescent="0.3">
      <c r="A143" s="65" t="s">
        <v>143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5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-0.67740555196060193</v>
      </c>
      <c r="AZ143" s="146">
        <f>IF(OR(DataGrowthRates!AY143="",DataGrowthRates!AZ143=""),"",DataGrowthRates!AZ143-DataGrowthRates!AY143)</f>
        <v>0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-1.2348917627652827</v>
      </c>
      <c r="BC143" s="146">
        <f>IF(OR(DataGrowthRates!BB143="",DataGrowthRates!BC143=""),"",DataGrowthRates!BC143-DataGrowthRates!BB143)</f>
        <v>0.50785895424512084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-0.50206945820453974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-0.22536215717366082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-8.6503682905788803E-2</v>
      </c>
      <c r="BO143" s="146">
        <f>IF(OR(DataGrowthRates!BN143="",DataGrowthRates!BO143=""),"",DataGrowthRates!BO143-DataGrowthRates!BN143)</f>
        <v>-0.13173742848537895</v>
      </c>
      <c r="BP143" s="146">
        <f>IF(OR(DataGrowthRates!BO143="",DataGrowthRates!BP143=""),"",DataGrowthRates!BP143-DataGrowthRates!BO143)</f>
        <v>-0.10292772186642551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-9.149130832571295E-2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0</v>
      </c>
    </row>
    <row r="144" spans="1:82" x14ac:dyDescent="0.3">
      <c r="A144" s="66" t="s">
        <v>145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0.1805505691139489</v>
      </c>
      <c r="BA144" s="144">
        <f>IF(OR(DataGrowthRates!AZ144="",DataGrowthRates!BA144=""),"",DataGrowthRates!BA144-DataGrowthRates!AZ144)</f>
        <v>0.48507355515718897</v>
      </c>
      <c r="BB144" s="144">
        <f>IF(OR(DataGrowthRates!BA144="",DataGrowthRates!BB144=""),"",DataGrowthRates!BB144-DataGrowthRates!BA144)</f>
        <v>-0.30702726021356452</v>
      </c>
      <c r="BC144" s="144">
        <f>IF(OR(DataGrowthRates!BB144="",DataGrowthRates!BC144=""),"",DataGrowthRates!BC144-DataGrowthRates!BB144)</f>
        <v>0.51651954703678671</v>
      </c>
      <c r="BD144" s="144">
        <f>IF(OR(DataGrowthRates!BC144="",DataGrowthRates!BD144=""),"",DataGrowthRates!BD144-DataGrowthRates!BC144)</f>
        <v>-2.1512861628261493E-2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-1.6553275016126801E-3</v>
      </c>
      <c r="BG144" s="144">
        <f>IF(OR(DataGrowthRates!BF144="",DataGrowthRates!BG144=""),"",DataGrowthRates!BG144-DataGrowthRates!BF144)</f>
        <v>-0.98442462046921841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-0.18585639735787565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8.314043534970228E-2</v>
      </c>
      <c r="BO144" s="144">
        <f>IF(OR(DataGrowthRates!BN144="",DataGrowthRates!BO144=""),"",DataGrowthRates!BO144-DataGrowthRates!BN144)</f>
        <v>0.17805795721045403</v>
      </c>
      <c r="BP144" s="144">
        <f>IF(OR(DataGrowthRates!BO144="",DataGrowthRates!BP144=""),"",DataGrowthRates!BP144-DataGrowthRates!BO144)</f>
        <v>-5.5550278276952914E-4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0.36529741353402767</v>
      </c>
      <c r="BX144" s="144">
        <f>IF(OR(DataGrowthRates!BW144="",DataGrowthRates!BX144=""),"",DataGrowthRates!BX144-DataGrowthRates!BW144)</f>
        <v>9.1546400915424098E-2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0</v>
      </c>
    </row>
    <row r="145" spans="1:82" x14ac:dyDescent="0.3">
      <c r="A145" s="5" t="s">
        <v>146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0.88790788832705037</v>
      </c>
      <c r="BB145" s="145">
        <f>IF(OR(DataGrowthRates!BA145="",DataGrowthRates!BB145=""),"",DataGrowthRates!BB145-DataGrowthRates!BA145)</f>
        <v>-0.22589054706285427</v>
      </c>
      <c r="BC145" s="145">
        <f>IF(OR(DataGrowthRates!BB145="",DataGrowthRates!BC145=""),"",DataGrowthRates!BC145-DataGrowthRates!BB145)</f>
        <v>1.8217725694735343E-2</v>
      </c>
      <c r="BD145" s="145">
        <f>IF(OR(DataGrowthRates!BC145="",DataGrowthRates!BD145=""),"",DataGrowthRates!BD145-DataGrowthRates!BC145)</f>
        <v>-4.7543173787878423E-3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2.6906690138769118E-2</v>
      </c>
      <c r="BG145" s="145">
        <f>IF(OR(DataGrowthRates!BF145="",DataGrowthRates!BG145=""),"",DataGrowthRates!BG145-DataGrowthRates!BF145)</f>
        <v>0.17820552744672691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-0.54974045401000726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-3.3333198420089971E-2</v>
      </c>
      <c r="BO145" s="145">
        <f>IF(OR(DataGrowthRates!BN145="",DataGrowthRates!BO145=""),"",DataGrowthRates!BO145-DataGrowthRates!BN145)</f>
        <v>0.60518337350709128</v>
      </c>
      <c r="BP145" s="145">
        <f>IF(OR(DataGrowthRates!BO145="",DataGrowthRates!BP145=""),"",DataGrowthRates!BP145-DataGrowthRates!BO145)</f>
        <v>6.7480886516353422E-3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-0.3882609535857493</v>
      </c>
      <c r="BX145" s="145">
        <f>IF(OR(DataGrowthRates!BW145="",DataGrowthRates!BX145=""),"",DataGrowthRates!BX145-DataGrowthRates!BW145)</f>
        <v>-0.10081632062357082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</v>
      </c>
    </row>
    <row r="146" spans="1:82" x14ac:dyDescent="0.3">
      <c r="A146" s="5" t="s">
        <v>147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-0.31130800386976798</v>
      </c>
      <c r="BC146" s="145">
        <f>IF(OR(DataGrowthRates!BB146="",DataGrowthRates!BC146=""),"",DataGrowthRates!BC146-DataGrowthRates!BB146)</f>
        <v>0.49841791961027582</v>
      </c>
      <c r="BD146" s="145">
        <f>IF(OR(DataGrowthRates!BC146="",DataGrowthRates!BD146=""),"",DataGrowthRates!BD146-DataGrowthRates!BC146)</f>
        <v>-6.9459524273605133E-3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-1.8074361306231523E-2</v>
      </c>
      <c r="BG146" s="145">
        <f>IF(OR(DataGrowthRates!BF146="",DataGrowthRates!BG146=""),"",DataGrowthRates!BG146-DataGrowthRates!BF146)</f>
        <v>-0.27289992801375007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-0.27220785476859222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8.1779544945090876E-3</v>
      </c>
      <c r="BO146" s="145">
        <f>IF(OR(DataGrowthRates!BN146="",DataGrowthRates!BO146=""),"",DataGrowthRates!BO146-DataGrowthRates!BN146)</f>
        <v>-0.61205784097351401</v>
      </c>
      <c r="BP146" s="145">
        <f>IF(OR(DataGrowthRates!BO146="",DataGrowthRates!BP146=""),"",DataGrowthRates!BP146-DataGrowthRates!BO146)</f>
        <v>-3.8344332102280276E-3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0.29086967093533289</v>
      </c>
      <c r="BX146" s="145">
        <f>IF(OR(DataGrowthRates!BW146="",DataGrowthRates!BX146=""),"",DataGrowthRates!BX146-DataGrowthRates!BW146)</f>
        <v>-0.19785677159470705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</v>
      </c>
    </row>
    <row r="147" spans="1:82" x14ac:dyDescent="0.3">
      <c r="A147" s="65" t="s">
        <v>148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/>
      <c r="AQ147" s="153"/>
      <c r="AR147" s="146"/>
      <c r="AS147" s="146"/>
      <c r="AT147" s="146"/>
      <c r="AU147" s="146"/>
      <c r="AV147" s="146"/>
      <c r="AW147" s="15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-1.2681335975445609</v>
      </c>
      <c r="BD147" s="146">
        <f>IF(OR(DataGrowthRates!BC147="",DataGrowthRates!BD147=""),"",DataGrowthRates!BD147-DataGrowthRates!BC147)</f>
        <v>3.3532703076080542E-2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0.46259769456834171</v>
      </c>
      <c r="BG147" s="146">
        <f>IF(OR(DataGrowthRates!BF147="",DataGrowthRates!BG147=""),"",DataGrowthRates!BG147-DataGrowthRates!BF147)</f>
        <v>0.48507640835481081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0.8337230243110032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7.6393509829661976E-2</v>
      </c>
      <c r="BO147" s="146">
        <f>IF(OR(DataGrowthRates!BN147="",DataGrowthRates!BO147=""),"",DataGrowthRates!BO147-DataGrowthRates!BN147)</f>
        <v>0.21228337869339731</v>
      </c>
      <c r="BP147" s="146">
        <f>IF(OR(DataGrowthRates!BO147="",DataGrowthRates!BP147=""),"",DataGrowthRates!BP147-DataGrowthRates!BO147)</f>
        <v>-8.7443227365863851E-2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-0.2850393502415185</v>
      </c>
      <c r="BX147" s="146">
        <f>IF(OR(DataGrowthRates!BW147="",DataGrowthRates!BX147=""),"",DataGrowthRates!BX147-DataGrowthRates!BW147)</f>
        <v>9.5663265306137557E-2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</v>
      </c>
    </row>
    <row r="148" spans="1:82" x14ac:dyDescent="0.3">
      <c r="A148" s="66" t="s">
        <v>149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3.6795252591243943E-2</v>
      </c>
      <c r="BE148" s="144">
        <f>IF(OR(DataGrowthRates!BD148="",DataGrowthRates!BE148=""),"",DataGrowthRates!BE148-DataGrowthRates!BD148)</f>
        <v>1.1314130207598305E-2</v>
      </c>
      <c r="BF148" s="144">
        <f>IF(OR(DataGrowthRates!BE148="",DataGrowthRates!BF148=""),"",DataGrowthRates!BF148-DataGrowthRates!BE148)</f>
        <v>1.3225262225670851</v>
      </c>
      <c r="BG148" s="144">
        <f>IF(OR(DataGrowthRates!BF148="",DataGrowthRates!BG148=""),"",DataGrowthRates!BG148-DataGrowthRates!BF148)</f>
        <v>0.32920995165905131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0.94778525947487646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-8.4263841302489428E-2</v>
      </c>
      <c r="BO148" s="144">
        <f>IF(OR(DataGrowthRates!BN148="",DataGrowthRates!BO148=""),"",DataGrowthRates!BO148-DataGrowthRates!BN148)</f>
        <v>0.26167756685514387</v>
      </c>
      <c r="BP148" s="144">
        <f>IF(OR(DataGrowthRates!BO148="",DataGrowthRates!BP148=""),"",DataGrowthRates!BP148-DataGrowthRates!BO148)</f>
        <v>-0.17485324485487608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-1.0505447268954304E-2</v>
      </c>
      <c r="BX148" s="144">
        <f>IF(OR(DataGrowthRates!BW148="",DataGrowthRates!BX148=""),"",DataGrowthRates!BX148-DataGrowthRates!BW148)</f>
        <v>0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0</v>
      </c>
    </row>
    <row r="149" spans="1:82" x14ac:dyDescent="0.3">
      <c r="A149" s="5" t="s">
        <v>150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0.34292123476412395</v>
      </c>
      <c r="BF149" s="145">
        <f>IF(OR(DataGrowthRates!BE149="",DataGrowthRates!BF149=""),"",DataGrowthRates!BF149-DataGrowthRates!BE149)</f>
        <v>3.0499707975258206</v>
      </c>
      <c r="BG149" s="145">
        <f>IF(OR(DataGrowthRates!BF149="",DataGrowthRates!BG149=""),"",DataGrowthRates!BG149-DataGrowthRates!BF149)</f>
        <v>-0.86776029512999542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0.45798454273444422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4.4381293629297547E-3</v>
      </c>
      <c r="BO149" s="145">
        <f>IF(OR(DataGrowthRates!BN149="",DataGrowthRates!BO149=""),"",DataGrowthRates!BO149-DataGrowthRates!BN149)</f>
        <v>1.7938470742848316</v>
      </c>
      <c r="BP149" s="145">
        <f>IF(OR(DataGrowthRates!BO149="",DataGrowthRates!BP149=""),"",DataGrowthRates!BP149-DataGrowthRates!BO149)</f>
        <v>5.0560292305905641E-3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1.2724126760667254E-2</v>
      </c>
      <c r="BX149" s="145">
        <f>IF(OR(DataGrowthRates!BW149="",DataGrowthRates!BX149=""),"",DataGrowthRates!BX149-DataGrowthRates!BW149)</f>
        <v>0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0</v>
      </c>
    </row>
    <row r="150" spans="1:82" x14ac:dyDescent="0.3">
      <c r="A150" s="5" t="s">
        <v>151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4.5977423148497225</v>
      </c>
      <c r="BG150" s="145">
        <f>IF(OR(DataGrowthRates!BF150="",DataGrowthRates!BG150=""),"",DataGrowthRates!BG150-DataGrowthRates!BF150)</f>
        <v>0.53438339207908392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9.7332134171213447E-2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0.13424545883972616</v>
      </c>
      <c r="BO150" s="145">
        <f>IF(OR(DataGrowthRates!BN150="",DataGrowthRates!BO150=""),"",DataGrowthRates!BO150-DataGrowthRates!BN150)</f>
        <v>-2.1002764146550521</v>
      </c>
      <c r="BP150" s="145">
        <f>IF(OR(DataGrowthRates!BO150="",DataGrowthRates!BP150=""),"",DataGrowthRates!BP150-DataGrowthRates!BO150)</f>
        <v>4.1448245321134003E-3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-0.5224660397074139</v>
      </c>
      <c r="BX150" s="145">
        <f>IF(OR(DataGrowthRates!BW150="",DataGrowthRates!BX150=""),"",DataGrowthRates!BX150-DataGrowthRates!BW150)</f>
        <v>0.10820949357956122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0</v>
      </c>
    </row>
    <row r="151" spans="1:82" x14ac:dyDescent="0.3">
      <c r="A151" s="65" t="s">
        <v>152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-3.0904641488030338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-0.90534209008560351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0.23448867239280391</v>
      </c>
      <c r="BO151" s="146">
        <f>IF(OR(DataGrowthRates!BN151="",DataGrowthRates!BO151=""),"",DataGrowthRates!BO151-DataGrowthRates!BN151)</f>
        <v>0.50516338208416922</v>
      </c>
      <c r="BP151" s="146">
        <f>IF(OR(DataGrowthRates!BO151="",DataGrowthRates!BP151=""),"",DataGrowthRates!BP151-DataGrowthRates!BO151)</f>
        <v>0.11563700671393917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0.20610965530687775</v>
      </c>
      <c r="BX151" s="146">
        <f>IF(OR(DataGrowthRates!BW151="",DataGrowthRates!BX151=""),"",DataGrowthRates!BX151-DataGrowthRates!BW151)</f>
        <v>-9.8635662644660727E-2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0</v>
      </c>
    </row>
    <row r="152" spans="1:82" x14ac:dyDescent="0.3">
      <c r="A152" s="66" t="s">
        <v>153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0.32846788366102936</v>
      </c>
      <c r="BI152" s="144">
        <f>IF(OR(DataGrowthRates!BH152="",DataGrowthRates!BI152=""),"",DataGrowthRates!BI152-DataGrowthRates!BH152)</f>
        <v>5.4876215151616003E-2</v>
      </c>
      <c r="BJ152" s="144">
        <f>IF(OR(DataGrowthRates!BI152="",DataGrowthRates!BJ152=""),"",DataGrowthRates!BJ152-DataGrowthRates!BI152)</f>
        <v>-0.52062495263655806</v>
      </c>
      <c r="BK152" s="144">
        <f>IF(OR(DataGrowthRates!BJ152="",DataGrowthRates!BK152=""),"",DataGrowthRates!BK152-DataGrowthRates!BJ152)</f>
        <v>0.52921863014751203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0.64696336620968065</v>
      </c>
      <c r="BO152" s="144">
        <f>IF(OR(DataGrowthRates!BN152="",DataGrowthRates!BO152=""),"",DataGrowthRates!BO152-DataGrowthRates!BN152)</f>
        <v>-1.7206690593174272</v>
      </c>
      <c r="BP152" s="144">
        <f>IF(OR(DataGrowthRates!BO152="",DataGrowthRates!BP152=""),"",DataGrowthRates!BP152-DataGrowthRates!BO152)</f>
        <v>0.17665651914653913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0.27035145689395107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-0.26790349842854311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</v>
      </c>
    </row>
    <row r="153" spans="1:82" x14ac:dyDescent="0.3">
      <c r="A153" s="5" t="s">
        <v>154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-0.48429986143328918</v>
      </c>
      <c r="BJ153" s="145">
        <f>IF(OR(DataGrowthRates!BI153="",DataGrowthRates!BJ153=""),"",DataGrowthRates!BJ153-DataGrowthRates!BI153)</f>
        <v>-7.7686549711102781E-2</v>
      </c>
      <c r="BK153" s="145">
        <f>IF(OR(DataGrowthRates!BJ153="",DataGrowthRates!BK153=""),"",DataGrowthRates!BK153-DataGrowthRates!BJ153)</f>
        <v>-0.34120674255173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0.18303894093347806</v>
      </c>
      <c r="BO153" s="145">
        <f>IF(OR(DataGrowthRates!BN153="",DataGrowthRates!BO153=""),"",DataGrowthRates!BO153-DataGrowthRates!BN153)</f>
        <v>-1.7030305112699402</v>
      </c>
      <c r="BP153" s="145">
        <f>IF(OR(DataGrowthRates!BO153="",DataGrowthRates!BP153=""),"",DataGrowthRates!BP153-DataGrowthRates!BO153)</f>
        <v>-0.10003656158594243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-0.82872928176794414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0.43825800747208277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0</v>
      </c>
    </row>
    <row r="154" spans="1:82" x14ac:dyDescent="0.3">
      <c r="A154" s="5" t="s">
        <v>155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0.78392635270819433</v>
      </c>
      <c r="BK154" s="145">
        <f>IF(OR(DataGrowthRates!BJ154="",DataGrowthRates!BK154=""),"",DataGrowthRates!BK154-DataGrowthRates!BJ154)</f>
        <v>-0.44456397857855579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-1.5795885028256906E-2</v>
      </c>
      <c r="BO154" s="145">
        <f>IF(OR(DataGrowthRates!BN154="",DataGrowthRates!BO154=""),"",DataGrowthRates!BO154-DataGrowthRates!BN154)</f>
        <v>0.99295459380581019</v>
      </c>
      <c r="BP154" s="145">
        <f>IF(OR(DataGrowthRates!BO154="",DataGrowthRates!BP154=""),"",DataGrowthRates!BP154-DataGrowthRates!BO154)</f>
        <v>-5.0453068553257818E-4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-0.2345058626465909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0.19829788674010529</v>
      </c>
      <c r="BX154" s="145">
        <f>IF(OR(DataGrowthRates!BW154="",DataGrowthRates!BX154=""),"",DataGrowthRates!BX154-DataGrowthRates!BW154)</f>
        <v>0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0</v>
      </c>
    </row>
    <row r="155" spans="1:82" x14ac:dyDescent="0.3">
      <c r="A155" s="65" t="s">
        <v>156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1.4338020703605123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-0.207199464991771</v>
      </c>
      <c r="BO155" s="146">
        <f>IF(OR(DataGrowthRates!BN155="",DataGrowthRates!BO155=""),"",DataGrowthRates!BO155-DataGrowthRates!BN155)</f>
        <v>-1.1162213254348761</v>
      </c>
      <c r="BP155" s="146">
        <f>IF(OR(DataGrowthRates!BO155="",DataGrowthRates!BP155=""),"",DataGrowthRates!BP155-DataGrowthRates!BO155)</f>
        <v>0.27350778307497392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-0.68513553768246638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9.1498969669889796E-2</v>
      </c>
      <c r="BX155" s="146">
        <f>IF(OR(DataGrowthRates!BW155="",DataGrowthRates!BX155=""),"",DataGrowthRates!BX155-DataGrowthRates!BW155)</f>
        <v>0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0</v>
      </c>
    </row>
    <row r="156" spans="1:82" x14ac:dyDescent="0.3">
      <c r="A156" s="66" t="s">
        <v>157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-3.8429546976406881E-2</v>
      </c>
      <c r="BM156" s="144">
        <f>IF(OR(DataGrowthRates!BL156="",DataGrowthRates!BM156=""),"",DataGrowthRates!BM156-DataGrowthRates!BL156)</f>
        <v>-0.20388709810625572</v>
      </c>
      <c r="BN156" s="144">
        <f>IF(OR(DataGrowthRates!BM156="",DataGrowthRates!BN156=""),"",DataGrowthRates!BN156-DataGrowthRates!BM156)</f>
        <v>-0.39262531369977749</v>
      </c>
      <c r="BO156" s="144">
        <f>IF(OR(DataGrowthRates!BN156="",DataGrowthRates!BO156=""),"",DataGrowthRates!BO156-DataGrowthRates!BN156)</f>
        <v>0.36148110695030211</v>
      </c>
      <c r="BP156" s="144">
        <f>IF(OR(DataGrowthRates!BO156="",DataGrowthRates!BP156=""),"",DataGrowthRates!BP156-DataGrowthRates!BO156)</f>
        <v>0.27833717619220133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0.14547829162777681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-0.78617280390072963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-8.9901108780323868E-2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0</v>
      </c>
    </row>
    <row r="157" spans="1:82" x14ac:dyDescent="0.3">
      <c r="A157" s="5" t="s">
        <v>158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-9.9606584736067427E-2</v>
      </c>
      <c r="BN157" s="145">
        <f>IF(OR(DataGrowthRates!BM157="",DataGrowthRates!BN157=""),"",DataGrowthRates!BN157-DataGrowthRates!BM157)</f>
        <v>-3.9991488890363858E-2</v>
      </c>
      <c r="BO157" s="145">
        <f>IF(OR(DataGrowthRates!BN157="",DataGrowthRates!BO157=""),"",DataGrowthRates!BO157-DataGrowthRates!BN157)</f>
        <v>-0.44693479066524822</v>
      </c>
      <c r="BP157" s="145">
        <f>IF(OR(DataGrowthRates!BO157="",DataGrowthRates!BP157=""),"",DataGrowthRates!BP157-DataGrowthRates!BO157)</f>
        <v>0.3239067222675508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-5.3552937828033942E-2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0.55069646906380987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-0.19436345966956647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0</v>
      </c>
    </row>
    <row r="158" spans="1:82" x14ac:dyDescent="0.3">
      <c r="A158" s="5" t="s">
        <v>159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-4.9773110863853276E-3</v>
      </c>
      <c r="BO158" s="145">
        <f>IF(OR(DataGrowthRates!BN158="",DataGrowthRates!BO158=""),"",DataGrowthRates!BO158-DataGrowthRates!BN158)</f>
        <v>1.0733242756789574</v>
      </c>
      <c r="BP158" s="145">
        <f>IF(OR(DataGrowthRates!BO158="",DataGrowthRates!BP158=""),"",DataGrowthRates!BP158-DataGrowthRates!BO158)</f>
        <v>0.19423974015294387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-8.5237570893988313E-2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0.2476835153304604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-0.13540961408259644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0</v>
      </c>
    </row>
    <row r="159" spans="1:82" x14ac:dyDescent="0.3">
      <c r="A159" s="65" t="s">
        <v>160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-0.17985023986205029</v>
      </c>
      <c r="BP159" s="146">
        <f>IF(OR(DataGrowthRates!BO159="",DataGrowthRates!BP159=""),"",DataGrowthRates!BP159-DataGrowthRates!BO159)</f>
        <v>-3.6299411097251877E-2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-8.4002325369221253E-2</v>
      </c>
      <c r="BT159" s="146">
        <f>IF(OR(DataGrowthRates!BS159="",DataGrowthRates!BT159=""),"",DataGrowthRates!BT159-DataGrowthRates!BS159)</f>
        <v>-8.8391278727169009E-2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0.49405450699944975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-0.26540843409024806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0</v>
      </c>
    </row>
    <row r="160" spans="1:82" x14ac:dyDescent="0.3">
      <c r="A160" s="66" t="s">
        <v>161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0.1262958904263094</v>
      </c>
      <c r="BQ160" s="144">
        <f>IF(OR(DataGrowthRates!BP160="",DataGrowthRates!BQ160=""),"",DataGrowthRates!BQ160-DataGrowthRates!BP160)</f>
        <v>8.8862559241709604E-2</v>
      </c>
      <c r="BR160" s="144">
        <f>IF(OR(DataGrowthRates!BQ160="",DataGrowthRates!BR160=""),"",DataGrowthRates!BR160-DataGrowthRates!BQ160)</f>
        <v>-5.9241706161127894E-2</v>
      </c>
      <c r="BS160" s="144">
        <f>IF(OR(DataGrowthRates!BR160="",DataGrowthRates!BS160=""),"",DataGrowthRates!BS160-DataGrowthRates!BR160)</f>
        <v>0.25652183030657127</v>
      </c>
      <c r="BT160" s="144">
        <f>IF(OR(DataGrowthRates!BS160="",DataGrowthRates!BT160=""),"",DataGrowthRates!BT160-DataGrowthRates!BS160)</f>
        <v>-8.8495575221251954E-2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0.63173677809004403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0.16781930102864884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</v>
      </c>
    </row>
    <row r="161" spans="1:82" x14ac:dyDescent="0.3">
      <c r="A161" s="5" t="s">
        <v>162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6.3411540900453645E-2</v>
      </c>
      <c r="BR161" s="145">
        <f>IF(OR(DataGrowthRates!BQ161="",DataGrowthRates!BR161=""),"",DataGrowthRates!BR161-DataGrowthRates!BQ161)</f>
        <v>-3.1705770450216164E-2</v>
      </c>
      <c r="BS161" s="145">
        <f>IF(OR(DataGrowthRates!BR161="",DataGrowthRates!BS161=""),"",DataGrowthRates!BS161-DataGrowthRates!BR161)</f>
        <v>-0.37956626506024449</v>
      </c>
      <c r="BT161" s="145">
        <f>IF(OR(DataGrowthRates!BS161="",DataGrowthRates!BT161=""),"",DataGrowthRates!BT161-DataGrowthRates!BS161)</f>
        <v>9.5999999999982322E-2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9.6000000000014296E-2</v>
      </c>
      <c r="BW161" s="145">
        <f>IF(OR(DataGrowthRates!BV161="",DataGrowthRates!BW161=""),"",DataGrowthRates!BW161-DataGrowthRates!BV161)</f>
        <v>-0.26606238064927723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0.23425625820028273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0</v>
      </c>
    </row>
    <row r="162" spans="1:82" x14ac:dyDescent="0.3">
      <c r="A162" s="5" t="s">
        <v>163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-3.6403349108123706E-2</v>
      </c>
      <c r="BS162" s="145">
        <f>IF(OR(DataGrowthRates!BR162="",DataGrowthRates!BS162=""),"",DataGrowthRates!BS162-DataGrowthRates!BR162)</f>
        <v>7.5651956327735803E-3</v>
      </c>
      <c r="BT162" s="145">
        <f>IF(OR(DataGrowthRates!BS162="",DataGrowthRates!BT162=""),"",DataGrowthRates!BT162-DataGrowthRates!BS162)</f>
        <v>0.10956902848795025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-0.10956902848795025</v>
      </c>
      <c r="BW162" s="145">
        <f>IF(OR(DataGrowthRates!BV162="",DataGrowthRates!BW162=""),"",DataGrowthRates!BW162-DataGrowthRates!BV162)</f>
        <v>0.25253852930634757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0.13384631282952419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0</v>
      </c>
    </row>
    <row r="163" spans="1:82" x14ac:dyDescent="0.3">
      <c r="A163" s="65" t="s">
        <v>164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0.48985602989397226</v>
      </c>
      <c r="BT163" s="146">
        <f>IF(OR(DataGrowthRates!BS163="",DataGrowthRates!BT163=""),"",DataGrowthRates!BT163-DataGrowthRates!BS163)</f>
        <v>8.9852634266732068E-2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-9.6308186195829926E-2</v>
      </c>
      <c r="BW163" s="146">
        <f>IF(OR(DataGrowthRates!BV163="",DataGrowthRates!BW163=""),"",DataGrowthRates!BW163-DataGrowthRates!BV163)</f>
        <v>-9.781636808256966E-2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0.26882513459696877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0</v>
      </c>
    </row>
    <row r="164" spans="1:82" x14ac:dyDescent="0.3">
      <c r="A164" s="66" t="s">
        <v>165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 t="str">
        <f>IF(OR(DataGrowthRates!BO164="",DataGrowthRates!BP164=""),"",DataGrowthRates!BP164-DataGrowthRates!BO164)</f>
        <v/>
      </c>
      <c r="BQ164" s="144" t="str">
        <f>IF(OR(DataGrowthRates!BP164="",DataGrowthRates!BQ164=""),"",DataGrowthRates!BQ164-DataGrowthRates!BP164)</f>
        <v/>
      </c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0.33292298170909729</v>
      </c>
      <c r="BU164" s="144">
        <f>IF(OR(DataGrowthRates!BT164="",DataGrowthRates!BU164=""),"",DataGrowthRates!BU164-DataGrowthRates!BT164)</f>
        <v>-0.10050251256282983</v>
      </c>
      <c r="BV164" s="144">
        <f>IF(OR(DataGrowthRates!BU164="",DataGrowthRates!BV164=""),"",DataGrowthRates!BV164-DataGrowthRates!BU164)</f>
        <v>0.20100502512564766</v>
      </c>
      <c r="BW164" s="144">
        <f>IF(OR(DataGrowthRates!BV164="",DataGrowthRates!BW164=""),"",DataGrowthRates!BW164-DataGrowthRates!BV164)</f>
        <v>0.67293716411045124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-0.20040080160320206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0.20137037505106548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0</v>
      </c>
    </row>
    <row r="165" spans="1:82" x14ac:dyDescent="0.3">
      <c r="A165" s="5" t="s">
        <v>166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 t="str">
        <f>IF(OR(DataGrowthRates!BP165="",DataGrowthRates!BQ165=""),"",DataGrowthRates!BQ165-DataGrowthRates!BP165)</f>
        <v/>
      </c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-0.1322168356104072</v>
      </c>
      <c r="BV165" s="145">
        <f>IF(OR(DataGrowthRates!BU165="",DataGrowthRates!BV165=""),"",DataGrowthRates!BV165-DataGrowthRates!BU165)</f>
        <v>1.7070248729016413E-2</v>
      </c>
      <c r="BW165" s="145">
        <f>IF(OR(DataGrowthRates!BV165="",DataGrowthRates!BW165=""),"",DataGrowthRates!BW165-DataGrowthRates!BV165)</f>
        <v>-7.9828708631389134E-2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0.26362038664325738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-0.24651995641416491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</v>
      </c>
    </row>
    <row r="166" spans="1:82" x14ac:dyDescent="0.3">
      <c r="A166" s="5" t="s">
        <v>167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0.28033640368442247</v>
      </c>
      <c r="BW166" s="145">
        <f>IF(OR(DataGrowthRates!BV166="",DataGrowthRates!BW166=""),"",DataGrowthRates!BW166-DataGrowthRates!BV166)</f>
        <v>-8.0576116029619615E-2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0.15980823012386214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</v>
      </c>
    </row>
    <row r="167" spans="1:82" x14ac:dyDescent="0.3">
      <c r="A167" s="65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0.63227115367004716</v>
      </c>
      <c r="BX167" s="146">
        <f>IF(OR(DataGrowthRates!BW167="",DataGrowthRates!BX167=""),"",DataGrowthRates!BX167-DataGrowthRates!BW167)</f>
        <v>-0.10288065843621785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0.10288065843621785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0.13717421124827034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0</v>
      </c>
    </row>
    <row r="168" spans="1:82" x14ac:dyDescent="0.3">
      <c r="A168" s="66" t="s">
        <v>169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0.20236087689714033</v>
      </c>
      <c r="BY168" s="144">
        <f>IF(OR(DataGrowthRates!BX168="",DataGrowthRates!BY168=""),"",DataGrowthRates!BY168-DataGrowthRates!BX168)</f>
        <v>0.16863406408093518</v>
      </c>
      <c r="BZ168" s="144">
        <f>IF(OR(DataGrowthRates!BY168="",DataGrowthRates!BZ168=""),"",DataGrowthRates!BZ168-DataGrowthRates!BY168)</f>
        <v>0.15358864572427056</v>
      </c>
      <c r="CA168" s="144">
        <f>IF(OR(DataGrowthRates!BZ168="",DataGrowthRates!CA168=""),"",DataGrowthRates!CA168-DataGrowthRates!BZ168)</f>
        <v>0.57451841838460638</v>
      </c>
      <c r="CB168" s="144">
        <f>IF(OR(DataGrowthRates!CA168="",DataGrowthRates!CB168=""),"",DataGrowthRates!CB168-DataGrowthRates!CA168)</f>
        <v>-0.18135315620762071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</v>
      </c>
    </row>
    <row r="169" spans="1:82" x14ac:dyDescent="0.3">
      <c r="A169" s="5" t="s">
        <v>170</v>
      </c>
      <c r="AP169" s="1"/>
      <c r="AQ169" s="1"/>
      <c r="AR169" s="145"/>
      <c r="AS169" s="145"/>
      <c r="AT169" s="145"/>
      <c r="AU169" s="145"/>
      <c r="AV169" s="145"/>
      <c r="AW169" s="145"/>
      <c r="AX169" s="1"/>
      <c r="AY169" s="1" t="str">
        <f>IF(OR(DataGrowthRates!AX169="",DataGrowthRates!AY169=""),"",DataGrowthRates!AY169-DataGrowthRates!AX169)</f>
        <v/>
      </c>
      <c r="AZ169" s="1" t="str">
        <f>IF(OR(DataGrowthRates!AY169="",DataGrowthRates!AZ169=""),"",DataGrowthRates!AZ169-DataGrowthRates!AY169)</f>
        <v/>
      </c>
      <c r="BA169" s="1" t="str">
        <f>IF(OR(DataGrowthRates!AZ169="",DataGrowthRates!BA169=""),"",DataGrowthRates!BA169-DataGrowthRates!AZ169)</f>
        <v/>
      </c>
      <c r="BB169" s="1" t="str">
        <f>IF(OR(DataGrowthRates!BA169="",DataGrowthRates!BB169=""),"",DataGrowthRates!BB169-DataGrowthRates!BA169)</f>
        <v/>
      </c>
      <c r="BC169" s="1" t="str">
        <f>IF(OR(DataGrowthRates!BB169="",DataGrowthRates!BC169=""),"",DataGrowthRates!BC169-DataGrowthRates!BB169)</f>
        <v/>
      </c>
      <c r="BD169" s="1" t="str">
        <f>IF(OR(DataGrowthRates!BC169="",DataGrowthRates!BD169=""),"",DataGrowthRates!BD169-DataGrowthRates!BC169)</f>
        <v/>
      </c>
      <c r="BE169" s="1" t="str">
        <f>IF(OR(DataGrowthRates!BD169="",DataGrowthRates!BE169=""),"",DataGrowthRates!BE169-DataGrowthRates!BD169)</f>
        <v/>
      </c>
      <c r="BF169" s="1" t="str">
        <f>IF(OR(DataGrowthRates!BE169="",DataGrowthRates!BF169=""),"",DataGrowthRates!BF169-DataGrowthRates!BE169)</f>
        <v/>
      </c>
      <c r="BG169" s="1" t="str">
        <f>IF(OR(DataGrowthRates!BF169="",DataGrowthRates!BG169=""),"",DataGrowthRates!BG169-DataGrowthRates!BF169)</f>
        <v/>
      </c>
      <c r="BH169" s="1" t="str">
        <f>IF(OR(DataGrowthRates!BG169="",DataGrowthRates!BH169=""),"",DataGrowthRates!BH169-DataGrowthRates!BG169)</f>
        <v/>
      </c>
      <c r="BI169" s="1" t="str">
        <f>IF(OR(DataGrowthRates!BH169="",DataGrowthRates!BI169=""),"",DataGrowthRates!BI169-DataGrowthRates!BH169)</f>
        <v/>
      </c>
      <c r="BJ169" s="1" t="str">
        <f>IF(OR(DataGrowthRates!BI169="",DataGrowthRates!BJ169=""),"",DataGrowthRates!BJ169-DataGrowthRates!BI169)</f>
        <v/>
      </c>
      <c r="BK169" s="1" t="str">
        <f>IF(OR(DataGrowthRates!BJ169="",DataGrowthRates!BK169=""),"",DataGrowthRates!BK169-DataGrowthRates!BJ169)</f>
        <v/>
      </c>
      <c r="BL169" s="1" t="str">
        <f>IF(OR(DataGrowthRates!BK169="",DataGrowthRates!BL169=""),"",DataGrowthRates!BL169-DataGrowthRates!BK169)</f>
        <v/>
      </c>
      <c r="BM169" s="1" t="str">
        <f>IF(OR(DataGrowthRates!BL169="",DataGrowthRates!BM169=""),"",DataGrowthRates!BM169-DataGrowthRates!BL169)</f>
        <v/>
      </c>
      <c r="BN169" s="1" t="str">
        <f>IF(OR(DataGrowthRates!BM169="",DataGrowthRates!BN169=""),"",DataGrowthRates!BN169-DataGrowthRates!BM169)</f>
        <v/>
      </c>
      <c r="BO169" s="1" t="str">
        <f>IF(OR(DataGrowthRates!BN169="",DataGrowthRates!BO169=""),"",DataGrowthRates!BO169-DataGrowthRates!BN169)</f>
        <v/>
      </c>
      <c r="BP169" s="1" t="str">
        <f>IF(OR(DataGrowthRates!BO169="",DataGrowthRates!BP169=""),"",DataGrowthRates!BP169-DataGrowthRates!BO169)</f>
        <v/>
      </c>
      <c r="BQ169" s="1" t="str">
        <f>IF(OR(DataGrowthRates!BP169="",DataGrowthRates!BQ169=""),"",DataGrowthRates!BQ169-DataGrowthRates!BP169)</f>
        <v/>
      </c>
      <c r="BR169" s="1" t="str">
        <f>IF(OR(DataGrowthRates!BQ169="",DataGrowthRates!BR169=""),"",DataGrowthRates!BR169-DataGrowthRates!BQ169)</f>
        <v/>
      </c>
      <c r="BS169" s="1" t="str">
        <f>IF(OR(DataGrowthRates!BR169="",DataGrowthRates!BS169=""),"",DataGrowthRates!BS169-DataGrowthRates!BR169)</f>
        <v/>
      </c>
      <c r="BT169" s="1" t="str">
        <f>IF(OR(DataGrowthRates!BS169="",DataGrowthRates!BT169=""),"",DataGrowthRates!BT169-DataGrowthRates!BS169)</f>
        <v/>
      </c>
      <c r="BU169" s="1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0.10952902519168006</v>
      </c>
      <c r="BZ169" s="145">
        <f>IF(OR(DataGrowthRates!BY169="",DataGrowthRates!BZ169=""),"",DataGrowthRates!BZ169-DataGrowthRates!BY169)</f>
        <v>-1.2010286551086935E-2</v>
      </c>
      <c r="CA169" s="145">
        <f>IF(OR(DataGrowthRates!BZ169="",DataGrowthRates!CA169=""),"",DataGrowthRates!CA169-DataGrowthRates!BZ169)</f>
        <v>0.29143897996356216</v>
      </c>
      <c r="CB169" s="145">
        <f>IF(OR(DataGrowthRates!CA169="",DataGrowthRates!CB169=""),"",DataGrowthRates!CB169-DataGrowthRates!CA169)</f>
        <v>0.21079654985335061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0</v>
      </c>
    </row>
    <row r="170" spans="1:82" x14ac:dyDescent="0.3">
      <c r="A170" s="5" t="s">
        <v>171</v>
      </c>
      <c r="AP170" s="1"/>
      <c r="AQ170" s="1"/>
      <c r="AR170" s="145"/>
      <c r="AS170" s="145"/>
      <c r="AT170" s="145"/>
      <c r="AU170" s="145"/>
      <c r="AV170" s="145"/>
      <c r="AW170" s="1"/>
      <c r="AX170" s="1"/>
      <c r="AY170" s="1" t="str">
        <f>IF(OR(DataGrowthRates!AX170="",DataGrowthRates!AY170=""),"",DataGrowthRates!AY170-DataGrowthRates!AX170)</f>
        <v/>
      </c>
      <c r="AZ170" s="1" t="str">
        <f>IF(OR(DataGrowthRates!AY170="",DataGrowthRates!AZ170=""),"",DataGrowthRates!AZ170-DataGrowthRates!AY170)</f>
        <v/>
      </c>
      <c r="BA170" s="1" t="str">
        <f>IF(OR(DataGrowthRates!AZ170="",DataGrowthRates!BA170=""),"",DataGrowthRates!BA170-DataGrowthRates!AZ170)</f>
        <v/>
      </c>
      <c r="BB170" s="1" t="str">
        <f>IF(OR(DataGrowthRates!BA170="",DataGrowthRates!BB170=""),"",DataGrowthRates!BB170-DataGrowthRates!BA170)</f>
        <v/>
      </c>
      <c r="BC170" s="1" t="str">
        <f>IF(OR(DataGrowthRates!BB170="",DataGrowthRates!BC170=""),"",DataGrowthRates!BC170-DataGrowthRates!BB170)</f>
        <v/>
      </c>
      <c r="BD170" s="1" t="str">
        <f>IF(OR(DataGrowthRates!BC170="",DataGrowthRates!BD170=""),"",DataGrowthRates!BD170-DataGrowthRates!BC170)</f>
        <v/>
      </c>
      <c r="BE170" s="1" t="str">
        <f>IF(OR(DataGrowthRates!BD170="",DataGrowthRates!BE170=""),"",DataGrowthRates!BE170-DataGrowthRates!BD170)</f>
        <v/>
      </c>
      <c r="BF170" s="1" t="str">
        <f>IF(OR(DataGrowthRates!BE170="",DataGrowthRates!BF170=""),"",DataGrowthRates!BF170-DataGrowthRates!BE170)</f>
        <v/>
      </c>
      <c r="BG170" s="1" t="str">
        <f>IF(OR(DataGrowthRates!BF170="",DataGrowthRates!BG170=""),"",DataGrowthRates!BG170-DataGrowthRates!BF170)</f>
        <v/>
      </c>
      <c r="BH170" s="1" t="str">
        <f>IF(OR(DataGrowthRates!BG170="",DataGrowthRates!BH170=""),"",DataGrowthRates!BH170-DataGrowthRates!BG170)</f>
        <v/>
      </c>
      <c r="BI170" s="1" t="str">
        <f>IF(OR(DataGrowthRates!BH170="",DataGrowthRates!BI170=""),"",DataGrowthRates!BI170-DataGrowthRates!BH170)</f>
        <v/>
      </c>
      <c r="BJ170" s="1" t="str">
        <f>IF(OR(DataGrowthRates!BI170="",DataGrowthRates!BJ170=""),"",DataGrowthRates!BJ170-DataGrowthRates!BI170)</f>
        <v/>
      </c>
      <c r="BK170" s="1" t="str">
        <f>IF(OR(DataGrowthRates!BJ170="",DataGrowthRates!BK170=""),"",DataGrowthRates!BK170-DataGrowthRates!BJ170)</f>
        <v/>
      </c>
      <c r="BL170" s="1" t="str">
        <f>IF(OR(DataGrowthRates!BK170="",DataGrowthRates!BL170=""),"",DataGrowthRates!BL170-DataGrowthRates!BK170)</f>
        <v/>
      </c>
      <c r="BM170" s="1" t="str">
        <f>IF(OR(DataGrowthRates!BL170="",DataGrowthRates!BM170=""),"",DataGrowthRates!BM170-DataGrowthRates!BL170)</f>
        <v/>
      </c>
      <c r="BN170" s="1" t="str">
        <f>IF(OR(DataGrowthRates!BM170="",DataGrowthRates!BN170=""),"",DataGrowthRates!BN170-DataGrowthRates!BM170)</f>
        <v/>
      </c>
      <c r="BO170" s="1" t="str">
        <f>IF(OR(DataGrowthRates!BN170="",DataGrowthRates!BO170=""),"",DataGrowthRates!BO170-DataGrowthRates!BN170)</f>
        <v/>
      </c>
      <c r="BP170" s="1" t="str">
        <f>IF(OR(DataGrowthRates!BO170="",DataGrowthRates!BP170=""),"",DataGrowthRates!BP170-DataGrowthRates!BO170)</f>
        <v/>
      </c>
      <c r="BQ170" s="1" t="str">
        <f>IF(OR(DataGrowthRates!BP170="",DataGrowthRates!BQ170=""),"",DataGrowthRates!BQ170-DataGrowthRates!BP170)</f>
        <v/>
      </c>
      <c r="BR170" s="1" t="str">
        <f>IF(OR(DataGrowthRates!BQ170="",DataGrowthRates!BR170=""),"",DataGrowthRates!BR170-DataGrowthRates!BQ170)</f>
        <v/>
      </c>
      <c r="BS170" s="1" t="str">
        <f>IF(OR(DataGrowthRates!BR170="",DataGrowthRates!BS170=""),"",DataGrowthRates!BS170-DataGrowthRates!BR170)</f>
        <v/>
      </c>
      <c r="BT170" s="1" t="str">
        <f>IF(OR(DataGrowthRates!BS170="",DataGrowthRates!BT170=""),"",DataGrowthRates!BT170-DataGrowthRates!BS170)</f>
        <v/>
      </c>
      <c r="BU170" s="1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s="1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-0.11961722488038706</v>
      </c>
      <c r="CA170" s="145">
        <f>IF(OR(DataGrowthRates!BZ170="",DataGrowthRates!CA170=""),"",DataGrowthRates!CA170-DataGrowthRates!BZ170)</f>
        <v>0.31897926634769469</v>
      </c>
      <c r="CB170" s="145">
        <f>IF(OR(DataGrowthRates!CA170="",DataGrowthRates!CB170=""),"",DataGrowthRates!CB170-DataGrowthRates!CA170)</f>
        <v>9.1554160444538013E-2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0</v>
      </c>
    </row>
    <row r="171" spans="1:82" x14ac:dyDescent="0.3">
      <c r="A171" s="65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53"/>
      <c r="AY171" s="153" t="str">
        <f>IF(OR(DataGrowthRates!AX171="",DataGrowthRates!AY171=""),"",DataGrowthRates!AY171-DataGrowthRates!AX171)</f>
        <v/>
      </c>
      <c r="AZ171" s="153" t="str">
        <f>IF(OR(DataGrowthRates!AY171="",DataGrowthRates!AZ171=""),"",DataGrowthRates!AZ171-DataGrowthRates!AY171)</f>
        <v/>
      </c>
      <c r="BA171" s="153" t="str">
        <f>IF(OR(DataGrowthRates!AZ171="",DataGrowthRates!BA171=""),"",DataGrowthRates!BA171-DataGrowthRates!AZ171)</f>
        <v/>
      </c>
      <c r="BB171" s="153" t="str">
        <f>IF(OR(DataGrowthRates!BA171="",DataGrowthRates!BB171=""),"",DataGrowthRates!BB171-DataGrowthRates!BA171)</f>
        <v/>
      </c>
      <c r="BC171" s="153" t="str">
        <f>IF(OR(DataGrowthRates!BB171="",DataGrowthRates!BC171=""),"",DataGrowthRates!BC171-DataGrowthRates!BB171)</f>
        <v/>
      </c>
      <c r="BD171" s="153" t="str">
        <f>IF(OR(DataGrowthRates!BC171="",DataGrowthRates!BD171=""),"",DataGrowthRates!BD171-DataGrowthRates!BC171)</f>
        <v/>
      </c>
      <c r="BE171" s="153" t="str">
        <f>IF(OR(DataGrowthRates!BD171="",DataGrowthRates!BE171=""),"",DataGrowthRates!BE171-DataGrowthRates!BD171)</f>
        <v/>
      </c>
      <c r="BF171" s="153" t="str">
        <f>IF(OR(DataGrowthRates!BE171="",DataGrowthRates!BF171=""),"",DataGrowthRates!BF171-DataGrowthRates!BE171)</f>
        <v/>
      </c>
      <c r="BG171" s="153" t="str">
        <f>IF(OR(DataGrowthRates!BF171="",DataGrowthRates!BG171=""),"",DataGrowthRates!BG171-DataGrowthRates!BF171)</f>
        <v/>
      </c>
      <c r="BH171" s="153" t="str">
        <f>IF(OR(DataGrowthRates!BG171="",DataGrowthRates!BH171=""),"",DataGrowthRates!BH171-DataGrowthRates!BG171)</f>
        <v/>
      </c>
      <c r="BI171" s="153" t="str">
        <f>IF(OR(DataGrowthRates!BH171="",DataGrowthRates!BI171=""),"",DataGrowthRates!BI171-DataGrowthRates!BH171)</f>
        <v/>
      </c>
      <c r="BJ171" s="153" t="str">
        <f>IF(OR(DataGrowthRates!BI171="",DataGrowthRates!BJ171=""),"",DataGrowthRates!BJ171-DataGrowthRates!BI171)</f>
        <v/>
      </c>
      <c r="BK171" s="153" t="str">
        <f>IF(OR(DataGrowthRates!BJ171="",DataGrowthRates!BK171=""),"",DataGrowthRates!BK171-DataGrowthRates!BJ171)</f>
        <v/>
      </c>
      <c r="BL171" s="153" t="str">
        <f>IF(OR(DataGrowthRates!BK171="",DataGrowthRates!BL171=""),"",DataGrowthRates!BL171-DataGrowthRates!BK171)</f>
        <v/>
      </c>
      <c r="BM171" s="153" t="str">
        <f>IF(OR(DataGrowthRates!BL171="",DataGrowthRates!BM171=""),"",DataGrowthRates!BM171-DataGrowthRates!BL171)</f>
        <v/>
      </c>
      <c r="BN171" s="153" t="str">
        <f>IF(OR(DataGrowthRates!BM171="",DataGrowthRates!BN171=""),"",DataGrowthRates!BN171-DataGrowthRates!BM171)</f>
        <v/>
      </c>
      <c r="BO171" s="153" t="str">
        <f>IF(OR(DataGrowthRates!BN171="",DataGrowthRates!BO171=""),"",DataGrowthRates!BO171-DataGrowthRates!BN171)</f>
        <v/>
      </c>
      <c r="BP171" s="153" t="str">
        <f>IF(OR(DataGrowthRates!BO171="",DataGrowthRates!BP171=""),"",DataGrowthRates!BP171-DataGrowthRates!BO171)</f>
        <v/>
      </c>
      <c r="BQ171" s="153" t="str">
        <f>IF(OR(DataGrowthRates!BP171="",DataGrowthRates!BQ171=""),"",DataGrowthRates!BQ171-DataGrowthRates!BP171)</f>
        <v/>
      </c>
      <c r="BR171" s="153" t="str">
        <f>IF(OR(DataGrowthRates!BQ171="",DataGrowthRates!BR171=""),"",DataGrowthRates!BR171-DataGrowthRates!BQ171)</f>
        <v/>
      </c>
      <c r="BS171" s="153" t="str">
        <f>IF(OR(DataGrowthRates!BR171="",DataGrowthRates!BS171=""),"",DataGrowthRates!BS171-DataGrowthRates!BR171)</f>
        <v/>
      </c>
      <c r="BT171" s="153" t="str">
        <f>IF(OR(DataGrowthRates!BS171="",DataGrowthRates!BT171=""),"",DataGrowthRates!BT171-DataGrowthRates!BS171)</f>
        <v/>
      </c>
      <c r="BU171" s="153" t="str">
        <f>IF(OR(DataGrowthRates!BT171="",DataGrowthRates!BU171=""),"",DataGrowthRates!BU171-DataGrowthRates!BT171)</f>
        <v/>
      </c>
      <c r="BV171" s="153" t="str">
        <f>IF(OR(DataGrowthRates!BU171="",DataGrowthRates!BV171=""),"",DataGrowthRates!BV171-DataGrowthRates!BU171)</f>
        <v/>
      </c>
      <c r="BW171" s="153" t="str">
        <f>IF(OR(DataGrowthRates!BV171="",DataGrowthRates!BW171=""),"",DataGrowthRates!BW171-DataGrowthRates!BV171)</f>
        <v/>
      </c>
      <c r="BX171" s="153" t="str">
        <f>IF(OR(DataGrowthRates!BW171="",DataGrowthRates!BX171=""),"",DataGrowthRates!BX171-DataGrowthRates!BW171)</f>
        <v/>
      </c>
      <c r="BY171" s="153" t="str">
        <f>IF(OR(DataGrowthRates!BX171="",DataGrowthRates!BY171=""),"",DataGrowthRates!BY171-DataGrowthRates!BX171)</f>
        <v/>
      </c>
      <c r="BZ171" s="153" t="str">
        <f>IF(OR(DataGrowthRates!BY171="",DataGrowthRates!BZ171=""),"",DataGrowthRates!BZ171-DataGrowthRates!BY171)</f>
        <v/>
      </c>
      <c r="CA171" s="146">
        <f>IF(OR(DataGrowthRates!BZ171="",DataGrowthRates!CA171=""),"",DataGrowthRates!CA171-DataGrowthRates!BZ171)</f>
        <v>0.49875311720698434</v>
      </c>
      <c r="CB171" s="146">
        <f>IF(OR(DataGrowthRates!CA171="",DataGrowthRates!CB171=""),"",DataGrowthRates!CB171-DataGrowthRates!CA171)</f>
        <v>0.36816532131074453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0.10672358591247821</v>
      </c>
    </row>
    <row r="172" spans="1:82" x14ac:dyDescent="0.3">
      <c r="A172" s="66" t="str">
        <f>A85</f>
        <v>Q1-2024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 t="str">
        <f>IF(OR(DataGrowthRates!BZ172="",DataGrowthRates!CA172=""),"",DataGrowthRates!CA172-DataGrowthRates!BZ172)</f>
        <v/>
      </c>
      <c r="CB172" s="144">
        <f>IF(OR(DataGrowthRates!CA172="",DataGrowthRates!CB172=""),"",DataGrowthRates!CB172-DataGrowthRates!CA172)</f>
        <v>0.77089046482523749</v>
      </c>
      <c r="CC172" s="144">
        <f>IF(OR(DataGrowthRates!CB172="",DataGrowthRates!CC172=""),"",DataGrowthRates!CC172-DataGrowthRates!CB172)</f>
        <v>0.90612540775643424</v>
      </c>
      <c r="CD172" s="144">
        <f>IF(OR(DataGrowthRates!CC172="",DataGrowthRates!CD172=""),"",DataGrowthRates!CD172-DataGrowthRates!CC172)</f>
        <v>0.18122508155128969</v>
      </c>
    </row>
    <row r="173" spans="1:82" x14ac:dyDescent="0.3">
      <c r="A173" s="5" t="str">
        <f t="shared" ref="A173:A175" si="6">A86</f>
        <v>Q2-2024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" t="str">
        <f>IF(OR(DataGrowthRates!BZ173="",DataGrowthRates!CA173=""),"",DataGrowthRates!CA173-DataGrowthRates!BZ173)</f>
        <v/>
      </c>
      <c r="CB173" s="1" t="str">
        <f>IF(OR(DataGrowthRates!CA173="",DataGrowthRates!CB173=""),"",DataGrowthRates!CB173-DataGrowthRates!CA173)</f>
        <v/>
      </c>
      <c r="CC173" s="145">
        <f>IF(OR(DataGrowthRates!CB173="",DataGrowthRates!CC173=""),"",DataGrowthRates!CC173-DataGrowthRates!CB173)</f>
        <v>1.1836734693877506</v>
      </c>
      <c r="CD173" s="145">
        <f>IF(OR(DataGrowthRates!CC173="",DataGrowthRates!CD173=""),"",DataGrowthRates!CD173-DataGrowthRates!CC173)</f>
        <v>-1.4210854715202004E-14</v>
      </c>
    </row>
    <row r="174" spans="1:82" x14ac:dyDescent="0.3">
      <c r="A174" s="5" t="str">
        <f t="shared" si="6"/>
        <v>Q3-2024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" t="str">
        <f>IF(OR(DataGrowthRates!BZ174="",DataGrowthRates!CA174=""),"",DataGrowthRates!CA174-DataGrowthRates!BZ174)</f>
        <v/>
      </c>
      <c r="CB174" s="1" t="str">
        <f>IF(OR(DataGrowthRates!CA174="",DataGrowthRates!CB174=""),"",DataGrowthRates!CB174-DataGrowthRates!CA174)</f>
        <v/>
      </c>
      <c r="CC174" s="1" t="str">
        <f>IF(OR(DataGrowthRates!CB174="",DataGrowthRates!CC174=""),"",DataGrowthRates!CC174-DataGrowthRates!CB174)</f>
        <v/>
      </c>
      <c r="CD174" s="145">
        <f>IF(OR(DataGrowthRates!CC174="",DataGrowthRates!CD174=""),"",DataGrowthRates!CD174-DataGrowthRates!CC174)</f>
        <v>-1.8056749785038773</v>
      </c>
    </row>
    <row r="175" spans="1:82" x14ac:dyDescent="0.3">
      <c r="A175" s="65" t="str">
        <f t="shared" si="6"/>
        <v>Q4-2024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53" t="str">
        <f>IF(OR(DataGrowthRates!BZ175="",DataGrowthRates!CA175=""),"",DataGrowthRates!CA175-DataGrowthRates!BZ175)</f>
        <v/>
      </c>
      <c r="CB175" s="153" t="str">
        <f>IF(OR(DataGrowthRates!CA175="",DataGrowthRates!CB175=""),"",DataGrowthRates!CB175-DataGrowthRates!CA175)</f>
        <v/>
      </c>
      <c r="CC175" s="153" t="str">
        <f>IF(OR(DataGrowthRates!CB175="",DataGrowthRates!CC175=""),"",DataGrowthRates!CC175-DataGrowthRates!CB175)</f>
        <v/>
      </c>
      <c r="CD175" s="153" t="str">
        <f>IF(OR(DataGrowthRates!CC175="",DataGrowthRates!CD175=""),"",DataGrowthRates!CD175-DataGrowthRates!CC175)</f>
        <v/>
      </c>
    </row>
  </sheetData>
  <phoneticPr fontId="0" type="noConversion"/>
  <conditionalFormatting sqref="C5:C20 D5:BD44 C96:C111 D96:BR127 D128:AQ131">
    <cfRule type="cellIs" dxfId="10" priority="92" operator="notEqual">
      <formula>""</formula>
    </cfRule>
  </conditionalFormatting>
  <conditionalFormatting sqref="D45:AO88">
    <cfRule type="cellIs" dxfId="9" priority="50" operator="notEqual">
      <formula>""</formula>
    </cfRule>
  </conditionalFormatting>
  <conditionalFormatting sqref="AK132:AQ135">
    <cfRule type="cellIs" dxfId="8" priority="80" operator="notEqual">
      <formula>""</formula>
    </cfRule>
  </conditionalFormatting>
  <conditionalFormatting sqref="AP136:AQ175">
    <cfRule type="cellIs" dxfId="7" priority="5" operator="notEqual">
      <formula>""</formula>
    </cfRule>
  </conditionalFormatting>
  <conditionalFormatting sqref="AP45:BD60 AP61:BP73">
    <cfRule type="cellIs" dxfId="6" priority="64" operator="notEqual">
      <formula>""</formula>
    </cfRule>
  </conditionalFormatting>
  <conditionalFormatting sqref="AP74:BZ88">
    <cfRule type="cellIs" dxfId="5" priority="24" operator="notEqual">
      <formula>""</formula>
    </cfRule>
  </conditionalFormatting>
  <conditionalFormatting sqref="AR128:BR175">
    <cfRule type="cellIs" dxfId="4" priority="3" operator="notEqual">
      <formula>""</formula>
    </cfRule>
  </conditionalFormatting>
  <conditionalFormatting sqref="BE5:BP60">
    <cfRule type="cellIs" dxfId="3" priority="53" operator="notEqual">
      <formula>""</formula>
    </cfRule>
  </conditionalFormatting>
  <conditionalFormatting sqref="BQ5:BZ73">
    <cfRule type="cellIs" dxfId="2" priority="16" operator="notEqual">
      <formula>""</formula>
    </cfRule>
  </conditionalFormatting>
  <conditionalFormatting sqref="BS96:CD175">
    <cfRule type="cellIs" dxfId="1" priority="1" operator="notEqual">
      <formula>""</formula>
    </cfRule>
  </conditionalFormatting>
  <conditionalFormatting sqref="CA5:CD88">
    <cfRule type="cellIs" dxfId="0" priority="6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IF(DataGrowthRates!DE9=0,"",DataGrowthRates!DE9)</f>
        <v>59.85416467530311</v>
      </c>
      <c r="D4" s="164">
        <f ca="1">IF(DataGrowthRates!DH9=0,"",DataGrowthRates!DH9)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COUNT(E4:E83)</f>
        <v>79</v>
      </c>
      <c r="L4" s="30" t="s">
        <v>32</v>
      </c>
      <c r="M4" s="150">
        <f ca="1">CORREL(E5:E83,G5:G83)</f>
        <v>-0.2629431431456738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IF(DataGrowthRates!DE10=0,"",DataGrowthRates!DE10)</f>
        <v>55.368531572810021</v>
      </c>
      <c r="D5" s="164">
        <f ca="1">IF(DataGrowthRates!DH10=0,"",DataGrowthRates!DH10)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AVERAGE(E4:E83)</f>
        <v>2.924059563480863E-2</v>
      </c>
      <c r="L5" s="32" t="s">
        <v>46</v>
      </c>
      <c r="M5" s="150">
        <f ca="1">VARP(E4:E83)*((1+M4)/(1-M4))</f>
        <v>3.4746855524354851E-2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IF(DataGrowthRates!DE11=0,"",DataGrowthRates!DE11)</f>
        <v>46.307795246200982</v>
      </c>
      <c r="D6" s="164">
        <f ca="1">IF(DataGrowthRates!DH11=0,"",DataGrowthRates!DH11)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VARP(E4:E83)</f>
        <v>5.9538558690907809E-2</v>
      </c>
      <c r="L6" s="32" t="s">
        <v>31</v>
      </c>
      <c r="M6" s="33">
        <f ca="1">ROUNDUP((K4*(1-(M4*M4)))/(1+(M4*M4)),0)</f>
        <v>69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IF(DataGrowthRates!DE12=0,"",DataGrowthRates!DE12)</f>
        <v>54.550136511100121</v>
      </c>
      <c r="D7" s="164">
        <f ca="1">IF(DataGrowthRates!DH12=0,"",DataGrowthRates!DH12)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1.065125058427332</v>
      </c>
      <c r="L7" s="32" t="s">
        <v>30</v>
      </c>
      <c r="M7" s="151">
        <f ca="1">K5/SQRT(M5/K4)</f>
        <v>1.3942543444509534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IF(DataGrowthRates!DE13=0,"",DataGrowthRates!DE13)</f>
        <v>57.065713476835263</v>
      </c>
      <c r="D8" s="164">
        <f ca="1">IF(DataGrowthRates!DH13=0,"",DataGrowthRates!DH13)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1.9908470688116919</v>
      </c>
      <c r="L8" s="12" t="s">
        <v>103</v>
      </c>
      <c r="M8" s="149">
        <f ca="1">TINV(0.05,M6)</f>
        <v>1.9949454151072357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IF(DataGrowthRates!DE14=0,"",DataGrowthRates!DE14)</f>
        <v>48.923673519168645</v>
      </c>
      <c r="D9" s="164">
        <f ca="1">IF(DataGrowthRates!DH14=0,"",DataGrowthRates!DH14)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IF(DataGrowthRates!DE15=0,"",DataGrowthRates!DE15)</f>
        <v>42.373510147063655</v>
      </c>
      <c r="D10" s="164">
        <f ca="1">IF(DataGrowthRates!DH15=0,"",DataGrowthRates!DH15)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IF(DataGrowthRates!DE16=0,"",DataGrowthRates!DE16)</f>
        <v>47.990348015913348</v>
      </c>
      <c r="D11" s="164">
        <f ca="1">IF(DataGrowthRates!DH16=0,"",DataGrowthRates!DH16)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2.924059563480863E-2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IF(DataGrowthRates!DE17=0,"",DataGrowthRates!DE17)</f>
        <v>49.334158250032125</v>
      </c>
      <c r="D12" s="164">
        <f ca="1">IF(DataGrowthRates!DH17=0,"",DataGrowthRates!DH17)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AVERAGE(H4:H83)</f>
        <v>0.13975960638164797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IF(DataGrowthRates!DE18=0,"",DataGrowthRates!DE18)</f>
        <v>46.544604179410193</v>
      </c>
      <c r="D13" s="164">
        <f ca="1">IF(DataGrowthRates!DH18=0,"",DataGrowthRates!DH18)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IF(DataGrowthRates!DE19=0,"",DataGrowthRates!DE19)</f>
        <v>40.987376463690289</v>
      </c>
      <c r="D14" s="164">
        <f ca="1">IF(DataGrowthRates!DH19=0,"",DataGrowthRates!DH19)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IF(DataGrowthRates!DE20=0,"",DataGrowthRates!DE20)</f>
        <v>48.549384663621254</v>
      </c>
      <c r="D15" s="164">
        <f ca="1">IF(DataGrowthRates!DH20=0,"",DataGrowthRates!DH20)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IF(DataGrowthRates!DE21=0,"",DataGrowthRates!DE21)</f>
        <v>47.15423135475325</v>
      </c>
      <c r="D16" s="164">
        <f ca="1">IF(DataGrowthRates!DH21=0,"",DataGrowthRates!DH21)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IF(DataGrowthRates!DE22=0,"",DataGrowthRates!DE22)</f>
        <v>44.86902960023432</v>
      </c>
      <c r="D17" s="164">
        <f ca="1">IF(DataGrowthRates!DH22=0,"",DataGrowthRates!DH22)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IF(DataGrowthRates!DE23=0,"",DataGrowthRates!DE23)</f>
        <v>38.755305298698111</v>
      </c>
      <c r="D18" s="164">
        <f ca="1">IF(DataGrowthRates!DH23=0,"",DataGrowthRates!DH23)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IF(DataGrowthRates!DE24=0,"",DataGrowthRates!DE24)</f>
        <v>45.747408945752525</v>
      </c>
      <c r="D19" s="164">
        <f ca="1">IF(DataGrowthRates!DH24=0,"",DataGrowthRates!DH24)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IF(DataGrowthRates!DE25=0,"",DataGrowthRates!DE25)</f>
        <v>45.309998697309268</v>
      </c>
      <c r="D20" s="164">
        <f ca="1">IF(DataGrowthRates!DH25=0,"",DataGrowthRates!DH25)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IF(DataGrowthRates!DE26=0,"",DataGrowthRates!DE26)</f>
        <v>43.871370975650656</v>
      </c>
      <c r="D21" s="164">
        <f ca="1">IF(DataGrowthRates!DH26=0,"",DataGrowthRates!DH26)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IF(DataGrowthRates!DE27=0,"",DataGrowthRates!DE27)</f>
        <v>35.857173741519304</v>
      </c>
      <c r="D22" s="164">
        <f ca="1">IF(DataGrowthRates!DH27=0,"",DataGrowthRates!DH27)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IF(DataGrowthRates!DE28=0,"",DataGrowthRates!DE28)</f>
        <v>41.473742537527855</v>
      </c>
      <c r="D23" s="164">
        <f ca="1">IF(DataGrowthRates!DH28=0,"",DataGrowthRates!DH28)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IF(DataGrowthRates!DE29=0,"",DataGrowthRates!DE29)</f>
        <v>42.33760157468673</v>
      </c>
      <c r="D24" s="164">
        <f ca="1">IF(DataGrowthRates!DH29=0,"",DataGrowthRates!DH29)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IF(DataGrowthRates!DE30=0,"",DataGrowthRates!DE30)</f>
        <v>39.932680427403888</v>
      </c>
      <c r="D25" s="164">
        <f ca="1">IF(DataGrowthRates!DH30=0,"",DataGrowthRates!DH30)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IF(DataGrowthRates!DE31=0,"",DataGrowthRates!DE31)</f>
        <v>35.481775643968867</v>
      </c>
      <c r="D26" s="164">
        <f ca="1">IF(DataGrowthRates!DH31=0,"",DataGrowthRates!DH31)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IF(DataGrowthRates!DE32=0,"",DataGrowthRates!DE32)</f>
        <v>39.17018065255246</v>
      </c>
      <c r="D27" s="164">
        <f ca="1">IF(DataGrowthRates!DH32=0,"",DataGrowthRates!DH32)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IF(DataGrowthRates!DE33=0,"",DataGrowthRates!DE33)</f>
        <v>37.765543819298017</v>
      </c>
      <c r="D28" s="164">
        <f ca="1">IF(DataGrowthRates!DH33=0,"",DataGrowthRates!DH33)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IF(DataGrowthRates!DE34=0,"",DataGrowthRates!DE34)</f>
        <v>35.04086344128028</v>
      </c>
      <c r="D29" s="164">
        <f ca="1">IF(DataGrowthRates!DH34=0,"",DataGrowthRates!DH34)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IF(DataGrowthRates!DE35=0,"",DataGrowthRates!DE35)</f>
        <v>29.028021889093985</v>
      </c>
      <c r="D30" s="164">
        <f ca="1">IF(DataGrowthRates!DH35=0,"",DataGrowthRates!DH35)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IF(DataGrowthRates!DE36=0,"",DataGrowthRates!DE36)</f>
        <v>34.3405625856144</v>
      </c>
      <c r="D31" s="164">
        <f ca="1">IF(DataGrowthRates!DH36=0,"",DataGrowthRates!DH36)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IF(DataGrowthRates!DE37=0,"",DataGrowthRates!DE37)</f>
        <v>33.923896018416812</v>
      </c>
      <c r="D32" s="164">
        <f ca="1">IF(DataGrowthRates!DH37=0,"",DataGrowthRates!DH37)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IF(DataGrowthRates!DE38=0,"",DataGrowthRates!DE38)</f>
        <v>31.520527609302754</v>
      </c>
      <c r="D33" s="164">
        <f ca="1">IF(DataGrowthRates!DH38=0,"",DataGrowthRates!DH38)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IF(DataGrowthRates!DE39=0,"",DataGrowthRates!DE39)</f>
        <v>27.078476027486623</v>
      </c>
      <c r="D34" s="164">
        <f ca="1">IF(DataGrowthRates!DH39=0,"",DataGrowthRates!DH39)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IF(DataGrowthRates!DE40=0,"",DataGrowthRates!DE40)</f>
        <v>29.566613937638024</v>
      </c>
      <c r="D35" s="164">
        <f ca="1">IF(DataGrowthRates!DH40=0,"",DataGrowthRates!DH40)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IF(DataGrowthRates!DE41=0,"",DataGrowthRates!DE41)</f>
        <v>30.374424437602713</v>
      </c>
      <c r="D36" s="164">
        <f ca="1">IF(DataGrowthRates!DH41=0,"",DataGrowthRates!DH41)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IF(DataGrowthRates!DE42=0,"",DataGrowthRates!DE42)</f>
        <v>28.68693952156066</v>
      </c>
      <c r="D37" s="164">
        <f ca="1">IF(DataGrowthRates!DH42=0,"",DataGrowthRates!DH42)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IF(DataGrowthRates!DE43=0,"",DataGrowthRates!DE43)</f>
        <v>25.572051459748678</v>
      </c>
      <c r="D38" s="164">
        <f ca="1">IF(DataGrowthRates!DH43=0,"",DataGrowthRates!DH43)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IF(DataGrowthRates!DE44=0,"",DataGrowthRates!DE44)</f>
        <v>29.302820750300825</v>
      </c>
      <c r="D39" s="164">
        <f ca="1">IF(DataGrowthRates!DH44=0,"",DataGrowthRates!DH44)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IF(DataGrowthRates!DE45=0,"",DataGrowthRates!DE45)</f>
        <v>30.290512657633634</v>
      </c>
      <c r="D40" s="164">
        <f ca="1">IF(DataGrowthRates!DH45=0,"",DataGrowthRates!DH45)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IF(DataGrowthRates!DE46=0,"",DataGrowthRates!DE46)</f>
        <v>28.777959672809082</v>
      </c>
      <c r="D41" s="164">
        <f ca="1">IF(DataGrowthRates!DH46=0,"",DataGrowthRates!DH46)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IF(DataGrowthRates!DE47=0,"",DataGrowthRates!DE47)</f>
        <v>24.401653953794693</v>
      </c>
      <c r="D42" s="164">
        <f ca="1">IF(DataGrowthRates!DH47=0,"",DataGrowthRates!DH47)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IF(DataGrowthRates!DE48=0,"",DataGrowthRates!DE48)</f>
        <v>28.708438822908168</v>
      </c>
      <c r="D43" s="164">
        <f ca="1">IF(DataGrowthRates!DH48=0,"",DataGrowthRates!DH48)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IF(DataGrowthRates!DE49=0,"",DataGrowthRates!DE49)</f>
        <v>31.142584809579567</v>
      </c>
      <c r="D44" s="164">
        <f ca="1">IF(DataGrowthRates!DH49=0,"",DataGrowthRates!DH49)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IF(DataGrowthRates!DE50=0,"",DataGrowthRates!DE50)</f>
        <v>31.682387499403177</v>
      </c>
      <c r="D45" s="164">
        <f ca="1">IF(DataGrowthRates!DH50=0,"",DataGrowthRates!DH50)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IF(DataGrowthRates!DE51=0,"",DataGrowthRates!DE51)</f>
        <v>27.469502233055632</v>
      </c>
      <c r="D46" s="164">
        <f ca="1">IF(DataGrowthRates!DH51=0,"",DataGrowthRates!DH51)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IF(DataGrowthRates!DE52=0,"",DataGrowthRates!DE52)</f>
        <v>32.959065050911647</v>
      </c>
      <c r="D47" s="164">
        <f ca="1">IF(DataGrowthRates!DH52=0,"",DataGrowthRates!DH52)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IF(DataGrowthRates!DE53=0,"",DataGrowthRates!DE53)</f>
        <v>33.261089358962856</v>
      </c>
      <c r="D48" s="164">
        <f ca="1">IF(DataGrowthRates!DH53=0,"",DataGrowthRates!DH53)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IF(DataGrowthRates!DE54=0,"",DataGrowthRates!DE54)</f>
        <v>31.002397850224906</v>
      </c>
      <c r="D49" s="164">
        <f ca="1">IF(DataGrowthRates!DH54=0,"",DataGrowthRates!DH54)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IF(DataGrowthRates!DE55=0,"",DataGrowthRates!DE55)</f>
        <v>29.854459770145048</v>
      </c>
      <c r="D50" s="164">
        <f ca="1">IF(DataGrowthRates!DH55=0,"",DataGrowthRates!DH55)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IF(DataGrowthRates!DE56=0,"",DataGrowthRates!DE56)</f>
        <v>32.304812029727721</v>
      </c>
      <c r="D51" s="164">
        <f ca="1">IF(DataGrowthRates!DH56=0,"",DataGrowthRates!DH56)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IF(DataGrowthRates!DE57=0,"",DataGrowthRates!DE57)</f>
        <v>33.182614115436905</v>
      </c>
      <c r="D52" s="164">
        <f ca="1">IF(DataGrowthRates!DH57=0,"",DataGrowthRates!DH57)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IF(DataGrowthRates!DE58=0,"",DataGrowthRates!DE58)</f>
        <v>31.210450697022935</v>
      </c>
      <c r="D53" s="164">
        <f ca="1">IF(DataGrowthRates!DH58=0,"",DataGrowthRates!DH58)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2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IF(DataGrowthRates!DE59=0,"",DataGrowthRates!DE59)</f>
        <v>28.623115167136426</v>
      </c>
      <c r="D54" s="164">
        <f ca="1">IF(DataGrowthRates!DH59=0,"",DataGrowthRates!DH59)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3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IF(DataGrowthRates!DE60=0,"",DataGrowthRates!DE60)</f>
        <v>32.041555086566042</v>
      </c>
      <c r="D55" s="164">
        <f ca="1">IF(DataGrowthRates!DH60=0,"",DataGrowthRates!DH60)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IF(DataGrowthRates!DE61=0,"",DataGrowthRates!DE61)</f>
        <v>33.502045983799739</v>
      </c>
      <c r="D56" s="164">
        <f ca="1">IF(DataGrowthRates!DH61=0,"",DataGrowthRates!DH61)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IF(DataGrowthRates!DE62=0,"",DataGrowthRates!DE62)</f>
        <v>31.169642042460968</v>
      </c>
      <c r="D57" s="164">
        <f ca="1">IF(DataGrowthRates!DH62=0,"",DataGrowthRates!DH62)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IF(DataGrowthRates!DE63=0,"",DataGrowthRates!DE63)</f>
        <v>29.182473279561023</v>
      </c>
      <c r="D58" s="164">
        <f ca="1">IF(DataGrowthRates!DH63=0,"",DataGrowthRates!DH63)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IF(DataGrowthRates!DE64=0,"",DataGrowthRates!DE64)</f>
        <v>34.802835624252786</v>
      </c>
      <c r="D59" s="164">
        <f ca="1">IF(DataGrowthRates!DH64=0,"",DataGrowthRates!DH64)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IF(DataGrowthRates!DE65=0,"",DataGrowthRates!DE65)</f>
        <v>33.685726023652705</v>
      </c>
      <c r="D60" s="164">
        <f ca="1">IF(DataGrowthRates!DH65=0,"",DataGrowthRates!DH65)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IF(DataGrowthRates!DE66=0,"",DataGrowthRates!DE66)</f>
        <v>31.352569280849849</v>
      </c>
      <c r="D61" s="164">
        <f ca="1">IF(DataGrowthRates!DH66=0,"",DataGrowthRates!DH66)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IF(DataGrowthRates!DE67=0,"",DataGrowthRates!DE67)</f>
        <v>29.955353232556746</v>
      </c>
      <c r="D62" s="164">
        <f ca="1">IF(DataGrowthRates!DH67=0,"",DataGrowthRates!DH67)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IF(DataGrowthRates!DE68=0,"",DataGrowthRates!DE68)</f>
        <v>34.340572347603938</v>
      </c>
      <c r="D63" s="164">
        <f ca="1">IF(DataGrowthRates!DH68=0,"",DataGrowthRates!DH68)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IF(DataGrowthRates!DE69=0,"",DataGrowthRates!DE69)</f>
        <v>34.604529530735718</v>
      </c>
      <c r="D64" s="164">
        <f ca="1">IF(DataGrowthRates!DH69=0,"",DataGrowthRates!DH69)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IF(DataGrowthRates!DE70=0,"",DataGrowthRates!DE70)</f>
        <v>31.687441712236335</v>
      </c>
      <c r="D65" s="164">
        <f ca="1">IF(DataGrowthRates!DH70=0,"",DataGrowthRates!DH70)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IF(DataGrowthRates!DE71=0,"",DataGrowthRates!DE71)</f>
        <v>27.628364026542947</v>
      </c>
      <c r="D66" s="164">
        <f ca="1">IF(DataGrowthRates!DH71=0,"",DataGrowthRates!DH71)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IF(DataGrowthRates!DE72=0,"",DataGrowthRates!DE72)</f>
        <v>32.01</v>
      </c>
      <c r="D67" s="164">
        <f ca="1">IF(DataGrowthRates!DH72=0,"",DataGrowthRates!DH72)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IF(DataGrowthRates!DE73=0,"",DataGrowthRates!DE73)</f>
        <v>29.67</v>
      </c>
      <c r="D68" s="164">
        <f ca="1">IF(DataGrowthRates!DH73=0,"",DataGrowthRates!DH73)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IF(DataGrowthRates!DE74=0,"",DataGrowthRates!DE74)</f>
        <v>22.979999999999997</v>
      </c>
      <c r="D69" s="164">
        <f ca="1">IF(DataGrowthRates!DH74=0,"",DataGrowthRates!DH74)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IF(DataGrowthRates!DE75=0,"",DataGrowthRates!DE75)</f>
        <v>25.060000000000002</v>
      </c>
      <c r="D70" s="164">
        <f ca="1">IF(DataGrowthRates!DH75=0,"",DataGrowthRates!DH75)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IF(DataGrowthRates!DE76=0,"",DataGrowthRates!DE76)</f>
        <v>29.159999999999997</v>
      </c>
      <c r="D71" s="164">
        <f ca="1">IF(DataGrowthRates!DH76=0,"",DataGrowthRates!DH76)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3" si="88">A71+1</f>
        <v>69</v>
      </c>
      <c r="B72" s="173" t="s">
        <v>165</v>
      </c>
      <c r="C72" s="163">
        <f ca="1">IF(DataGrowthRates!DE77=0,"",DataGrowthRates!DE77)</f>
        <v>29.26</v>
      </c>
      <c r="D72" s="164">
        <f ca="1">IF(DataGrowthRates!DH77=0,"",DataGrowthRates!DH77)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IF(DataGrowthRates!DE78=0,"",DataGrowthRates!DE78)</f>
        <v>27.35</v>
      </c>
      <c r="D73" s="164">
        <f ca="1">IF(DataGrowthRates!DH78=0,"",DataGrowthRates!DH78)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IF(DataGrowthRates!DE79=0,"",DataGrowthRates!DE79)</f>
        <v>25</v>
      </c>
      <c r="D74" s="164">
        <f ca="1">IF(DataGrowthRates!DH79=0,"",DataGrowthRates!DH79)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IF(DataGrowthRates!DE80=0,"",DataGrowthRates!DE80)</f>
        <v>27.789999999999996</v>
      </c>
      <c r="D75" s="164">
        <f ca="1">IF(DataGrowthRates!DH80=0,"",DataGrowthRates!DH80)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IF(DataGrowthRates!DE81=0,"",DataGrowthRates!DE81)</f>
        <v>27.29</v>
      </c>
      <c r="D76" s="164">
        <f ca="1">IF(DataGrowthRates!DH81=0,"",DataGrowthRates!DH81)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IF(DataGrowthRates!DE82=0,"",DataGrowthRates!DE82)</f>
        <v>24.3</v>
      </c>
      <c r="D77" s="164">
        <f ca="1">IF(DataGrowthRates!DH82=0,"",DataGrowthRates!DH82)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IF(DataGrowthRates!DE83=0,"",DataGrowthRates!DE83)</f>
        <v>23.15</v>
      </c>
      <c r="D78" s="164">
        <f ca="1">IF(DataGrowthRates!DH83=0,"",DataGrowthRates!DH83)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IF(DataGrowthRates!DE84=0,"",DataGrowthRates!DE84)</f>
        <v>25.48</v>
      </c>
      <c r="D79" s="164">
        <f ca="1">IF(DataGrowthRates!DH84=0,"",DataGrowthRates!DH84)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IF(DataGrowthRates!DE85=0,"",DataGrowthRates!DE85)</f>
        <v>25.09</v>
      </c>
      <c r="D80" s="164">
        <f ca="1">IF(DataGrowthRates!DH85=0,"",DataGrowthRates!DH85)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3" ht="13" x14ac:dyDescent="0.3">
      <c r="A81" s="38">
        <f t="shared" si="88"/>
        <v>78</v>
      </c>
      <c r="B81" s="173" t="s">
        <v>177</v>
      </c>
      <c r="C81" s="163">
        <f ca="1">IF(DataGrowthRates!DE86=0,"",DataGrowthRates!DE86)</f>
        <v>22.87</v>
      </c>
      <c r="D81" s="164">
        <f ca="1">IF(DataGrowthRates!DH86=0,"",DataGrowthRates!DH86)</f>
        <v>23.16</v>
      </c>
      <c r="E81" s="110">
        <f t="shared" ref="E81" ca="1" si="107">IF(D81="","",(D81-C81))</f>
        <v>0.28999999999999915</v>
      </c>
      <c r="F81" s="117">
        <f t="shared" ref="F81" ca="1" si="108">IF(E81="","",(+E81/C81))</f>
        <v>1.2680367293397426E-2</v>
      </c>
      <c r="G81" s="111">
        <f t="shared" ca="1" si="62"/>
        <v>0.23999999999999844</v>
      </c>
      <c r="H81" s="112">
        <f t="shared" ca="1" si="61"/>
        <v>0.28999999999999915</v>
      </c>
    </row>
    <row r="82" spans="1:13" ht="13" x14ac:dyDescent="0.3">
      <c r="A82" s="38">
        <f t="shared" si="88"/>
        <v>79</v>
      </c>
      <c r="B82" s="173" t="s">
        <v>178</v>
      </c>
      <c r="C82" s="163">
        <f ca="1">IF(DataGrowthRates!DE87=0,"",DataGrowthRates!DE87)</f>
        <v>22.39</v>
      </c>
      <c r="D82" s="164">
        <f ca="1">IF(DataGrowthRates!DH87=0,"",DataGrowthRates!DH87)</f>
        <v>21.97</v>
      </c>
      <c r="E82" s="110">
        <f t="shared" ref="E82" ca="1" si="109">IF(D82="","",(D82-C82))</f>
        <v>-0.42000000000000171</v>
      </c>
      <c r="F82" s="117">
        <f t="shared" ref="F82" ca="1" si="110">IF(E82="","",(+E82/C82))</f>
        <v>-1.8758374274229644E-2</v>
      </c>
      <c r="G82" s="111">
        <f t="shared" ca="1" si="62"/>
        <v>0.28999999999999915</v>
      </c>
      <c r="H82" s="112">
        <f t="shared" ca="1" si="61"/>
        <v>0.42000000000000171</v>
      </c>
    </row>
    <row r="83" spans="1:13" ht="13" x14ac:dyDescent="0.3">
      <c r="A83" s="38">
        <f t="shared" si="88"/>
        <v>80</v>
      </c>
      <c r="B83" s="173" t="s">
        <v>179</v>
      </c>
      <c r="C83" s="163">
        <f ca="1">IF(DataGrowthRates!DE88=0,"",DataGrowthRates!DE88)</f>
        <v>24.92</v>
      </c>
      <c r="D83" s="164"/>
      <c r="E83" s="110"/>
      <c r="F83" s="117"/>
      <c r="G83" s="111">
        <f t="shared" ca="1" si="62"/>
        <v>-0.42000000000000171</v>
      </c>
      <c r="H83" s="112"/>
    </row>
    <row r="91" spans="1:13" ht="18" x14ac:dyDescent="0.4">
      <c r="A91" s="37" t="s">
        <v>97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6" t="s">
        <v>44</v>
      </c>
      <c r="C93" s="75" t="s">
        <v>96</v>
      </c>
      <c r="D93" s="75" t="s">
        <v>86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IF(DataGrowthRates!CQ9=0,"",DataGrowthRates!CQ9)</f>
        <v>-8.6145936119133353</v>
      </c>
      <c r="D94" s="164">
        <f ca="1">IF(DataGrowthRates!CR9=0,"",DataGrowthRates!CR9)</f>
        <v>-8.7530558966426391</v>
      </c>
      <c r="E94" s="110">
        <f ca="1">IF(D94="","",(D94-C94))</f>
        <v>-0.13846228472930378</v>
      </c>
      <c r="F94" s="111"/>
      <c r="G94" s="112">
        <f ca="1">IF(E94="","",ABS(E94))</f>
        <v>0.13846228472930378</v>
      </c>
      <c r="J94" s="26" t="s">
        <v>40</v>
      </c>
      <c r="K94" s="27">
        <f ca="1">COUNT(E94:E173)</f>
        <v>79</v>
      </c>
      <c r="L94" s="30" t="s">
        <v>32</v>
      </c>
      <c r="M94" s="31">
        <f ca="1">CORREL(E95:E173,F95:F173)</f>
        <v>-0.30988816808034708</v>
      </c>
    </row>
    <row r="95" spans="1:13" ht="13" x14ac:dyDescent="0.3">
      <c r="A95" s="38">
        <f>A94+1</f>
        <v>2</v>
      </c>
      <c r="B95" s="10" t="s">
        <v>13</v>
      </c>
      <c r="C95" s="163">
        <f ca="1">IF(DataGrowthRates!CQ10=0,"",DataGrowthRates!CQ10)</f>
        <v>-7.4731004486081698</v>
      </c>
      <c r="D95" s="164">
        <f ca="1">IF(DataGrowthRates!CR10=0,"",DataGrowthRates!CR10)</f>
        <v>-7.5213777896991729</v>
      </c>
      <c r="E95" s="110">
        <f t="shared" ref="E95:E120" ca="1" si="111">IF(D95="","",(D95-C95))</f>
        <v>-4.8277341091003123E-2</v>
      </c>
      <c r="F95" s="111">
        <f ca="1">E94</f>
        <v>-0.13846228472930378</v>
      </c>
      <c r="G95" s="112">
        <f t="shared" ref="G95:G122" ca="1" si="112">IF(E95="","",ABS(E95))</f>
        <v>4.8277341091003123E-2</v>
      </c>
      <c r="J95" s="26" t="s">
        <v>48</v>
      </c>
      <c r="K95" s="28">
        <f ca="1">AVERAGE(E94:E173)</f>
        <v>7.9521775481312285E-2</v>
      </c>
      <c r="L95" s="32" t="s">
        <v>46</v>
      </c>
      <c r="M95" s="31">
        <f ca="1">VARP(E94:E173)*((1+M94)/(1-M94))</f>
        <v>0.32035184474414669</v>
      </c>
    </row>
    <row r="96" spans="1:13" ht="15" x14ac:dyDescent="0.3">
      <c r="A96" s="38">
        <f t="shared" ref="A96:A159" si="113">A95+1</f>
        <v>3</v>
      </c>
      <c r="B96" s="10" t="s">
        <v>14</v>
      </c>
      <c r="C96" s="163">
        <f ca="1">IF(DataGrowthRates!CQ11=0,"",DataGrowthRates!CQ11)</f>
        <v>-11.774937459467715</v>
      </c>
      <c r="D96" s="164">
        <f ca="1">IF(DataGrowthRates!CR11=0,"",DataGrowthRates!CR11)</f>
        <v>-11.924426644304804</v>
      </c>
      <c r="E96" s="110">
        <f t="shared" ca="1" si="111"/>
        <v>-0.14948918483708873</v>
      </c>
      <c r="F96" s="111">
        <f t="shared" ref="F96:F115" ca="1" si="114">E95</f>
        <v>-4.8277341091003123E-2</v>
      </c>
      <c r="G96" s="112">
        <f t="shared" ca="1" si="112"/>
        <v>0.14948918483708873</v>
      </c>
      <c r="J96" s="26" t="s">
        <v>47</v>
      </c>
      <c r="K96" s="28">
        <f ca="1">VARP(E94:E173)</f>
        <v>0.60805375541210172</v>
      </c>
      <c r="L96" s="32" t="s">
        <v>31</v>
      </c>
      <c r="M96" s="33">
        <f ca="1">ROUNDUP((K94*(1-(M94*M94)))/(1+(M94*M94)),0)</f>
        <v>66</v>
      </c>
    </row>
    <row r="97" spans="1:13" ht="13" x14ac:dyDescent="0.3">
      <c r="A97" s="38">
        <f t="shared" si="113"/>
        <v>4</v>
      </c>
      <c r="B97" s="10" t="s">
        <v>15</v>
      </c>
      <c r="C97" s="163">
        <f ca="1">IF(DataGrowthRates!CQ12=0,"",DataGrowthRates!CQ12)</f>
        <v>-9.9345461470487013</v>
      </c>
      <c r="D97" s="164">
        <f ca="1">IF(DataGrowthRates!CR12=0,"",DataGrowthRates!CR12)</f>
        <v>-10.287454710697222</v>
      </c>
      <c r="E97" s="110">
        <f t="shared" ca="1" si="111"/>
        <v>-0.35290856364852097</v>
      </c>
      <c r="F97" s="111">
        <f t="shared" ca="1" si="114"/>
        <v>-0.14948918483708873</v>
      </c>
      <c r="G97" s="112">
        <f t="shared" ca="1" si="112"/>
        <v>0.35290856364852097</v>
      </c>
      <c r="J97" s="26" t="s">
        <v>99</v>
      </c>
      <c r="K97" s="29">
        <f ca="1">K95/SQRT(K96/K94)</f>
        <v>0.90641821864979444</v>
      </c>
      <c r="L97" s="32" t="s">
        <v>30</v>
      </c>
      <c r="M97" s="34">
        <f ca="1">K95/SQRT(M95/K94)</f>
        <v>1.2487801852052764</v>
      </c>
    </row>
    <row r="98" spans="1:13" ht="13.5" thickBot="1" x14ac:dyDescent="0.35">
      <c r="A98" s="38">
        <f t="shared" si="113"/>
        <v>5</v>
      </c>
      <c r="B98" s="10" t="s">
        <v>16</v>
      </c>
      <c r="C98" s="163">
        <f ca="1">IF(DataGrowthRates!CQ13=0,"",DataGrowthRates!CQ13)</f>
        <v>-4.7289802389702915</v>
      </c>
      <c r="D98" s="164">
        <f ca="1">IF(DataGrowthRates!CR13=0,"",DataGrowthRates!CR13)</f>
        <v>-5.4636319628154819</v>
      </c>
      <c r="E98" s="110">
        <f t="shared" ca="1" si="111"/>
        <v>-0.7346517238451904</v>
      </c>
      <c r="F98" s="111">
        <f t="shared" ca="1" si="114"/>
        <v>-0.35290856364852097</v>
      </c>
      <c r="G98" s="112">
        <f t="shared" ca="1" si="112"/>
        <v>0.7346517238451904</v>
      </c>
      <c r="J98" s="13" t="s">
        <v>102</v>
      </c>
      <c r="K98" s="35">
        <f ca="1">TINV(0.05,K94-1)</f>
        <v>1.9908470688116919</v>
      </c>
      <c r="L98" s="12" t="s">
        <v>103</v>
      </c>
      <c r="M98" s="35">
        <f ca="1">TINV(0.05,M96)</f>
        <v>1.996564418952312</v>
      </c>
    </row>
    <row r="99" spans="1:13" ht="13.5" thickBot="1" x14ac:dyDescent="0.35">
      <c r="A99" s="38">
        <f t="shared" si="113"/>
        <v>6</v>
      </c>
      <c r="B99" s="10" t="s">
        <v>17</v>
      </c>
      <c r="C99" s="163">
        <f ca="1">IF(DataGrowthRates!CQ14=0,"",DataGrowthRates!CQ14)</f>
        <v>-11.575711788271889</v>
      </c>
      <c r="D99" s="164">
        <f ca="1">IF(DataGrowthRates!CR14=0,"",DataGrowthRates!CR14)</f>
        <v>-11.435793612484719</v>
      </c>
      <c r="E99" s="110">
        <f t="shared" ca="1" si="111"/>
        <v>0.13991817578716947</v>
      </c>
      <c r="F99" s="111">
        <f t="shared" ca="1" si="114"/>
        <v>-0.7346517238451904</v>
      </c>
      <c r="G99" s="112">
        <f t="shared" ca="1" si="112"/>
        <v>0.13991817578716947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13"/>
        <v>7</v>
      </c>
      <c r="B100" s="10" t="s">
        <v>18</v>
      </c>
      <c r="C100" s="163">
        <f ca="1">IF(DataGrowthRates!CQ15=0,"",DataGrowthRates!CQ15)</f>
        <v>-7.8385481152226495</v>
      </c>
      <c r="D100" s="164">
        <f ca="1">IF(DataGrowthRates!CR15=0,"",DataGrowthRates!CR15)</f>
        <v>-7.7501565934281897</v>
      </c>
      <c r="E100" s="110">
        <f t="shared" ca="1" si="111"/>
        <v>8.8391521794459749E-2</v>
      </c>
      <c r="F100" s="111">
        <f t="shared" ca="1" si="114"/>
        <v>0.13991817578716947</v>
      </c>
      <c r="G100" s="112">
        <f t="shared" ca="1" si="112"/>
        <v>8.8391521794459749E-2</v>
      </c>
      <c r="J100" s="15"/>
      <c r="K100" s="16"/>
      <c r="L100" s="15"/>
      <c r="M100" s="17"/>
    </row>
    <row r="101" spans="1:13" ht="13.5" thickBot="1" x14ac:dyDescent="0.35">
      <c r="A101" s="38">
        <f t="shared" si="113"/>
        <v>8</v>
      </c>
      <c r="B101" s="10" t="s">
        <v>19</v>
      </c>
      <c r="C101" s="163">
        <f ca="1">IF(DataGrowthRates!CQ16=0,"",DataGrowthRates!CQ16)</f>
        <v>-11.674153918564576</v>
      </c>
      <c r="D101" s="164">
        <f ca="1">IF(DataGrowthRates!CR16=0,"",DataGrowthRates!CR16)</f>
        <v>-11.668459918323707</v>
      </c>
      <c r="E101" s="110">
        <f t="shared" ca="1" si="111"/>
        <v>5.6940002408687462E-3</v>
      </c>
      <c r="F101" s="111">
        <f t="shared" ca="1" si="114"/>
        <v>8.8391521794459749E-2</v>
      </c>
      <c r="G101" s="112">
        <f t="shared" ca="1" si="112"/>
        <v>5.6940002408687462E-3</v>
      </c>
      <c r="J101" s="185" t="s">
        <v>35</v>
      </c>
      <c r="K101" s="186"/>
      <c r="L101" s="18" t="s">
        <v>41</v>
      </c>
      <c r="M101" s="39">
        <f ca="1">K95</f>
        <v>7.9521775481312285E-2</v>
      </c>
    </row>
    <row r="102" spans="1:13" ht="13.5" thickBot="1" x14ac:dyDescent="0.35">
      <c r="A102" s="38">
        <f t="shared" si="113"/>
        <v>9</v>
      </c>
      <c r="B102" s="10" t="s">
        <v>22</v>
      </c>
      <c r="C102" s="163">
        <f ca="1">IF(DataGrowthRates!CQ17=0,"",DataGrowthRates!CQ17)</f>
        <v>-13.297261958568408</v>
      </c>
      <c r="D102" s="164">
        <f ca="1">IF(DataGrowthRates!CR17=0,"",DataGrowthRates!CR17)</f>
        <v>-13.367027065731127</v>
      </c>
      <c r="E102" s="110">
        <f t="shared" ca="1" si="111"/>
        <v>-6.9765107162719886E-2</v>
      </c>
      <c r="F102" s="111">
        <f t="shared" ca="1" si="114"/>
        <v>5.6940002408687462E-3</v>
      </c>
      <c r="G102" s="112">
        <f t="shared" ca="1" si="112"/>
        <v>6.9765107162719886E-2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0.4159188730726136</v>
      </c>
    </row>
    <row r="103" spans="1:13" ht="13.5" thickBot="1" x14ac:dyDescent="0.35">
      <c r="A103" s="38">
        <f t="shared" si="113"/>
        <v>10</v>
      </c>
      <c r="B103" s="10" t="s">
        <v>23</v>
      </c>
      <c r="C103" s="163">
        <f ca="1">IF(DataGrowthRates!CQ18=0,"",DataGrowthRates!CQ18)</f>
        <v>-5.3917245872859425</v>
      </c>
      <c r="D103" s="164">
        <f ca="1">IF(DataGrowthRates!CR18=0,"",DataGrowthRates!CR18)</f>
        <v>-5.342303583835684</v>
      </c>
      <c r="E103" s="110">
        <f t="shared" ca="1" si="111"/>
        <v>4.9421003450258461E-2</v>
      </c>
      <c r="F103" s="111">
        <f t="shared" ca="1" si="114"/>
        <v>-6.9765107162719886E-2</v>
      </c>
      <c r="G103" s="112">
        <f t="shared" ca="1" si="112"/>
        <v>4.9421003450258461E-2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13"/>
        <v>11</v>
      </c>
      <c r="B104" s="10" t="s">
        <v>24</v>
      </c>
      <c r="C104" s="163">
        <f ca="1">IF(DataGrowthRates!CQ19=0,"",DataGrowthRates!CQ19)</f>
        <v>-3.6213570270735449</v>
      </c>
      <c r="D104" s="164">
        <f ca="1">IF(DataGrowthRates!CR19=0,"",DataGrowthRates!CR19)</f>
        <v>-3.1261016733857163</v>
      </c>
      <c r="E104" s="110">
        <f t="shared" ca="1" si="111"/>
        <v>0.49525535368782858</v>
      </c>
      <c r="F104" s="111">
        <f t="shared" ca="1" si="114"/>
        <v>4.9421003450258461E-2</v>
      </c>
      <c r="G104" s="112">
        <f t="shared" ca="1" si="112"/>
        <v>0.49525535368782858</v>
      </c>
    </row>
    <row r="105" spans="1:13" ht="13" x14ac:dyDescent="0.3">
      <c r="A105" s="38">
        <f t="shared" si="113"/>
        <v>12</v>
      </c>
      <c r="B105" s="10" t="s">
        <v>25</v>
      </c>
      <c r="C105" s="163">
        <f ca="1">IF(DataGrowthRates!CQ20=0,"",DataGrowthRates!CQ20)</f>
        <v>0.98311381638388495</v>
      </c>
      <c r="D105" s="164">
        <f ca="1">IF(DataGrowthRates!CR20=0,"",DataGrowthRates!CR20)</f>
        <v>0.44673996812825745</v>
      </c>
      <c r="E105" s="110">
        <f t="shared" ca="1" si="111"/>
        <v>-0.53637384825562751</v>
      </c>
      <c r="F105" s="111">
        <f t="shared" ca="1" si="114"/>
        <v>0.49525535368782858</v>
      </c>
      <c r="G105" s="112">
        <f t="shared" ca="1" si="112"/>
        <v>0.53637384825562751</v>
      </c>
      <c r="J105" s="6"/>
    </row>
    <row r="106" spans="1:13" ht="13" x14ac:dyDescent="0.3">
      <c r="A106" s="38">
        <f t="shared" si="113"/>
        <v>13</v>
      </c>
      <c r="B106" s="10" t="s">
        <v>1</v>
      </c>
      <c r="C106" s="163">
        <f ca="1">IF(DataGrowthRates!CQ21=0,"",DataGrowthRates!CQ21)</f>
        <v>-4.6764525652946656</v>
      </c>
      <c r="D106" s="164">
        <f ca="1">IF(DataGrowthRates!CR21=0,"",DataGrowthRates!CR21)</f>
        <v>-4.597073564045318</v>
      </c>
      <c r="E106" s="110">
        <f t="shared" ca="1" si="111"/>
        <v>7.9379001249347603E-2</v>
      </c>
      <c r="F106" s="111">
        <f t="shared" ca="1" si="114"/>
        <v>-0.53637384825562751</v>
      </c>
      <c r="G106" s="112">
        <f t="shared" ca="1" si="112"/>
        <v>7.9379001249347603E-2</v>
      </c>
    </row>
    <row r="107" spans="1:13" ht="13" x14ac:dyDescent="0.3">
      <c r="A107" s="38">
        <f t="shared" si="113"/>
        <v>14</v>
      </c>
      <c r="B107" s="10" t="s">
        <v>2</v>
      </c>
      <c r="C107" s="163">
        <f ca="1">IF(DataGrowthRates!CQ22=0,"",DataGrowthRates!CQ22)</f>
        <v>-3.9187235464560506</v>
      </c>
      <c r="D107" s="164">
        <f ca="1">IF(DataGrowthRates!CR22=0,"",DataGrowthRates!CR22)</f>
        <v>-3.8708105369554606</v>
      </c>
      <c r="E107" s="110">
        <f t="shared" ca="1" si="111"/>
        <v>4.7913009500589965E-2</v>
      </c>
      <c r="F107" s="111">
        <f t="shared" ca="1" si="114"/>
        <v>7.9379001249347603E-2</v>
      </c>
      <c r="G107" s="112">
        <f t="shared" ca="1" si="112"/>
        <v>4.7913009500589965E-2</v>
      </c>
    </row>
    <row r="108" spans="1:13" ht="13" x14ac:dyDescent="0.3">
      <c r="A108" s="38">
        <f t="shared" si="113"/>
        <v>15</v>
      </c>
      <c r="B108" s="10" t="s">
        <v>3</v>
      </c>
      <c r="C108" s="163">
        <f ca="1">IF(DataGrowthRates!CQ23=0,"",DataGrowthRates!CQ23)</f>
        <v>-6.0837757743343488</v>
      </c>
      <c r="D108" s="164">
        <f ca="1">IF(DataGrowthRates!CR23=0,"",DataGrowthRates!CR23)</f>
        <v>-5.7577024765404614</v>
      </c>
      <c r="E108" s="110">
        <f t="shared" ca="1" si="111"/>
        <v>0.32607329779388738</v>
      </c>
      <c r="F108" s="111">
        <f t="shared" ca="1" si="114"/>
        <v>4.7913009500589965E-2</v>
      </c>
      <c r="G108" s="112">
        <f t="shared" ca="1" si="112"/>
        <v>0.32607329779388738</v>
      </c>
    </row>
    <row r="109" spans="1:13" ht="13" x14ac:dyDescent="0.3">
      <c r="A109" s="38">
        <f t="shared" si="113"/>
        <v>16</v>
      </c>
      <c r="B109" s="10" t="s">
        <v>4</v>
      </c>
      <c r="C109" s="163">
        <f ca="1">IF(DataGrowthRates!CQ24=0,"",DataGrowthRates!CQ24)</f>
        <v>-5.4265057775391945</v>
      </c>
      <c r="D109" s="164">
        <f ca="1">IF(DataGrowthRates!CR24=0,"",DataGrowthRates!CR24)</f>
        <v>-5.5327518635389623</v>
      </c>
      <c r="E109" s="110">
        <f t="shared" ca="1" si="111"/>
        <v>-0.10624608599976781</v>
      </c>
      <c r="F109" s="111">
        <f t="shared" ca="1" si="114"/>
        <v>0.32607329779388738</v>
      </c>
      <c r="G109" s="112">
        <f t="shared" ca="1" si="112"/>
        <v>0.10624608599976781</v>
      </c>
    </row>
    <row r="110" spans="1:13" ht="13" x14ac:dyDescent="0.3">
      <c r="A110" s="38">
        <f t="shared" si="113"/>
        <v>17</v>
      </c>
      <c r="B110" s="10" t="s">
        <v>5</v>
      </c>
      <c r="C110" s="163">
        <f ca="1">IF(DataGrowthRates!CQ25=0,"",DataGrowthRates!CQ25)</f>
        <v>-3.9386397568554399</v>
      </c>
      <c r="D110" s="164">
        <f ca="1">IF(DataGrowthRates!CR25=0,"",DataGrowthRates!CR25)</f>
        <v>-4.2815426557378116</v>
      </c>
      <c r="E110" s="110">
        <f t="shared" ca="1" si="111"/>
        <v>-0.34290289888237169</v>
      </c>
      <c r="F110" s="111">
        <f t="shared" ca="1" si="114"/>
        <v>-0.10624608599976781</v>
      </c>
      <c r="G110" s="112">
        <f t="shared" ca="1" si="112"/>
        <v>0.34290289888237169</v>
      </c>
    </row>
    <row r="111" spans="1:13" ht="13" x14ac:dyDescent="0.3">
      <c r="A111" s="38">
        <f t="shared" si="113"/>
        <v>18</v>
      </c>
      <c r="B111" s="10" t="s">
        <v>6</v>
      </c>
      <c r="C111" s="163">
        <f ca="1">IF(DataGrowthRates!CQ26=0,"",DataGrowthRates!CQ26)</f>
        <v>-2.3001252745153149</v>
      </c>
      <c r="D111" s="164">
        <f ca="1">IF(DataGrowthRates!CR26=0,"",DataGrowthRates!CR26)</f>
        <v>-2.2216812468366687</v>
      </c>
      <c r="E111" s="110">
        <f t="shared" ca="1" si="111"/>
        <v>7.8444027678646222E-2</v>
      </c>
      <c r="F111" s="111">
        <f t="shared" ca="1" si="114"/>
        <v>-0.34290289888237169</v>
      </c>
      <c r="G111" s="112">
        <f t="shared" ca="1" si="112"/>
        <v>7.8444027678646222E-2</v>
      </c>
      <c r="H111" s="6"/>
    </row>
    <row r="112" spans="1:13" ht="13" x14ac:dyDescent="0.3">
      <c r="A112" s="38">
        <f t="shared" si="113"/>
        <v>19</v>
      </c>
      <c r="B112" s="10" t="s">
        <v>7</v>
      </c>
      <c r="C112" s="163">
        <f ca="1">IF(DataGrowthRates!CQ27=0,"",DataGrowthRates!CQ27)</f>
        <v>-7.6653355700482679</v>
      </c>
      <c r="D112" s="164">
        <f ca="1">IF(DataGrowthRates!CR27=0,"",DataGrowthRates!CR27)</f>
        <v>-7.2789686232561035</v>
      </c>
      <c r="E112" s="110">
        <f t="shared" ca="1" si="111"/>
        <v>0.38636694679216443</v>
      </c>
      <c r="F112" s="111">
        <f t="shared" ca="1" si="114"/>
        <v>7.8444027678646222E-2</v>
      </c>
      <c r="G112" s="112">
        <f t="shared" ca="1" si="112"/>
        <v>0.38636694679216443</v>
      </c>
      <c r="I112" t="s">
        <v>39</v>
      </c>
    </row>
    <row r="113" spans="1:7" ht="13" x14ac:dyDescent="0.3">
      <c r="A113" s="38">
        <f t="shared" si="113"/>
        <v>20</v>
      </c>
      <c r="B113" s="10" t="s">
        <v>8</v>
      </c>
      <c r="C113" s="163">
        <f ca="1">IF(DataGrowthRates!CQ28=0,"",DataGrowthRates!CQ28)</f>
        <v>-9.644146391210775</v>
      </c>
      <c r="D113" s="164">
        <f ca="1">IF(DataGrowthRates!CR28=0,"",DataGrowthRates!CR28)</f>
        <v>-9.4395875758365513</v>
      </c>
      <c r="E113" s="110">
        <f t="shared" ca="1" si="111"/>
        <v>0.20455881537422371</v>
      </c>
      <c r="F113" s="111">
        <f t="shared" ca="1" si="114"/>
        <v>0.38636694679216443</v>
      </c>
      <c r="G113" s="112">
        <f t="shared" ca="1" si="112"/>
        <v>0.20455881537422371</v>
      </c>
    </row>
    <row r="114" spans="1:7" ht="13" x14ac:dyDescent="0.3">
      <c r="A114" s="38">
        <f t="shared" si="113"/>
        <v>21</v>
      </c>
      <c r="B114" s="10" t="s">
        <v>9</v>
      </c>
      <c r="C114" s="163">
        <f ca="1">IF(DataGrowthRates!CQ29=0,"",DataGrowthRates!CQ29)</f>
        <v>-6.5012140476424429</v>
      </c>
      <c r="D114" s="164">
        <f ca="1">IF(DataGrowthRates!CR29=0,"",DataGrowthRates!CR29)</f>
        <v>-6.3217258143643349</v>
      </c>
      <c r="E114" s="110">
        <f t="shared" ca="1" si="111"/>
        <v>0.17948823327810803</v>
      </c>
      <c r="F114" s="111">
        <f t="shared" ca="1" si="114"/>
        <v>0.20455881537422371</v>
      </c>
      <c r="G114" s="112">
        <f t="shared" ca="1" si="112"/>
        <v>0.17948823327810803</v>
      </c>
    </row>
    <row r="115" spans="1:7" ht="13" x14ac:dyDescent="0.3">
      <c r="A115" s="38">
        <f t="shared" si="113"/>
        <v>22</v>
      </c>
      <c r="B115" s="10" t="s">
        <v>10</v>
      </c>
      <c r="C115" s="163">
        <f ca="1">IF(DataGrowthRates!CQ30=0,"",DataGrowthRates!CQ30)</f>
        <v>-9.1705579772525887</v>
      </c>
      <c r="D115" s="164">
        <f ca="1">IF(DataGrowthRates!CR30=0,"",DataGrowthRates!CR30)</f>
        <v>-9.2453237100125154</v>
      </c>
      <c r="E115" s="110">
        <f t="shared" ca="1" si="111"/>
        <v>-7.4765732759926706E-2</v>
      </c>
      <c r="F115" s="111">
        <f t="shared" ca="1" si="114"/>
        <v>0.17948823327810803</v>
      </c>
      <c r="G115" s="112">
        <f t="shared" ca="1" si="112"/>
        <v>7.4765732759926706E-2</v>
      </c>
    </row>
    <row r="116" spans="1:7" ht="13" x14ac:dyDescent="0.3">
      <c r="A116" s="38">
        <f t="shared" si="113"/>
        <v>23</v>
      </c>
      <c r="B116" s="10" t="s">
        <v>11</v>
      </c>
      <c r="C116" s="163">
        <f ca="1">IF(DataGrowthRates!CQ31=0,"",DataGrowthRates!CQ31)</f>
        <v>-1.8079319176031527</v>
      </c>
      <c r="D116" s="164">
        <f ca="1">IF(DataGrowthRates!CR31=0,"",DataGrowthRates!CR31)</f>
        <v>-1.1657783052876387</v>
      </c>
      <c r="E116" s="110">
        <f t="shared" ca="1" si="111"/>
        <v>0.64215361231551404</v>
      </c>
      <c r="F116" s="111">
        <f ca="1">E115</f>
        <v>-7.4765732759926706E-2</v>
      </c>
      <c r="G116" s="112">
        <f t="shared" ca="1" si="112"/>
        <v>0.64215361231551404</v>
      </c>
    </row>
    <row r="117" spans="1:7" ht="13" x14ac:dyDescent="0.3">
      <c r="A117" s="38">
        <f t="shared" si="113"/>
        <v>24</v>
      </c>
      <c r="B117" s="10" t="s">
        <v>26</v>
      </c>
      <c r="C117" s="163">
        <f ca="1">IF(DataGrowthRates!CQ32=0,"",DataGrowthRates!CQ32)</f>
        <v>-5.6859512413114439</v>
      </c>
      <c r="D117" s="164">
        <f ca="1">IF(DataGrowthRates!CR32=0,"",DataGrowthRates!CR32)</f>
        <v>-5.6678777716252213</v>
      </c>
      <c r="E117" s="110">
        <f t="shared" ca="1" si="111"/>
        <v>1.8073469686222587E-2</v>
      </c>
      <c r="F117" s="111">
        <f ca="1">E116</f>
        <v>0.64215361231551404</v>
      </c>
      <c r="G117" s="112">
        <f t="shared" ca="1" si="112"/>
        <v>1.8073469686222587E-2</v>
      </c>
    </row>
    <row r="118" spans="1:7" ht="13" x14ac:dyDescent="0.3">
      <c r="A118" s="38">
        <f t="shared" si="113"/>
        <v>25</v>
      </c>
      <c r="B118" s="10" t="s">
        <v>104</v>
      </c>
      <c r="C118" s="163">
        <f ca="1">IF(DataGrowthRates!CQ33=0,"",DataGrowthRates!CQ33)</f>
        <v>-10.9405909917456</v>
      </c>
      <c r="D118" s="164">
        <f ca="1">IF(DataGrowthRates!CR33=0,"",DataGrowthRates!CR33)</f>
        <v>-10.927451299190308</v>
      </c>
      <c r="E118" s="110">
        <f t="shared" ca="1" si="111"/>
        <v>1.3139692555292015E-2</v>
      </c>
      <c r="F118" s="111">
        <f ca="1">E117</f>
        <v>1.8073469686222587E-2</v>
      </c>
      <c r="G118" s="112">
        <f t="shared" ca="1" si="112"/>
        <v>1.3139692555292015E-2</v>
      </c>
    </row>
    <row r="119" spans="1:7" ht="13" x14ac:dyDescent="0.3">
      <c r="A119" s="38">
        <f t="shared" si="113"/>
        <v>26</v>
      </c>
      <c r="B119" s="10" t="s">
        <v>105</v>
      </c>
      <c r="C119" s="163">
        <f ca="1">IF(DataGrowthRates!CQ34=0,"",DataGrowthRates!CQ34)</f>
        <v>-12.624446323919706</v>
      </c>
      <c r="D119" s="164">
        <f ca="1">IF(DataGrowthRates!CR34=0,"",DataGrowthRates!CR34)</f>
        <v>-12.510033895656465</v>
      </c>
      <c r="E119" s="110">
        <f t="shared" ca="1" si="111"/>
        <v>0.11441242826324149</v>
      </c>
      <c r="F119" s="111">
        <f t="shared" ref="F119" ca="1" si="115">E118</f>
        <v>1.3139692555292015E-2</v>
      </c>
      <c r="G119" s="112">
        <f t="shared" ca="1" si="112"/>
        <v>0.11441242826324149</v>
      </c>
    </row>
    <row r="120" spans="1:7" ht="13" x14ac:dyDescent="0.3">
      <c r="A120" s="38">
        <f t="shared" si="113"/>
        <v>27</v>
      </c>
      <c r="B120" s="10" t="s">
        <v>106</v>
      </c>
      <c r="C120" s="163">
        <f ca="1">IF(DataGrowthRates!CQ35=0,"",DataGrowthRates!CQ35)</f>
        <v>-18.838826791645616</v>
      </c>
      <c r="D120" s="164">
        <f ca="1">IF(DataGrowthRates!CR35=0,"",DataGrowthRates!CR35)</f>
        <v>-18.838826791645616</v>
      </c>
      <c r="E120" s="110">
        <f t="shared" ca="1" si="111"/>
        <v>0</v>
      </c>
      <c r="F120" s="111">
        <f t="shared" ref="F120" ca="1" si="116">E119</f>
        <v>0.11441242826324149</v>
      </c>
      <c r="G120" s="112">
        <f t="shared" ca="1" si="112"/>
        <v>0</v>
      </c>
    </row>
    <row r="121" spans="1:7" ht="13" x14ac:dyDescent="0.3">
      <c r="A121" s="38">
        <f t="shared" si="113"/>
        <v>28</v>
      </c>
      <c r="B121" s="10" t="s">
        <v>107</v>
      </c>
      <c r="C121" s="163">
        <f ca="1">IF(DataGrowthRates!CQ36=0,"",DataGrowthRates!CQ36)</f>
        <v>-13.201303451244851</v>
      </c>
      <c r="D121" s="164">
        <f ca="1">IF(DataGrowthRates!CR36=0,"",DataGrowthRates!CR36)</f>
        <v>-12.836302470908457</v>
      </c>
      <c r="E121" s="110">
        <f t="shared" ref="E121:E122" ca="1" si="117">IF(D121="","",(D121-C121))</f>
        <v>0.36500098033639361</v>
      </c>
      <c r="F121" s="111">
        <f t="shared" ref="F121:F122" ca="1" si="118">E120</f>
        <v>0</v>
      </c>
      <c r="G121" s="112">
        <f t="shared" ca="1" si="112"/>
        <v>0.36500098033639361</v>
      </c>
    </row>
    <row r="122" spans="1:7" ht="13" x14ac:dyDescent="0.3">
      <c r="A122" s="38">
        <f t="shared" si="113"/>
        <v>29</v>
      </c>
      <c r="B122" s="10" t="s">
        <v>123</v>
      </c>
      <c r="C122" s="163">
        <f ca="1">IF(DataGrowthRates!CQ37=0,"",DataGrowthRates!CQ37)</f>
        <v>-11.403642378759459</v>
      </c>
      <c r="D122" s="164">
        <f ca="1">IF(DataGrowthRates!CR37=0,"",DataGrowthRates!CR37)</f>
        <v>-11.386134357914196</v>
      </c>
      <c r="E122" s="110">
        <f t="shared" ca="1" si="117"/>
        <v>1.7508020845262706E-2</v>
      </c>
      <c r="F122" s="111">
        <f t="shared" ca="1" si="118"/>
        <v>0.36500098033639361</v>
      </c>
      <c r="G122" s="112">
        <f t="shared" ca="1" si="112"/>
        <v>1.7508020845262706E-2</v>
      </c>
    </row>
    <row r="123" spans="1:7" ht="13" x14ac:dyDescent="0.3">
      <c r="A123" s="38">
        <f t="shared" si="113"/>
        <v>30</v>
      </c>
      <c r="B123" s="10" t="s">
        <v>124</v>
      </c>
      <c r="C123" s="163">
        <f ca="1">IF(DataGrowthRates!CQ38=0,"",DataGrowthRates!CQ38)</f>
        <v>-10.081716707134067</v>
      </c>
      <c r="D123" s="164">
        <f ca="1">IF(DataGrowthRates!CR38=0,"",DataGrowthRates!CR38)</f>
        <v>-10.029910032014973</v>
      </c>
      <c r="E123" s="110">
        <f t="shared" ref="E123:E124" ca="1" si="119">IF(D123="","",(D123-C123))</f>
        <v>5.1806675119093981E-2</v>
      </c>
      <c r="F123" s="111">
        <f t="shared" ref="F123:F124" ca="1" si="120">E122</f>
        <v>1.7508020845262706E-2</v>
      </c>
      <c r="G123" s="112">
        <f t="shared" ref="G123:G124" ca="1" si="121">IF(E123="","",ABS(E123))</f>
        <v>5.1806675119093981E-2</v>
      </c>
    </row>
    <row r="124" spans="1:7" ht="13" x14ac:dyDescent="0.3">
      <c r="A124" s="38">
        <f t="shared" si="113"/>
        <v>31</v>
      </c>
      <c r="B124" s="10" t="s">
        <v>125</v>
      </c>
      <c r="C124" s="163">
        <f ca="1">IF(DataGrowthRates!CQ39=0,"",DataGrowthRates!CQ39)</f>
        <v>-7.3087082414666629</v>
      </c>
      <c r="D124" s="164">
        <f ca="1">IF(DataGrowthRates!CR39=0,"",DataGrowthRates!CR39)</f>
        <v>-6.2858881013762753</v>
      </c>
      <c r="E124" s="110">
        <f t="shared" ca="1" si="119"/>
        <v>1.0228201400903876</v>
      </c>
      <c r="F124" s="111">
        <f t="shared" ca="1" si="120"/>
        <v>5.1806675119093981E-2</v>
      </c>
      <c r="G124" s="112">
        <f t="shared" ca="1" si="121"/>
        <v>1.0228201400903876</v>
      </c>
    </row>
    <row r="125" spans="1:7" ht="13" x14ac:dyDescent="0.3">
      <c r="A125" s="38">
        <f t="shared" si="113"/>
        <v>32</v>
      </c>
      <c r="B125" s="10" t="s">
        <v>126</v>
      </c>
      <c r="C125" s="163">
        <f ca="1">IF(DataGrowthRates!CQ40=0,"",DataGrowthRates!CQ40)</f>
        <v>-14.131657988847129</v>
      </c>
      <c r="D125" s="164">
        <f ca="1">IF(DataGrowthRates!CR40=0,"",DataGrowthRates!CR40)</f>
        <v>-14.741946182892361</v>
      </c>
      <c r="E125" s="110">
        <f t="shared" ref="E125" ca="1" si="122">IF(D125="","",(D125-C125))</f>
        <v>-0.61028819404523205</v>
      </c>
      <c r="F125" s="111">
        <f t="shared" ref="F125" ca="1" si="123">E124</f>
        <v>1.0228201400903876</v>
      </c>
      <c r="G125" s="112">
        <f t="shared" ref="G125" ca="1" si="124">IF(E125="","",ABS(E125))</f>
        <v>0.61028819404523205</v>
      </c>
    </row>
    <row r="126" spans="1:7" ht="13" x14ac:dyDescent="0.3">
      <c r="A126" s="38">
        <f t="shared" si="113"/>
        <v>33</v>
      </c>
      <c r="B126" s="10" t="s">
        <v>128</v>
      </c>
      <c r="C126" s="163">
        <f ca="1">IF(DataGrowthRates!CQ41=0,"",DataGrowthRates!CQ41)</f>
        <v>-10.401487065441803</v>
      </c>
      <c r="D126" s="164">
        <f ca="1">IF(DataGrowthRates!CR41=0,"",DataGrowthRates!CR41)</f>
        <v>-10.38798347587022</v>
      </c>
      <c r="E126" s="110">
        <f t="shared" ref="E126" ca="1" si="125">IF(D126="","",(D126-C126))</f>
        <v>1.3503589571582708E-2</v>
      </c>
      <c r="F126" s="111">
        <f t="shared" ref="F126" ca="1" si="126">E125</f>
        <v>-0.61028819404523205</v>
      </c>
      <c r="G126" s="112">
        <f t="shared" ref="G126" ca="1" si="127">IF(E126="","",ABS(E126))</f>
        <v>1.3503589571582708E-2</v>
      </c>
    </row>
    <row r="127" spans="1:7" ht="13" x14ac:dyDescent="0.3">
      <c r="A127" s="38">
        <f t="shared" si="113"/>
        <v>34</v>
      </c>
      <c r="B127" s="10" t="s">
        <v>129</v>
      </c>
      <c r="C127" s="163">
        <f ca="1">IF(DataGrowthRates!CQ42=0,"",DataGrowthRates!CQ42)</f>
        <v>-9.4331252849215659</v>
      </c>
      <c r="D127" s="164">
        <f ca="1">IF(DataGrowthRates!CR42=0,"",DataGrowthRates!CR42)</f>
        <v>-9.3014142131839481</v>
      </c>
      <c r="E127" s="110">
        <f t="shared" ref="E127" ca="1" si="128">IF(D127="","",(D127-C127))</f>
        <v>0.13171107173761776</v>
      </c>
      <c r="F127" s="111">
        <f t="shared" ref="F127" ca="1" si="129">E126</f>
        <v>1.3503589571582708E-2</v>
      </c>
      <c r="G127" s="112">
        <f t="shared" ref="G127" ca="1" si="130">IF(E127="","",ABS(E127))</f>
        <v>0.13171107173761776</v>
      </c>
    </row>
    <row r="128" spans="1:7" ht="13" x14ac:dyDescent="0.3">
      <c r="A128" s="38">
        <f t="shared" si="113"/>
        <v>35</v>
      </c>
      <c r="B128" s="10" t="s">
        <v>130</v>
      </c>
      <c r="C128" s="163">
        <f ca="1">IF(DataGrowthRates!CQ43=0,"",DataGrowthRates!CQ43)</f>
        <v>-5.8872511630603324</v>
      </c>
      <c r="D128" s="164">
        <f ca="1">IF(DataGrowthRates!CR43=0,"",DataGrowthRates!CR43)</f>
        <v>-5.8042732881143992</v>
      </c>
      <c r="E128" s="110">
        <f t="shared" ref="E128" ca="1" si="131">IF(D128="","",(D128-C128))</f>
        <v>8.2977874945933117E-2</v>
      </c>
      <c r="F128" s="111">
        <f t="shared" ref="F128" ca="1" si="132">E127</f>
        <v>0.13171107173761776</v>
      </c>
      <c r="G128" s="112">
        <f t="shared" ref="G128" ca="1" si="133">IF(E128="","",ABS(E128))</f>
        <v>8.2977874945933117E-2</v>
      </c>
    </row>
    <row r="129" spans="1:7" ht="13" x14ac:dyDescent="0.3">
      <c r="A129" s="38">
        <f t="shared" si="113"/>
        <v>36</v>
      </c>
      <c r="B129" s="10" t="s">
        <v>131</v>
      </c>
      <c r="C129" s="163">
        <f ca="1">IF(DataGrowthRates!CQ44=0,"",DataGrowthRates!CQ44)</f>
        <v>-0.12232967853760467</v>
      </c>
      <c r="D129" s="164">
        <f ca="1">IF(DataGrowthRates!CR44=0,"",DataGrowthRates!CR44)</f>
        <v>-0.34503945103849254</v>
      </c>
      <c r="E129" s="110">
        <f t="shared" ref="E129" ca="1" si="134">IF(D129="","",(D129-C129))</f>
        <v>-0.22270977250088786</v>
      </c>
      <c r="F129" s="111">
        <f t="shared" ref="F129" ca="1" si="135">E128</f>
        <v>8.2977874945933117E-2</v>
      </c>
      <c r="G129" s="112">
        <f t="shared" ref="G129" ca="1" si="136">IF(E129="","",ABS(E129))</f>
        <v>0.22270977250088786</v>
      </c>
    </row>
    <row r="130" spans="1:7" ht="13" x14ac:dyDescent="0.3">
      <c r="A130" s="38">
        <f t="shared" si="113"/>
        <v>37</v>
      </c>
      <c r="B130" s="10" t="s">
        <v>132</v>
      </c>
      <c r="C130" s="163">
        <f ca="1">IF(DataGrowthRates!CQ45=0,"",DataGrowthRates!CQ45)</f>
        <v>-0.20816249928737932</v>
      </c>
      <c r="D130" s="164">
        <f ca="1">IF(DataGrowthRates!CR45=0,"",DataGrowthRates!CR45)</f>
        <v>0.25734079658034509</v>
      </c>
      <c r="E130" s="110">
        <f t="shared" ref="E130:E131" ca="1" si="137">IF(D130="","",(D130-C130))</f>
        <v>0.46550329586772443</v>
      </c>
      <c r="F130" s="111">
        <f t="shared" ref="F130:F131" ca="1" si="138">E129</f>
        <v>-0.22270977250088786</v>
      </c>
      <c r="G130" s="112">
        <f t="shared" ref="G130:G131" ca="1" si="139">IF(E130="","",ABS(E130))</f>
        <v>0.46550329586772443</v>
      </c>
    </row>
    <row r="131" spans="1:7" ht="13" x14ac:dyDescent="0.3">
      <c r="A131" s="38">
        <f t="shared" si="113"/>
        <v>38</v>
      </c>
      <c r="B131" s="10" t="s">
        <v>133</v>
      </c>
      <c r="C131" s="163">
        <f ca="1">IF(DataGrowthRates!CQ46=0,"",DataGrowthRates!CQ46)</f>
        <v>-0.97813033662257021</v>
      </c>
      <c r="D131" s="164">
        <f ca="1">IF(DataGrowthRates!CR46=0,"",DataGrowthRates!CR46)</f>
        <v>-0.80532667180755058</v>
      </c>
      <c r="E131" s="110">
        <f t="shared" ca="1" si="137"/>
        <v>0.17280366481501963</v>
      </c>
      <c r="F131" s="111">
        <f t="shared" ca="1" si="138"/>
        <v>0.46550329586772443</v>
      </c>
      <c r="G131" s="112">
        <f t="shared" ca="1" si="139"/>
        <v>0.17280366481501963</v>
      </c>
    </row>
    <row r="132" spans="1:7" ht="13" x14ac:dyDescent="0.3">
      <c r="A132" s="38">
        <f t="shared" si="113"/>
        <v>39</v>
      </c>
      <c r="B132" s="10" t="s">
        <v>134</v>
      </c>
      <c r="C132" s="163">
        <f ca="1">IF(DataGrowthRates!CQ47=0,"",DataGrowthRates!CQ47)</f>
        <v>-4.6479003542327462</v>
      </c>
      <c r="D132" s="164">
        <f ca="1">IF(DataGrowthRates!CR47=0,"",DataGrowthRates!CR47)</f>
        <v>-4.5085980698486923</v>
      </c>
      <c r="E132" s="110">
        <f t="shared" ref="E132" ca="1" si="140">IF(D132="","",(D132-C132))</f>
        <v>0.1393022843840539</v>
      </c>
      <c r="F132" s="111">
        <f t="shared" ref="F132" ca="1" si="141">E131</f>
        <v>0.17280366481501963</v>
      </c>
      <c r="G132" s="112">
        <f t="shared" ref="G132" ca="1" si="142">IF(E132="","",ABS(E132))</f>
        <v>0.1393022843840539</v>
      </c>
    </row>
    <row r="133" spans="1:7" ht="13" x14ac:dyDescent="0.3">
      <c r="A133" s="38">
        <f t="shared" si="113"/>
        <v>40</v>
      </c>
      <c r="B133" s="10" t="s">
        <v>135</v>
      </c>
      <c r="C133" s="163">
        <f ca="1">IF(DataGrowthRates!CQ48=0,"",DataGrowthRates!CQ48)</f>
        <v>-2.2049456000338195</v>
      </c>
      <c r="D133" s="164">
        <f ca="1">IF(DataGrowthRates!CR48=0,"",DataGrowthRates!CR48)</f>
        <v>-1.7649084356313245</v>
      </c>
      <c r="E133" s="110">
        <f t="shared" ref="E133" ca="1" si="143">IF(D133="","",(D133-C133))</f>
        <v>0.44003716440249496</v>
      </c>
      <c r="F133" s="111">
        <f t="shared" ref="F133" ca="1" si="144">E132</f>
        <v>0.1393022843840539</v>
      </c>
      <c r="G133" s="112">
        <f t="shared" ref="G133" ca="1" si="145">IF(E133="","",ABS(E133))</f>
        <v>0.44003716440249496</v>
      </c>
    </row>
    <row r="134" spans="1:7" ht="13" x14ac:dyDescent="0.3">
      <c r="A134" s="38">
        <f t="shared" si="113"/>
        <v>41</v>
      </c>
      <c r="B134" s="10" t="s">
        <v>136</v>
      </c>
      <c r="C134" s="163">
        <f ca="1">IF(DataGrowthRates!CQ49=0,"",DataGrowthRates!CQ49)</f>
        <v>1.4537940806265917</v>
      </c>
      <c r="D134" s="164">
        <f ca="1">IF(DataGrowthRates!CR49=0,"",DataGrowthRates!CR49)</f>
        <v>1.8588054356284212</v>
      </c>
      <c r="E134" s="110">
        <f t="shared" ref="E134" ca="1" si="146">IF(D134="","",(D134-C134))</f>
        <v>0.4050113550018295</v>
      </c>
      <c r="F134" s="111">
        <f t="shared" ref="F134" ca="1" si="147">E133</f>
        <v>0.44003716440249496</v>
      </c>
      <c r="G134" s="112">
        <f t="shared" ref="G134" ca="1" si="148">IF(E134="","",ABS(E134))</f>
        <v>0.4050113550018295</v>
      </c>
    </row>
    <row r="135" spans="1:7" ht="13" x14ac:dyDescent="0.3">
      <c r="A135" s="38">
        <f t="shared" si="113"/>
        <v>42</v>
      </c>
      <c r="B135" s="10" t="s">
        <v>138</v>
      </c>
      <c r="C135" s="163">
        <f ca="1">IF(DataGrowthRates!CQ50=0,"",DataGrowthRates!CQ50)</f>
        <v>10.807763359527806</v>
      </c>
      <c r="D135" s="164">
        <f ca="1">IF(DataGrowthRates!CR50=0,"",DataGrowthRates!CR50)</f>
        <v>10.550029019429443</v>
      </c>
      <c r="E135" s="110">
        <f t="shared" ref="E135:E137" ca="1" si="149">IF(D135="","",(D135-C135))</f>
        <v>-0.25773434009836294</v>
      </c>
      <c r="F135" s="111">
        <f t="shared" ref="F135:F137" ca="1" si="150">E134</f>
        <v>0.4050113550018295</v>
      </c>
      <c r="G135" s="112">
        <f t="shared" ref="G135:G137" ca="1" si="151">IF(E135="","",ABS(E135))</f>
        <v>0.25773434009836294</v>
      </c>
    </row>
    <row r="136" spans="1:7" ht="13" x14ac:dyDescent="0.3">
      <c r="A136" s="38">
        <f t="shared" si="113"/>
        <v>43</v>
      </c>
      <c r="B136" s="10" t="s">
        <v>139</v>
      </c>
      <c r="C136" s="163">
        <f ca="1">IF(DataGrowthRates!CQ51=0,"",DataGrowthRates!CQ51)</f>
        <v>11.909806759499672</v>
      </c>
      <c r="D136" s="164">
        <f ca="1">IF(DataGrowthRates!CR51=0,"",DataGrowthRates!CR51)</f>
        <v>11.623988918062437</v>
      </c>
      <c r="E136" s="110">
        <f t="shared" ca="1" si="149"/>
        <v>-0.28581784143723432</v>
      </c>
      <c r="F136" s="111">
        <f t="shared" ca="1" si="150"/>
        <v>-0.25773434009836294</v>
      </c>
      <c r="G136" s="112">
        <f t="shared" ca="1" si="151"/>
        <v>0.28581784143723432</v>
      </c>
    </row>
    <row r="137" spans="1:7" ht="13" x14ac:dyDescent="0.3">
      <c r="A137" s="38">
        <f t="shared" si="113"/>
        <v>44</v>
      </c>
      <c r="B137" s="10" t="s">
        <v>140</v>
      </c>
      <c r="C137" s="163">
        <f ca="1">IF(DataGrowthRates!CQ52=0,"",DataGrowthRates!CQ52)</f>
        <v>13.248601107334942</v>
      </c>
      <c r="D137" s="164">
        <f ca="1">IF(DataGrowthRates!CR52=0,"",DataGrowthRates!CR52)</f>
        <v>12.48284697544981</v>
      </c>
      <c r="E137" s="110">
        <f t="shared" ca="1" si="149"/>
        <v>-0.76575413188513153</v>
      </c>
      <c r="F137" s="111">
        <f t="shared" ca="1" si="150"/>
        <v>-0.28581784143723432</v>
      </c>
      <c r="G137" s="112">
        <f t="shared" ca="1" si="151"/>
        <v>0.76575413188513153</v>
      </c>
    </row>
    <row r="138" spans="1:7" ht="13" x14ac:dyDescent="0.3">
      <c r="A138" s="38">
        <f t="shared" si="113"/>
        <v>45</v>
      </c>
      <c r="B138" s="10" t="s">
        <v>137</v>
      </c>
      <c r="C138" s="163">
        <f ca="1">IF(DataGrowthRates!CQ53=0,"",DataGrowthRates!CQ53)</f>
        <v>4.4257280939397594</v>
      </c>
      <c r="D138" s="164">
        <f ca="1">IF(DataGrowthRates!CR53=0,"",DataGrowthRates!CR53)</f>
        <v>4.5365504850856979</v>
      </c>
      <c r="E138" s="110">
        <f t="shared" ref="E138:E140" ca="1" si="152">IF(D138="","",(D138-C138))</f>
        <v>0.1108223911459385</v>
      </c>
      <c r="F138" s="111">
        <f t="shared" ref="F138:F141" ca="1" si="153">E137</f>
        <v>-0.76575413188513153</v>
      </c>
      <c r="G138" s="112">
        <f t="shared" ref="G138:G141" ca="1" si="154">IF(E138="","",ABS(E138))</f>
        <v>0.1108223911459385</v>
      </c>
    </row>
    <row r="139" spans="1:7" ht="13" x14ac:dyDescent="0.3">
      <c r="A139" s="38">
        <f t="shared" si="113"/>
        <v>46</v>
      </c>
      <c r="B139" s="10" t="s">
        <v>141</v>
      </c>
      <c r="C139" s="163">
        <f ca="1">IF(DataGrowthRates!CQ54=0,"",DataGrowthRates!CQ54)</f>
        <v>-3.5908811645731098</v>
      </c>
      <c r="D139" s="164">
        <f ca="1">IF(DataGrowthRates!CR54=0,"",DataGrowthRates!CR54)</f>
        <v>-3.8202378888275956</v>
      </c>
      <c r="E139" s="110">
        <f t="shared" ca="1" si="152"/>
        <v>-0.22935672425448583</v>
      </c>
      <c r="F139" s="111">
        <f t="shared" ca="1" si="153"/>
        <v>0.1108223911459385</v>
      </c>
      <c r="G139" s="112">
        <f t="shared" ca="1" si="154"/>
        <v>0.22935672425448583</v>
      </c>
    </row>
    <row r="140" spans="1:7" ht="13" x14ac:dyDescent="0.3">
      <c r="A140" s="38">
        <f t="shared" si="113"/>
        <v>47</v>
      </c>
      <c r="B140" s="10" t="s">
        <v>142</v>
      </c>
      <c r="C140" s="163">
        <f ca="1">IF(DataGrowthRates!CQ55=0,"",DataGrowthRates!CQ55)</f>
        <v>8.0272040407168781</v>
      </c>
      <c r="D140" s="164">
        <f ca="1">IF(DataGrowthRates!CR55=0,"",DataGrowthRates!CR55)</f>
        <v>7.913409695668288</v>
      </c>
      <c r="E140" s="110">
        <f t="shared" ca="1" si="152"/>
        <v>-0.1137943450485901</v>
      </c>
      <c r="F140" s="111">
        <f t="shared" ca="1" si="153"/>
        <v>-0.22935672425448583</v>
      </c>
      <c r="G140" s="112">
        <f t="shared" ca="1" si="154"/>
        <v>0.1137943450485901</v>
      </c>
    </row>
    <row r="141" spans="1:7" ht="13" x14ac:dyDescent="0.3">
      <c r="A141" s="38">
        <f t="shared" si="113"/>
        <v>48</v>
      </c>
      <c r="B141" s="10" t="s">
        <v>143</v>
      </c>
      <c r="C141" s="163">
        <f ca="1">IF(DataGrowthRates!CQ56=0,"",DataGrowthRates!CQ56)</f>
        <v>-1.8165555794165482</v>
      </c>
      <c r="D141" s="164">
        <f ca="1">IF(DataGrowthRates!CR56=0,"",DataGrowthRates!CR56)</f>
        <v>-2.4939611313771501</v>
      </c>
      <c r="E141" s="110">
        <f t="shared" ref="E141" ca="1" si="155">IF(D141="","",(D141-C141))</f>
        <v>-0.67740555196060193</v>
      </c>
      <c r="F141" s="111">
        <f t="shared" ca="1" si="153"/>
        <v>-0.1137943450485901</v>
      </c>
      <c r="G141" s="112">
        <f t="shared" ca="1" si="154"/>
        <v>0.67740555196060193</v>
      </c>
    </row>
    <row r="142" spans="1:7" ht="13" x14ac:dyDescent="0.3">
      <c r="A142" s="38">
        <f t="shared" si="113"/>
        <v>49</v>
      </c>
      <c r="B142" s="173" t="s">
        <v>145</v>
      </c>
      <c r="C142" s="163">
        <f ca="1">IF(DataGrowthRates!CQ57=0,"",DataGrowthRates!CQ57)</f>
        <v>-6.4298505015699697E-2</v>
      </c>
      <c r="D142" s="164">
        <f ca="1">IF(DataGrowthRates!CR57=0,"",DataGrowthRates!CR57)</f>
        <v>0.1162520640982492</v>
      </c>
      <c r="E142" s="110">
        <f t="shared" ref="E142" ca="1" si="156">IF(D142="","",(D142-C142))</f>
        <v>0.1805505691139489</v>
      </c>
      <c r="F142" s="111">
        <f t="shared" ref="F142:F173" ca="1" si="157">E141</f>
        <v>-0.67740555196060193</v>
      </c>
      <c r="G142" s="112">
        <f t="shared" ref="G142:G172" ca="1" si="158">IF(E142="","",ABS(E142))</f>
        <v>0.1805505691139489</v>
      </c>
    </row>
    <row r="143" spans="1:7" ht="13" x14ac:dyDescent="0.3">
      <c r="A143" s="38">
        <f t="shared" si="113"/>
        <v>50</v>
      </c>
      <c r="B143" s="173" t="s">
        <v>146</v>
      </c>
      <c r="C143" s="163">
        <f ca="1">IF(DataGrowthRates!CQ58=0,"",DataGrowthRates!CQ58)</f>
        <v>2.5466952941849454</v>
      </c>
      <c r="D143" s="164">
        <f ca="1">IF(DataGrowthRates!CR58=0,"",DataGrowthRates!CR58)</f>
        <v>3.4346031825119958</v>
      </c>
      <c r="E143" s="110">
        <f t="shared" ref="E143" ca="1" si="159">IF(D143="","",(D143-C143))</f>
        <v>0.88790788832705037</v>
      </c>
      <c r="F143" s="111">
        <f t="shared" ca="1" si="157"/>
        <v>0.1805505691139489</v>
      </c>
      <c r="G143" s="112">
        <f t="shared" ca="1" si="158"/>
        <v>0.88790788832705037</v>
      </c>
    </row>
    <row r="144" spans="1:7" ht="13" x14ac:dyDescent="0.3">
      <c r="A144" s="38">
        <f t="shared" si="113"/>
        <v>51</v>
      </c>
      <c r="B144" s="173" t="s">
        <v>147</v>
      </c>
      <c r="C144" s="163">
        <f ca="1">IF(DataGrowthRates!CQ59=0,"",DataGrowthRates!CQ59)</f>
        <v>-2.8283629769222771</v>
      </c>
      <c r="D144" s="164">
        <f ca="1">IF(DataGrowthRates!CR59=0,"",DataGrowthRates!CR59)</f>
        <v>-3.1396709807920451</v>
      </c>
      <c r="E144" s="110">
        <f t="shared" ref="E144" ca="1" si="160">IF(D144="","",(D144-C144))</f>
        <v>-0.31130800386976798</v>
      </c>
      <c r="F144" s="111">
        <f t="shared" ca="1" si="157"/>
        <v>0.88790788832705037</v>
      </c>
      <c r="G144" s="112">
        <f t="shared" ca="1" si="158"/>
        <v>0.31130800386976798</v>
      </c>
    </row>
    <row r="145" spans="1:7" ht="13" x14ac:dyDescent="0.3">
      <c r="A145" s="38">
        <f t="shared" si="113"/>
        <v>52</v>
      </c>
      <c r="B145" s="173" t="s">
        <v>148</v>
      </c>
      <c r="C145" s="163">
        <f ca="1">IF(DataGrowthRates!CQ60=0,"",DataGrowthRates!CQ60)</f>
        <v>1.2908359869308834</v>
      </c>
      <c r="D145" s="164">
        <f ca="1">IF(DataGrowthRates!CR60=0,"",DataGrowthRates!CR60)</f>
        <v>2.2702389386322627E-2</v>
      </c>
      <c r="E145" s="110">
        <f t="shared" ref="E145" ca="1" si="161">IF(D145="","",(D145-C145))</f>
        <v>-1.2681335975445609</v>
      </c>
      <c r="F145" s="111">
        <f t="shared" ca="1" si="157"/>
        <v>-0.31130800386976798</v>
      </c>
      <c r="G145" s="112">
        <f t="shared" ca="1" si="158"/>
        <v>1.2681335975445609</v>
      </c>
    </row>
    <row r="146" spans="1:7" ht="13" x14ac:dyDescent="0.3">
      <c r="A146" s="38">
        <f t="shared" si="113"/>
        <v>53</v>
      </c>
      <c r="B146" s="173" t="s">
        <v>149</v>
      </c>
      <c r="C146" s="163">
        <f ca="1">IF(DataGrowthRates!CQ61=0,"",DataGrowthRates!CQ61)</f>
        <v>-1.0013363353655749</v>
      </c>
      <c r="D146" s="164">
        <f ca="1">IF(DataGrowthRates!CR61=0,"",DataGrowthRates!CR61)</f>
        <v>-0.96454108277433093</v>
      </c>
      <c r="E146" s="110">
        <f t="shared" ref="E146" ca="1" si="162">IF(D146="","",(D146-C146))</f>
        <v>3.6795252591243943E-2</v>
      </c>
      <c r="F146" s="111">
        <f t="shared" ca="1" si="157"/>
        <v>-1.2681335975445609</v>
      </c>
      <c r="G146" s="112">
        <f t="shared" ca="1" si="158"/>
        <v>3.6795252591243943E-2</v>
      </c>
    </row>
    <row r="147" spans="1:7" ht="13" x14ac:dyDescent="0.3">
      <c r="A147" s="38">
        <f t="shared" si="113"/>
        <v>54</v>
      </c>
      <c r="B147" s="173" t="s">
        <v>150</v>
      </c>
      <c r="C147" s="163">
        <f ca="1">IF(DataGrowthRates!CQ62=0,"",DataGrowthRates!CQ62)</f>
        <v>-2.1076046920983003</v>
      </c>
      <c r="D147" s="164">
        <f ca="1">IF(DataGrowthRates!CR62=0,"",DataGrowthRates!CR62)</f>
        <v>-1.7646834573341763</v>
      </c>
      <c r="E147" s="110">
        <f t="shared" ref="E147" ca="1" si="163">IF(D147="","",(D147-C147))</f>
        <v>0.34292123476412395</v>
      </c>
      <c r="F147" s="111">
        <f t="shared" ca="1" si="157"/>
        <v>3.6795252591243943E-2</v>
      </c>
      <c r="G147" s="112">
        <f t="shared" ca="1" si="158"/>
        <v>0.34292123476412395</v>
      </c>
    </row>
    <row r="148" spans="1:7" ht="13" x14ac:dyDescent="0.3">
      <c r="A148" s="38">
        <f t="shared" si="113"/>
        <v>55</v>
      </c>
      <c r="B148" s="173" t="s">
        <v>151</v>
      </c>
      <c r="C148" s="163">
        <f ca="1">IF(DataGrowthRates!CQ63=0,"",DataGrowthRates!CQ63)</f>
        <v>0.70317019195957908</v>
      </c>
      <c r="D148" s="164">
        <f ca="1">IF(DataGrowthRates!CR63=0,"",DataGrowthRates!CR63)</f>
        <v>5.3009125068093015</v>
      </c>
      <c r="E148" s="110">
        <f t="shared" ref="E148" ca="1" si="164">IF(D148="","",(D148-C148))</f>
        <v>4.5977423148497225</v>
      </c>
      <c r="F148" s="111">
        <f t="shared" ca="1" si="157"/>
        <v>0.34292123476412395</v>
      </c>
      <c r="G148" s="112">
        <f t="shared" ca="1" si="158"/>
        <v>4.5977423148497225</v>
      </c>
    </row>
    <row r="149" spans="1:7" ht="13" x14ac:dyDescent="0.3">
      <c r="A149" s="38">
        <f t="shared" si="113"/>
        <v>56</v>
      </c>
      <c r="B149" s="173" t="s">
        <v>152</v>
      </c>
      <c r="C149" s="163">
        <f ca="1">IF(DataGrowthRates!CQ64=0,"",DataGrowthRates!CQ64)</f>
        <v>7.9485096847224099</v>
      </c>
      <c r="D149" s="164">
        <f ca="1">IF(DataGrowthRates!CR64=0,"",DataGrowthRates!CR64)</f>
        <v>4.8580455359193762</v>
      </c>
      <c r="E149" s="110">
        <f t="shared" ref="E149" ca="1" si="165">IF(D149="","",(D149-C149))</f>
        <v>-3.0904641488030338</v>
      </c>
      <c r="F149" s="111">
        <f t="shared" ca="1" si="157"/>
        <v>4.5977423148497225</v>
      </c>
      <c r="G149" s="112">
        <f t="shared" ca="1" si="158"/>
        <v>3.0904641488030338</v>
      </c>
    </row>
    <row r="150" spans="1:7" ht="13" x14ac:dyDescent="0.3">
      <c r="A150" s="38">
        <f t="shared" si="113"/>
        <v>57</v>
      </c>
      <c r="B150" s="173" t="s">
        <v>153</v>
      </c>
      <c r="C150" s="163">
        <f ca="1">IF(DataGrowthRates!CQ65=0,"",DataGrowthRates!CQ65)</f>
        <v>0.11460373767967634</v>
      </c>
      <c r="D150" s="164">
        <f ca="1">IF(DataGrowthRates!CR65=0,"",DataGrowthRates!CR65)</f>
        <v>0.44307162134070571</v>
      </c>
      <c r="E150" s="110">
        <f t="shared" ref="E150" ca="1" si="166">IF(D150="","",(D150-C150))</f>
        <v>0.32846788366102936</v>
      </c>
      <c r="F150" s="111">
        <f t="shared" ca="1" si="157"/>
        <v>-3.0904641488030338</v>
      </c>
      <c r="G150" s="112">
        <f t="shared" ca="1" si="158"/>
        <v>0.32846788366102936</v>
      </c>
    </row>
    <row r="151" spans="1:7" ht="13" x14ac:dyDescent="0.3">
      <c r="A151" s="38">
        <f t="shared" si="113"/>
        <v>58</v>
      </c>
      <c r="B151" s="173" t="s">
        <v>154</v>
      </c>
      <c r="C151" s="163">
        <f ca="1">IF(DataGrowthRates!CQ66=0,"",DataGrowthRates!CQ66)</f>
        <v>-1.8966682171438976</v>
      </c>
      <c r="D151" s="164">
        <f ca="1">IF(DataGrowthRates!CR66=0,"",DataGrowthRates!CR66)</f>
        <v>-2.3809680785771867</v>
      </c>
      <c r="E151" s="110">
        <f t="shared" ref="E151" ca="1" si="167">IF(D151="","",(D151-C151))</f>
        <v>-0.48429986143328918</v>
      </c>
      <c r="F151" s="111">
        <f t="shared" ca="1" si="157"/>
        <v>0.32846788366102936</v>
      </c>
      <c r="G151" s="112">
        <f t="shared" ca="1" si="158"/>
        <v>0.48429986143328918</v>
      </c>
    </row>
    <row r="152" spans="1:7" ht="13" x14ac:dyDescent="0.3">
      <c r="A152" s="38">
        <f t="shared" si="113"/>
        <v>59</v>
      </c>
      <c r="B152" s="173" t="s">
        <v>155</v>
      </c>
      <c r="C152" s="163">
        <f ca="1">IF(DataGrowthRates!CQ67=0,"",DataGrowthRates!CQ67)</f>
        <v>-1.8185291150357248</v>
      </c>
      <c r="D152" s="164">
        <f ca="1">IF(DataGrowthRates!CR67=0,"",DataGrowthRates!CR67)</f>
        <v>-1.0346027623275305</v>
      </c>
      <c r="E152" s="110">
        <f t="shared" ref="E152" ca="1" si="168">IF(D152="","",(D152-C152))</f>
        <v>0.78392635270819433</v>
      </c>
      <c r="F152" s="111">
        <f t="shared" ca="1" si="157"/>
        <v>-0.48429986143328918</v>
      </c>
      <c r="G152" s="112">
        <f t="shared" ca="1" si="158"/>
        <v>0.78392635270819433</v>
      </c>
    </row>
    <row r="153" spans="1:7" ht="13" x14ac:dyDescent="0.3">
      <c r="A153" s="38">
        <f t="shared" si="113"/>
        <v>60</v>
      </c>
      <c r="B153" s="173" t="s">
        <v>156</v>
      </c>
      <c r="C153" s="163">
        <f ca="1">IF(DataGrowthRates!CQ68=0,"",DataGrowthRates!CQ68)</f>
        <v>1.4034210352932204</v>
      </c>
      <c r="D153" s="164">
        <f ca="1">IF(DataGrowthRates!CR68=0,"",DataGrowthRates!CR68)</f>
        <v>2.8372231056537327</v>
      </c>
      <c r="E153" s="110">
        <f t="shared" ref="E153" ca="1" si="169">IF(D153="","",(D153-C153))</f>
        <v>1.4338020703605123</v>
      </c>
      <c r="F153" s="111">
        <f t="shared" ca="1" si="157"/>
        <v>0.78392635270819433</v>
      </c>
      <c r="G153" s="112">
        <f t="shared" ca="1" si="158"/>
        <v>1.4338020703605123</v>
      </c>
    </row>
    <row r="154" spans="1:7" ht="13" x14ac:dyDescent="0.3">
      <c r="A154" s="38">
        <f t="shared" si="113"/>
        <v>61</v>
      </c>
      <c r="B154" s="173" t="s">
        <v>157</v>
      </c>
      <c r="C154" s="163">
        <f ca="1">IF(DataGrowthRates!CQ69=0,"",DataGrowthRates!CQ69)</f>
        <v>1.8045326020572896</v>
      </c>
      <c r="D154" s="164">
        <f ca="1">IF(DataGrowthRates!CR69=0,"",DataGrowthRates!CR69)</f>
        <v>1.7661030550808827</v>
      </c>
      <c r="E154" s="110">
        <f t="shared" ref="E154" ca="1" si="170">IF(D154="","",(D154-C154))</f>
        <v>-3.8429546976406881E-2</v>
      </c>
      <c r="F154" s="111">
        <f t="shared" ca="1" si="157"/>
        <v>1.4338020703605123</v>
      </c>
      <c r="G154" s="112">
        <f t="shared" ca="1" si="158"/>
        <v>3.8429546976406881E-2</v>
      </c>
    </row>
    <row r="155" spans="1:7" ht="13" x14ac:dyDescent="0.3">
      <c r="A155" s="38">
        <f t="shared" si="113"/>
        <v>62</v>
      </c>
      <c r="B155" s="173" t="s">
        <v>158</v>
      </c>
      <c r="C155" s="163">
        <f ca="1">IF(DataGrowthRates!CQ70=0,"",DataGrowthRates!CQ70)</f>
        <v>1.5471476577595127</v>
      </c>
      <c r="D155" s="164">
        <f ca="1">IF(DataGrowthRates!CR70=0,"",DataGrowthRates!CR70)</f>
        <v>1.4475410730234453</v>
      </c>
      <c r="E155" s="110">
        <f t="shared" ref="E155" ca="1" si="171">IF(D155="","",(D155-C155))</f>
        <v>-9.9606584736067427E-2</v>
      </c>
      <c r="F155" s="111">
        <f t="shared" ca="1" si="157"/>
        <v>-3.8429546976406881E-2</v>
      </c>
      <c r="G155" s="112">
        <f t="shared" ca="1" si="158"/>
        <v>9.9606584736067427E-2</v>
      </c>
    </row>
    <row r="156" spans="1:7" ht="13" x14ac:dyDescent="0.3">
      <c r="A156" s="38">
        <f t="shared" si="113"/>
        <v>63</v>
      </c>
      <c r="B156" s="173" t="s">
        <v>159</v>
      </c>
      <c r="C156" s="163">
        <f ca="1">IF(DataGrowthRates!CQ71=0,"",DataGrowthRates!CQ71)</f>
        <v>-8.771004213163037</v>
      </c>
      <c r="D156" s="164">
        <f ca="1">IF(DataGrowthRates!CR71=0,"",DataGrowthRates!CR71)</f>
        <v>-8.7759815242494223</v>
      </c>
      <c r="E156" s="110">
        <f t="shared" ref="E156" ca="1" si="172">IF(D156="","",(D156-C156))</f>
        <v>-4.9773110863853276E-3</v>
      </c>
      <c r="F156" s="111">
        <f t="shared" ca="1" si="157"/>
        <v>-9.9606584736067427E-2</v>
      </c>
      <c r="G156" s="112">
        <f t="shared" ca="1" si="158"/>
        <v>4.9773110863853276E-3</v>
      </c>
    </row>
    <row r="157" spans="1:7" ht="13" x14ac:dyDescent="0.3">
      <c r="A157" s="38">
        <f t="shared" si="113"/>
        <v>64</v>
      </c>
      <c r="B157" s="173" t="s">
        <v>160</v>
      </c>
      <c r="C157" s="163">
        <f ca="1">IF(DataGrowthRates!CQ72=0,"",DataGrowthRates!CQ72)</f>
        <v>-7.8318456665707039</v>
      </c>
      <c r="D157" s="164">
        <f ca="1">IF(DataGrowthRates!CR72=0,"",DataGrowthRates!CR72)</f>
        <v>-8.0116959064327542</v>
      </c>
      <c r="E157" s="110">
        <f t="shared" ref="E157" ca="1" si="173">IF(D157="","",(D157-C157))</f>
        <v>-0.17985023986205029</v>
      </c>
      <c r="F157" s="111">
        <f t="shared" ca="1" si="157"/>
        <v>-4.9773110863853276E-3</v>
      </c>
      <c r="G157" s="112">
        <f t="shared" ca="1" si="158"/>
        <v>0.17985023986205029</v>
      </c>
    </row>
    <row r="158" spans="1:7" ht="13" x14ac:dyDescent="0.3">
      <c r="A158" s="38">
        <f t="shared" si="113"/>
        <v>65</v>
      </c>
      <c r="B158" s="173" t="s">
        <v>161</v>
      </c>
      <c r="C158" s="163">
        <f ca="1">IF(DataGrowthRates!CQ73=0,"",DataGrowthRates!CQ73)</f>
        <v>-12.270845653459489</v>
      </c>
      <c r="D158" s="164">
        <f ca="1">IF(DataGrowthRates!CR73=0,"",DataGrowthRates!CR73)</f>
        <v>-12.144549763033179</v>
      </c>
      <c r="E158" s="110">
        <f t="shared" ref="E158" ca="1" si="174">IF(D158="","",(D158-C158))</f>
        <v>0.1262958904263094</v>
      </c>
      <c r="F158" s="111">
        <f t="shared" ca="1" si="157"/>
        <v>-0.17985023986205029</v>
      </c>
      <c r="G158" s="112">
        <f t="shared" ca="1" si="158"/>
        <v>0.1262958904263094</v>
      </c>
    </row>
    <row r="159" spans="1:7" ht="13" x14ac:dyDescent="0.3">
      <c r="A159" s="38">
        <f t="shared" si="113"/>
        <v>66</v>
      </c>
      <c r="B159" s="173" t="s">
        <v>162</v>
      </c>
      <c r="C159" s="163">
        <f ca="1">IF(DataGrowthRates!CQ74=0,"",DataGrowthRates!CQ74)</f>
        <v>-27.140139505389989</v>
      </c>
      <c r="D159" s="164">
        <f ca="1">IF(DataGrowthRates!CR74=0,"",DataGrowthRates!CR74)</f>
        <v>-27.076727964489535</v>
      </c>
      <c r="E159" s="110">
        <f t="shared" ref="E159" ca="1" si="175">IF(D159="","",(D159-C159))</f>
        <v>6.3411540900453645E-2</v>
      </c>
      <c r="F159" s="111">
        <f t="shared" ca="1" si="157"/>
        <v>0.1262958904263094</v>
      </c>
      <c r="G159" s="112">
        <f t="shared" ca="1" si="158"/>
        <v>6.3411540900453645E-2</v>
      </c>
    </row>
    <row r="160" spans="1:7" ht="13" x14ac:dyDescent="0.3">
      <c r="A160" s="38">
        <f t="shared" ref="A160:A173" si="176">A159+1</f>
        <v>67</v>
      </c>
      <c r="B160" s="173" t="s">
        <v>163</v>
      </c>
      <c r="C160" s="163">
        <f ca="1">IF(DataGrowthRates!CQ75=0,"",DataGrowthRates!CQ75)</f>
        <v>-8.7732071350564134</v>
      </c>
      <c r="D160" s="164">
        <f ca="1">IF(DataGrowthRates!CR75=0,"",DataGrowthRates!CR75)</f>
        <v>-8.8096104841645371</v>
      </c>
      <c r="E160" s="110">
        <f t="shared" ref="E160" ca="1" si="177">IF(D160="","",(D160-C160))</f>
        <v>-3.6403349108123706E-2</v>
      </c>
      <c r="F160" s="111">
        <f t="shared" ca="1" si="157"/>
        <v>6.3411540900453645E-2</v>
      </c>
      <c r="G160" s="112">
        <f t="shared" ca="1" si="158"/>
        <v>3.6403349108123706E-2</v>
      </c>
    </row>
    <row r="161" spans="1:7" ht="13" x14ac:dyDescent="0.3">
      <c r="A161" s="38">
        <f t="shared" si="176"/>
        <v>68</v>
      </c>
      <c r="B161" s="173" t="s">
        <v>164</v>
      </c>
      <c r="C161" s="163">
        <f ca="1">IF(DataGrowthRates!CQ76=0,"",DataGrowthRates!CQ76)</f>
        <v>-7.1928707829408083</v>
      </c>
      <c r="D161" s="164">
        <f ca="1">IF(DataGrowthRates!CR76=0,"",DataGrowthRates!CR76)</f>
        <v>-6.703014753046836</v>
      </c>
      <c r="E161" s="110">
        <f t="shared" ref="E161:E164" ca="1" si="178">IF(D161="","",(D161-C161))</f>
        <v>0.48985602989397226</v>
      </c>
      <c r="F161" s="111">
        <f t="shared" ca="1" si="157"/>
        <v>-3.6403349108123706E-2</v>
      </c>
      <c r="G161" s="112">
        <f t="shared" ca="1" si="158"/>
        <v>0.48985602989397226</v>
      </c>
    </row>
    <row r="162" spans="1:7" ht="13" x14ac:dyDescent="0.3">
      <c r="A162" s="38">
        <f t="shared" si="176"/>
        <v>69</v>
      </c>
      <c r="B162" s="173" t="s">
        <v>165</v>
      </c>
      <c r="C162" s="163">
        <f ca="1">IF(DataGrowthRates!CQ77=0,"",DataGrowthRates!CQ77)</f>
        <v>-2.0749665327978613</v>
      </c>
      <c r="D162" s="164">
        <f ca="1">IF(DataGrowthRates!CR77=0,"",DataGrowthRates!CR77)</f>
        <v>-1.742043551088764</v>
      </c>
      <c r="E162" s="110">
        <f t="shared" ca="1" si="178"/>
        <v>0.33292298170909729</v>
      </c>
      <c r="F162" s="111">
        <f t="shared" ca="1" si="157"/>
        <v>0.48985602989397226</v>
      </c>
      <c r="G162" s="112">
        <f t="shared" ca="1" si="158"/>
        <v>0.33292298170909729</v>
      </c>
    </row>
    <row r="163" spans="1:7" ht="13" x14ac:dyDescent="0.3">
      <c r="A163" s="38">
        <f t="shared" si="176"/>
        <v>70</v>
      </c>
      <c r="B163" s="173" t="s">
        <v>166</v>
      </c>
      <c r="C163" s="163">
        <f ca="1">IF(DataGrowthRates!CQ78=0,"",DataGrowthRates!CQ78)</f>
        <v>20.537681798148981</v>
      </c>
      <c r="D163" s="164">
        <f ca="1">IF(DataGrowthRates!CR78=0,"",DataGrowthRates!CR78)</f>
        <v>20.405464962538574</v>
      </c>
      <c r="E163" s="110">
        <f t="shared" ca="1" si="178"/>
        <v>-0.1322168356104072</v>
      </c>
      <c r="F163" s="111">
        <f t="shared" ca="1" si="157"/>
        <v>0.33292298170909729</v>
      </c>
      <c r="G163" s="112">
        <f t="shared" ca="1" si="158"/>
        <v>0.1322168356104072</v>
      </c>
    </row>
    <row r="164" spans="1:7" ht="13" x14ac:dyDescent="0.3">
      <c r="A164" s="38">
        <f t="shared" si="176"/>
        <v>71</v>
      </c>
      <c r="B164" s="173" t="s">
        <v>167</v>
      </c>
      <c r="C164" s="163">
        <f ca="1">IF(DataGrowthRates!CQ79="","",DataGrowthRates!CQ79)</f>
        <v>0</v>
      </c>
      <c r="D164" s="164">
        <f ca="1">IF(DataGrowthRates!CR79=0,"",DataGrowthRates!CR79)</f>
        <v>0.28033640368442247</v>
      </c>
      <c r="E164" s="110">
        <f t="shared" ca="1" si="178"/>
        <v>0.28033640368442247</v>
      </c>
      <c r="F164" s="111">
        <f t="shared" ca="1" si="157"/>
        <v>-0.1322168356104072</v>
      </c>
      <c r="G164" s="112">
        <f t="shared" ca="1" si="158"/>
        <v>0.28033640368442247</v>
      </c>
    </row>
    <row r="165" spans="1:7" ht="13" x14ac:dyDescent="0.3">
      <c r="A165" s="38">
        <f t="shared" si="176"/>
        <v>72</v>
      </c>
      <c r="B165" s="173" t="s">
        <v>168</v>
      </c>
      <c r="C165" s="163">
        <f ca="1">IF(DataGrowthRates!CQ80="","",DataGrowthRates!CQ80)</f>
        <v>-4.3702684101858216</v>
      </c>
      <c r="D165" s="164">
        <f ca="1">IF(DataGrowthRates!CR80=0,"",DataGrowthRates!CR80)</f>
        <v>-3.7379972565157744</v>
      </c>
      <c r="E165" s="110">
        <f t="shared" ref="E165" ca="1" si="179">IF(D165="","",(D165-C165))</f>
        <v>0.63227115367004716</v>
      </c>
      <c r="F165" s="111">
        <f t="shared" ca="1" si="157"/>
        <v>0.28033640368442247</v>
      </c>
      <c r="G165" s="112">
        <f t="shared" ca="1" si="158"/>
        <v>0.63227115367004716</v>
      </c>
    </row>
    <row r="166" spans="1:7" ht="13" x14ac:dyDescent="0.3">
      <c r="A166" s="38">
        <f t="shared" si="176"/>
        <v>73</v>
      </c>
      <c r="B166" s="173" t="s">
        <v>169</v>
      </c>
      <c r="C166" s="163">
        <f ca="1">IF(DataGrowthRates!CQ81="","",DataGrowthRates!CQ81)</f>
        <v>-7.9595278246205714</v>
      </c>
      <c r="D166" s="164">
        <f ca="1">IF(DataGrowthRates!CR81=0,"",DataGrowthRates!CR81)</f>
        <v>-7.7571669477234311</v>
      </c>
      <c r="E166" s="110">
        <f t="shared" ref="E166" ca="1" si="180">IF(D166="","",(D166-C166))</f>
        <v>0.20236087689714033</v>
      </c>
      <c r="F166" s="111">
        <f t="shared" ca="1" si="157"/>
        <v>0.63227115367004716</v>
      </c>
      <c r="G166" s="112">
        <f t="shared" ca="1" si="158"/>
        <v>0.20236087689714033</v>
      </c>
    </row>
    <row r="167" spans="1:7" ht="13" x14ac:dyDescent="0.3">
      <c r="A167" s="38">
        <f t="shared" si="176"/>
        <v>74</v>
      </c>
      <c r="B167" s="173" t="s">
        <v>170</v>
      </c>
      <c r="C167" s="163">
        <f ca="1">IF(DataGrowthRates!CQ82="","",DataGrowthRates!CQ82)</f>
        <v>-11.281489594742595</v>
      </c>
      <c r="D167" s="164">
        <f ca="1">IF(DataGrowthRates!CR82=0,"",DataGrowthRates!CR82)</f>
        <v>-11.171960569550915</v>
      </c>
      <c r="E167" s="110">
        <f t="shared" ref="E167" ca="1" si="181">IF(D167="","",(D167-C167))</f>
        <v>0.10952902519168006</v>
      </c>
      <c r="F167" s="111">
        <f t="shared" ca="1" si="157"/>
        <v>0.20236087689714033</v>
      </c>
      <c r="G167" s="112">
        <f t="shared" ca="1" si="158"/>
        <v>0.10952902519168006</v>
      </c>
    </row>
    <row r="168" spans="1:7" ht="13" x14ac:dyDescent="0.3">
      <c r="A168" s="38">
        <f t="shared" si="176"/>
        <v>75</v>
      </c>
      <c r="B168" s="173" t="s">
        <v>171</v>
      </c>
      <c r="C168" s="163">
        <f ca="1">IF(DataGrowthRates!CQ83="","",DataGrowthRates!CQ83)</f>
        <v>-7.6953748006379579</v>
      </c>
      <c r="D168" s="164">
        <f ca="1">IF(DataGrowthRates!CR83=0,"",DataGrowthRates!CR83)</f>
        <v>-7.8149920255183449</v>
      </c>
      <c r="E168" s="110">
        <f t="shared" ref="E168" ca="1" si="182">IF(D168="","",(D168-C168))</f>
        <v>-0.11961722488038706</v>
      </c>
      <c r="F168" s="111">
        <f t="shared" ca="1" si="157"/>
        <v>0.10952902519168006</v>
      </c>
      <c r="G168" s="112">
        <f t="shared" ca="1" si="158"/>
        <v>0.11961722488038706</v>
      </c>
    </row>
    <row r="169" spans="1:7" ht="13" x14ac:dyDescent="0.3">
      <c r="A169" s="38">
        <f t="shared" si="176"/>
        <v>76</v>
      </c>
      <c r="B169" s="173" t="s">
        <v>172</v>
      </c>
      <c r="C169" s="163">
        <f ca="1">IF(DataGrowthRates!CQ84="","",DataGrowthRates!CQ84)</f>
        <v>-9.2269326683291766</v>
      </c>
      <c r="D169" s="164">
        <f ca="1">IF(DataGrowthRates!CR84=0,"",DataGrowthRates!CR84)</f>
        <v>-8.7281795511221922</v>
      </c>
      <c r="E169" s="110">
        <f t="shared" ref="E169" ca="1" si="183">IF(D169="","",(D169-C169))</f>
        <v>0.49875311720698434</v>
      </c>
      <c r="F169" s="111">
        <f t="shared" ca="1" si="157"/>
        <v>-0.11961722488038706</v>
      </c>
      <c r="G169" s="112">
        <f t="shared" ca="1" si="158"/>
        <v>0.49875311720698434</v>
      </c>
    </row>
    <row r="170" spans="1:7" ht="13" x14ac:dyDescent="0.3">
      <c r="A170" s="38">
        <f t="shared" si="176"/>
        <v>77</v>
      </c>
      <c r="B170" s="173" t="s">
        <v>176</v>
      </c>
      <c r="C170" s="163">
        <f ca="1">IF(DataGrowthRates!CQ85="","",DataGrowthRates!CQ85)</f>
        <v>-8.9622641509434029</v>
      </c>
      <c r="D170" s="164">
        <f ca="1">IF(DataGrowthRates!CR85=0,"",DataGrowthRates!CR85)</f>
        <v>-8.1913736861181654</v>
      </c>
      <c r="E170" s="110">
        <f t="shared" ref="E170" ca="1" si="184">IF(D170="","",(D170-C170))</f>
        <v>0.77089046482523749</v>
      </c>
      <c r="F170" s="111">
        <f t="shared" ca="1" si="157"/>
        <v>0.49875311720698434</v>
      </c>
      <c r="G170" s="112">
        <f t="shared" ca="1" si="158"/>
        <v>0.77089046482523749</v>
      </c>
    </row>
    <row r="171" spans="1:7" ht="13" x14ac:dyDescent="0.3">
      <c r="A171" s="38">
        <f t="shared" si="176"/>
        <v>78</v>
      </c>
      <c r="B171" s="173" t="s">
        <v>177</v>
      </c>
      <c r="C171" s="163">
        <f ca="1">IF(DataGrowthRates!CQ86="","",DataGrowthRates!CQ86)</f>
        <v>-6.6530612244897913</v>
      </c>
      <c r="D171" s="164">
        <f ca="1">IF(DataGrowthRates!CR86=0,"",DataGrowthRates!CR86)</f>
        <v>-5.4693877551020407</v>
      </c>
      <c r="E171" s="110">
        <f t="shared" ref="E171" ca="1" si="185">IF(D171="","",(D171-C171))</f>
        <v>1.1836734693877506</v>
      </c>
      <c r="F171" s="111">
        <f t="shared" ca="1" si="157"/>
        <v>0.77089046482523749</v>
      </c>
      <c r="G171" s="112">
        <f t="shared" ca="1" si="158"/>
        <v>1.1836734693877506</v>
      </c>
    </row>
    <row r="172" spans="1:7" ht="13" x14ac:dyDescent="0.3">
      <c r="A172" s="38">
        <f t="shared" si="176"/>
        <v>79</v>
      </c>
      <c r="B172" s="173" t="s">
        <v>178</v>
      </c>
      <c r="C172" s="163">
        <f ca="1">IF(DataGrowthRates!CQ87="","",DataGrowthRates!CQ87)</f>
        <v>-3.7403267411865904</v>
      </c>
      <c r="D172" s="164">
        <f ca="1">IF(DataGrowthRates!CR87=0,"",DataGrowthRates!CR87)</f>
        <v>-5.5460017196904676</v>
      </c>
      <c r="E172" s="110">
        <f t="shared" ref="E172" ca="1" si="186">IF(D172="","",(D172-C172))</f>
        <v>-1.8056749785038773</v>
      </c>
      <c r="F172" s="111">
        <f t="shared" ca="1" si="157"/>
        <v>1.1836734693877506</v>
      </c>
      <c r="G172" s="112">
        <f t="shared" ca="1" si="158"/>
        <v>1.8056749785038773</v>
      </c>
    </row>
    <row r="173" spans="1:7" ht="13" x14ac:dyDescent="0.3">
      <c r="A173" s="38">
        <f t="shared" si="176"/>
        <v>80</v>
      </c>
      <c r="B173" s="173" t="s">
        <v>179</v>
      </c>
      <c r="C173" s="163">
        <f ca="1">IF(DataGrowthRates!CQ88="","",DataGrowthRates!CQ88)</f>
        <v>-3.3734005428460545</v>
      </c>
      <c r="D173" s="164"/>
      <c r="E173" s="110"/>
      <c r="F173" s="111">
        <f t="shared" ca="1" si="157"/>
        <v>-1.8056749785038773</v>
      </c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DataGrowthRates!DE9</f>
        <v>59.85416467530311</v>
      </c>
      <c r="D4" s="165">
        <f ca="1">DataGrowthRates!DI9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COUNT(E4:E83)</f>
        <v>76</v>
      </c>
      <c r="L4" s="30" t="s">
        <v>32</v>
      </c>
      <c r="M4" s="150">
        <f ca="1">CORREL(E5:E83,G5:G83)</f>
        <v>0.11701742059050586</v>
      </c>
    </row>
    <row r="5" spans="1:15" ht="13" x14ac:dyDescent="0.3">
      <c r="A5" s="38">
        <f>A4+1</f>
        <v>2</v>
      </c>
      <c r="B5" s="10" t="s">
        <v>13</v>
      </c>
      <c r="C5" s="163">
        <f ca="1">DataGrowthRates!DE10</f>
        <v>55.368531572810021</v>
      </c>
      <c r="D5" s="165">
        <f ca="1">DataGrowthRates!DI10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AVERAGE(E4:E83)</f>
        <v>9.4631721105310124E-2</v>
      </c>
      <c r="L5" s="32" t="s">
        <v>46</v>
      </c>
      <c r="M5" s="150">
        <f ca="1">VARP(E4:E83)*((1+M4)/(1-M4))</f>
        <v>0.15046406165682422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DataGrowthRates!DE11</f>
        <v>46.307795246200982</v>
      </c>
      <c r="D6" s="165">
        <f ca="1">DataGrowthRates!DI11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VARP(E4:E83)</f>
        <v>0.11893918825360621</v>
      </c>
      <c r="L6" s="32" t="s">
        <v>31</v>
      </c>
      <c r="M6" s="33">
        <f ca="1">ROUNDUP((K4*(1-(M4*M4)))/(1+(M4*M4)),0)</f>
        <v>74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DataGrowthRates!DE12</f>
        <v>54.550136511100121</v>
      </c>
      <c r="D7" s="165">
        <f ca="1">DataGrowthRates!DI12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2.3921094674692003</v>
      </c>
      <c r="L7" s="32" t="s">
        <v>30</v>
      </c>
      <c r="M7" s="151">
        <f ca="1">K5/SQRT(M5/K4)</f>
        <v>2.1268024133781416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DataGrowthRates!DE13</f>
        <v>57.065713476835263</v>
      </c>
      <c r="D8" s="165">
        <f ca="1">DataGrowthRates!DI13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1.9921021540022406</v>
      </c>
      <c r="L8" s="12" t="s">
        <v>103</v>
      </c>
      <c r="M8" s="149">
        <f ca="1">TINV(0.05,M6)</f>
        <v>1.992543495180934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DataGrowthRates!DE14</f>
        <v>48.923673519168645</v>
      </c>
      <c r="D9" s="165">
        <f ca="1">DataGrowthRates!DI14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Yes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DataGrowthRates!DE15</f>
        <v>42.373510147063655</v>
      </c>
      <c r="D10" s="165">
        <f ca="1">DataGrowthRates!DI15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DataGrowthRates!DE16</f>
        <v>47.990348015913348</v>
      </c>
      <c r="D11" s="165">
        <f ca="1">DataGrowthRates!DI16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9.4631721105310124E-2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DataGrowthRates!DE17</f>
        <v>49.334158250032125</v>
      </c>
      <c r="D12" s="165">
        <f ca="1">DataGrowthRates!DI17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AVERAGE(H4:H83)</f>
        <v>0.26258791591876629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DataGrowthRates!DE18</f>
        <v>46.544604179410193</v>
      </c>
      <c r="D13" s="165">
        <f ca="1">DataGrowthRates!DI18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Yes</v>
      </c>
      <c r="L13" s="24" t="s">
        <v>27</v>
      </c>
      <c r="M13" s="25" t="str">
        <f ca="1">K13</f>
        <v>Yes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DataGrowthRates!DE19</f>
        <v>40.987376463690289</v>
      </c>
      <c r="D14" s="165">
        <f ca="1">DataGrowthRates!DI19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DataGrowthRates!DE20</f>
        <v>48.549384663621254</v>
      </c>
      <c r="D15" s="165">
        <f ca="1">DataGrowthRates!DI20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DataGrowthRates!DE21</f>
        <v>47.15423135475325</v>
      </c>
      <c r="D16" s="165">
        <f ca="1">DataGrowthRates!DI21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DataGrowthRates!DE22</f>
        <v>44.86902960023432</v>
      </c>
      <c r="D17" s="165">
        <f ca="1">DataGrowthRates!DI22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DataGrowthRates!DE23</f>
        <v>38.755305298698111</v>
      </c>
      <c r="D18" s="165">
        <f ca="1">DataGrowthRates!DI23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DataGrowthRates!DE24</f>
        <v>45.747408945752525</v>
      </c>
      <c r="D19" s="165">
        <f ca="1">DataGrowthRates!DI24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DataGrowthRates!DE25</f>
        <v>45.309998697309268</v>
      </c>
      <c r="D20" s="165">
        <f ca="1">DataGrowthRates!DI25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DataGrowthRates!DE26</f>
        <v>43.871370975650656</v>
      </c>
      <c r="D21" s="165">
        <f ca="1">DataGrowthRates!DI26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DataGrowthRates!DE27</f>
        <v>35.857173741519304</v>
      </c>
      <c r="D22" s="165">
        <f ca="1">DataGrowthRates!DI27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DataGrowthRates!DE28</f>
        <v>41.473742537527855</v>
      </c>
      <c r="D23" s="165">
        <f ca="1">DataGrowthRates!DI28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DataGrowthRates!DE29</f>
        <v>42.33760157468673</v>
      </c>
      <c r="D24" s="165">
        <f ca="1">DataGrowthRates!DI29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DataGrowthRates!DE30</f>
        <v>39.932680427403888</v>
      </c>
      <c r="D25" s="165">
        <f ca="1">DataGrowthRates!DI30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DataGrowthRates!DE31</f>
        <v>35.481775643968867</v>
      </c>
      <c r="D26" s="165">
        <f ca="1">DataGrowthRates!DI31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DataGrowthRates!DE32</f>
        <v>39.17018065255246</v>
      </c>
      <c r="D27" s="165">
        <f ca="1">DataGrowthRates!DI32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DataGrowthRates!DE33</f>
        <v>37.765543819298017</v>
      </c>
      <c r="D28" s="165">
        <f ca="1">DataGrowthRates!DI33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DataGrowthRates!DE34</f>
        <v>35.04086344128028</v>
      </c>
      <c r="D29" s="165">
        <f ca="1">DataGrowthRates!DI34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DataGrowthRates!DE35</f>
        <v>29.028021889093985</v>
      </c>
      <c r="D30" s="165">
        <f ca="1">DataGrowthRates!DI35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DataGrowthRates!DE36</f>
        <v>34.3405625856144</v>
      </c>
      <c r="D31" s="165">
        <f ca="1">DataGrowthRates!DI36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DataGrowthRates!DE37</f>
        <v>33.923896018416812</v>
      </c>
      <c r="D32" s="165">
        <f ca="1">DataGrowthRates!DI37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DataGrowthRates!DE38</f>
        <v>31.520527609302754</v>
      </c>
      <c r="D33" s="165">
        <f ca="1">DataGrowthRates!DI38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DataGrowthRates!DE39</f>
        <v>27.078476027486623</v>
      </c>
      <c r="D34" s="165">
        <f ca="1">DataGrowthRates!DI39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DataGrowthRates!DE40</f>
        <v>29.566613937638024</v>
      </c>
      <c r="D35" s="165">
        <f ca="1">DataGrowthRates!DI40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DataGrowthRates!DE41</f>
        <v>30.374424437602713</v>
      </c>
      <c r="D36" s="165">
        <f ca="1">DataGrowthRates!DI41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DataGrowthRates!DE42</f>
        <v>28.68693952156066</v>
      </c>
      <c r="D37" s="165">
        <f ca="1">DataGrowthRates!DI42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DataGrowthRates!DE43</f>
        <v>25.572051459748678</v>
      </c>
      <c r="D38" s="165">
        <f ca="1">DataGrowthRates!DI43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DataGrowthRates!DE44</f>
        <v>29.302820750300825</v>
      </c>
      <c r="D39" s="165">
        <f ca="1">DataGrowthRates!DI44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DataGrowthRates!DE45</f>
        <v>30.290512657633634</v>
      </c>
      <c r="D40" s="165">
        <f ca="1">DataGrowthRates!DI45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DataGrowthRates!DE46</f>
        <v>28.777959672809082</v>
      </c>
      <c r="D41" s="165">
        <f ca="1">DataGrowthRates!DI46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DataGrowthRates!DE47</f>
        <v>24.401653953794693</v>
      </c>
      <c r="D42" s="165">
        <f ca="1">DataGrowthRates!DI47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DataGrowthRates!DE48</f>
        <v>28.708438822908168</v>
      </c>
      <c r="D43" s="165">
        <f ca="1">DataGrowthRates!DI48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IF(DataGrowthRates!DE49=0,"",DataGrowthRates!DE49)</f>
        <v>31.142584809579567</v>
      </c>
      <c r="D44" s="165">
        <f ca="1">DataGrowthRates!DI49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IF(DataGrowthRates!DE50=0,"",DataGrowthRates!DE50)</f>
        <v>31.682387499403177</v>
      </c>
      <c r="D45" s="165">
        <f ca="1">DataGrowthRates!DI50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IF(DataGrowthRates!DE51=0,"",DataGrowthRates!DE51)</f>
        <v>27.469502233055632</v>
      </c>
      <c r="D46" s="165">
        <f ca="1">DataGrowthRates!DI51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IF(DataGrowthRates!DE52=0,"",DataGrowthRates!DE52)</f>
        <v>32.959065050911647</v>
      </c>
      <c r="D47" s="165">
        <f ca="1">DataGrowthRates!DI52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IF(DataGrowthRates!DE53=0,"",DataGrowthRates!DE53)</f>
        <v>33.261089358962856</v>
      </c>
      <c r="D48" s="165">
        <f ca="1">DataGrowthRates!DI53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IF(DataGrowthRates!DE54=0,"",DataGrowthRates!DE54)</f>
        <v>31.002397850224906</v>
      </c>
      <c r="D49" s="165">
        <f ca="1">DataGrowthRates!DI54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80" ca="1" si="86">E48</f>
        <v>-5.7125591217335625E-2</v>
      </c>
      <c r="H49" s="112">
        <f t="shared" ref="H49:H79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IF(DataGrowthRates!DE55=0,"",DataGrowthRates!DE55)</f>
        <v>29.854459770145048</v>
      </c>
      <c r="D50" s="165">
        <f ca="1">DataGrowthRates!DI55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IF(DataGrowthRates!DE56=0,"",DataGrowthRates!DE56)</f>
        <v>32.304812029727721</v>
      </c>
      <c r="D51" s="165">
        <f ca="1">DataGrowthRates!DI56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IF(DataGrowthRates!DE57=0,"",DataGrowthRates!DE57)</f>
        <v>33.182614115436905</v>
      </c>
      <c r="D52" s="165">
        <f ca="1">DataGrowthRates!DI57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IF(DataGrowthRates!DE58=0,"",DataGrowthRates!DE58)</f>
        <v>31.210450697022935</v>
      </c>
      <c r="D53" s="165">
        <f ca="1">DataGrowthRates!DI58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IF(DataGrowthRates!DE59=0,"",DataGrowthRates!DE59)</f>
        <v>28.623115167136426</v>
      </c>
      <c r="D54" s="165">
        <f ca="1">DataGrowthRates!DI59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IF(DataGrowthRates!DE60=0,"",DataGrowthRates!DE60)</f>
        <v>32.041555086566042</v>
      </c>
      <c r="D55" s="165">
        <f ca="1">DataGrowthRates!DI60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IF(DataGrowthRates!DE61=0,"",DataGrowthRates!DE61)</f>
        <v>33.502045983799739</v>
      </c>
      <c r="D56" s="165">
        <f ca="1">DataGrowthRates!DI61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IF(DataGrowthRates!DE62=0,"",DataGrowthRates!DE62)</f>
        <v>31.169642042460968</v>
      </c>
      <c r="D57" s="165">
        <f ca="1">DataGrowthRates!DI62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IF(DataGrowthRates!DE63=0,"",DataGrowthRates!DE63)</f>
        <v>29.182473279561023</v>
      </c>
      <c r="D58" s="165">
        <f ca="1">DataGrowthRates!DI63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IF(DataGrowthRates!DE64=0,"",DataGrowthRates!DE64)</f>
        <v>34.802835624252786</v>
      </c>
      <c r="D59" s="165">
        <f ca="1">DataGrowthRates!DI64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IF(DataGrowthRates!DE65=0,"",DataGrowthRates!DE65)</f>
        <v>33.685726023652705</v>
      </c>
      <c r="D60" s="165">
        <f ca="1">DataGrowthRates!DI65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IF(DataGrowthRates!DE66=0,"",DataGrowthRates!DE66)</f>
        <v>31.352569280849849</v>
      </c>
      <c r="D61" s="165">
        <f ca="1">DataGrowthRates!DI66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IF(DataGrowthRates!DE67=0,"",DataGrowthRates!DE67)</f>
        <v>29.955353232556746</v>
      </c>
      <c r="D62" s="165">
        <f ca="1">DataGrowthRates!DI67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IF(DataGrowthRates!DE68=0,"",DataGrowthRates!DE68)</f>
        <v>34.340572347603938</v>
      </c>
      <c r="D63" s="165">
        <f ca="1">DataGrowthRates!DI68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IF(DataGrowthRates!DE69=0,"",DataGrowthRates!DE69)</f>
        <v>34.604529530735718</v>
      </c>
      <c r="D64" s="165">
        <f ca="1">DataGrowthRates!DI69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IF(DataGrowthRates!DE70=0,"",DataGrowthRates!DE70)</f>
        <v>31.687441712236335</v>
      </c>
      <c r="D65" s="165">
        <f ca="1">DataGrowthRates!DI70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IF(DataGrowthRates!DE71=0,"",DataGrowthRates!DE71)</f>
        <v>27.628364026542947</v>
      </c>
      <c r="D66" s="165">
        <f ca="1">DataGrowthRates!DI71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IF(DataGrowthRates!DE72=0,"",DataGrowthRates!DE72)</f>
        <v>32.01</v>
      </c>
      <c r="D67" s="165">
        <f ca="1">DataGrowthRates!DI72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IF(DataGrowthRates!DE73=0,"",DataGrowthRates!DE73)</f>
        <v>29.67</v>
      </c>
      <c r="D68" s="165">
        <f ca="1">DataGrowthRates!DI73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IF(DataGrowthRates!DE74=0,"",DataGrowthRates!DE74)</f>
        <v>22.979999999999997</v>
      </c>
      <c r="D69" s="165">
        <f ca="1">DataGrowthRates!DI74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3" si="128">A69+1</f>
        <v>67</v>
      </c>
      <c r="B70" s="173" t="s">
        <v>163</v>
      </c>
      <c r="C70" s="163">
        <f ca="1">IF(DataGrowthRates!DE75=0,"",DataGrowthRates!DE75)</f>
        <v>25.060000000000002</v>
      </c>
      <c r="D70" s="165">
        <f ca="1">DataGrowthRates!DI75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IF(DataGrowthRates!DE76=0,"",DataGrowthRates!DE76)</f>
        <v>29.159999999999997</v>
      </c>
      <c r="D71" s="165">
        <f ca="1">DataGrowthRates!DI76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IF(DataGrowthRates!DE77=0,"",DataGrowthRates!DE77)</f>
        <v>29.26</v>
      </c>
      <c r="D72" s="165">
        <f ca="1">DataGrowthRates!DI77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IF(DataGrowthRates!DE78=0,"",DataGrowthRates!DE78)</f>
        <v>27.35</v>
      </c>
      <c r="D73" s="165">
        <f ca="1">DataGrowthRates!DI78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IF(DataGrowthRates!DE79=0,"",DataGrowthRates!DE79)</f>
        <v>25</v>
      </c>
      <c r="D74" s="165">
        <f ca="1">DataGrowthRates!DI79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IF(DataGrowthRates!DE80=0,"",DataGrowthRates!DE80)</f>
        <v>27.789999999999996</v>
      </c>
      <c r="D75" s="165">
        <f ca="1">DataGrowthRates!DI80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IF(DataGrowthRates!DE81=0,"",DataGrowthRates!DE81)</f>
        <v>27.29</v>
      </c>
      <c r="D76" s="165">
        <f ca="1">DataGrowthRates!DI81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IF(DataGrowthRates!DE82=0,"",DataGrowthRates!DE82)</f>
        <v>24.3</v>
      </c>
      <c r="D77" s="165">
        <f ca="1">DataGrowthRates!DI82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IF(DataGrowthRates!DE83=0,"",DataGrowthRates!DE83)</f>
        <v>23.15</v>
      </c>
      <c r="D78" s="165">
        <f ca="1">DataGrowthRates!DI83</f>
        <v>23.26</v>
      </c>
      <c r="E78" s="110">
        <f t="shared" ref="E78" ca="1" si="145">D78-C78</f>
        <v>0.11000000000000298</v>
      </c>
      <c r="F78" s="117">
        <f t="shared" ref="F78" ca="1" si="146">+E78/C78</f>
        <v>4.7516198704104966E-3</v>
      </c>
      <c r="G78" s="112">
        <f t="shared" ca="1" si="86"/>
        <v>0.19999999999999929</v>
      </c>
      <c r="H78" s="112">
        <f t="shared" ca="1" si="87"/>
        <v>0.11000000000000298</v>
      </c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IF(DataGrowthRates!DE84=0,"",DataGrowthRates!DE84)</f>
        <v>25.48</v>
      </c>
      <c r="D79" s="165">
        <f ca="1">DataGrowthRates!DI84</f>
        <v>25.79</v>
      </c>
      <c r="E79" s="110">
        <f t="shared" ref="E79" ca="1" si="147">D79-C79</f>
        <v>0.30999999999999872</v>
      </c>
      <c r="F79" s="117">
        <f t="shared" ref="F79" ca="1" si="148">+E79/C79</f>
        <v>1.216640502354783E-2</v>
      </c>
      <c r="G79" s="112">
        <f t="shared" ca="1" si="86"/>
        <v>0.11000000000000298</v>
      </c>
      <c r="H79" s="112">
        <f t="shared" ca="1" si="87"/>
        <v>0.30999999999999872</v>
      </c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IF(DataGrowthRates!DE85=0,"",DataGrowthRates!DE85)</f>
        <v>25.09</v>
      </c>
      <c r="D80" s="165"/>
      <c r="E80" s="110"/>
      <c r="F80" s="117"/>
      <c r="G80" s="112">
        <f t="shared" ca="1" si="86"/>
        <v>0.30999999999999872</v>
      </c>
      <c r="H80" s="112"/>
    </row>
    <row r="81" spans="1:13" ht="13" x14ac:dyDescent="0.3">
      <c r="A81" s="38">
        <f t="shared" si="128"/>
        <v>78</v>
      </c>
      <c r="B81" s="173" t="s">
        <v>177</v>
      </c>
      <c r="C81" s="163">
        <f ca="1">IF(DataGrowthRates!DE86=0,"",DataGrowthRates!DE86)</f>
        <v>22.87</v>
      </c>
      <c r="D81" s="165"/>
      <c r="E81" s="110"/>
      <c r="F81" s="117"/>
      <c r="G81" s="112"/>
      <c r="H81" s="112"/>
    </row>
    <row r="82" spans="1:13" ht="13" x14ac:dyDescent="0.3">
      <c r="A82" s="38">
        <f t="shared" si="128"/>
        <v>79</v>
      </c>
      <c r="B82" s="173" t="s">
        <v>178</v>
      </c>
      <c r="C82" s="163">
        <f ca="1">IF(DataGrowthRates!DE87=0,"",DataGrowthRates!DE87)</f>
        <v>22.39</v>
      </c>
      <c r="D82" s="165"/>
      <c r="E82" s="110"/>
      <c r="F82" s="117"/>
      <c r="G82" s="112"/>
      <c r="H82" s="112"/>
    </row>
    <row r="83" spans="1:13" ht="13" x14ac:dyDescent="0.3">
      <c r="A83" s="38">
        <f t="shared" si="128"/>
        <v>80</v>
      </c>
      <c r="B83" s="173" t="s">
        <v>179</v>
      </c>
      <c r="C83" s="163">
        <f ca="1">IF(DataGrowthRates!DE88=0,"",DataGrowthRates!DE88)</f>
        <v>24.92</v>
      </c>
      <c r="D83" s="165"/>
      <c r="E83" s="110"/>
      <c r="F83" s="117"/>
      <c r="G83" s="112"/>
      <c r="H83" s="112"/>
    </row>
    <row r="91" spans="1:13" ht="16.5" customHeight="1" x14ac:dyDescent="0.4">
      <c r="A91" s="37" t="s">
        <v>98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25" customHeight="1" thickBot="1" x14ac:dyDescent="0.3">
      <c r="A93" s="75" t="s">
        <v>43</v>
      </c>
      <c r="B93" s="76" t="s">
        <v>44</v>
      </c>
      <c r="C93" s="75" t="s">
        <v>96</v>
      </c>
      <c r="D93" s="75" t="s">
        <v>87</v>
      </c>
      <c r="E93" s="75" t="s">
        <v>36</v>
      </c>
      <c r="F93" s="75" t="s">
        <v>37</v>
      </c>
      <c r="G93" s="75" t="s">
        <v>38</v>
      </c>
      <c r="J93" s="187" t="s">
        <v>28</v>
      </c>
      <c r="K93" s="188"/>
      <c r="L93" s="189" t="s">
        <v>29</v>
      </c>
      <c r="M93" s="188"/>
    </row>
    <row r="94" spans="1:13" ht="13" x14ac:dyDescent="0.3">
      <c r="A94" s="38">
        <v>1</v>
      </c>
      <c r="B94" s="10" t="s">
        <v>12</v>
      </c>
      <c r="C94" s="163">
        <f ca="1">'Summary &amp; chart QUARTER data'!C94</f>
        <v>-8.6145936119133353</v>
      </c>
      <c r="D94" s="165">
        <f ca="1">DataGrowthRates!CS9</f>
        <v>-8.5469465869029371</v>
      </c>
      <c r="E94" s="110">
        <f ca="1">D94-C94</f>
        <v>6.764702501039821E-2</v>
      </c>
      <c r="F94" s="112"/>
      <c r="G94" s="112">
        <f ca="1">ABS(E94)</f>
        <v>6.764702501039821E-2</v>
      </c>
      <c r="J94" s="26" t="s">
        <v>40</v>
      </c>
      <c r="K94" s="27">
        <f ca="1">COUNT(E94:E173)</f>
        <v>76</v>
      </c>
      <c r="L94" s="30" t="s">
        <v>32</v>
      </c>
      <c r="M94" s="31">
        <f ca="1">CORREL(E95:E173,F95:F173)</f>
        <v>-3.9215281518891532E-2</v>
      </c>
    </row>
    <row r="95" spans="1:13" ht="13" x14ac:dyDescent="0.3">
      <c r="A95" s="38">
        <f>A94+1</f>
        <v>2</v>
      </c>
      <c r="B95" s="10" t="s">
        <v>13</v>
      </c>
      <c r="C95" s="163">
        <f ca="1">'Summary &amp; chart QUARTER data'!C95</f>
        <v>-7.4731004486081698</v>
      </c>
      <c r="D95" s="165">
        <f ca="1">DataGrowthRates!CS10</f>
        <v>-7.3826308098310172</v>
      </c>
      <c r="E95" s="110">
        <f t="shared" ref="E95:E112" ca="1" si="149">D95-C95</f>
        <v>9.0469638777152639E-2</v>
      </c>
      <c r="F95" s="112">
        <f ca="1">E94</f>
        <v>6.764702501039821E-2</v>
      </c>
      <c r="G95" s="112">
        <f t="shared" ref="G95:G112" ca="1" si="150">ABS(E95)</f>
        <v>9.0469638777152639E-2</v>
      </c>
      <c r="J95" s="26" t="s">
        <v>48</v>
      </c>
      <c r="K95" s="28">
        <f ca="1">AVERAGE(E94:E173)</f>
        <v>0.27333604542699313</v>
      </c>
      <c r="L95" s="32" t="s">
        <v>46</v>
      </c>
      <c r="M95" s="31">
        <f ca="1">VARP(E94:E173)*((1+M94)/(1-M94))</f>
        <v>0.82992899389858665</v>
      </c>
    </row>
    <row r="96" spans="1:13" ht="15" x14ac:dyDescent="0.3">
      <c r="A96" s="38">
        <f t="shared" ref="A96:A159" si="151">A95+1</f>
        <v>3</v>
      </c>
      <c r="B96" s="10" t="s">
        <v>14</v>
      </c>
      <c r="C96" s="163">
        <f ca="1">'Summary &amp; chart QUARTER data'!C96</f>
        <v>-11.774937459467715</v>
      </c>
      <c r="D96" s="165">
        <f ca="1">DataGrowthRates!CS11</f>
        <v>-12.249694397364257</v>
      </c>
      <c r="E96" s="110">
        <f t="shared" ca="1" si="149"/>
        <v>-0.47475693789654194</v>
      </c>
      <c r="F96" s="112">
        <f t="shared" ref="F96:F112" ca="1" si="152">E95</f>
        <v>9.0469638777152639E-2</v>
      </c>
      <c r="G96" s="112">
        <f t="shared" ca="1" si="150"/>
        <v>0.47475693789654194</v>
      </c>
      <c r="J96" s="26" t="s">
        <v>47</v>
      </c>
      <c r="K96" s="28">
        <f ca="1">VARP(E94:E173)</f>
        <v>0.89767757172333562</v>
      </c>
      <c r="L96" s="32" t="s">
        <v>31</v>
      </c>
      <c r="M96" s="33">
        <f ca="1">ROUNDUP((K94*(1-(M94*M94)))/(1+(M94*M94)),0)</f>
        <v>76</v>
      </c>
    </row>
    <row r="97" spans="1:13" ht="13" x14ac:dyDescent="0.3">
      <c r="A97" s="38">
        <f t="shared" si="151"/>
        <v>4</v>
      </c>
      <c r="B97" s="10" t="s">
        <v>15</v>
      </c>
      <c r="C97" s="163">
        <f ca="1">'Summary &amp; chart QUARTER data'!C97</f>
        <v>-9.9345461470487013</v>
      </c>
      <c r="D97" s="165">
        <f ca="1">DataGrowthRates!CS12</f>
        <v>-10.194326336985188</v>
      </c>
      <c r="E97" s="110">
        <f t="shared" ca="1" si="149"/>
        <v>-0.2597801899364871</v>
      </c>
      <c r="F97" s="112">
        <f t="shared" ca="1" si="152"/>
        <v>-0.47475693789654194</v>
      </c>
      <c r="G97" s="112">
        <f t="shared" ca="1" si="150"/>
        <v>0.2597801899364871</v>
      </c>
      <c r="J97" s="26" t="s">
        <v>99</v>
      </c>
      <c r="K97" s="29">
        <f ca="1">K95/SQRT(K96/K94)</f>
        <v>2.5150320030451083</v>
      </c>
      <c r="L97" s="32" t="s">
        <v>30</v>
      </c>
      <c r="M97" s="34">
        <f ca="1">K95/SQRT(M95/K94)</f>
        <v>2.6156717049792761</v>
      </c>
    </row>
    <row r="98" spans="1:13" ht="13.5" thickBot="1" x14ac:dyDescent="0.35">
      <c r="A98" s="38">
        <f t="shared" si="151"/>
        <v>5</v>
      </c>
      <c r="B98" s="10" t="s">
        <v>16</v>
      </c>
      <c r="C98" s="163">
        <f ca="1">'Summary &amp; chart QUARTER data'!C98</f>
        <v>-4.7289802389702915</v>
      </c>
      <c r="D98" s="165">
        <f ca="1">DataGrowthRates!CS13</f>
        <v>-4.8605088070803495</v>
      </c>
      <c r="E98" s="110">
        <f t="shared" ca="1" si="149"/>
        <v>-0.13152856811005798</v>
      </c>
      <c r="F98" s="112">
        <f t="shared" ca="1" si="152"/>
        <v>-0.2597801899364871</v>
      </c>
      <c r="G98" s="112">
        <f t="shared" ca="1" si="150"/>
        <v>0.13152856811005798</v>
      </c>
      <c r="J98" s="13" t="s">
        <v>102</v>
      </c>
      <c r="K98" s="35">
        <f ca="1">TINV(0.05,K94-1)</f>
        <v>1.9921021540022406</v>
      </c>
      <c r="L98" s="12" t="s">
        <v>103</v>
      </c>
      <c r="M98" s="35">
        <f ca="1">TINV(0.05,M96)</f>
        <v>1.991672609644662</v>
      </c>
    </row>
    <row r="99" spans="1:13" ht="13.5" thickBot="1" x14ac:dyDescent="0.35">
      <c r="A99" s="38">
        <f t="shared" si="151"/>
        <v>6</v>
      </c>
      <c r="B99" s="10" t="s">
        <v>17</v>
      </c>
      <c r="C99" s="163">
        <f ca="1">'Summary &amp; chart QUARTER data'!C99</f>
        <v>-11.575711788271889</v>
      </c>
      <c r="D99" s="165">
        <f ca="1">DataGrowthRates!CS14</f>
        <v>-11.559824087715501</v>
      </c>
      <c r="E99" s="110">
        <f t="shared" ca="1" si="149"/>
        <v>1.588770055638733E-2</v>
      </c>
      <c r="F99" s="112">
        <f t="shared" ca="1" si="152"/>
        <v>-0.13152856811005798</v>
      </c>
      <c r="G99" s="112">
        <f t="shared" ca="1" si="150"/>
        <v>1.588770055638733E-2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Yes</v>
      </c>
    </row>
    <row r="100" spans="1:13" ht="13.5" thickBot="1" x14ac:dyDescent="0.35">
      <c r="A100" s="38">
        <f t="shared" si="151"/>
        <v>7</v>
      </c>
      <c r="B100" s="10" t="s">
        <v>18</v>
      </c>
      <c r="C100" s="163">
        <f ca="1">'Summary &amp; chart QUARTER data'!C100</f>
        <v>-7.8385481152226495</v>
      </c>
      <c r="D100" s="165">
        <f ca="1">DataGrowthRates!CS15</f>
        <v>-7.984380373362665</v>
      </c>
      <c r="E100" s="110">
        <f t="shared" ca="1" si="149"/>
        <v>-0.14583225814001555</v>
      </c>
      <c r="F100" s="112">
        <f t="shared" ca="1" si="152"/>
        <v>1.588770055638733E-2</v>
      </c>
      <c r="G100" s="112">
        <f t="shared" ca="1" si="150"/>
        <v>0.14583225814001555</v>
      </c>
      <c r="J100" s="15"/>
      <c r="K100" s="16"/>
      <c r="L100" s="15"/>
      <c r="M100" s="17"/>
    </row>
    <row r="101" spans="1:13" ht="13.5" thickBot="1" x14ac:dyDescent="0.35">
      <c r="A101" s="38">
        <f t="shared" si="151"/>
        <v>8</v>
      </c>
      <c r="B101" s="10" t="s">
        <v>19</v>
      </c>
      <c r="C101" s="163">
        <f ca="1">'Summary &amp; chart QUARTER data'!C101</f>
        <v>-11.674153918564576</v>
      </c>
      <c r="D101" s="165">
        <f ca="1">DataGrowthRates!CS16</f>
        <v>-11.917329277944342</v>
      </c>
      <c r="E101" s="110">
        <f t="shared" ca="1" si="149"/>
        <v>-0.24317535937976587</v>
      </c>
      <c r="F101" s="112">
        <f t="shared" ca="1" si="152"/>
        <v>-0.14583225814001555</v>
      </c>
      <c r="G101" s="112">
        <f t="shared" ca="1" si="150"/>
        <v>0.24317535937976587</v>
      </c>
      <c r="J101" s="185" t="s">
        <v>35</v>
      </c>
      <c r="K101" s="186"/>
      <c r="L101" s="18" t="s">
        <v>41</v>
      </c>
      <c r="M101" s="39">
        <f ca="1">K95</f>
        <v>0.27333604542699313</v>
      </c>
    </row>
    <row r="102" spans="1:13" ht="13.5" thickBot="1" x14ac:dyDescent="0.35">
      <c r="A102" s="38">
        <f t="shared" si="151"/>
        <v>9</v>
      </c>
      <c r="B102" s="10" t="s">
        <v>22</v>
      </c>
      <c r="C102" s="163">
        <f ca="1">'Summary &amp; chart QUARTER data'!C102</f>
        <v>-13.297261958568408</v>
      </c>
      <c r="D102" s="165">
        <f ca="1">DataGrowthRates!CS17</f>
        <v>-13.237682998374765</v>
      </c>
      <c r="E102" s="110">
        <f t="shared" ca="1" si="149"/>
        <v>5.9578960193642061E-2</v>
      </c>
      <c r="F102" s="112">
        <f t="shared" ca="1" si="152"/>
        <v>-0.24317535937976587</v>
      </c>
      <c r="G102" s="112">
        <f t="shared" ca="1" si="150"/>
        <v>5.9578960193642061E-2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0.62749987701815524</v>
      </c>
    </row>
    <row r="103" spans="1:13" ht="13.5" thickBot="1" x14ac:dyDescent="0.35">
      <c r="A103" s="38">
        <f t="shared" si="151"/>
        <v>10</v>
      </c>
      <c r="B103" s="10" t="s">
        <v>23</v>
      </c>
      <c r="C103" s="163">
        <f ca="1">'Summary &amp; chart QUARTER data'!C103</f>
        <v>-5.3917245872859425</v>
      </c>
      <c r="D103" s="165">
        <f ca="1">DataGrowthRates!CS18</f>
        <v>-5.1473044812287752</v>
      </c>
      <c r="E103" s="110">
        <f t="shared" ca="1" si="149"/>
        <v>0.24442010605716735</v>
      </c>
      <c r="F103" s="112">
        <f t="shared" ca="1" si="152"/>
        <v>5.9578960193642061E-2</v>
      </c>
      <c r="G103" s="112">
        <f t="shared" ca="1" si="150"/>
        <v>0.24442010605716735</v>
      </c>
      <c r="J103" s="22" t="s">
        <v>33</v>
      </c>
      <c r="K103" s="23" t="str">
        <f ca="1">IF(M94&lt;0,K99,M99)</f>
        <v>Yes</v>
      </c>
      <c r="L103" s="24" t="s">
        <v>27</v>
      </c>
      <c r="M103" s="25" t="str">
        <f ca="1">K103</f>
        <v>Yes</v>
      </c>
    </row>
    <row r="104" spans="1:13" ht="13" x14ac:dyDescent="0.3">
      <c r="A104" s="38">
        <f t="shared" si="151"/>
        <v>11</v>
      </c>
      <c r="B104" s="10" t="s">
        <v>24</v>
      </c>
      <c r="C104" s="163">
        <f ca="1">'Summary &amp; chart QUARTER data'!C104</f>
        <v>-3.6213570270735449</v>
      </c>
      <c r="D104" s="165">
        <f ca="1">DataGrowthRates!CS19</f>
        <v>-3.0408434439103935</v>
      </c>
      <c r="E104" s="110">
        <f t="shared" ca="1" si="149"/>
        <v>0.58051358316315138</v>
      </c>
      <c r="F104" s="112">
        <f t="shared" ca="1" si="152"/>
        <v>0.24442010605716735</v>
      </c>
      <c r="G104" s="112">
        <f t="shared" ca="1" si="150"/>
        <v>0.58051358316315138</v>
      </c>
    </row>
    <row r="105" spans="1:13" ht="13" x14ac:dyDescent="0.3">
      <c r="A105" s="38">
        <f t="shared" si="151"/>
        <v>12</v>
      </c>
      <c r="B105" s="10" t="s">
        <v>25</v>
      </c>
      <c r="C105" s="163">
        <f ca="1">'Summary &amp; chart QUARTER data'!C105</f>
        <v>0.98311381638388495</v>
      </c>
      <c r="D105" s="165">
        <f ca="1">DataGrowthRates!CS20</f>
        <v>0.52650055601925161</v>
      </c>
      <c r="E105" s="110">
        <f t="shared" ca="1" si="149"/>
        <v>-0.45661326036463334</v>
      </c>
      <c r="F105" s="112">
        <f t="shared" ca="1" si="152"/>
        <v>0.58051358316315138</v>
      </c>
      <c r="G105" s="112">
        <f t="shared" ca="1" si="150"/>
        <v>0.45661326036463334</v>
      </c>
      <c r="J105" s="6"/>
    </row>
    <row r="106" spans="1:13" ht="13" x14ac:dyDescent="0.3">
      <c r="A106" s="38">
        <f t="shared" si="151"/>
        <v>13</v>
      </c>
      <c r="B106" s="10" t="s">
        <v>1</v>
      </c>
      <c r="C106" s="163">
        <f ca="1">'Summary &amp; chart QUARTER data'!C106</f>
        <v>-4.6764525652946656</v>
      </c>
      <c r="D106" s="165">
        <f ca="1">DataGrowthRates!CS21</f>
        <v>-4.8457203520297689</v>
      </c>
      <c r="E106" s="110">
        <f t="shared" ca="1" si="149"/>
        <v>-0.16926778673510334</v>
      </c>
      <c r="F106" s="112">
        <f t="shared" ca="1" si="152"/>
        <v>-0.45661326036463334</v>
      </c>
      <c r="G106" s="112">
        <f t="shared" ca="1" si="150"/>
        <v>0.16926778673510334</v>
      </c>
    </row>
    <row r="107" spans="1:13" ht="13" x14ac:dyDescent="0.3">
      <c r="A107" s="38">
        <f t="shared" si="151"/>
        <v>14</v>
      </c>
      <c r="B107" s="10" t="s">
        <v>2</v>
      </c>
      <c r="C107" s="163">
        <f ca="1">'Summary &amp; chart QUARTER data'!C107</f>
        <v>-3.9187235464560506</v>
      </c>
      <c r="D107" s="165">
        <f ca="1">DataGrowthRates!CS22</f>
        <v>-3.9828567280937426</v>
      </c>
      <c r="E107" s="110">
        <f t="shared" ca="1" si="149"/>
        <v>-6.4133181637691994E-2</v>
      </c>
      <c r="F107" s="112">
        <f t="shared" ca="1" si="152"/>
        <v>-0.16926778673510334</v>
      </c>
      <c r="G107" s="112">
        <f t="shared" ca="1" si="150"/>
        <v>6.4133181637691994E-2</v>
      </c>
    </row>
    <row r="108" spans="1:13" ht="13" x14ac:dyDescent="0.3">
      <c r="A108" s="38">
        <f t="shared" si="151"/>
        <v>15</v>
      </c>
      <c r="B108" s="10" t="s">
        <v>3</v>
      </c>
      <c r="C108" s="163">
        <f ca="1">'Summary &amp; chart QUARTER data'!C108</f>
        <v>-6.0837757743343488</v>
      </c>
      <c r="D108" s="165">
        <f ca="1">DataGrowthRates!CS23</f>
        <v>-6.0637408603792275</v>
      </c>
      <c r="E108" s="110">
        <f t="shared" ca="1" si="149"/>
        <v>2.0034913955121247E-2</v>
      </c>
      <c r="F108" s="112">
        <f t="shared" ca="1" si="152"/>
        <v>-6.4133181637691994E-2</v>
      </c>
      <c r="G108" s="112">
        <f t="shared" ca="1" si="150"/>
        <v>2.0034913955121247E-2</v>
      </c>
    </row>
    <row r="109" spans="1:13" ht="13" x14ac:dyDescent="0.3">
      <c r="A109" s="38">
        <f t="shared" si="151"/>
        <v>16</v>
      </c>
      <c r="B109" s="10" t="s">
        <v>4</v>
      </c>
      <c r="C109" s="163">
        <f ca="1">'Summary &amp; chart QUARTER data'!C109</f>
        <v>-5.4265057775391945</v>
      </c>
      <c r="D109" s="165">
        <f ca="1">DataGrowthRates!CS24</f>
        <v>-4.8583277192674652</v>
      </c>
      <c r="E109" s="110">
        <f t="shared" ca="1" si="149"/>
        <v>0.56817805827172929</v>
      </c>
      <c r="F109" s="112">
        <f t="shared" ca="1" si="152"/>
        <v>2.0034913955121247E-2</v>
      </c>
      <c r="G109" s="112">
        <f t="shared" ca="1" si="150"/>
        <v>0.56817805827172929</v>
      </c>
    </row>
    <row r="110" spans="1:13" ht="13" x14ac:dyDescent="0.3">
      <c r="A110" s="38">
        <f t="shared" si="151"/>
        <v>17</v>
      </c>
      <c r="B110" s="10" t="s">
        <v>5</v>
      </c>
      <c r="C110" s="163">
        <f ca="1">'Summary &amp; chart QUARTER data'!C110</f>
        <v>-3.9386397568554399</v>
      </c>
      <c r="D110" s="165">
        <f ca="1">DataGrowthRates!CS25</f>
        <v>-4.287286228473981</v>
      </c>
      <c r="E110" s="110">
        <f t="shared" ca="1" si="149"/>
        <v>-0.34864647161854112</v>
      </c>
      <c r="F110" s="112">
        <f t="shared" ca="1" si="152"/>
        <v>0.56817805827172929</v>
      </c>
      <c r="G110" s="112">
        <f t="shared" ca="1" si="150"/>
        <v>0.34864647161854112</v>
      </c>
    </row>
    <row r="111" spans="1:13" ht="13" x14ac:dyDescent="0.3">
      <c r="A111" s="38">
        <f t="shared" si="151"/>
        <v>18</v>
      </c>
      <c r="B111" s="10" t="s">
        <v>6</v>
      </c>
      <c r="C111" s="163">
        <f ca="1">'Summary &amp; chart QUARTER data'!C111</f>
        <v>-2.3001252745153149</v>
      </c>
      <c r="D111" s="165">
        <f ca="1">DataGrowthRates!CS26</f>
        <v>-2.1042246390268211</v>
      </c>
      <c r="E111" s="110">
        <f t="shared" ca="1" si="149"/>
        <v>0.19590063548849379</v>
      </c>
      <c r="F111" s="112">
        <f t="shared" ca="1" si="152"/>
        <v>-0.34864647161854112</v>
      </c>
      <c r="G111" s="112">
        <f t="shared" ca="1" si="150"/>
        <v>0.19590063548849379</v>
      </c>
      <c r="H111" s="6"/>
    </row>
    <row r="112" spans="1:13" ht="13" x14ac:dyDescent="0.3">
      <c r="A112" s="38">
        <f t="shared" si="151"/>
        <v>19</v>
      </c>
      <c r="B112" s="10" t="s">
        <v>7</v>
      </c>
      <c r="C112" s="163">
        <f ca="1">'Summary &amp; chart QUARTER data'!C112</f>
        <v>-7.6653355700482679</v>
      </c>
      <c r="D112" s="165">
        <f ca="1">DataGrowthRates!CS27</f>
        <v>-6.9601717214257377</v>
      </c>
      <c r="E112" s="110">
        <f t="shared" ca="1" si="149"/>
        <v>0.70516384862253023</v>
      </c>
      <c r="F112" s="112">
        <f t="shared" ca="1" si="152"/>
        <v>0.19590063548849379</v>
      </c>
      <c r="G112" s="112">
        <f t="shared" ca="1" si="150"/>
        <v>0.70516384862253023</v>
      </c>
      <c r="I112" t="s">
        <v>39</v>
      </c>
    </row>
    <row r="113" spans="1:7" ht="13" x14ac:dyDescent="0.3">
      <c r="A113" s="38">
        <f t="shared" si="151"/>
        <v>20</v>
      </c>
      <c r="B113" s="10" t="s">
        <v>8</v>
      </c>
      <c r="C113" s="163">
        <f ca="1">'Summary &amp; chart QUARTER data'!C113</f>
        <v>-9.644146391210775</v>
      </c>
      <c r="D113" s="165">
        <f ca="1">DataGrowthRates!CS28</f>
        <v>-9.5215821586153435</v>
      </c>
      <c r="E113" s="110">
        <f ca="1">D113-C113</f>
        <v>0.12256423259543148</v>
      </c>
      <c r="F113" s="112">
        <f ca="1">E112</f>
        <v>0.70516384862253023</v>
      </c>
      <c r="G113" s="112">
        <f ca="1">ABS(E113)</f>
        <v>0.12256423259543148</v>
      </c>
    </row>
    <row r="114" spans="1:7" ht="13" x14ac:dyDescent="0.3">
      <c r="A114" s="38">
        <f t="shared" si="151"/>
        <v>21</v>
      </c>
      <c r="B114" s="10" t="s">
        <v>9</v>
      </c>
      <c r="C114" s="163">
        <f ca="1">'Summary &amp; chart QUARTER data'!C114</f>
        <v>-6.5012140476424429</v>
      </c>
      <c r="D114" s="165">
        <f ca="1">DataGrowthRates!CS29</f>
        <v>-6.3189475986728674</v>
      </c>
      <c r="E114" s="110">
        <f ca="1">D114-C114</f>
        <v>0.18226644896957556</v>
      </c>
      <c r="F114" s="112">
        <f ca="1">E113</f>
        <v>0.12256423259543148</v>
      </c>
      <c r="G114" s="112">
        <f ca="1">ABS(E114)</f>
        <v>0.18226644896957556</v>
      </c>
    </row>
    <row r="115" spans="1:7" ht="13" x14ac:dyDescent="0.3">
      <c r="A115" s="38">
        <f t="shared" si="151"/>
        <v>22</v>
      </c>
      <c r="B115" s="10" t="s">
        <v>10</v>
      </c>
      <c r="C115" s="163">
        <f ca="1">'Summary &amp; chart QUARTER data'!C115</f>
        <v>-9.1705579772525887</v>
      </c>
      <c r="D115" s="165">
        <f ca="1">DataGrowthRates!CS30</f>
        <v>-8.8339129368875167</v>
      </c>
      <c r="E115" s="110">
        <f ca="1">D115-C115</f>
        <v>0.33664504036507203</v>
      </c>
      <c r="F115" s="112">
        <f ca="1">E114</f>
        <v>0.18226644896957556</v>
      </c>
      <c r="G115" s="112">
        <f ca="1">ABS(E115)</f>
        <v>0.33664504036507203</v>
      </c>
    </row>
    <row r="116" spans="1:7" ht="13" x14ac:dyDescent="0.3">
      <c r="A116" s="38">
        <f t="shared" si="151"/>
        <v>23</v>
      </c>
      <c r="B116" s="10" t="s">
        <v>11</v>
      </c>
      <c r="C116" s="163">
        <f ca="1">'Summary &amp; chart QUARTER data'!C116</f>
        <v>-1.8079319176031527</v>
      </c>
      <c r="D116" s="165">
        <f ca="1">DataGrowthRates!CS31</f>
        <v>-1.0905459862919826</v>
      </c>
      <c r="E116" s="110">
        <f t="shared" ref="E116" ca="1" si="153">D116-C116</f>
        <v>0.71738593131117012</v>
      </c>
      <c r="F116" s="112">
        <f t="shared" ref="F116" ca="1" si="154">E115</f>
        <v>0.33664504036507203</v>
      </c>
      <c r="G116" s="112">
        <f t="shared" ref="G116" ca="1" si="155">ABS(E116)</f>
        <v>0.71738593131117012</v>
      </c>
    </row>
    <row r="117" spans="1:7" ht="13" x14ac:dyDescent="0.3">
      <c r="A117" s="38">
        <f t="shared" si="151"/>
        <v>24</v>
      </c>
      <c r="B117" s="10" t="s">
        <v>26</v>
      </c>
      <c r="C117" s="163">
        <f ca="1">'Summary &amp; chart QUARTER data'!C117</f>
        <v>-5.6859512413114439</v>
      </c>
      <c r="D117" s="165">
        <f ca="1">DataGrowthRates!CS32</f>
        <v>-4.7826657759806714</v>
      </c>
      <c r="E117" s="110">
        <f t="shared" ref="E117" ca="1" si="156">D117-C117</f>
        <v>0.90328546533077247</v>
      </c>
      <c r="F117" s="112">
        <f t="shared" ref="F117" ca="1" si="157">E116</f>
        <v>0.71738593131117012</v>
      </c>
      <c r="G117" s="112">
        <f t="shared" ref="G117" ca="1" si="158">ABS(E117)</f>
        <v>0.90328546533077247</v>
      </c>
    </row>
    <row r="118" spans="1:7" ht="13" x14ac:dyDescent="0.3">
      <c r="A118" s="38">
        <f t="shared" si="151"/>
        <v>25</v>
      </c>
      <c r="B118" s="10" t="s">
        <v>104</v>
      </c>
      <c r="C118" s="163">
        <f ca="1">'Summary &amp; chart QUARTER data'!C118</f>
        <v>-10.9405909917456</v>
      </c>
      <c r="D118" s="165">
        <f ca="1">DataGrowthRates!CS33</f>
        <v>-10.374583152363776</v>
      </c>
      <c r="E118" s="110">
        <f t="shared" ref="E118:E119" ca="1" si="159">D118-C118</f>
        <v>0.56600783938182353</v>
      </c>
      <c r="F118" s="112">
        <f t="shared" ref="F118:F119" ca="1" si="160">E117</f>
        <v>0.90328546533077247</v>
      </c>
      <c r="G118" s="112">
        <f t="shared" ref="G118:G119" ca="1" si="161">ABS(E118)</f>
        <v>0.56600783938182353</v>
      </c>
    </row>
    <row r="119" spans="1:7" ht="13" x14ac:dyDescent="0.3">
      <c r="A119" s="38">
        <f t="shared" si="151"/>
        <v>26</v>
      </c>
      <c r="B119" s="10" t="s">
        <v>105</v>
      </c>
      <c r="C119" s="163">
        <f ca="1">'Summary &amp; chart QUARTER data'!C119</f>
        <v>-12.624446323919706</v>
      </c>
      <c r="D119" s="165">
        <f ca="1">DataGrowthRates!CS34</f>
        <v>-12.25043538714003</v>
      </c>
      <c r="E119" s="110">
        <f t="shared" ca="1" si="159"/>
        <v>0.37401093677967623</v>
      </c>
      <c r="F119" s="112">
        <f t="shared" ca="1" si="160"/>
        <v>0.56600783938182353</v>
      </c>
      <c r="G119" s="112">
        <f t="shared" ca="1" si="161"/>
        <v>0.37401093677967623</v>
      </c>
    </row>
    <row r="120" spans="1:7" ht="13" x14ac:dyDescent="0.3">
      <c r="A120" s="38">
        <f t="shared" si="151"/>
        <v>27</v>
      </c>
      <c r="B120" s="10" t="s">
        <v>106</v>
      </c>
      <c r="C120" s="163">
        <f ca="1">'Summary &amp; chart QUARTER data'!C120</f>
        <v>-18.838826791645616</v>
      </c>
      <c r="D120" s="165">
        <f ca="1">DataGrowthRates!CS35</f>
        <v>-18.210587750040904</v>
      </c>
      <c r="E120" s="110">
        <f t="shared" ref="E120:E121" ca="1" si="162">D120-C120</f>
        <v>0.62823904160471145</v>
      </c>
      <c r="F120" s="112">
        <f t="shared" ref="F120:F121" ca="1" si="163">E119</f>
        <v>0.37401093677967623</v>
      </c>
      <c r="G120" s="112">
        <f t="shared" ref="G120:G121" ca="1" si="164">ABS(E120)</f>
        <v>0.62823904160471145</v>
      </c>
    </row>
    <row r="121" spans="1:7" ht="13" x14ac:dyDescent="0.3">
      <c r="A121" s="38">
        <f t="shared" si="151"/>
        <v>28</v>
      </c>
      <c r="B121" s="10" t="s">
        <v>107</v>
      </c>
      <c r="C121" s="163">
        <f ca="1">'Summary &amp; chart QUARTER data'!C121</f>
        <v>-13.201303451244851</v>
      </c>
      <c r="D121" s="165">
        <f ca="1">DataGrowthRates!CS36</f>
        <v>-12.836302470908457</v>
      </c>
      <c r="E121" s="110">
        <f t="shared" ca="1" si="162"/>
        <v>0.36500098033639361</v>
      </c>
      <c r="F121" s="112">
        <f t="shared" ca="1" si="163"/>
        <v>0.62823904160471145</v>
      </c>
      <c r="G121" s="112">
        <f t="shared" ca="1" si="164"/>
        <v>0.36500098033639361</v>
      </c>
    </row>
    <row r="122" spans="1:7" ht="13" x14ac:dyDescent="0.3">
      <c r="A122" s="38">
        <f t="shared" si="151"/>
        <v>29</v>
      </c>
      <c r="B122" s="10" t="s">
        <v>123</v>
      </c>
      <c r="C122" s="163">
        <f ca="1">'Summary &amp; chart QUARTER data'!C122</f>
        <v>-11.403642378759459</v>
      </c>
      <c r="D122" s="165">
        <f ca="1">DataGrowthRates!CS37</f>
        <v>-11.357278857112577</v>
      </c>
      <c r="E122" s="110">
        <f t="shared" ref="E122" ca="1" si="165">D122-C122</f>
        <v>4.6363521646881622E-2</v>
      </c>
      <c r="F122" s="112">
        <f t="shared" ref="F122" ca="1" si="166">E121</f>
        <v>0.36500098033639361</v>
      </c>
      <c r="G122" s="112">
        <f t="shared" ref="G122" ca="1" si="167">ABS(E122)</f>
        <v>4.6363521646881622E-2</v>
      </c>
    </row>
    <row r="123" spans="1:7" ht="13" x14ac:dyDescent="0.3">
      <c r="A123" s="38">
        <f t="shared" si="151"/>
        <v>30</v>
      </c>
      <c r="B123" s="10" t="s">
        <v>124</v>
      </c>
      <c r="C123" s="163">
        <f ca="1">'Summary &amp; chart QUARTER data'!C123</f>
        <v>-10.081716707134067</v>
      </c>
      <c r="D123" s="165">
        <f ca="1">DataGrowthRates!CS38</f>
        <v>-9.5462117306307661</v>
      </c>
      <c r="E123" s="110">
        <f t="shared" ref="E123" ca="1" si="168">D123-C123</f>
        <v>0.53550497650330087</v>
      </c>
      <c r="F123" s="112">
        <f t="shared" ref="F123" ca="1" si="169">E122</f>
        <v>4.6363521646881622E-2</v>
      </c>
      <c r="G123" s="112">
        <f t="shared" ref="G123" ca="1" si="170">ABS(E123)</f>
        <v>0.53550497650330087</v>
      </c>
    </row>
    <row r="124" spans="1:7" ht="13" x14ac:dyDescent="0.3">
      <c r="A124" s="38">
        <f t="shared" si="151"/>
        <v>31</v>
      </c>
      <c r="B124" s="10" t="s">
        <v>125</v>
      </c>
      <c r="C124" s="163">
        <f ca="1">'Summary &amp; chart QUARTER data'!C124</f>
        <v>-7.3087082414666629</v>
      </c>
      <c r="D124" s="165">
        <f ca="1">DataGrowthRates!CS39</f>
        <v>-6.8804902507543524</v>
      </c>
      <c r="E124" s="110">
        <f t="shared" ref="E124" ca="1" si="171">D124-C124</f>
        <v>0.42821799071231048</v>
      </c>
      <c r="F124" s="112">
        <f t="shared" ref="F124" ca="1" si="172">E123</f>
        <v>0.53550497650330087</v>
      </c>
      <c r="G124" s="112">
        <f t="shared" ref="G124" ca="1" si="173">ABS(E124)</f>
        <v>0.42821799071231048</v>
      </c>
    </row>
    <row r="125" spans="1:7" ht="13" x14ac:dyDescent="0.3">
      <c r="A125" s="38">
        <f t="shared" si="151"/>
        <v>32</v>
      </c>
      <c r="B125" s="10" t="s">
        <v>126</v>
      </c>
      <c r="C125" s="163">
        <f ca="1">'Summary &amp; chart QUARTER data'!C125</f>
        <v>-14.131657988847129</v>
      </c>
      <c r="D125" s="165">
        <f ca="1">DataGrowthRates!CS40</f>
        <v>-14.677726461998544</v>
      </c>
      <c r="E125" s="110">
        <f t="shared" ref="E125" ca="1" si="174">D125-C125</f>
        <v>-0.54606847315141493</v>
      </c>
      <c r="F125" s="112">
        <f t="shared" ref="F125" ca="1" si="175">E124</f>
        <v>0.42821799071231048</v>
      </c>
      <c r="G125" s="112">
        <f t="shared" ref="G125" ca="1" si="176">ABS(E125)</f>
        <v>0.54606847315141493</v>
      </c>
    </row>
    <row r="126" spans="1:7" ht="13" x14ac:dyDescent="0.3">
      <c r="A126" s="38">
        <f t="shared" si="151"/>
        <v>33</v>
      </c>
      <c r="B126" s="10" t="s">
        <v>128</v>
      </c>
      <c r="C126" s="163">
        <f ca="1">'Summary &amp; chart QUARTER data'!C126</f>
        <v>-10.401487065441803</v>
      </c>
      <c r="D126" s="165">
        <f ca="1">DataGrowthRates!CS41</f>
        <v>-10.618349059481888</v>
      </c>
      <c r="E126" s="110">
        <f t="shared" ref="E126" ca="1" si="177">D126-C126</f>
        <v>-0.21686199404008555</v>
      </c>
      <c r="F126" s="112">
        <f t="shared" ref="F126" ca="1" si="178">E125</f>
        <v>-0.54606847315141493</v>
      </c>
      <c r="G126" s="112">
        <f t="shared" ref="G126" ca="1" si="179">ABS(E126)</f>
        <v>0.21686199404008555</v>
      </c>
    </row>
    <row r="127" spans="1:7" ht="13" x14ac:dyDescent="0.3">
      <c r="A127" s="38">
        <f t="shared" si="151"/>
        <v>34</v>
      </c>
      <c r="B127" s="10" t="s">
        <v>129</v>
      </c>
      <c r="C127" s="163">
        <f ca="1">'Summary &amp; chart QUARTER data'!C127</f>
        <v>-9.4331252849215659</v>
      </c>
      <c r="D127" s="165">
        <f ca="1">DataGrowthRates!CS42</f>
        <v>-8.0346121902801819</v>
      </c>
      <c r="E127" s="110">
        <f t="shared" ref="E127" ca="1" si="180">D127-C127</f>
        <v>1.398513094641384</v>
      </c>
      <c r="F127" s="112">
        <f t="shared" ref="F127" ca="1" si="181">E126</f>
        <v>-0.21686199404008555</v>
      </c>
      <c r="G127" s="112">
        <f t="shared" ref="G127" ca="1" si="182">ABS(E127)</f>
        <v>1.398513094641384</v>
      </c>
    </row>
    <row r="128" spans="1:7" ht="13" x14ac:dyDescent="0.3">
      <c r="A128" s="38">
        <f t="shared" si="151"/>
        <v>35</v>
      </c>
      <c r="B128" s="10" t="s">
        <v>130</v>
      </c>
      <c r="C128" s="163">
        <f ca="1">'Summary &amp; chart QUARTER data'!C128</f>
        <v>-5.8872511630603324</v>
      </c>
      <c r="D128" s="165">
        <f ca="1">DataGrowthRates!CS43</f>
        <v>-5.5783212412346517</v>
      </c>
      <c r="E128" s="110">
        <f t="shared" ref="E128" ca="1" si="183">D128-C128</f>
        <v>0.30892992182568069</v>
      </c>
      <c r="F128" s="112">
        <f t="shared" ref="F128" ca="1" si="184">E127</f>
        <v>1.398513094641384</v>
      </c>
      <c r="G128" s="112">
        <f t="shared" ref="G128" ca="1" si="185">ABS(E128)</f>
        <v>0.30892992182568069</v>
      </c>
    </row>
    <row r="129" spans="1:7" ht="13" x14ac:dyDescent="0.3">
      <c r="A129" s="38">
        <f t="shared" si="151"/>
        <v>36</v>
      </c>
      <c r="B129" s="10" t="s">
        <v>131</v>
      </c>
      <c r="C129" s="163">
        <f ca="1">'Summary &amp; chart QUARTER data'!C129</f>
        <v>-0.12232967853760467</v>
      </c>
      <c r="D129" s="165">
        <f ca="1">DataGrowthRates!CS44</f>
        <v>-0.14359120935513917</v>
      </c>
      <c r="E129" s="110">
        <f t="shared" ref="E129" ca="1" si="186">D129-C129</f>
        <v>-2.1261530817534499E-2</v>
      </c>
      <c r="F129" s="112">
        <f t="shared" ref="F129" ca="1" si="187">E128</f>
        <v>0.30892992182568069</v>
      </c>
      <c r="G129" s="112">
        <f t="shared" ref="G129" ca="1" si="188">ABS(E129)</f>
        <v>2.1261530817534499E-2</v>
      </c>
    </row>
    <row r="130" spans="1:7" ht="13" x14ac:dyDescent="0.3">
      <c r="A130" s="38">
        <f t="shared" si="151"/>
        <v>37</v>
      </c>
      <c r="B130" s="10" t="s">
        <v>132</v>
      </c>
      <c r="C130" s="163">
        <f ca="1">'Summary &amp; chart QUARTER data'!C130</f>
        <v>-0.20816249928737932</v>
      </c>
      <c r="D130" s="165">
        <f ca="1">DataGrowthRates!CS45</f>
        <v>9.0961729754789666E-2</v>
      </c>
      <c r="E130" s="110">
        <f t="shared" ref="E130" ca="1" si="189">D130-C130</f>
        <v>0.29912422904216895</v>
      </c>
      <c r="F130" s="112">
        <f t="shared" ref="F130" ca="1" si="190">E129</f>
        <v>-2.1261530817534499E-2</v>
      </c>
      <c r="G130" s="112">
        <f t="shared" ref="G130" ca="1" si="191">ABS(E130)</f>
        <v>0.29912422904216895</v>
      </c>
    </row>
    <row r="131" spans="1:7" ht="13" x14ac:dyDescent="0.3">
      <c r="A131" s="38">
        <f t="shared" si="151"/>
        <v>38</v>
      </c>
      <c r="B131" s="10" t="s">
        <v>133</v>
      </c>
      <c r="C131" s="163">
        <f ca="1">'Summary &amp; chart QUARTER data'!C131</f>
        <v>-0.97813033662257021</v>
      </c>
      <c r="D131" s="165">
        <f ca="1">DataGrowthRates!CS46</f>
        <v>-1.8418934810744108</v>
      </c>
      <c r="E131" s="110">
        <f t="shared" ref="E131" ca="1" si="192">D131-C131</f>
        <v>-0.86376314445184055</v>
      </c>
      <c r="F131" s="112">
        <f t="shared" ref="F131" ca="1" si="193">E130</f>
        <v>0.29912422904216895</v>
      </c>
      <c r="G131" s="112">
        <f t="shared" ref="G131" ca="1" si="194">ABS(E131)</f>
        <v>0.86376314445184055</v>
      </c>
    </row>
    <row r="132" spans="1:7" ht="13" x14ac:dyDescent="0.3">
      <c r="A132" s="38">
        <f t="shared" si="151"/>
        <v>39</v>
      </c>
      <c r="B132" s="10" t="s">
        <v>134</v>
      </c>
      <c r="C132" s="163">
        <f ca="1">'Summary &amp; chart QUARTER data'!C132</f>
        <v>-4.6479003542327462</v>
      </c>
      <c r="D132" s="165">
        <f ca="1">DataGrowthRates!CS47</f>
        <v>-3.9952244221810966</v>
      </c>
      <c r="E132" s="110">
        <f t="shared" ref="E132" ca="1" si="195">D132-C132</f>
        <v>0.65267593205164953</v>
      </c>
      <c r="F132" s="112">
        <f t="shared" ref="F132" ca="1" si="196">E131</f>
        <v>-0.86376314445184055</v>
      </c>
      <c r="G132" s="112">
        <f t="shared" ref="G132" ca="1" si="197">ABS(E132)</f>
        <v>0.65267593205164953</v>
      </c>
    </row>
    <row r="133" spans="1:7" ht="13" x14ac:dyDescent="0.3">
      <c r="A133" s="38">
        <f t="shared" si="151"/>
        <v>40</v>
      </c>
      <c r="B133" s="10" t="s">
        <v>135</v>
      </c>
      <c r="C133" s="163">
        <f ca="1">'Summary &amp; chart QUARTER data'!C133</f>
        <v>-2.2049456000338195</v>
      </c>
      <c r="D133" s="165">
        <f ca="1">DataGrowthRates!CS48</f>
        <v>-1.4941090750132522</v>
      </c>
      <c r="E133" s="110">
        <f t="shared" ref="E133" ca="1" si="198">D133-C133</f>
        <v>0.71083652502056727</v>
      </c>
      <c r="F133" s="112">
        <f t="shared" ref="F133" ca="1" si="199">E132</f>
        <v>0.65267593205164953</v>
      </c>
      <c r="G133" s="112">
        <f t="shared" ref="G133" ca="1" si="200">ABS(E133)</f>
        <v>0.71083652502056727</v>
      </c>
    </row>
    <row r="134" spans="1:7" ht="13" x14ac:dyDescent="0.3">
      <c r="A134" s="38">
        <f t="shared" si="151"/>
        <v>41</v>
      </c>
      <c r="B134" s="10" t="s">
        <v>136</v>
      </c>
      <c r="C134" s="163">
        <f ca="1">'Summary &amp; chart QUARTER data'!C134</f>
        <v>1.4537940806265917</v>
      </c>
      <c r="D134" s="165">
        <f ca="1">DataGrowthRates!CS49</f>
        <v>3.0903120586651247</v>
      </c>
      <c r="E134" s="110">
        <f t="shared" ref="E134:E137" ca="1" si="201">D134-C134</f>
        <v>1.636517978038533</v>
      </c>
      <c r="F134" s="112">
        <f t="shared" ref="F134" ca="1" si="202">E133</f>
        <v>0.71083652502056727</v>
      </c>
      <c r="G134" s="112">
        <f t="shared" ref="G134:G138" ca="1" si="203">ABS(E134)</f>
        <v>1.636517978038533</v>
      </c>
    </row>
    <row r="135" spans="1:7" ht="13" x14ac:dyDescent="0.3">
      <c r="A135" s="38">
        <f t="shared" si="151"/>
        <v>42</v>
      </c>
      <c r="B135" s="10" t="s">
        <v>138</v>
      </c>
      <c r="C135" s="163">
        <f ca="1">'Summary &amp; chart QUARTER data'!C135</f>
        <v>10.807763359527806</v>
      </c>
      <c r="D135" s="165">
        <f ca="1">DataGrowthRates!CS50</f>
        <v>11.720410744557544</v>
      </c>
      <c r="E135" s="110">
        <f t="shared" ca="1" si="201"/>
        <v>0.91264738502973763</v>
      </c>
      <c r="F135" s="112">
        <f t="shared" ref="F135" ca="1" si="204">E134</f>
        <v>1.636517978038533</v>
      </c>
      <c r="G135" s="112">
        <f t="shared" ca="1" si="203"/>
        <v>0.91264738502973763</v>
      </c>
    </row>
    <row r="136" spans="1:7" ht="13" x14ac:dyDescent="0.3">
      <c r="A136" s="38">
        <f t="shared" si="151"/>
        <v>43</v>
      </c>
      <c r="B136" s="10" t="s">
        <v>139</v>
      </c>
      <c r="C136" s="163">
        <f ca="1">'Summary &amp; chart QUARTER data'!C136</f>
        <v>11.909806759499672</v>
      </c>
      <c r="D136" s="165">
        <f ca="1">DataGrowthRates!CS51</f>
        <v>11.911243397825567</v>
      </c>
      <c r="E136" s="110">
        <f t="shared" ca="1" si="201"/>
        <v>1.4366383258952453E-3</v>
      </c>
      <c r="F136" s="112">
        <f t="shared" ref="F136:F138" ca="1" si="205">E135</f>
        <v>0.91264738502973763</v>
      </c>
      <c r="G136" s="112">
        <f t="shared" ca="1" si="203"/>
        <v>1.4366383258952453E-3</v>
      </c>
    </row>
    <row r="137" spans="1:7" ht="13" x14ac:dyDescent="0.3">
      <c r="A137" s="38">
        <f t="shared" si="151"/>
        <v>44</v>
      </c>
      <c r="B137" s="10" t="s">
        <v>140</v>
      </c>
      <c r="C137" s="163">
        <f ca="1">'Summary &amp; chart QUARTER data'!C137</f>
        <v>13.248601107334942</v>
      </c>
      <c r="D137" s="165">
        <f ca="1">DataGrowthRates!CS52</f>
        <v>12.48284697544981</v>
      </c>
      <c r="E137" s="110">
        <f t="shared" ca="1" si="201"/>
        <v>-0.76575413188513153</v>
      </c>
      <c r="F137" s="112">
        <f t="shared" ca="1" si="205"/>
        <v>1.4366383258952453E-3</v>
      </c>
      <c r="G137" s="112">
        <f t="shared" ca="1" si="203"/>
        <v>0.76575413188513153</v>
      </c>
    </row>
    <row r="138" spans="1:7" ht="13" x14ac:dyDescent="0.3">
      <c r="A138" s="38">
        <f t="shared" si="151"/>
        <v>45</v>
      </c>
      <c r="B138" s="10" t="s">
        <v>137</v>
      </c>
      <c r="C138" s="163">
        <f ca="1">'Summary &amp; chart QUARTER data'!C138</f>
        <v>4.4257280939397594</v>
      </c>
      <c r="D138" s="165">
        <f ca="1">DataGrowthRates!CS53</f>
        <v>4.7049859482249561</v>
      </c>
      <c r="E138" s="110">
        <f t="shared" ref="E138" ca="1" si="206">D138-C138</f>
        <v>0.27925785428519667</v>
      </c>
      <c r="F138" s="112">
        <f t="shared" ca="1" si="205"/>
        <v>-0.76575413188513153</v>
      </c>
      <c r="G138" s="112">
        <f t="shared" ca="1" si="203"/>
        <v>0.27925785428519667</v>
      </c>
    </row>
    <row r="139" spans="1:7" ht="13" x14ac:dyDescent="0.3">
      <c r="A139" s="38">
        <f t="shared" si="151"/>
        <v>46</v>
      </c>
      <c r="B139" s="10" t="s">
        <v>141</v>
      </c>
      <c r="C139" s="163">
        <f ca="1">'Summary &amp; chart QUARTER data'!C139</f>
        <v>-3.5908811645731098</v>
      </c>
      <c r="D139" s="165">
        <f ca="1">DataGrowthRates!CS54</f>
        <v>-4.4646332248088747</v>
      </c>
      <c r="E139" s="110">
        <f t="shared" ref="E139" ca="1" si="207">D139-C139</f>
        <v>-0.8737520602357649</v>
      </c>
      <c r="F139" s="112">
        <f t="shared" ref="F139:F170" ca="1" si="208">E138</f>
        <v>0.27925785428519667</v>
      </c>
      <c r="G139" s="112">
        <f t="shared" ref="G139:G169" ca="1" si="209">ABS(E139)</f>
        <v>0.8737520602357649</v>
      </c>
    </row>
    <row r="140" spans="1:7" ht="13" x14ac:dyDescent="0.3">
      <c r="A140" s="38">
        <f t="shared" si="151"/>
        <v>47</v>
      </c>
      <c r="B140" s="10" t="s">
        <v>142</v>
      </c>
      <c r="C140" s="163">
        <f ca="1">'Summary &amp; chart QUARTER data'!C140</f>
        <v>8.0272040407168781</v>
      </c>
      <c r="D140" s="165">
        <f ca="1">DataGrowthRates!CS55</f>
        <v>8.1190105476852708</v>
      </c>
      <c r="E140" s="110">
        <f t="shared" ref="E140" ca="1" si="210">D140-C140</f>
        <v>9.1806506968392654E-2</v>
      </c>
      <c r="F140" s="112">
        <f t="shared" ca="1" si="208"/>
        <v>-0.8737520602357649</v>
      </c>
      <c r="G140" s="112">
        <f t="shared" ca="1" si="209"/>
        <v>9.1806506968392654E-2</v>
      </c>
    </row>
    <row r="141" spans="1:7" ht="13" x14ac:dyDescent="0.3">
      <c r="A141" s="38">
        <f t="shared" si="151"/>
        <v>48</v>
      </c>
      <c r="B141" s="10" t="s">
        <v>143</v>
      </c>
      <c r="C141" s="163">
        <f ca="1">'Summary &amp; chart QUARTER data'!C141</f>
        <v>-1.8165555794165482</v>
      </c>
      <c r="D141" s="165">
        <f ca="1">DataGrowthRates!CS56</f>
        <v>-3.7288528941424328</v>
      </c>
      <c r="E141" s="110">
        <f t="shared" ref="E141" ca="1" si="211">D141-C141</f>
        <v>-1.9122973147258846</v>
      </c>
      <c r="F141" s="112">
        <f t="shared" ca="1" si="208"/>
        <v>9.1806506968392654E-2</v>
      </c>
      <c r="G141" s="112">
        <f t="shared" ca="1" si="209"/>
        <v>1.9122973147258846</v>
      </c>
    </row>
    <row r="142" spans="1:7" ht="13" x14ac:dyDescent="0.3">
      <c r="A142" s="38">
        <f t="shared" si="151"/>
        <v>49</v>
      </c>
      <c r="B142" s="173" t="s">
        <v>145</v>
      </c>
      <c r="C142" s="163">
        <f ca="1">'Summary &amp; chart QUARTER data'!C142</f>
        <v>-6.4298505015699697E-2</v>
      </c>
      <c r="D142" s="165">
        <f ca="1">DataGrowthRates!CS57</f>
        <v>0.81081790607866033</v>
      </c>
      <c r="E142" s="110">
        <f t="shared" ref="E142" ca="1" si="212">D142-C142</f>
        <v>0.87511641109436</v>
      </c>
      <c r="F142" s="112">
        <f t="shared" ca="1" si="208"/>
        <v>-1.9122973147258846</v>
      </c>
      <c r="G142" s="112">
        <f t="shared" ca="1" si="209"/>
        <v>0.87511641109436</v>
      </c>
    </row>
    <row r="143" spans="1:7" ht="13" x14ac:dyDescent="0.3">
      <c r="A143" s="38">
        <f t="shared" si="151"/>
        <v>50</v>
      </c>
      <c r="B143" s="173" t="s">
        <v>146</v>
      </c>
      <c r="C143" s="163">
        <f ca="1">'Summary &amp; chart QUARTER data'!C143</f>
        <v>2.5466952941849454</v>
      </c>
      <c r="D143" s="165">
        <f ca="1">DataGrowthRates!CS58</f>
        <v>3.222176043765089</v>
      </c>
      <c r="E143" s="110">
        <f t="shared" ref="E143" ca="1" si="213">D143-C143</f>
        <v>0.67548074958014359</v>
      </c>
      <c r="F143" s="112">
        <f t="shared" ca="1" si="208"/>
        <v>0.87511641109436</v>
      </c>
      <c r="G143" s="112">
        <f t="shared" ca="1" si="209"/>
        <v>0.67548074958014359</v>
      </c>
    </row>
    <row r="144" spans="1:7" ht="13" x14ac:dyDescent="0.3">
      <c r="A144" s="38">
        <f t="shared" si="151"/>
        <v>51</v>
      </c>
      <c r="B144" s="173" t="s">
        <v>147</v>
      </c>
      <c r="C144" s="163">
        <f ca="1">'Summary &amp; chart QUARTER data'!C144</f>
        <v>-2.8283629769222771</v>
      </c>
      <c r="D144" s="165">
        <f ca="1">DataGrowthRates!CS59</f>
        <v>-2.6481990136091298</v>
      </c>
      <c r="E144" s="110">
        <f t="shared" ref="E144" ca="1" si="214">D144-C144</f>
        <v>0.18016396331314732</v>
      </c>
      <c r="F144" s="112">
        <f t="shared" ca="1" si="208"/>
        <v>0.67548074958014359</v>
      </c>
      <c r="G144" s="112">
        <f t="shared" ca="1" si="209"/>
        <v>0.18016396331314732</v>
      </c>
    </row>
    <row r="145" spans="1:7" ht="13" x14ac:dyDescent="0.3">
      <c r="A145" s="38">
        <f t="shared" si="151"/>
        <v>52</v>
      </c>
      <c r="B145" s="173" t="s">
        <v>148</v>
      </c>
      <c r="C145" s="163">
        <f ca="1">'Summary &amp; chart QUARTER data'!C145</f>
        <v>1.2908359869308834</v>
      </c>
      <c r="D145" s="165">
        <f ca="1">DataGrowthRates!CS60</f>
        <v>0.51883278703074487</v>
      </c>
      <c r="E145" s="110">
        <f t="shared" ref="E145" ca="1" si="215">D145-C145</f>
        <v>-0.77200319990013855</v>
      </c>
      <c r="F145" s="112">
        <f t="shared" ca="1" si="208"/>
        <v>0.18016396331314732</v>
      </c>
      <c r="G145" s="112">
        <f t="shared" ca="1" si="209"/>
        <v>0.77200319990013855</v>
      </c>
    </row>
    <row r="146" spans="1:7" ht="13" x14ac:dyDescent="0.3">
      <c r="A146" s="38">
        <f t="shared" si="151"/>
        <v>53</v>
      </c>
      <c r="B146" s="173" t="s">
        <v>149</v>
      </c>
      <c r="C146" s="163">
        <f ca="1">'Summary &amp; chart QUARTER data'!C146</f>
        <v>-1.0013363353655749</v>
      </c>
      <c r="D146" s="165">
        <f ca="1">DataGrowthRates!CS61</f>
        <v>0.69850922165940366</v>
      </c>
      <c r="E146" s="110">
        <f t="shared" ref="E146" ca="1" si="216">D146-C146</f>
        <v>1.6998455570249784</v>
      </c>
      <c r="F146" s="112">
        <f t="shared" ca="1" si="208"/>
        <v>-0.77200319990013855</v>
      </c>
      <c r="G146" s="112">
        <f t="shared" ca="1" si="209"/>
        <v>1.6998455570249784</v>
      </c>
    </row>
    <row r="147" spans="1:7" ht="13" x14ac:dyDescent="0.3">
      <c r="A147" s="38">
        <f t="shared" si="151"/>
        <v>54</v>
      </c>
      <c r="B147" s="173" t="s">
        <v>150</v>
      </c>
      <c r="C147" s="163">
        <f ca="1">'Summary &amp; chart QUARTER data'!C147</f>
        <v>-2.1076046920983003</v>
      </c>
      <c r="D147" s="165">
        <f ca="1">DataGrowthRates!CS62</f>
        <v>0.41752704506164906</v>
      </c>
      <c r="E147" s="110">
        <f t="shared" ref="E147" ca="1" si="217">D147-C147</f>
        <v>2.5251317371599491</v>
      </c>
      <c r="F147" s="112">
        <f t="shared" ca="1" si="208"/>
        <v>1.6998455570249784</v>
      </c>
      <c r="G147" s="112">
        <f t="shared" ca="1" si="209"/>
        <v>2.5251317371599491</v>
      </c>
    </row>
    <row r="148" spans="1:7" ht="13" x14ac:dyDescent="0.3">
      <c r="A148" s="38">
        <f t="shared" si="151"/>
        <v>55</v>
      </c>
      <c r="B148" s="173" t="s">
        <v>151</v>
      </c>
      <c r="C148" s="163">
        <f ca="1">'Summary &amp; chart QUARTER data'!C148</f>
        <v>0.70317019195957908</v>
      </c>
      <c r="D148" s="165">
        <f ca="1">DataGrowthRates!CS63</f>
        <v>5.8352958988883854</v>
      </c>
      <c r="E148" s="110">
        <f t="shared" ref="E148" ca="1" si="218">D148-C148</f>
        <v>5.1321257069288064</v>
      </c>
      <c r="F148" s="112">
        <f t="shared" ca="1" si="208"/>
        <v>2.5251317371599491</v>
      </c>
      <c r="G148" s="112">
        <f t="shared" ca="1" si="209"/>
        <v>5.1321257069288064</v>
      </c>
    </row>
    <row r="149" spans="1:7" ht="13" x14ac:dyDescent="0.3">
      <c r="A149" s="38">
        <f t="shared" si="151"/>
        <v>56</v>
      </c>
      <c r="B149" s="173" t="s">
        <v>152</v>
      </c>
      <c r="C149" s="163">
        <f ca="1">'Summary &amp; chart QUARTER data'!C149</f>
        <v>7.9485096847224099</v>
      </c>
      <c r="D149" s="165">
        <f ca="1">DataGrowthRates!CS64</f>
        <v>4.8580455359193762</v>
      </c>
      <c r="E149" s="110">
        <f t="shared" ref="E149" ca="1" si="219">D149-C149</f>
        <v>-3.0904641488030338</v>
      </c>
      <c r="F149" s="112">
        <f t="shared" ca="1" si="208"/>
        <v>5.1321257069288064</v>
      </c>
      <c r="G149" s="112">
        <f t="shared" ca="1" si="209"/>
        <v>3.0904641488030338</v>
      </c>
    </row>
    <row r="150" spans="1:7" ht="13" x14ac:dyDescent="0.3">
      <c r="A150" s="38">
        <f t="shared" si="151"/>
        <v>57</v>
      </c>
      <c r="B150" s="173" t="s">
        <v>153</v>
      </c>
      <c r="C150" s="163">
        <f ca="1">'Summary &amp; chart QUARTER data'!C150</f>
        <v>0.11460373767967634</v>
      </c>
      <c r="D150" s="165">
        <f ca="1">DataGrowthRates!CS65</f>
        <v>0.50654151400327574</v>
      </c>
      <c r="E150" s="110">
        <f t="shared" ref="E150" ca="1" si="220">D150-C150</f>
        <v>0.39193777632359939</v>
      </c>
      <c r="F150" s="112">
        <f t="shared" ca="1" si="208"/>
        <v>-3.0904641488030338</v>
      </c>
      <c r="G150" s="112">
        <f t="shared" ca="1" si="209"/>
        <v>0.39193777632359939</v>
      </c>
    </row>
    <row r="151" spans="1:7" ht="13" x14ac:dyDescent="0.3">
      <c r="A151" s="38">
        <f t="shared" si="151"/>
        <v>58</v>
      </c>
      <c r="B151" s="173" t="s">
        <v>154</v>
      </c>
      <c r="C151" s="163">
        <f ca="1">'Summary &amp; chart QUARTER data'!C151</f>
        <v>-1.8966682171438976</v>
      </c>
      <c r="D151" s="165">
        <f ca="1">DataGrowthRates!CS66</f>
        <v>-2.7998613708400195</v>
      </c>
      <c r="E151" s="110">
        <f t="shared" ref="E151" ca="1" si="221">D151-C151</f>
        <v>-0.90319315369612196</v>
      </c>
      <c r="F151" s="112">
        <f t="shared" ca="1" si="208"/>
        <v>0.39193777632359939</v>
      </c>
      <c r="G151" s="112">
        <f t="shared" ca="1" si="209"/>
        <v>0.90319315369612196</v>
      </c>
    </row>
    <row r="152" spans="1:7" ht="13" x14ac:dyDescent="0.3">
      <c r="A152" s="38">
        <f t="shared" si="151"/>
        <v>59</v>
      </c>
      <c r="B152" s="173" t="s">
        <v>155</v>
      </c>
      <c r="C152" s="163">
        <f ca="1">'Summary &amp; chart QUARTER data'!C152</f>
        <v>-1.8185291150357248</v>
      </c>
      <c r="D152" s="165">
        <f ca="1">DataGrowthRates!CS67</f>
        <v>-1.4791667409060862</v>
      </c>
      <c r="E152" s="110">
        <f t="shared" ref="E152" ca="1" si="222">D152-C152</f>
        <v>0.33936237412963854</v>
      </c>
      <c r="F152" s="112">
        <f t="shared" ca="1" si="208"/>
        <v>-0.90319315369612196</v>
      </c>
      <c r="G152" s="112">
        <f t="shared" ca="1" si="209"/>
        <v>0.33936237412963854</v>
      </c>
    </row>
    <row r="153" spans="1:7" ht="13" x14ac:dyDescent="0.3">
      <c r="A153" s="38">
        <f t="shared" si="151"/>
        <v>60</v>
      </c>
      <c r="B153" s="173" t="s">
        <v>156</v>
      </c>
      <c r="C153" s="163">
        <f ca="1">'Summary &amp; chart QUARTER data'!C153</f>
        <v>1.4034210352932204</v>
      </c>
      <c r="D153" s="165">
        <f ca="1">DataGrowthRates!CS68</f>
        <v>2.6300236406619617</v>
      </c>
      <c r="E153" s="110">
        <f t="shared" ref="E153" ca="1" si="223">D153-C153</f>
        <v>1.2266026053687413</v>
      </c>
      <c r="F153" s="112">
        <f t="shared" ca="1" si="208"/>
        <v>0.33936237412963854</v>
      </c>
      <c r="G153" s="112">
        <f t="shared" ca="1" si="209"/>
        <v>1.2266026053687413</v>
      </c>
    </row>
    <row r="154" spans="1:7" ht="13" x14ac:dyDescent="0.3">
      <c r="A154" s="38">
        <f t="shared" si="151"/>
        <v>61</v>
      </c>
      <c r="B154" s="173" t="s">
        <v>157</v>
      </c>
      <c r="C154" s="163">
        <f ca="1">'Summary &amp; chart QUARTER data'!C154</f>
        <v>1.8045326020572896</v>
      </c>
      <c r="D154" s="165">
        <f ca="1">DataGrowthRates!CS69</f>
        <v>1.5310717502251516</v>
      </c>
      <c r="E154" s="110">
        <f t="shared" ref="E154" ca="1" si="224">D154-C154</f>
        <v>-0.27346085183213797</v>
      </c>
      <c r="F154" s="112">
        <f t="shared" ca="1" si="208"/>
        <v>1.2266026053687413</v>
      </c>
      <c r="G154" s="112">
        <f t="shared" ca="1" si="209"/>
        <v>0.27346085183213797</v>
      </c>
    </row>
    <row r="155" spans="1:7" ht="13" x14ac:dyDescent="0.3">
      <c r="A155" s="38">
        <f t="shared" si="151"/>
        <v>62</v>
      </c>
      <c r="B155" s="173" t="s">
        <v>158</v>
      </c>
      <c r="C155" s="163">
        <f ca="1">'Summary &amp; chart QUARTER data'!C155</f>
        <v>1.5471476577595127</v>
      </c>
      <c r="D155" s="165">
        <f ca="1">DataGrowthRates!CS70</f>
        <v>1.284521515735384</v>
      </c>
      <c r="E155" s="110">
        <f t="shared" ref="E155" ca="1" si="225">D155-C155</f>
        <v>-0.26262614202412871</v>
      </c>
      <c r="F155" s="112">
        <f t="shared" ca="1" si="208"/>
        <v>-0.27346085183213797</v>
      </c>
      <c r="G155" s="112">
        <f t="shared" ca="1" si="209"/>
        <v>0.26262614202412871</v>
      </c>
    </row>
    <row r="156" spans="1:7" ht="13" x14ac:dyDescent="0.3">
      <c r="A156" s="38">
        <f t="shared" si="151"/>
        <v>63</v>
      </c>
      <c r="B156" s="173" t="s">
        <v>159</v>
      </c>
      <c r="C156" s="163">
        <f ca="1">'Summary &amp; chart QUARTER data'!C156</f>
        <v>-8.771004213163037</v>
      </c>
      <c r="D156" s="165">
        <f ca="1">DataGrowthRates!CS71</f>
        <v>-7.5084175084175211</v>
      </c>
      <c r="E156" s="110">
        <f t="shared" ref="E156" ca="1" si="226">D156-C156</f>
        <v>1.2625867047455159</v>
      </c>
      <c r="F156" s="112">
        <f t="shared" ca="1" si="208"/>
        <v>-0.26262614202412871</v>
      </c>
      <c r="G156" s="112">
        <f t="shared" ca="1" si="209"/>
        <v>1.2625867047455159</v>
      </c>
    </row>
    <row r="157" spans="1:7" ht="13" x14ac:dyDescent="0.3">
      <c r="A157" s="38">
        <f t="shared" si="151"/>
        <v>64</v>
      </c>
      <c r="B157" s="173" t="s">
        <v>160</v>
      </c>
      <c r="C157" s="163">
        <f ca="1">'Summary &amp; chart QUARTER data'!C157</f>
        <v>-7.8318456665707039</v>
      </c>
      <c r="D157" s="165">
        <f ca="1">DataGrowthRates!CS72</f>
        <v>-8.0479953175300061</v>
      </c>
      <c r="E157" s="110">
        <f t="shared" ref="E157" ca="1" si="227">D157-C157</f>
        <v>-0.21614965095930216</v>
      </c>
      <c r="F157" s="112">
        <f t="shared" ca="1" si="208"/>
        <v>1.2625867047455159</v>
      </c>
      <c r="G157" s="112">
        <f t="shared" ca="1" si="209"/>
        <v>0.21614965095930216</v>
      </c>
    </row>
    <row r="158" spans="1:7" ht="13" x14ac:dyDescent="0.3">
      <c r="A158" s="38">
        <f t="shared" si="151"/>
        <v>65</v>
      </c>
      <c r="B158" s="173" t="s">
        <v>161</v>
      </c>
      <c r="C158" s="163">
        <f ca="1">'Summary &amp; chart QUARTER data'!C158</f>
        <v>-12.270845653459489</v>
      </c>
      <c r="D158" s="165">
        <f ca="1">DataGrowthRates!CS73</f>
        <v>-11.858407079646026</v>
      </c>
      <c r="E158" s="110">
        <f t="shared" ref="E158" ca="1" si="228">D158-C158</f>
        <v>0.41243857381346238</v>
      </c>
      <c r="F158" s="112">
        <f t="shared" ca="1" si="208"/>
        <v>-0.21614965095930216</v>
      </c>
      <c r="G158" s="112">
        <f t="shared" ca="1" si="209"/>
        <v>0.41243857381346238</v>
      </c>
    </row>
    <row r="159" spans="1:7" ht="13" x14ac:dyDescent="0.3">
      <c r="A159" s="38">
        <f t="shared" si="151"/>
        <v>66</v>
      </c>
      <c r="B159" s="173" t="s">
        <v>162</v>
      </c>
      <c r="C159" s="163">
        <f ca="1">'Summary &amp; chart QUARTER data'!C159</f>
        <v>-27.140139505389989</v>
      </c>
      <c r="D159" s="165">
        <f ca="1">DataGrowthRates!CS74</f>
        <v>-27.392000000000014</v>
      </c>
      <c r="E159" s="110">
        <f t="shared" ref="E159" ca="1" si="229">D159-C159</f>
        <v>-0.25186049461002469</v>
      </c>
      <c r="F159" s="112">
        <f t="shared" ca="1" si="208"/>
        <v>0.41243857381346238</v>
      </c>
      <c r="G159" s="112">
        <f t="shared" ca="1" si="209"/>
        <v>0.25186049461002469</v>
      </c>
    </row>
    <row r="160" spans="1:7" ht="13" x14ac:dyDescent="0.3">
      <c r="A160" s="38">
        <f t="shared" ref="A160:A173" si="230">A159+1</f>
        <v>67</v>
      </c>
      <c r="B160" s="173" t="s">
        <v>163</v>
      </c>
      <c r="C160" s="163">
        <f ca="1">'Summary &amp; chart QUARTER data'!C160</f>
        <v>-8.7732071350564134</v>
      </c>
      <c r="D160" s="165">
        <f ca="1">DataGrowthRates!CS75</f>
        <v>-8.6924762600438132</v>
      </c>
      <c r="E160" s="110">
        <f t="shared" ref="E160" ca="1" si="231">D160-C160</f>
        <v>8.0730875012600123E-2</v>
      </c>
      <c r="F160" s="112">
        <f t="shared" ca="1" si="208"/>
        <v>-0.25186049461002469</v>
      </c>
      <c r="G160" s="112">
        <f t="shared" ca="1" si="209"/>
        <v>8.0730875012600123E-2</v>
      </c>
    </row>
    <row r="161" spans="1:7" ht="13" x14ac:dyDescent="0.3">
      <c r="A161" s="38">
        <f t="shared" si="230"/>
        <v>68</v>
      </c>
      <c r="B161" s="173" t="s">
        <v>164</v>
      </c>
      <c r="C161" s="163">
        <f ca="1">'Summary &amp; chart QUARTER data'!C161</f>
        <v>-7.1928707829408083</v>
      </c>
      <c r="D161" s="165">
        <f ca="1">DataGrowthRates!CS76</f>
        <v>-6.7094703049759339</v>
      </c>
      <c r="E161" s="110">
        <f t="shared" ref="E161" ca="1" si="232">D161-C161</f>
        <v>0.4834004779648744</v>
      </c>
      <c r="F161" s="112">
        <f t="shared" ca="1" si="208"/>
        <v>8.0730875012600123E-2</v>
      </c>
      <c r="G161" s="112">
        <f t="shared" ca="1" si="209"/>
        <v>0.4834004779648744</v>
      </c>
    </row>
    <row r="162" spans="1:7" ht="13" x14ac:dyDescent="0.3">
      <c r="A162" s="38">
        <f t="shared" si="230"/>
        <v>69</v>
      </c>
      <c r="B162" s="173" t="s">
        <v>165</v>
      </c>
      <c r="C162" s="163">
        <f ca="1">'Summary &amp; chart QUARTER data'!C162</f>
        <v>-2.0749665327978613</v>
      </c>
      <c r="D162" s="165">
        <f ca="1">DataGrowthRates!CS77</f>
        <v>-0.96860387441549489</v>
      </c>
      <c r="E162" s="110">
        <f t="shared" ref="E162" ca="1" si="233">D162-C162</f>
        <v>1.1063626583823662</v>
      </c>
      <c r="F162" s="112">
        <f t="shared" ca="1" si="208"/>
        <v>0.4834004779648744</v>
      </c>
      <c r="G162" s="112">
        <f t="shared" ca="1" si="209"/>
        <v>1.1063626583823662</v>
      </c>
    </row>
    <row r="163" spans="1:7" ht="13" x14ac:dyDescent="0.3">
      <c r="A163" s="38">
        <f t="shared" si="230"/>
        <v>70</v>
      </c>
      <c r="B163" s="173" t="s">
        <v>166</v>
      </c>
      <c r="C163" s="163">
        <f ca="1">'Summary &amp; chart QUARTER data'!C163</f>
        <v>20.537681798148981</v>
      </c>
      <c r="D163" s="165">
        <f ca="1">DataGrowthRates!CS78</f>
        <v>20.342706502636201</v>
      </c>
      <c r="E163" s="110">
        <f t="shared" ref="E163" ca="1" si="234">D163-C163</f>
        <v>-0.19497529551277992</v>
      </c>
      <c r="F163" s="112">
        <f t="shared" ca="1" si="208"/>
        <v>1.1063626583823662</v>
      </c>
      <c r="G163" s="112">
        <f t="shared" ca="1" si="209"/>
        <v>0.19497529551277992</v>
      </c>
    </row>
    <row r="164" spans="1:7" ht="13" x14ac:dyDescent="0.3">
      <c r="A164" s="38">
        <f t="shared" si="230"/>
        <v>71</v>
      </c>
      <c r="B164" s="173" t="s">
        <v>167</v>
      </c>
      <c r="C164" s="163">
        <f ca="1">'Summary &amp; chart QUARTER data'!C164</f>
        <v>0</v>
      </c>
      <c r="D164" s="165">
        <f ca="1">DataGrowthRates!CS79</f>
        <v>0.19976028765480286</v>
      </c>
      <c r="E164" s="110">
        <f t="shared" ref="E164" ca="1" si="235">D164-C164</f>
        <v>0.19976028765480286</v>
      </c>
      <c r="F164" s="112">
        <f t="shared" ca="1" si="208"/>
        <v>-0.19497529551277992</v>
      </c>
      <c r="G164" s="112">
        <f t="shared" ca="1" si="209"/>
        <v>0.19976028765480286</v>
      </c>
    </row>
    <row r="165" spans="1:7" ht="13" x14ac:dyDescent="0.3">
      <c r="A165" s="38">
        <f t="shared" si="230"/>
        <v>72</v>
      </c>
      <c r="B165" s="173" t="s">
        <v>168</v>
      </c>
      <c r="C165" s="163">
        <f ca="1">'Summary &amp; chart QUARTER data'!C165</f>
        <v>-4.3702684101858216</v>
      </c>
      <c r="D165" s="165">
        <f ca="1">DataGrowthRates!CS80</f>
        <v>-3.7379972565157744</v>
      </c>
      <c r="E165" s="110">
        <f t="shared" ref="E165" ca="1" si="236">D165-C165</f>
        <v>0.63227115367004716</v>
      </c>
      <c r="F165" s="112">
        <f t="shared" ca="1" si="208"/>
        <v>0.19976028765480286</v>
      </c>
      <c r="G165" s="112">
        <f t="shared" ca="1" si="209"/>
        <v>0.63227115367004716</v>
      </c>
    </row>
    <row r="166" spans="1:7" ht="13" x14ac:dyDescent="0.3">
      <c r="A166" s="38">
        <f t="shared" si="230"/>
        <v>73</v>
      </c>
      <c r="B166" s="173" t="s">
        <v>169</v>
      </c>
      <c r="C166" s="163">
        <f ca="1">'Summary &amp; chart QUARTER data'!C166</f>
        <v>-7.9595278246205714</v>
      </c>
      <c r="D166" s="165">
        <f ca="1">DataGrowthRates!CS81</f>
        <v>-6.860425819533619</v>
      </c>
      <c r="E166" s="110">
        <f t="shared" ref="E166" ca="1" si="237">D166-C166</f>
        <v>1.0991020050869524</v>
      </c>
      <c r="F166" s="112">
        <f t="shared" ca="1" si="208"/>
        <v>0.63227115367004716</v>
      </c>
      <c r="G166" s="112">
        <f t="shared" ca="1" si="209"/>
        <v>1.0991020050869524</v>
      </c>
    </row>
    <row r="167" spans="1:7" ht="13" x14ac:dyDescent="0.3">
      <c r="A167" s="38">
        <f t="shared" si="230"/>
        <v>74</v>
      </c>
      <c r="B167" s="173" t="s">
        <v>170</v>
      </c>
      <c r="C167" s="163">
        <f ca="1">'Summary &amp; chart QUARTER data'!C167</f>
        <v>-11.281489594742595</v>
      </c>
      <c r="D167" s="165">
        <f ca="1">DataGrowthRates!CS82</f>
        <v>-10.681735326285089</v>
      </c>
      <c r="E167" s="110">
        <f t="shared" ref="E167" ca="1" si="238">D167-C167</f>
        <v>0.5997542684575059</v>
      </c>
      <c r="F167" s="112">
        <f t="shared" ca="1" si="208"/>
        <v>1.0991020050869524</v>
      </c>
      <c r="G167" s="112">
        <f t="shared" ca="1" si="209"/>
        <v>0.5997542684575059</v>
      </c>
    </row>
    <row r="168" spans="1:7" ht="13" x14ac:dyDescent="0.3">
      <c r="A168" s="38">
        <f t="shared" si="230"/>
        <v>75</v>
      </c>
      <c r="B168" s="173" t="s">
        <v>171</v>
      </c>
      <c r="C168" s="163">
        <f ca="1">'Summary &amp; chart QUARTER data'!C168</f>
        <v>-7.6953748006379579</v>
      </c>
      <c r="D168" s="165">
        <f ca="1">DataGrowthRates!CS83</f>
        <v>-7.4044585987261122</v>
      </c>
      <c r="E168" s="110">
        <f t="shared" ref="E168" ca="1" si="239">D168-C168</f>
        <v>0.29091620191184564</v>
      </c>
      <c r="F168" s="112">
        <f t="shared" ca="1" si="208"/>
        <v>0.5997542684575059</v>
      </c>
      <c r="G168" s="112">
        <f t="shared" ca="1" si="209"/>
        <v>0.29091620191184564</v>
      </c>
    </row>
    <row r="169" spans="1:7" ht="13" x14ac:dyDescent="0.3">
      <c r="A169" s="38">
        <f t="shared" si="230"/>
        <v>76</v>
      </c>
      <c r="B169" s="173" t="s">
        <v>172</v>
      </c>
      <c r="C169" s="163">
        <f ca="1">'Summary &amp; chart QUARTER data'!C169</f>
        <v>-9.2269326683291766</v>
      </c>
      <c r="D169" s="165">
        <f ca="1">DataGrowthRates!CS84</f>
        <v>-8.2532906438989695</v>
      </c>
      <c r="E169" s="110">
        <f t="shared" ref="E169" ca="1" si="240">D169-C169</f>
        <v>0.97364202443020709</v>
      </c>
      <c r="F169" s="112">
        <f t="shared" ca="1" si="208"/>
        <v>0.29091620191184564</v>
      </c>
      <c r="G169" s="112">
        <f t="shared" ca="1" si="209"/>
        <v>0.97364202443020709</v>
      </c>
    </row>
    <row r="170" spans="1:7" ht="13" x14ac:dyDescent="0.3">
      <c r="A170" s="38">
        <f t="shared" si="230"/>
        <v>77</v>
      </c>
      <c r="B170" s="173" t="s">
        <v>176</v>
      </c>
      <c r="C170" s="163">
        <f ca="1">'Summary &amp; chart QUARTER data'!C170</f>
        <v>-8.9622641509434029</v>
      </c>
      <c r="D170" s="165"/>
      <c r="E170" s="110"/>
      <c r="F170" s="112">
        <f t="shared" ca="1" si="208"/>
        <v>0.97364202443020709</v>
      </c>
      <c r="G170" s="112"/>
    </row>
    <row r="171" spans="1:7" ht="13" x14ac:dyDescent="0.3">
      <c r="A171" s="38">
        <f t="shared" si="230"/>
        <v>78</v>
      </c>
      <c r="B171" s="173" t="s">
        <v>177</v>
      </c>
      <c r="C171" s="163">
        <f ca="1">'Summary &amp; chart QUARTER data'!C171</f>
        <v>-6.6530612244897913</v>
      </c>
      <c r="D171" s="165"/>
      <c r="E171" s="110"/>
      <c r="F171" s="117"/>
      <c r="G171" s="112"/>
    </row>
    <row r="172" spans="1:7" ht="13" x14ac:dyDescent="0.3">
      <c r="A172" s="38">
        <f t="shared" si="230"/>
        <v>79</v>
      </c>
      <c r="B172" s="173" t="s">
        <v>178</v>
      </c>
      <c r="C172" s="163">
        <f ca="1">'Summary &amp; chart QUARTER data'!C172</f>
        <v>-3.7403267411865904</v>
      </c>
      <c r="D172" s="165"/>
      <c r="E172" s="110"/>
      <c r="F172" s="117"/>
      <c r="G172" s="112"/>
    </row>
    <row r="173" spans="1:7" ht="13" x14ac:dyDescent="0.3">
      <c r="A173" s="38">
        <f t="shared" si="230"/>
        <v>80</v>
      </c>
      <c r="B173" s="173" t="s">
        <v>179</v>
      </c>
      <c r="C173" s="163"/>
      <c r="D173" s="165"/>
      <c r="E173" s="110"/>
      <c r="F173" s="117"/>
      <c r="G173" s="112"/>
    </row>
  </sheetData>
  <mergeCells count="6">
    <mergeCell ref="J101:K101"/>
    <mergeCell ref="J3:K3"/>
    <mergeCell ref="L3:M3"/>
    <mergeCell ref="J11:K11"/>
    <mergeCell ref="J93:K93"/>
    <mergeCell ref="L93:M93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2025-03-21T14:37:01Z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