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xl/metadata.xml" ContentType="application/vnd.openxmlformats-officedocument.spreadsheetml.sheetMetadata+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thameswater.sharepoint.com/sites/J840STCIEDpermitsproject/Shared Documents/General/6. Final Outputs/Resubmissions/Group 2/Maple Lodge/RFI/"/>
    </mc:Choice>
  </mc:AlternateContent>
  <xr:revisionPtr revIDLastSave="2" documentId="8_{D8E66F9B-03A9-41E1-8634-C4DF39BF6FE9}" xr6:coauthVersionLast="47" xr6:coauthVersionMax="47" xr10:uidLastSave="{1996716D-6F0C-4BAC-8098-6D8836037415}"/>
  <workbookProtection workbookAlgorithmName="SHA-512" workbookHashValue="gIEYZ9Ti1xWX9i8HfJAh1EEl3ldc93vyrfxEjH/KysvVkF/dIwbRCSQKAWDDniHNrjCFgMlLo4tkQAf+pRr0Zg==" workbookSaltValue="IjC4nGbESXVYIiKrSkkQVg==" workbookSpinCount="100000" lockStructure="1"/>
  <bookViews>
    <workbookView xWindow="-110" yWindow="-110" windowWidth="19420" windowHeight="10420" tabRatio="686" firstSheet="4" activeTab="4" xr2:uid="{716C5C56-8CE9-4745-BF28-3CEE87B8D72A}"/>
  </bookViews>
  <sheets>
    <sheet name="Rev Table" sheetId="9" r:id="rId1"/>
    <sheet name="Introduction" sheetId="1" r:id="rId2"/>
    <sheet name="1) a) Source" sheetId="2" r:id="rId3"/>
    <sheet name="1) b) Pathway" sheetId="3" r:id="rId4"/>
    <sheet name="1) c) Receptors" sheetId="4" r:id="rId5"/>
    <sheet name="2) Site Hazard Rating" sheetId="5" r:id="rId6"/>
    <sheet name="3) Likelihood" sheetId="6" r:id="rId7"/>
    <sheet name="4) Site Risk and Classification" sheetId="7" r:id="rId8"/>
    <sheet name="5) Standard Containment Designs" sheetId="8" r:id="rId9"/>
  </sheets>
  <externalReferences>
    <externalReference r:id="rId10"/>
  </externalReferences>
  <definedNames>
    <definedName name="_xlnm.Print_Area" localSheetId="1">Introduction!$A$1:$O$78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9" i="2" l="1"/>
  <c r="B6" i="5" s="1"/>
  <c r="H59" i="8"/>
  <c r="H58" i="8"/>
  <c r="H46" i="8"/>
  <c r="C6" i="7"/>
  <c r="B106" i="7" s="1"/>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1249" i="6"/>
  <c r="G1248" i="6"/>
  <c r="G1247" i="6"/>
  <c r="G1246" i="6"/>
  <c r="G1245" i="6"/>
  <c r="G1244" i="6"/>
  <c r="G1243" i="6"/>
  <c r="G1242" i="6"/>
  <c r="G1241" i="6"/>
  <c r="G1240" i="6"/>
  <c r="G1239" i="6"/>
  <c r="G1238" i="6"/>
  <c r="G1237" i="6"/>
  <c r="G1236" i="6"/>
  <c r="G1235" i="6"/>
  <c r="G1234" i="6"/>
  <c r="G1233" i="6"/>
  <c r="G1232" i="6"/>
  <c r="G1231" i="6"/>
  <c r="G1230" i="6"/>
  <c r="G1229" i="6"/>
  <c r="G1228" i="6"/>
  <c r="G1227" i="6"/>
  <c r="G1226" i="6"/>
  <c r="G1225" i="6"/>
  <c r="G1224" i="6"/>
  <c r="G1223" i="6"/>
  <c r="G1222" i="6"/>
  <c r="G1221" i="6"/>
  <c r="G1220" i="6"/>
  <c r="G1219" i="6"/>
  <c r="G1218" i="6"/>
  <c r="G1217" i="6"/>
  <c r="G1216" i="6"/>
  <c r="G1215" i="6"/>
  <c r="G1214" i="6"/>
  <c r="G1213" i="6"/>
  <c r="G1212" i="6"/>
  <c r="G1211" i="6"/>
  <c r="G1210" i="6"/>
  <c r="G1209" i="6"/>
  <c r="G1208" i="6"/>
  <c r="G1207" i="6"/>
  <c r="G1206" i="6"/>
  <c r="G1205" i="6"/>
  <c r="G1204" i="6"/>
  <c r="G1203" i="6"/>
  <c r="G1202" i="6"/>
  <c r="G1201" i="6"/>
  <c r="G1200" i="6"/>
  <c r="G1199" i="6"/>
  <c r="G1198" i="6"/>
  <c r="G1197" i="6"/>
  <c r="G1196" i="6"/>
  <c r="G1195" i="6"/>
  <c r="G1194" i="6"/>
  <c r="G1193" i="6"/>
  <c r="G1192" i="6"/>
  <c r="G1191" i="6"/>
  <c r="G1190" i="6"/>
  <c r="G1189" i="6"/>
  <c r="G1188" i="6"/>
  <c r="G1187" i="6"/>
  <c r="G1186" i="6"/>
  <c r="G1185" i="6"/>
  <c r="G1184" i="6"/>
  <c r="G1183" i="6"/>
  <c r="G1182" i="6"/>
  <c r="G1181" i="6"/>
  <c r="G1180" i="6"/>
  <c r="G1179" i="6"/>
  <c r="G1178" i="6"/>
  <c r="G1177" i="6"/>
  <c r="G1176" i="6"/>
  <c r="G1175" i="6"/>
  <c r="G1174" i="6"/>
  <c r="G1173" i="6"/>
  <c r="G1172" i="6"/>
  <c r="G1171" i="6"/>
  <c r="G1170" i="6"/>
  <c r="G1169" i="6"/>
  <c r="G1168" i="6"/>
  <c r="G1167" i="6"/>
  <c r="G1166" i="6"/>
  <c r="G1165" i="6"/>
  <c r="G1164" i="6"/>
  <c r="G1163" i="6"/>
  <c r="G1162" i="6"/>
  <c r="G1161" i="6"/>
  <c r="G1160" i="6"/>
  <c r="G1159" i="6"/>
  <c r="G1158" i="6"/>
  <c r="G1157" i="6"/>
  <c r="G1156" i="6"/>
  <c r="G1155" i="6"/>
  <c r="G1154" i="6"/>
  <c r="G1153" i="6"/>
  <c r="G1152" i="6"/>
  <c r="G1151" i="6"/>
  <c r="G1150" i="6"/>
  <c r="G1149" i="6"/>
  <c r="G1148" i="6"/>
  <c r="G1147" i="6"/>
  <c r="G1146" i="6"/>
  <c r="G1145" i="6"/>
  <c r="G1144" i="6"/>
  <c r="G1143" i="6"/>
  <c r="G1142" i="6"/>
  <c r="G1141" i="6"/>
  <c r="G1140" i="6"/>
  <c r="G1139" i="6"/>
  <c r="G1138" i="6"/>
  <c r="G1137" i="6"/>
  <c r="G1136" i="6"/>
  <c r="G1135" i="6"/>
  <c r="G1134" i="6"/>
  <c r="G1133" i="6"/>
  <c r="G1132" i="6"/>
  <c r="G1131" i="6"/>
  <c r="G1130" i="6"/>
  <c r="G1129" i="6"/>
  <c r="G1128" i="6"/>
  <c r="G1127" i="6"/>
  <c r="G1126" i="6"/>
  <c r="G1125" i="6"/>
  <c r="G1124" i="6"/>
  <c r="G1123" i="6"/>
  <c r="G1122" i="6"/>
  <c r="G1121" i="6"/>
  <c r="G1120" i="6"/>
  <c r="G1119" i="6"/>
  <c r="G1118" i="6"/>
  <c r="G1117" i="6"/>
  <c r="G1116" i="6"/>
  <c r="G1115" i="6"/>
  <c r="G1114" i="6"/>
  <c r="G1113" i="6"/>
  <c r="G1112" i="6"/>
  <c r="G1111" i="6"/>
  <c r="G1110" i="6"/>
  <c r="G1109" i="6"/>
  <c r="G1108" i="6"/>
  <c r="G1107" i="6"/>
  <c r="G1106" i="6"/>
  <c r="G1105" i="6"/>
  <c r="G1104" i="6"/>
  <c r="G1103" i="6"/>
  <c r="G1102" i="6"/>
  <c r="G1101" i="6"/>
  <c r="G1100" i="6"/>
  <c r="G1099" i="6"/>
  <c r="G1098" i="6"/>
  <c r="G1097" i="6"/>
  <c r="G1096" i="6"/>
  <c r="G1095" i="6"/>
  <c r="G1094" i="6"/>
  <c r="G1093" i="6"/>
  <c r="G1092" i="6"/>
  <c r="G1091" i="6"/>
  <c r="G1090" i="6"/>
  <c r="G1089" i="6"/>
  <c r="G1088" i="6"/>
  <c r="G1087" i="6"/>
  <c r="G1086" i="6"/>
  <c r="G1085" i="6"/>
  <c r="G1084" i="6"/>
  <c r="G1083" i="6"/>
  <c r="G1082" i="6"/>
  <c r="G1081" i="6"/>
  <c r="G1080" i="6"/>
  <c r="G1079" i="6"/>
  <c r="G1078" i="6"/>
  <c r="G1077" i="6"/>
  <c r="G1076" i="6"/>
  <c r="G1075" i="6"/>
  <c r="G1074" i="6"/>
  <c r="G1073" i="6"/>
  <c r="G1072" i="6"/>
  <c r="G1071" i="6"/>
  <c r="G1070" i="6"/>
  <c r="G1069" i="6"/>
  <c r="G1068" i="6"/>
  <c r="G1067" i="6"/>
  <c r="G1066" i="6"/>
  <c r="G1065" i="6"/>
  <c r="G1064" i="6"/>
  <c r="G1063" i="6"/>
  <c r="G1062" i="6"/>
  <c r="G1061" i="6"/>
  <c r="G1060" i="6"/>
  <c r="G1059" i="6"/>
  <c r="G1058" i="6"/>
  <c r="G1057" i="6"/>
  <c r="G1056" i="6"/>
  <c r="G1055" i="6"/>
  <c r="G1054" i="6"/>
  <c r="G1053" i="6"/>
  <c r="G1052" i="6"/>
  <c r="G1051" i="6"/>
  <c r="G1050" i="6"/>
  <c r="G1049" i="6"/>
  <c r="G1048" i="6"/>
  <c r="G1047" i="6"/>
  <c r="G1046" i="6"/>
  <c r="G1045" i="6"/>
  <c r="G1044" i="6"/>
  <c r="G1043" i="6"/>
  <c r="G1042" i="6"/>
  <c r="G1041" i="6"/>
  <c r="G1040" i="6"/>
  <c r="G1039" i="6"/>
  <c r="G1038" i="6"/>
  <c r="G1037" i="6"/>
  <c r="G1036" i="6"/>
  <c r="G1035" i="6"/>
  <c r="G1034" i="6"/>
  <c r="G1033" i="6"/>
  <c r="G1032" i="6"/>
  <c r="G1031" i="6"/>
  <c r="G1030" i="6"/>
  <c r="G1029" i="6"/>
  <c r="G1028" i="6"/>
  <c r="G1027" i="6"/>
  <c r="G1026" i="6"/>
  <c r="G1025" i="6"/>
  <c r="G1024" i="6"/>
  <c r="G1023" i="6"/>
  <c r="G1022" i="6"/>
  <c r="G1021" i="6"/>
  <c r="G1020" i="6"/>
  <c r="G1019" i="6"/>
  <c r="G1018" i="6"/>
  <c r="G1017" i="6"/>
  <c r="G1016" i="6"/>
  <c r="G1015" i="6"/>
  <c r="G1014" i="6"/>
  <c r="G1013" i="6"/>
  <c r="G1012" i="6"/>
  <c r="G1011" i="6"/>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J32" i="4"/>
  <c r="D6" i="5" s="1"/>
  <c r="J41" i="3"/>
  <c r="C6" i="5" s="1"/>
  <c r="C106" i="5" s="1"/>
  <c r="D106" i="5" l="1"/>
  <c r="E6" i="5" a="1"/>
  <c r="E6" i="5" s="1"/>
  <c r="B106" i="5"/>
  <c r="E106" i="5" l="1"/>
  <c r="B6" i="7"/>
  <c r="A106" i="7" s="1"/>
  <c r="D106" i="7" s="1"/>
  <c r="D6" i="7" s="1"/>
  <c r="E6"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Amaya</author>
  </authors>
  <commentList>
    <comment ref="G4" authorId="0" shapeId="0" xr:uid="{CC28938A-89B4-410C-8325-01DF45CAF625}">
      <text>
        <r>
          <rPr>
            <b/>
            <sz val="9"/>
            <color indexed="81"/>
            <rFont val="Tahoma"/>
            <family val="2"/>
          </rPr>
          <t>Amaya:</t>
        </r>
        <r>
          <rPr>
            <sz val="9"/>
            <color indexed="81"/>
            <rFont val="Tahoma"/>
            <family val="2"/>
          </rPr>
          <t xml:space="preserve">
</t>
        </r>
        <r>
          <rPr>
            <sz val="12"/>
            <color indexed="81"/>
            <rFont val="Tahoma"/>
            <family val="2"/>
          </rPr>
          <t>Flammability is the ability of a substance to burn or ignite, causing fire or combustion. The degree of difficulty required to cause the combustion of a substance is quantified through fire testing.</t>
        </r>
      </text>
    </comment>
    <comment ref="H4" authorId="0" shapeId="0" xr:uid="{764BBA88-B283-4236-ADCF-AE26869C18AF}">
      <text>
        <r>
          <rPr>
            <b/>
            <sz val="11"/>
            <color indexed="81"/>
            <rFont val="Tahoma"/>
            <family val="2"/>
          </rPr>
          <t>Amaya:</t>
        </r>
        <r>
          <rPr>
            <sz val="11"/>
            <color indexed="81"/>
            <rFont val="Tahoma"/>
            <family val="2"/>
          </rPr>
          <t xml:space="preserve">
A corrosive substance is one that will destroy and damage other substances with which it comes into contact. It may attack a great variety of materials, including metals and various organic compounds, but people are mostly concerned with its effects on living tissue: it causes chemical burns on contact.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<sst xmlns="http://schemas.openxmlformats.org/spreadsheetml/2006/main" count="549" uniqueCount="254">
  <si>
    <t>Site Name</t>
  </si>
  <si>
    <t>Maple Lodge STW Containment Classification Assessment</t>
  </si>
  <si>
    <t>Revision</t>
  </si>
  <si>
    <t>Date</t>
  </si>
  <si>
    <t>Description</t>
  </si>
  <si>
    <t>Author</t>
  </si>
  <si>
    <t>Checked</t>
  </si>
  <si>
    <t>Reviewed</t>
  </si>
  <si>
    <t>Approved</t>
  </si>
  <si>
    <t>1.0</t>
  </si>
  <si>
    <t>Draft</t>
  </si>
  <si>
    <t>C.Sfynia</t>
  </si>
  <si>
    <t>2.0</t>
  </si>
  <si>
    <t>Updated for Contained Solutions Option</t>
  </si>
  <si>
    <t>WS</t>
  </si>
  <si>
    <t>SMNS</t>
  </si>
  <si>
    <t>SC</t>
  </si>
  <si>
    <t>HG</t>
  </si>
  <si>
    <t>3.0</t>
  </si>
  <si>
    <t>Updated following EA comment</t>
  </si>
  <si>
    <t>MH</t>
  </si>
  <si>
    <t>Although this tool works as a standalone tool, we recommend you read this first: ADBA CIRIA736 Bud Classification Assessment.</t>
  </si>
  <si>
    <t>There are 5 steps to follow:</t>
  </si>
  <si>
    <t>1)</t>
  </si>
  <si>
    <t>Identify the hazard posed to the environment by the inventory of meterials held on the site and the location of the site</t>
  </si>
  <si>
    <t>a. Categorise the source</t>
  </si>
  <si>
    <t>b. Identify the pathways</t>
  </si>
  <si>
    <t>c. Identify the receptor</t>
  </si>
  <si>
    <t>2)</t>
  </si>
  <si>
    <t>The Site Hazard Rating is derived by this tool from the cobination of the hazards assessed above</t>
  </si>
  <si>
    <t>3)</t>
  </si>
  <si>
    <t>Calculate the likeihood of a loss of primary containment event occuring</t>
  </si>
  <si>
    <t>4)</t>
  </si>
  <si>
    <t>The combination of the Site Hazard Rating and the likelihood of a loss of containment occuring gives the site risk rating and requied secondary containment classification</t>
  </si>
  <si>
    <t>5)</t>
  </si>
  <si>
    <t>From the class of containment needed, Identify suitable designs from the 'Standard Containment Designs' Sheet</t>
  </si>
  <si>
    <t>These cells are drop down menus to selected the risk category</t>
  </si>
  <si>
    <t>Additional Guidance</t>
  </si>
  <si>
    <t>The spreadsheets in this workbook have been created based on a protected version which did not allow for complete functionality</t>
  </si>
  <si>
    <t>Material</t>
  </si>
  <si>
    <t>Physical properties</t>
  </si>
  <si>
    <t>Quantity</t>
  </si>
  <si>
    <t>units</t>
  </si>
  <si>
    <t>Storage</t>
  </si>
  <si>
    <t>Flammability</t>
  </si>
  <si>
    <t>Corrosive</t>
  </si>
  <si>
    <t>Ecotoxicity (based on LD and quantity)</t>
  </si>
  <si>
    <t xml:space="preserve">Environmental hazard rating </t>
  </si>
  <si>
    <t>Justification</t>
  </si>
  <si>
    <t>Process</t>
  </si>
  <si>
    <t>Digestate (fermenter)</t>
  </si>
  <si>
    <t>Liquid</t>
  </si>
  <si>
    <t>&lt; 1000</t>
  </si>
  <si>
    <t>m3</t>
  </si>
  <si>
    <t>Covered Tank or lagoon</t>
  </si>
  <si>
    <t>H</t>
  </si>
  <si>
    <t>Based on latest aquatic toxicity results from REA</t>
  </si>
  <si>
    <t>1000 &lt; X &lt; 5000</t>
  </si>
  <si>
    <t>Separated digestate solids</t>
  </si>
  <si>
    <t>Cake</t>
  </si>
  <si>
    <t>Concrete pad</t>
  </si>
  <si>
    <t>M</t>
  </si>
  <si>
    <t>Largely immobile therefore presents only a medium risk.</t>
  </si>
  <si>
    <t>Separated digestate liquid</t>
  </si>
  <si>
    <t>Covered tank</t>
  </si>
  <si>
    <t>Process Overall Rating</t>
  </si>
  <si>
    <t>Justification: Digestate is stored within the tanks</t>
  </si>
  <si>
    <t>Additives and site chemicals</t>
  </si>
  <si>
    <t>Ferric Chloride</t>
  </si>
  <si>
    <t>IBC</t>
  </si>
  <si>
    <t>Not flammable</t>
  </si>
  <si>
    <t>No</t>
  </si>
  <si>
    <t>Medium</t>
  </si>
  <si>
    <t>Glycol</t>
  </si>
  <si>
    <t>Low</t>
  </si>
  <si>
    <t>L</t>
  </si>
  <si>
    <t>Cleaning products</t>
  </si>
  <si>
    <t>Consumables container</t>
  </si>
  <si>
    <t>Lab consumables</t>
  </si>
  <si>
    <t>litres</t>
  </si>
  <si>
    <t>Chemicals Overall Rating</t>
  </si>
  <si>
    <t>Polyelectrolyte chemicals for sludge thickening.</t>
  </si>
  <si>
    <t>Fire fighting agents and cooling water spillages</t>
  </si>
  <si>
    <t>Fire Fighting Agents harmful in their own right or contaminated by inventory</t>
  </si>
  <si>
    <t>&gt;25</t>
  </si>
  <si>
    <t>NA</t>
  </si>
  <si>
    <t>Fire fighting and cooling water contaminated by inventory</t>
  </si>
  <si>
    <t>Spillages Overall Rating</t>
  </si>
  <si>
    <t>All the hazards are "Low" threfore the overall rating is low</t>
  </si>
  <si>
    <t>Sources Overall Hazard Rating</t>
  </si>
  <si>
    <t>Driven by the presence of digestate on site</t>
  </si>
  <si>
    <t>Pathway - the route from primary containment to receptor</t>
  </si>
  <si>
    <t>Notes</t>
  </si>
  <si>
    <t>Site layout and drainage</t>
  </si>
  <si>
    <t>If any of the site inventory has a runoff time of a few minutes…</t>
  </si>
  <si>
    <t>Runoff time is an estimate of how long it would take to flow to the nearest receptor</t>
  </si>
  <si>
    <t>If any of the site inventory has a runoff time of a few hours.…</t>
  </si>
  <si>
    <t>If any of the site inventory has a runoff time of a few days…</t>
  </si>
  <si>
    <t>If any of the site inventory has a runoff time of a few weeks…</t>
  </si>
  <si>
    <t>Topography, geology and hydrology</t>
  </si>
  <si>
    <t>Site is raised above a nearby receptor</t>
  </si>
  <si>
    <t>Receptors include watercourses and the underlying geology</t>
  </si>
  <si>
    <t>Chalk</t>
  </si>
  <si>
    <t>Fractured chalk</t>
  </si>
  <si>
    <t>Principal Aquifer</t>
  </si>
  <si>
    <t>Groundwater protection zone 1</t>
  </si>
  <si>
    <t>None apply</t>
  </si>
  <si>
    <t>Mitigation - do these apply?</t>
  </si>
  <si>
    <t>If a secondary containment system is present…</t>
  </si>
  <si>
    <t>If the rain water drainage system in the secondary containment fails safe…</t>
  </si>
  <si>
    <t>Path &amp; Mitigation Overall Rating</t>
  </si>
  <si>
    <t>Justification: containment system being provided. Rainwater and returns fail safe</t>
  </si>
  <si>
    <t>Climatic conditions</t>
  </si>
  <si>
    <t>Annual rainfall &lt; 1000 mm</t>
  </si>
  <si>
    <t>Annual rainfall &gt; 1000 mm</t>
  </si>
  <si>
    <t>Snow accumulation is possible</t>
  </si>
  <si>
    <t>Fire Fighting Water</t>
  </si>
  <si>
    <t>Inflammable materials normally present on site in large quantities?</t>
  </si>
  <si>
    <t>Location</t>
  </si>
  <si>
    <t>Site is in a flood plain</t>
  </si>
  <si>
    <t>Site is at bottom of a hill</t>
  </si>
  <si>
    <t>Site is connected to a sewage treatment works</t>
  </si>
  <si>
    <t>Site Considerations  Overall Rating</t>
  </si>
  <si>
    <t>Justification: The site is on the edge of a flood plain however, the sludge assets are not part of this. Integrated with STW</t>
  </si>
  <si>
    <t>Pathway Overall Hazard Rating</t>
  </si>
  <si>
    <t>Receptors</t>
  </si>
  <si>
    <t>Within</t>
  </si>
  <si>
    <t>Watercourses and bodies</t>
  </si>
  <si>
    <t>Rivers above potable water supplies</t>
  </si>
  <si>
    <t>m</t>
  </si>
  <si>
    <t xml:space="preserve">Colne river is at &lt; 100 meters. </t>
  </si>
  <si>
    <t>Aquifers used for public supply</t>
  </si>
  <si>
    <t xml:space="preserve">Medium to high vulnerability </t>
  </si>
  <si>
    <t>High quality waters</t>
  </si>
  <si>
    <t>Lynsters Lake</t>
  </si>
  <si>
    <t>Agricultural abstraction points</t>
  </si>
  <si>
    <t>High value ecosystems</t>
  </si>
  <si>
    <t>Recreational waters</t>
  </si>
  <si>
    <t>Small treatment works</t>
  </si>
  <si>
    <t>None of the above</t>
  </si>
  <si>
    <t>Water Overall Rating</t>
  </si>
  <si>
    <t>Habitation</t>
  </si>
  <si>
    <t>Dwelling</t>
  </si>
  <si>
    <t>Within 250</t>
  </si>
  <si>
    <t>251-500</t>
  </si>
  <si>
    <t>Some dwelling located at less than 500m distance from site</t>
  </si>
  <si>
    <t>Workplace</t>
  </si>
  <si>
    <t>Habitation Overall Rating</t>
  </si>
  <si>
    <t>Justification: hits trigger distance (just) for dwellings</t>
  </si>
  <si>
    <t>Other</t>
  </si>
  <si>
    <t>SSSI/SPA/SAC</t>
  </si>
  <si>
    <t>RAMSAR Site</t>
  </si>
  <si>
    <t>Other Overall Rating</t>
  </si>
  <si>
    <t>Justification: None of the above apply</t>
  </si>
  <si>
    <t>Receptors Overall Hazard Rating</t>
  </si>
  <si>
    <t>Primary triggered by distance to Colne river (&lt;100m)</t>
  </si>
  <si>
    <t>Calculated hazard ratings:</t>
  </si>
  <si>
    <t>Source</t>
  </si>
  <si>
    <t>Pathway</t>
  </si>
  <si>
    <t>Receptor</t>
  </si>
  <si>
    <t>Site Hazard Rating</t>
  </si>
  <si>
    <t>Possible Combination</t>
  </si>
  <si>
    <t>High</t>
  </si>
  <si>
    <t>Rating lookup table</t>
  </si>
  <si>
    <t>This assesment score</t>
  </si>
  <si>
    <t>Risk #</t>
  </si>
  <si>
    <t>Description of Risk</t>
  </si>
  <si>
    <t xml:space="preserve">UNMITIGATED LIKELIHOOD 
</t>
  </si>
  <si>
    <t>Mitigation applied</t>
  </si>
  <si>
    <t>MITIGATED LIKELIHOOD</t>
  </si>
  <si>
    <t>Site Overall Likelihood</t>
  </si>
  <si>
    <t>Operational failures, such as failure of plant, or human failure by operators</t>
  </si>
  <si>
    <t>Annual review and operator training</t>
  </si>
  <si>
    <t>Shortfalls in design – lack of alarms and fail-safe devices</t>
  </si>
  <si>
    <t xml:space="preserve">Original Hazops and published site procedures </t>
  </si>
  <si>
    <t>Structural failure – materials, components, detailing, corrosion or when exposed to heat and flame</t>
  </si>
  <si>
    <t>Fire not typical risk to for digestate</t>
  </si>
  <si>
    <t>Abuse – inappropriate change of use or other misuse</t>
  </si>
  <si>
    <t>Impact, eg from a vehicle</t>
  </si>
  <si>
    <t>Armco barriers and concrete bollards installed</t>
  </si>
  <si>
    <t>Vandalism, terrorism, force majeure etc</t>
  </si>
  <si>
    <t>Fire or explosion</t>
  </si>
  <si>
    <t>Geological factors -subsidence etc</t>
  </si>
  <si>
    <t>Ageing or deteriorating assets/sub-components.</t>
  </si>
  <si>
    <t>TW undertake regular site tours allowing issues to be spotted early. Plant design has redundancy to allow items to be off line for maintanance</t>
  </si>
  <si>
    <t>Lightning strike</t>
  </si>
  <si>
    <t>Tanks described in Containment Options report</t>
  </si>
  <si>
    <t>Tanks are RC or steel; both types designed to BS and installed by competent contractors. TW undertake regular site tours allowing issues to be spotted early.</t>
  </si>
  <si>
    <t>Risk</t>
  </si>
  <si>
    <t>Examples of mitigation options</t>
  </si>
  <si>
    <t>Reduction in likelihood</t>
  </si>
  <si>
    <t>Detail of measures</t>
  </si>
  <si>
    <t>Operational Failures</t>
  </si>
  <si>
    <t>The team will carry out periodic design reviews and a comprehensive HAZOP involving all the designers (process, civil, drainage, electrical) to ensure primary containment failure risk is very low. In addition operator training will be strenghthened with detailed standard operating procedures.</t>
  </si>
  <si>
    <t>(Taken from consultant's HAZOP report, for example)</t>
  </si>
  <si>
    <t>Maintenance programme in place</t>
  </si>
  <si>
    <t>Audit process in place</t>
  </si>
  <si>
    <t>Shortfalls in design</t>
  </si>
  <si>
    <t>Plant control will be assessed at the HAZOP stage</t>
  </si>
  <si>
    <t>No outlets below normal liquid level</t>
  </si>
  <si>
    <t>Pre-cast concrete tank</t>
  </si>
  <si>
    <t>Concrete tanks</t>
  </si>
  <si>
    <t>Tank design has no history of failure</t>
  </si>
  <si>
    <t>Tank failure risk assessment completed?</t>
  </si>
  <si>
    <t>Steel valves</t>
  </si>
  <si>
    <t>Structures will be built to British Standards with contractors that work under ISO9000</t>
  </si>
  <si>
    <t>Designed to BS and installed by competent contractors</t>
  </si>
  <si>
    <t>Change control procedure in place with sign off from competent personnel in applicable disciplines</t>
  </si>
  <si>
    <t>Vehicle impact</t>
  </si>
  <si>
    <t>Armco crash barriers around tank</t>
  </si>
  <si>
    <t>Tanks in bund not accessible by vehicles</t>
  </si>
  <si>
    <t>Restricted vehicular access to site</t>
  </si>
  <si>
    <t>lockable valves on outlets (that are locked when not in use by procedure)</t>
  </si>
  <si>
    <t>automatic and manual shut off valves</t>
  </si>
  <si>
    <t>The site will include fencing where access is open to public</t>
  </si>
  <si>
    <t>Passive CCTV system</t>
  </si>
  <si>
    <t>Monitored CCTV with motion detection and warning signs</t>
  </si>
  <si>
    <r>
      <t xml:space="preserve">DSEAR assesment </t>
    </r>
    <r>
      <rPr>
        <sz val="10"/>
        <rFont val="Arial"/>
        <family val="2"/>
      </rPr>
      <t>completed</t>
    </r>
  </si>
  <si>
    <t>Control of ignition sources on site</t>
  </si>
  <si>
    <t>Site investigatons will be provided to the civil contractor for the desing of the foundations</t>
  </si>
  <si>
    <t>Ageing/deterioration factored into plant design</t>
  </si>
  <si>
    <t>Catenary or multiple lightning conductors supplied by specialists</t>
  </si>
  <si>
    <t>Likelihood</t>
  </si>
  <si>
    <t>Overall Site Risk Rating</t>
  </si>
  <si>
    <t>Indicated Class of Secondary Containment Required</t>
  </si>
  <si>
    <t xml:space="preserve"># </t>
  </si>
  <si>
    <t xml:space="preserve">Material </t>
  </si>
  <si>
    <t xml:space="preserve">When used </t>
  </si>
  <si>
    <t xml:space="preserve">How </t>
  </si>
  <si>
    <t xml:space="preserve">Why </t>
  </si>
  <si>
    <t xml:space="preserve">A </t>
  </si>
  <si>
    <t xml:space="preserve">Clay </t>
  </si>
  <si>
    <t xml:space="preserve">If plentiful on site </t>
  </si>
  <si>
    <t xml:space="preserve">1m thick, sheepsfoot roller etc. </t>
  </si>
  <si>
    <t xml:space="preserve">Low cost &amp; effective. </t>
  </si>
  <si>
    <t xml:space="preserve">B </t>
  </si>
  <si>
    <t xml:space="preserve">Stabilised soil </t>
  </si>
  <si>
    <t xml:space="preserve">If soil tested and is suitable </t>
  </si>
  <si>
    <t xml:space="preserve">Sample and test to determine amount of lime, cement and depth. </t>
  </si>
  <si>
    <t xml:space="preserve">Low cost &amp; effective when no clay on site. </t>
  </si>
  <si>
    <t xml:space="preserve">C </t>
  </si>
  <si>
    <t xml:space="preserve">Bentonite matting </t>
  </si>
  <si>
    <t xml:space="preserve">If A or B not suitable </t>
  </si>
  <si>
    <t xml:space="preserve">Prepare sub, roll out and cover. </t>
  </si>
  <si>
    <t xml:space="preserve">Moderate cost. Quick &amp; easy to lay. Tolerant of damage. </t>
  </si>
  <si>
    <t xml:space="preserve">D </t>
  </si>
  <si>
    <t xml:space="preserve">Landfill liner type foil </t>
  </si>
  <si>
    <t xml:space="preserve">If A, B or C not suitable </t>
  </si>
  <si>
    <t xml:space="preserve">Prepare sub, roll out, weld and cover. </t>
  </si>
  <si>
    <t xml:space="preserve">E </t>
  </si>
  <si>
    <t xml:space="preserve">Concrete </t>
  </si>
  <si>
    <t xml:space="preserve">Small areas only </t>
  </si>
  <si>
    <t>Shutter, place mesh and pour fibre reinforced.</t>
  </si>
  <si>
    <t xml:space="preserve">Only if A, B, C or D not suitable.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</si>
</sst>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rgb="FF000000"/>
      <name val="Calibri"/>
      <family val="2"/>
      <scheme val="minor"/>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b/>
      <sz val="14"/>
      <color theme="1"/>
      <name val="Calibri"/>
      <family val="2"/>
      <scheme val="minor"/>
    </font>
    <font>
      <sz val="22"/>
      <color theme="1"/>
      <name val="Calibri"/>
      <family val="2"/>
      <scheme val="minor"/>
    </font>
    <font>
      <sz val="10"/>
      <name val="Arial"/>
      <family val="2"/>
    </font>
    <font>
      <b/>
      <u/>
      <sz val="16"/>
      <name val="Arial"/>
      <family val="2"/>
    </font>
    <font>
      <sz val="12"/>
      <color indexed="8"/>
      <name val="Calibri"/>
      <family val="2"/>
    </font>
    <font>
      <b/>
      <sz val="16"/>
      <color indexed="8"/>
      <name val="Calibri"/>
      <family val="2"/>
    </font>
    <font>
      <b/>
      <i/>
      <sz val="11"/>
      <color theme="1"/>
      <name val="Calibri"/>
      <family val="2"/>
      <scheme val="minor"/>
    </font>
    <font>
      <b/>
      <sz val="12"/>
      <color indexed="8"/>
      <name val="Calibri"/>
      <family val="2"/>
    </font>
    <font>
      <b/>
      <sz val="10"/>
      <color indexed="8"/>
      <name val="Arial"/>
      <family val="2"/>
    </font>
    <font>
      <b/>
      <sz val="10"/>
      <name val="Arial"/>
      <family val="2"/>
    </font>
    <font>
      <b/>
      <sz val="11"/>
      <color rgb="FF000000"/>
      <name val="Calibri"/>
      <family val="2"/>
      <scheme val="minor"/>
    </font>
    <font>
      <sz val="14"/>
      <color theme="1"/>
      <name val="Calibri"/>
      <family val="2"/>
      <scheme val="minor"/>
    </font>
    <font>
      <sz val="12"/>
      <color theme="1"/>
      <name val="Calibri"/>
      <family val="2"/>
      <scheme val="minor"/>
    </font>
    <font>
      <sz val="12"/>
      <color theme="1"/>
      <name val="Calibri,Bold"/>
    </font>
  </fonts>
  <fills count="10">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4"/>
        <bgColor indexed="64"/>
      </patternFill>
    </fill>
    <fill>
      <patternFill patternType="solid">
        <fgColor rgb="FFFFFF00"/>
        <bgColor indexed="64"/>
      </patternFill>
    </fill>
    <fill>
      <patternFill patternType="solid">
        <fgColor rgb="FF33FF00"/>
        <bgColor indexed="64"/>
      </patternFill>
    </fill>
    <fill>
      <patternFill patternType="solid">
        <fgColor rgb="FFFFC000"/>
        <bgColor indexed="64"/>
      </patternFill>
    </fill>
    <fill>
      <patternFill patternType="solid">
        <fgColor rgb="FFFF3333"/>
        <bgColor indexed="64"/>
      </patternFill>
    </fill>
    <fill>
      <patternFill patternType="solid">
        <fgColor rgb="FFFFFF99"/>
        <bgColor indexed="64"/>
      </patternFill>
    </fill>
  </fills>
  <borders count="2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rgb="FFD8DBDB"/>
      </right>
      <top style="medium">
        <color indexed="64"/>
      </top>
      <bottom/>
      <diagonal/>
    </border>
    <border>
      <left style="thin">
        <color rgb="FFD8DBDB"/>
      </left>
      <right style="thin">
        <color rgb="FFD8DBDB"/>
      </right>
      <top style="medium">
        <color indexed="64"/>
      </top>
      <bottom/>
      <diagonal/>
    </border>
    <border>
      <left style="thin">
        <color rgb="FFD8DBDB"/>
      </left>
      <right style="medium">
        <color indexed="64"/>
      </right>
      <top style="medium">
        <color indexed="64"/>
      </top>
      <bottom/>
      <diagonal/>
    </border>
    <border>
      <left style="medium">
        <color indexed="64"/>
      </left>
      <right style="thin">
        <color rgb="FFD8DBDB"/>
      </right>
      <top/>
      <bottom style="thin">
        <color rgb="FFD8DBDB"/>
      </bottom>
      <diagonal/>
    </border>
    <border>
      <left style="thin">
        <color rgb="FFD8DBDB"/>
      </left>
      <right style="thin">
        <color rgb="FFD8DBDB"/>
      </right>
      <top/>
      <bottom style="thin">
        <color rgb="FFD8DBDB"/>
      </bottom>
      <diagonal/>
    </border>
    <border>
      <left style="thin">
        <color rgb="FFD8DBDB"/>
      </left>
      <right style="medium">
        <color indexed="64"/>
      </right>
      <top/>
      <bottom style="thin">
        <color rgb="FFD8DBDB"/>
      </bottom>
      <diagonal/>
    </border>
  </borders>
  <cellStyleXfs count="3">
    <xf numFmtId="0" fontId="0" fillId="0" borderId="0"/>
    <xf numFmtId="0" fontId="13" fillId="0" borderId="0"/>
    <xf numFmtId="0" fontId="1" fillId="0" borderId="0"/>
  </cellStyleXfs>
  <cellXfs count="128">
    <xf numFmtId="0" fontId="0" fillId="0" borderId="0" xfId="0"/>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5" xfId="0" applyBorder="1" applyAlignment="1">
      <alignment horizontal="right"/>
    </xf>
    <xf numFmtId="0" fontId="0" fillId="0" borderId="7" xfId="0" applyBorder="1"/>
    <xf numFmtId="0" fontId="0" fillId="0" borderId="8" xfId="0" applyBorder="1"/>
    <xf numFmtId="0" fontId="0" fillId="0" borderId="9" xfId="0" applyBorder="1"/>
    <xf numFmtId="0" fontId="0" fillId="0" borderId="0" xfId="0"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3" borderId="5" xfId="0" applyFont="1" applyFill="1" applyBorder="1" applyAlignment="1">
      <alignment horizontal="left"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0" fontId="0" fillId="0" borderId="5" xfId="0" applyBorder="1" applyAlignment="1" applyProtection="1">
      <alignment horizontal="left" vertical="top" wrapText="1"/>
      <protection locked="0"/>
    </xf>
    <xf numFmtId="0" fontId="0" fillId="0" borderId="0" xfId="0"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5" fillId="0" borderId="5" xfId="0" applyFont="1" applyBorder="1" applyAlignment="1" applyProtection="1">
      <alignment horizontal="left" vertical="top" wrapText="1"/>
      <protection locked="0"/>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4" fillId="0" borderId="0" xfId="0" applyFont="1" applyAlignment="1">
      <alignment horizontal="center" vertical="center" wrapText="1"/>
    </xf>
    <xf numFmtId="0" fontId="2" fillId="4" borderId="1" xfId="0" applyFont="1" applyFill="1" applyBorder="1" applyAlignment="1">
      <alignment horizontal="center" vertical="center" wrapText="1"/>
    </xf>
    <xf numFmtId="0" fontId="4" fillId="2" borderId="2" xfId="0" applyFont="1" applyFill="1" applyBorder="1" applyAlignment="1">
      <alignment horizontal="left" vertical="center"/>
    </xf>
    <xf numFmtId="0" fontId="0" fillId="0" borderId="5" xfId="0" applyBorder="1" applyAlignment="1" applyProtection="1">
      <alignment horizontal="left" vertical="top"/>
      <protection locked="0"/>
    </xf>
    <xf numFmtId="0" fontId="4" fillId="3" borderId="5" xfId="0" applyFont="1" applyFill="1" applyBorder="1" applyAlignment="1">
      <alignment horizontal="left" vertical="center"/>
    </xf>
    <xf numFmtId="0" fontId="5" fillId="0" borderId="5" xfId="0" applyFont="1" applyBorder="1" applyAlignment="1" applyProtection="1">
      <alignment horizontal="left" vertical="top"/>
      <protection locked="0"/>
    </xf>
    <xf numFmtId="0" fontId="0" fillId="0" borderId="5" xfId="0" applyBorder="1" applyAlignment="1" applyProtection="1">
      <alignment horizontal="left" vertical="center"/>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5" borderId="0" xfId="0" applyFill="1" applyAlignment="1" applyProtection="1">
      <alignment horizontal="center" vertical="center" wrapText="1"/>
      <protection locked="0"/>
    </xf>
    <xf numFmtId="0" fontId="5" fillId="0" borderId="5" xfId="0" applyFont="1" applyBorder="1" applyAlignment="1">
      <alignment horizontal="left" vertical="top" wrapText="1"/>
    </xf>
    <xf numFmtId="0" fontId="0" fillId="0" borderId="6" xfId="0" applyBorder="1" applyAlignment="1">
      <alignment horizontal="center" vertical="center" wrapText="1"/>
    </xf>
    <xf numFmtId="0" fontId="0" fillId="0" borderId="5" xfId="0" applyBorder="1" applyAlignment="1">
      <alignment wrapText="1"/>
    </xf>
    <xf numFmtId="0" fontId="3" fillId="0" borderId="0" xfId="0" applyFont="1" applyAlignment="1">
      <alignment horizontal="center" vertical="center" wrapText="1"/>
    </xf>
    <xf numFmtId="0" fontId="0" fillId="0" borderId="5" xfId="0" applyBorder="1" applyAlignment="1">
      <alignment horizontal="left" vertical="top" wrapText="1"/>
    </xf>
    <xf numFmtId="0" fontId="0" fillId="5" borderId="0" xfId="0" applyFill="1" applyAlignment="1">
      <alignment horizontal="center" vertical="center" wrapText="1"/>
    </xf>
    <xf numFmtId="0" fontId="0" fillId="3" borderId="11" xfId="0" applyFill="1" applyBorder="1" applyAlignment="1">
      <alignment horizontal="center" vertical="center" wrapText="1"/>
    </xf>
    <xf numFmtId="0" fontId="4" fillId="3" borderId="11" xfId="0" applyFont="1" applyFill="1" applyBorder="1" applyAlignment="1">
      <alignment horizontal="center" vertical="center" wrapText="1"/>
    </xf>
    <xf numFmtId="0" fontId="0" fillId="0" borderId="11" xfId="0" applyBorder="1" applyAlignment="1">
      <alignment horizontal="center" vertical="center" wrapText="1"/>
    </xf>
    <xf numFmtId="0" fontId="4" fillId="6" borderId="11" xfId="0" applyFont="1" applyFill="1" applyBorder="1" applyAlignment="1">
      <alignment horizontal="center" vertical="center" wrapText="1"/>
    </xf>
    <xf numFmtId="0" fontId="0" fillId="6" borderId="11" xfId="0" applyFill="1" applyBorder="1" applyAlignment="1">
      <alignment horizontal="center" vertical="center" wrapText="1"/>
    </xf>
    <xf numFmtId="0" fontId="4" fillId="0" borderId="11" xfId="0" applyFont="1" applyBorder="1" applyAlignment="1">
      <alignment horizontal="center" vertical="center" wrapText="1"/>
    </xf>
    <xf numFmtId="0" fontId="0" fillId="7" borderId="11" xfId="0" applyFill="1" applyBorder="1" applyAlignment="1">
      <alignment horizontal="center" vertical="center" wrapText="1"/>
    </xf>
    <xf numFmtId="0" fontId="0" fillId="8" borderId="11" xfId="0" applyFill="1" applyBorder="1" applyAlignment="1">
      <alignment horizontal="center" vertical="center" wrapText="1"/>
    </xf>
    <xf numFmtId="0" fontId="12" fillId="0" borderId="0" xfId="0" applyFont="1"/>
    <xf numFmtId="0" fontId="13" fillId="0" borderId="0" xfId="1" applyAlignment="1">
      <alignment vertical="center"/>
    </xf>
    <xf numFmtId="1" fontId="13" fillId="0" borderId="0" xfId="1" applyNumberFormat="1" applyAlignment="1">
      <alignment horizontal="center" vertical="center"/>
    </xf>
    <xf numFmtId="1" fontId="14" fillId="0" borderId="0" xfId="1" applyNumberFormat="1" applyFont="1" applyAlignment="1">
      <alignment vertical="center"/>
    </xf>
    <xf numFmtId="0" fontId="1" fillId="0" borderId="0" xfId="2" applyAlignment="1">
      <alignment vertical="center" wrapText="1"/>
    </xf>
    <xf numFmtId="0" fontId="15" fillId="0" borderId="0" xfId="2" applyFont="1" applyAlignment="1">
      <alignment horizontal="left" vertical="center" wrapText="1"/>
    </xf>
    <xf numFmtId="0" fontId="16" fillId="0" borderId="0" xfId="2" applyFont="1" applyAlignment="1">
      <alignment vertical="center" wrapText="1"/>
    </xf>
    <xf numFmtId="0" fontId="1" fillId="0" borderId="0" xfId="2" applyAlignment="1">
      <alignment horizontal="left" vertical="center" wrapText="1"/>
    </xf>
    <xf numFmtId="0" fontId="16" fillId="0" borderId="0" xfId="2" applyFont="1" applyAlignment="1">
      <alignment horizontal="center" vertical="center" wrapText="1"/>
    </xf>
    <xf numFmtId="0" fontId="17" fillId="0" borderId="0" xfId="2" applyFont="1" applyAlignment="1">
      <alignment vertical="center" wrapText="1"/>
    </xf>
    <xf numFmtId="0" fontId="17" fillId="0" borderId="0" xfId="2" applyFont="1" applyAlignment="1">
      <alignment horizontal="left" vertical="center" wrapText="1"/>
    </xf>
    <xf numFmtId="0" fontId="0" fillId="0" borderId="0" xfId="2" applyFont="1" applyAlignment="1">
      <alignment horizontal="left" vertical="center" wrapText="1"/>
    </xf>
    <xf numFmtId="0" fontId="0" fillId="0" borderId="0" xfId="2" applyFont="1" applyAlignment="1">
      <alignment vertical="center" wrapText="1"/>
    </xf>
    <xf numFmtId="0" fontId="18" fillId="0" borderId="0" xfId="2" applyFont="1" applyAlignment="1">
      <alignment horizontal="center" vertical="center" wrapText="1"/>
    </xf>
    <xf numFmtId="0" fontId="18" fillId="0" borderId="0" xfId="2" applyFont="1" applyAlignment="1">
      <alignment horizontal="left" vertical="center" wrapText="1"/>
    </xf>
    <xf numFmtId="15" fontId="15" fillId="0" borderId="0" xfId="2" applyNumberFormat="1" applyFont="1" applyAlignment="1">
      <alignment horizontal="center" vertical="center" wrapText="1"/>
    </xf>
    <xf numFmtId="0" fontId="18" fillId="0" borderId="0" xfId="2" applyFont="1" applyAlignment="1">
      <alignment vertical="center" wrapText="1"/>
    </xf>
    <xf numFmtId="0" fontId="13" fillId="0" borderId="0" xfId="1" applyAlignment="1">
      <alignment horizontal="center" vertical="center"/>
    </xf>
    <xf numFmtId="0" fontId="19" fillId="0" borderId="0" xfId="1" applyFont="1" applyAlignment="1">
      <alignment vertical="center"/>
    </xf>
    <xf numFmtId="1" fontId="20" fillId="0" borderId="15" xfId="1" applyNumberFormat="1" applyFont="1" applyBorder="1" applyAlignment="1">
      <alignment horizontal="center" vertical="center" wrapText="1"/>
    </xf>
    <xf numFmtId="0" fontId="20" fillId="0" borderId="16" xfId="1" applyFont="1" applyBorder="1" applyAlignment="1">
      <alignment horizontal="center" vertical="center" wrapText="1"/>
    </xf>
    <xf numFmtId="0" fontId="20" fillId="0" borderId="17" xfId="1" applyFont="1" applyBorder="1" applyAlignment="1">
      <alignment horizontal="center" vertical="center" wrapText="1"/>
    </xf>
    <xf numFmtId="1" fontId="13" fillId="0" borderId="5" xfId="1" applyNumberFormat="1" applyBorder="1" applyAlignment="1">
      <alignment horizontal="center" vertical="center"/>
    </xf>
    <xf numFmtId="0" fontId="13" fillId="0" borderId="0" xfId="1" applyAlignment="1">
      <alignment horizontal="left" vertical="center" wrapText="1"/>
    </xf>
    <xf numFmtId="0" fontId="13" fillId="0" borderId="0" xfId="1" applyAlignment="1">
      <alignment vertical="center" wrapText="1"/>
    </xf>
    <xf numFmtId="0" fontId="4" fillId="6" borderId="18" xfId="0" applyFont="1" applyFill="1" applyBorder="1" applyAlignment="1">
      <alignment horizontal="center" vertical="center" wrapText="1"/>
    </xf>
    <xf numFmtId="0" fontId="13" fillId="0" borderId="0" xfId="1" applyAlignment="1">
      <alignment horizontal="center" vertical="center" wrapText="1"/>
    </xf>
    <xf numFmtId="0" fontId="13" fillId="0" borderId="0" xfId="1" applyAlignment="1">
      <alignment horizontal="left" vertical="center"/>
    </xf>
    <xf numFmtId="1" fontId="13" fillId="0" borderId="7" xfId="1" applyNumberFormat="1" applyBorder="1" applyAlignment="1">
      <alignment horizontal="center" vertical="center"/>
    </xf>
    <xf numFmtId="0" fontId="13" fillId="0" borderId="8" xfId="1" applyBorder="1" applyAlignment="1">
      <alignment vertical="center" wrapText="1"/>
    </xf>
    <xf numFmtId="0" fontId="4" fillId="6" borderId="19" xfId="0" applyFont="1" applyFill="1" applyBorder="1" applyAlignment="1">
      <alignment horizontal="center" vertical="center" wrapText="1"/>
    </xf>
    <xf numFmtId="0" fontId="13" fillId="0" borderId="8" xfId="1" applyBorder="1" applyAlignment="1">
      <alignment horizontal="center" vertical="center" wrapText="1"/>
    </xf>
    <xf numFmtId="0" fontId="4" fillId="6" borderId="20" xfId="0" applyFont="1" applyFill="1" applyBorder="1" applyAlignment="1">
      <alignment horizontal="center" vertical="center" wrapText="1"/>
    </xf>
    <xf numFmtId="0" fontId="19" fillId="2" borderId="0" xfId="1" applyFont="1" applyFill="1" applyAlignment="1">
      <alignment vertical="center"/>
    </xf>
    <xf numFmtId="0" fontId="21" fillId="2" borderId="0" xfId="0" applyFont="1" applyFill="1" applyAlignment="1">
      <alignment horizontal="center" vertical="center" wrapText="1"/>
    </xf>
    <xf numFmtId="0" fontId="20" fillId="3" borderId="0" xfId="1" applyFont="1" applyFill="1" applyAlignment="1">
      <alignment horizontal="left" vertical="top"/>
    </xf>
    <xf numFmtId="0" fontId="13" fillId="3" borderId="0" xfId="1" applyFill="1" applyAlignment="1">
      <alignment horizontal="center" vertical="top"/>
    </xf>
    <xf numFmtId="0" fontId="13" fillId="3" borderId="0" xfId="1" applyFill="1" applyAlignment="1">
      <alignment horizontal="left" vertical="top"/>
    </xf>
    <xf numFmtId="0" fontId="13" fillId="0" borderId="0" xfId="1" applyAlignment="1">
      <alignment horizontal="left" vertical="top"/>
    </xf>
    <xf numFmtId="0" fontId="13" fillId="0" borderId="0" xfId="1" applyAlignment="1">
      <alignment horizontal="left" vertical="top" wrapText="1"/>
    </xf>
    <xf numFmtId="0" fontId="13" fillId="0" borderId="0" xfId="1" applyAlignment="1">
      <alignment horizontal="center" vertical="top"/>
    </xf>
    <xf numFmtId="0" fontId="5" fillId="0" borderId="0" xfId="0" applyFont="1" applyAlignment="1">
      <alignment horizontal="left" vertical="top" wrapText="1"/>
    </xf>
    <xf numFmtId="0" fontId="21" fillId="3" borderId="0" xfId="0" applyFont="1" applyFill="1" applyAlignment="1">
      <alignment horizontal="left" vertical="top" wrapText="1"/>
    </xf>
    <xf numFmtId="0" fontId="5" fillId="0" borderId="0" xfId="0" applyFont="1" applyAlignment="1">
      <alignment horizontal="center" vertical="top" wrapText="1"/>
    </xf>
    <xf numFmtId="0" fontId="19" fillId="5" borderId="0" xfId="1" applyFont="1" applyFill="1" applyAlignment="1">
      <alignment vertical="center"/>
    </xf>
    <xf numFmtId="0" fontId="22" fillId="0" borderId="0" xfId="0" applyFont="1"/>
    <xf numFmtId="0" fontId="0" fillId="2" borderId="11" xfId="0" applyFill="1" applyBorder="1" applyAlignment="1">
      <alignment horizontal="center" vertical="center"/>
    </xf>
    <xf numFmtId="0" fontId="0" fillId="0" borderId="11" xfId="0" applyBorder="1" applyAlignment="1">
      <alignment horizontal="center"/>
    </xf>
    <xf numFmtId="0" fontId="4" fillId="9" borderId="11" xfId="0" applyFont="1" applyFill="1" applyBorder="1" applyAlignment="1">
      <alignment horizontal="center" vertical="center"/>
    </xf>
    <xf numFmtId="0" fontId="3" fillId="0" borderId="0" xfId="0" applyFont="1"/>
    <xf numFmtId="0" fontId="23" fillId="2" borderId="21" xfId="0" applyFont="1" applyFill="1" applyBorder="1" applyAlignment="1">
      <alignment vertical="center" wrapText="1"/>
    </xf>
    <xf numFmtId="0" fontId="24" fillId="2" borderId="22" xfId="0" applyFont="1" applyFill="1" applyBorder="1" applyAlignment="1">
      <alignment vertical="center" wrapText="1"/>
    </xf>
    <xf numFmtId="0" fontId="24" fillId="2" borderId="23" xfId="0" applyFont="1" applyFill="1" applyBorder="1" applyAlignment="1">
      <alignment vertical="center" wrapText="1"/>
    </xf>
    <xf numFmtId="0" fontId="23" fillId="2" borderId="24" xfId="0" applyFont="1" applyFill="1" applyBorder="1" applyAlignment="1">
      <alignment vertical="center" wrapText="1"/>
    </xf>
    <xf numFmtId="0" fontId="24" fillId="2" borderId="25" xfId="0" applyFont="1" applyFill="1" applyBorder="1" applyAlignment="1">
      <alignment vertical="center" wrapText="1"/>
    </xf>
    <xf numFmtId="0" fontId="24" fillId="2" borderId="26" xfId="0" applyFont="1" applyFill="1" applyBorder="1" applyAlignment="1">
      <alignment vertical="center" wrapText="1"/>
    </xf>
    <xf numFmtId="0" fontId="0" fillId="0" borderId="5"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5" borderId="0" xfId="0" applyFill="1"/>
    <xf numFmtId="0" fontId="0" fillId="0" borderId="11" xfId="0" applyBorder="1"/>
    <xf numFmtId="49" fontId="0" fillId="0" borderId="11" xfId="0" applyNumberFormat="1" applyBorder="1"/>
    <xf numFmtId="14" fontId="0" fillId="0" borderId="11" xfId="0" applyNumberFormat="1" applyBorder="1" applyAlignment="1">
      <alignment horizontal="center"/>
    </xf>
    <xf numFmtId="0" fontId="13" fillId="0" borderId="0" xfId="1" applyAlignment="1">
      <alignment wrapText="1"/>
    </xf>
    <xf numFmtId="0" fontId="0" fillId="0" borderId="11" xfId="0" applyBorder="1" applyAlignment="1">
      <alignment horizontal="left"/>
    </xf>
    <xf numFmtId="0" fontId="0" fillId="0" borderId="0" xfId="0" applyAlignment="1">
      <alignment horizontal="left" wrapText="1"/>
    </xf>
    <xf numFmtId="0" fontId="0" fillId="0" borderId="6" xfId="0" applyBorder="1" applyAlignment="1">
      <alignment horizontal="left"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11" fillId="2" borderId="10" xfId="0" applyFont="1" applyFill="1" applyBorder="1" applyAlignment="1">
      <alignment horizontal="center" vertical="center" wrapText="1"/>
    </xf>
    <xf numFmtId="0" fontId="0" fillId="3" borderId="12" xfId="0" applyFill="1" applyBorder="1" applyAlignment="1">
      <alignment horizontal="center" vertical="center" wrapText="1"/>
    </xf>
    <xf numFmtId="0" fontId="0" fillId="3" borderId="13" xfId="0" applyFill="1" applyBorder="1" applyAlignment="1">
      <alignment horizontal="center" vertical="center" wrapText="1"/>
    </xf>
    <xf numFmtId="0" fontId="0" fillId="3" borderId="14" xfId="0" applyFill="1" applyBorder="1" applyAlignment="1">
      <alignment horizontal="center" vertical="center" wrapText="1"/>
    </xf>
    <xf numFmtId="0" fontId="0" fillId="3" borderId="11" xfId="0" applyFill="1" applyBorder="1" applyAlignment="1">
      <alignment horizontal="center" vertical="center" wrapText="1"/>
    </xf>
    <xf numFmtId="15" fontId="15" fillId="0" borderId="0" xfId="2" applyNumberFormat="1" applyFont="1" applyAlignment="1">
      <alignment horizontal="center" vertical="center" wrapText="1"/>
    </xf>
  </cellXfs>
  <cellStyles count="3">
    <cellStyle name="Normal" xfId="0" builtinId="0"/>
    <cellStyle name="Normal 3" xfId="2" xr:uid="{D7E76D40-383E-4EF6-8145-2C32EAEB3D97}"/>
    <cellStyle name="Normal 4" xfId="1" xr:uid="{5E0FEEDF-6D7C-4B89-80B5-C3CE8B8A9871}"/>
  </cellStyles>
  <dxfs count="23">
    <dxf>
      <fill>
        <patternFill>
          <bgColor rgb="FF33FF00"/>
        </patternFill>
      </fill>
    </dxf>
    <dxf>
      <fill>
        <patternFill>
          <bgColor rgb="FFFFC000"/>
        </patternFill>
      </fill>
    </dxf>
    <dxf>
      <fill>
        <patternFill>
          <bgColor rgb="FFFF0000"/>
        </patternFill>
      </fill>
    </dxf>
    <dxf>
      <font>
        <color rgb="FF9C0006"/>
      </font>
      <fill>
        <patternFill>
          <bgColor rgb="FFFFC7CE"/>
        </patternFill>
      </fill>
    </dxf>
    <dxf>
      <fill>
        <gradientFill degree="90">
          <stop position="0">
            <color theme="0"/>
          </stop>
          <stop position="0.5">
            <color theme="9" tint="0.40000610370189521"/>
          </stop>
          <stop position="1">
            <color theme="0"/>
          </stop>
        </gradient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theme="0"/>
        </patternFill>
      </fill>
    </dxf>
    <dxf>
      <fill>
        <patternFill>
          <bgColor rgb="FF33FF00"/>
        </patternFill>
      </fill>
    </dxf>
    <dxf>
      <fill>
        <patternFill>
          <bgColor rgb="FFFFC000"/>
        </patternFill>
      </fill>
    </dxf>
    <dxf>
      <fill>
        <patternFill>
          <bgColor rgb="FFFF0000"/>
        </patternFill>
      </fill>
    </dxf>
    <dxf>
      <fill>
        <patternFill>
          <bgColor rgb="FFFF6600"/>
        </patternFill>
      </fill>
    </dxf>
    <dxf>
      <fill>
        <patternFill>
          <bgColor rgb="FF92D050"/>
        </patternFill>
      </fill>
    </dxf>
    <dxf>
      <fill>
        <patternFill>
          <bgColor rgb="FFFFC000"/>
        </patternFill>
      </fill>
    </dxf>
    <dxf>
      <fill>
        <patternFill>
          <bgColor rgb="FFFF0000"/>
        </patternFill>
      </fill>
    </dxf>
    <dxf>
      <fill>
        <patternFill>
          <bgColor rgb="FF33FF00"/>
        </patternFill>
      </fill>
    </dxf>
    <dxf>
      <fill>
        <patternFill>
          <bgColor rgb="FFFFC000"/>
        </patternFill>
      </fill>
    </dxf>
    <dxf>
      <fill>
        <patternFill>
          <bgColor rgb="FFFF0000"/>
        </patternFill>
      </fill>
    </dxf>
  </dxfs>
  <tableStyles count="0" defaultTableStyle="TableStyleMedium2" defaultPivotStyle="PivotStyleLight16"/>
  <colors>
    <mruColors>
      <color rgb="FF9999FF"/>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21</xdr:row>
      <xdr:rowOff>95250</xdr:rowOff>
    </xdr:from>
    <xdr:to>
      <xdr:col>13</xdr:col>
      <xdr:colOff>10462</xdr:colOff>
      <xdr:row>56</xdr:row>
      <xdr:rowOff>124760</xdr:rowOff>
    </xdr:to>
    <xdr:pic>
      <xdr:nvPicPr>
        <xdr:cNvPr id="3" name="Picture 2">
          <a:extLst>
            <a:ext uri="{FF2B5EF4-FFF2-40B4-BE49-F238E27FC236}">
              <a16:creationId xmlns:a16="http://schemas.microsoft.com/office/drawing/2014/main" id="{8D9E939C-B891-4D40-89A4-DAD1D9AC7DF8}"/>
            </a:ext>
          </a:extLst>
        </xdr:cNvPr>
        <xdr:cNvPicPr>
          <a:picLocks noChangeAspect="1"/>
        </xdr:cNvPicPr>
      </xdr:nvPicPr>
      <xdr:blipFill>
        <a:blip xmlns:r="http://schemas.openxmlformats.org/officeDocument/2006/relationships" r:embed="rId1"/>
        <a:stretch>
          <a:fillRect/>
        </a:stretch>
      </xdr:blipFill>
      <xdr:spPr>
        <a:xfrm>
          <a:off x="857250" y="3914775"/>
          <a:ext cx="6716062" cy="6363635"/>
        </a:xfrm>
        <a:prstGeom prst="rect">
          <a:avLst/>
        </a:prstGeom>
      </xdr:spPr>
    </xdr:pic>
    <xdr:clientData/>
  </xdr:twoCellAnchor>
  <xdr:twoCellAnchor editAs="oneCell">
    <xdr:from>
      <xdr:col>1</xdr:col>
      <xdr:colOff>1</xdr:colOff>
      <xdr:row>60</xdr:row>
      <xdr:rowOff>1</xdr:rowOff>
    </xdr:from>
    <xdr:to>
      <xdr:col>14</xdr:col>
      <xdr:colOff>19050</xdr:colOff>
      <xdr:row>63</xdr:row>
      <xdr:rowOff>140665</xdr:rowOff>
    </xdr:to>
    <xdr:pic>
      <xdr:nvPicPr>
        <xdr:cNvPr id="4" name="Picture 3">
          <a:extLst>
            <a:ext uri="{FF2B5EF4-FFF2-40B4-BE49-F238E27FC236}">
              <a16:creationId xmlns:a16="http://schemas.microsoft.com/office/drawing/2014/main" id="{23019DAF-9823-4800-98AB-833416FD83D9}"/>
            </a:ext>
          </a:extLst>
        </xdr:cNvPr>
        <xdr:cNvPicPr>
          <a:picLocks noChangeAspect="1"/>
        </xdr:cNvPicPr>
      </xdr:nvPicPr>
      <xdr:blipFill>
        <a:blip xmlns:r="http://schemas.openxmlformats.org/officeDocument/2006/relationships" r:embed="rId2"/>
        <a:stretch>
          <a:fillRect/>
        </a:stretch>
      </xdr:blipFill>
      <xdr:spPr>
        <a:xfrm>
          <a:off x="609601" y="11068051"/>
          <a:ext cx="7572374" cy="712164"/>
        </a:xfrm>
        <a:prstGeom prst="rect">
          <a:avLst/>
        </a:prstGeom>
      </xdr:spPr>
    </xdr:pic>
    <xdr:clientData/>
  </xdr:twoCellAnchor>
  <xdr:twoCellAnchor editAs="oneCell">
    <xdr:from>
      <xdr:col>1</xdr:col>
      <xdr:colOff>1</xdr:colOff>
      <xdr:row>65</xdr:row>
      <xdr:rowOff>0</xdr:rowOff>
    </xdr:from>
    <xdr:to>
      <xdr:col>14</xdr:col>
      <xdr:colOff>28575</xdr:colOff>
      <xdr:row>70</xdr:row>
      <xdr:rowOff>22316</xdr:rowOff>
    </xdr:to>
    <xdr:pic>
      <xdr:nvPicPr>
        <xdr:cNvPr id="5" name="Picture 4">
          <a:extLst>
            <a:ext uri="{FF2B5EF4-FFF2-40B4-BE49-F238E27FC236}">
              <a16:creationId xmlns:a16="http://schemas.microsoft.com/office/drawing/2014/main" id="{B367EDF1-925F-4759-BD8A-93A817618C81}"/>
            </a:ext>
          </a:extLst>
        </xdr:cNvPr>
        <xdr:cNvPicPr>
          <a:picLocks noChangeAspect="1"/>
        </xdr:cNvPicPr>
      </xdr:nvPicPr>
      <xdr:blipFill>
        <a:blip xmlns:r="http://schemas.openxmlformats.org/officeDocument/2006/relationships" r:embed="rId3"/>
        <a:stretch>
          <a:fillRect/>
        </a:stretch>
      </xdr:blipFill>
      <xdr:spPr>
        <a:xfrm>
          <a:off x="609601" y="12020550"/>
          <a:ext cx="7581899" cy="9748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7620</xdr:colOff>
      <xdr:row>0</xdr:row>
      <xdr:rowOff>48768</xdr:rowOff>
    </xdr:from>
    <xdr:to>
      <xdr:col>9</xdr:col>
      <xdr:colOff>836676</xdr:colOff>
      <xdr:row>2</xdr:row>
      <xdr:rowOff>121920</xdr:rowOff>
    </xdr:to>
    <xdr:sp macro="" textlink="">
      <xdr:nvSpPr>
        <xdr:cNvPr id="2" name="TextBox 1">
          <a:extLst>
            <a:ext uri="{FF2B5EF4-FFF2-40B4-BE49-F238E27FC236}">
              <a16:creationId xmlns:a16="http://schemas.microsoft.com/office/drawing/2014/main" id="{8F919B56-D0D7-4291-A1B1-39DC3341D4B3}"/>
            </a:ext>
          </a:extLst>
        </xdr:cNvPr>
        <xdr:cNvSpPr txBox="1"/>
      </xdr:nvSpPr>
      <xdr:spPr>
        <a:xfrm>
          <a:off x="321945" y="48768"/>
          <a:ext cx="9277731"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partially completed to show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source hazard rating.</a:t>
          </a:r>
          <a:endParaRPr lang="en-GB" sz="1100">
            <a:solidFill>
              <a:srgbClr val="0070C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38100</xdr:rowOff>
    </xdr:from>
    <xdr:to>
      <xdr:col>10</xdr:col>
      <xdr:colOff>1885188</xdr:colOff>
      <xdr:row>2</xdr:row>
      <xdr:rowOff>111252</xdr:rowOff>
    </xdr:to>
    <xdr:sp macro="" textlink="">
      <xdr:nvSpPr>
        <xdr:cNvPr id="2" name="TextBox 1">
          <a:extLst>
            <a:ext uri="{FF2B5EF4-FFF2-40B4-BE49-F238E27FC236}">
              <a16:creationId xmlns:a16="http://schemas.microsoft.com/office/drawing/2014/main" id="{874509C6-62A3-4284-AAE7-EFEC3AC3C9FE}"/>
            </a:ext>
          </a:extLst>
        </xdr:cNvPr>
        <xdr:cNvSpPr txBox="1"/>
      </xdr:nvSpPr>
      <xdr:spPr>
        <a:xfrm>
          <a:off x="323850" y="38100"/>
          <a:ext cx="9286113" cy="454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pathway hazard rating.</a:t>
          </a:r>
          <a:endParaRPr lang="en-GB" sz="1100">
            <a:solidFill>
              <a:srgbClr val="0070C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45720</xdr:rowOff>
    </xdr:from>
    <xdr:to>
      <xdr:col>10</xdr:col>
      <xdr:colOff>2197608</xdr:colOff>
      <xdr:row>2</xdr:row>
      <xdr:rowOff>113571</xdr:rowOff>
    </xdr:to>
    <xdr:sp macro="" textlink="">
      <xdr:nvSpPr>
        <xdr:cNvPr id="3" name="TextBox 2">
          <a:extLst>
            <a:ext uri="{FF2B5EF4-FFF2-40B4-BE49-F238E27FC236}">
              <a16:creationId xmlns:a16="http://schemas.microsoft.com/office/drawing/2014/main" id="{D90109C0-1E4E-403E-B0EE-10560EB83172}"/>
            </a:ext>
          </a:extLst>
        </xdr:cNvPr>
        <xdr:cNvSpPr txBox="1"/>
      </xdr:nvSpPr>
      <xdr:spPr>
        <a:xfrm>
          <a:off x="323850" y="45720"/>
          <a:ext cx="9598533"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shows what needs to be considered and its suggested Hazard Rating.  Complete this table for your site to act as a reference and then use your judgement to assign hazard ratings in the yellow boxes.  The tool then combines these</a:t>
          </a:r>
          <a:r>
            <a:rPr lang="en-GB" sz="1100" baseline="0">
              <a:solidFill>
                <a:srgbClr val="0070C0"/>
              </a:solidFill>
            </a:rPr>
            <a:t> to calculate the overall receptors hazard rating.</a:t>
          </a:r>
          <a:endParaRPr lang="en-GB" sz="1100">
            <a:solidFill>
              <a:srgbClr val="0070C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30480</xdr:rowOff>
    </xdr:from>
    <xdr:to>
      <xdr:col>13</xdr:col>
      <xdr:colOff>605028</xdr:colOff>
      <xdr:row>2</xdr:row>
      <xdr:rowOff>98331</xdr:rowOff>
    </xdr:to>
    <xdr:sp macro="" textlink="">
      <xdr:nvSpPr>
        <xdr:cNvPr id="2" name="TextBox 1">
          <a:extLst>
            <a:ext uri="{FF2B5EF4-FFF2-40B4-BE49-F238E27FC236}">
              <a16:creationId xmlns:a16="http://schemas.microsoft.com/office/drawing/2014/main" id="{8657E800-2BE0-4C9B-BC73-F33FE3B2911C}"/>
            </a:ext>
          </a:extLst>
        </xdr:cNvPr>
        <xdr:cNvSpPr txBox="1"/>
      </xdr:nvSpPr>
      <xdr:spPr>
        <a:xfrm>
          <a:off x="257175" y="30480"/>
          <a:ext cx="9539478"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"hazard" worksheets 1a, 1b and 1c.  The tool then combines these</a:t>
          </a:r>
          <a:r>
            <a:rPr lang="en-GB" sz="1100" baseline="0">
              <a:solidFill>
                <a:srgbClr val="0070C0"/>
              </a:solidFill>
            </a:rPr>
            <a:t> to calculate the overall site hazard rating.</a:t>
          </a:r>
          <a:endParaRPr lang="en-GB" sz="1100">
            <a:solidFill>
              <a:srgbClr val="0070C0"/>
            </a:solidFill>
          </a:endParaRPr>
        </a:p>
      </xdr:txBody>
    </xdr:sp>
    <xdr:clientData/>
  </xdr:twoCellAnchor>
  <xdr:twoCellAnchor>
    <xdr:from>
      <xdr:col>1</xdr:col>
      <xdr:colOff>0</xdr:colOff>
      <xdr:row>10</xdr:row>
      <xdr:rowOff>0</xdr:rowOff>
    </xdr:from>
    <xdr:to>
      <xdr:col>13</xdr:col>
      <xdr:colOff>605028</xdr:colOff>
      <xdr:row>11</xdr:row>
      <xdr:rowOff>189771</xdr:rowOff>
    </xdr:to>
    <xdr:sp macro="" textlink="">
      <xdr:nvSpPr>
        <xdr:cNvPr id="3" name="TextBox 2">
          <a:extLst>
            <a:ext uri="{FF2B5EF4-FFF2-40B4-BE49-F238E27FC236}">
              <a16:creationId xmlns:a16="http://schemas.microsoft.com/office/drawing/2014/main" id="{EDE56D3B-6CB3-4DA5-B624-91E714F584FD}"/>
            </a:ext>
          </a:extLst>
        </xdr:cNvPr>
        <xdr:cNvSpPr txBox="1"/>
      </xdr:nvSpPr>
      <xdr:spPr>
        <a:xfrm>
          <a:off x="257175" y="2667000"/>
          <a:ext cx="9539478" cy="4374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shows the various combinations and their consequent overall site hazards taken from CIRIA 736 and is only provided here for your information</a:t>
          </a:r>
          <a:r>
            <a:rPr lang="en-GB" sz="1100" baseline="0">
              <a:solidFill>
                <a:srgbClr val="0070C0"/>
              </a:solidFill>
            </a:rPr>
            <a:t>.</a:t>
          </a:r>
          <a:endParaRPr lang="en-GB" sz="1100">
            <a:solidFill>
              <a:srgbClr val="0070C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175260</xdr:colOff>
      <xdr:row>3</xdr:row>
      <xdr:rowOff>22860</xdr:rowOff>
    </xdr:from>
    <xdr:to>
      <xdr:col>3</xdr:col>
      <xdr:colOff>9525</xdr:colOff>
      <xdr:row>6</xdr:row>
      <xdr:rowOff>257175</xdr:rowOff>
    </xdr:to>
    <xdr:pic>
      <xdr:nvPicPr>
        <xdr:cNvPr id="12" name="Picture 11">
          <a:extLst>
            <a:ext uri="{FF2B5EF4-FFF2-40B4-BE49-F238E27FC236}">
              <a16:creationId xmlns:a16="http://schemas.microsoft.com/office/drawing/2014/main" id="{329658BA-9510-4A97-B779-F789FE0F1243}"/>
            </a:ext>
          </a:extLst>
        </xdr:cNvPr>
        <xdr:cNvPicPr>
          <a:picLocks noChangeAspect="1"/>
        </xdr:cNvPicPr>
      </xdr:nvPicPr>
      <xdr:blipFill rotWithShape="1">
        <a:blip xmlns:r="http://schemas.openxmlformats.org/officeDocument/2006/relationships" r:embed="rId1"/>
        <a:srcRect t="2783"/>
        <a:stretch/>
      </xdr:blipFill>
      <xdr:spPr>
        <a:xfrm>
          <a:off x="175260" y="737235"/>
          <a:ext cx="3910965" cy="1034415"/>
        </a:xfrm>
        <a:prstGeom prst="rect">
          <a:avLst/>
        </a:prstGeom>
      </xdr:spPr>
    </xdr:pic>
    <xdr:clientData/>
  </xdr:twoCellAnchor>
  <xdr:twoCellAnchor>
    <xdr:from>
      <xdr:col>1</xdr:col>
      <xdr:colOff>15240</xdr:colOff>
      <xdr:row>1</xdr:row>
      <xdr:rowOff>45720</xdr:rowOff>
    </xdr:from>
    <xdr:to>
      <xdr:col>2</xdr:col>
      <xdr:colOff>3246120</xdr:colOff>
      <xdr:row>2</xdr:row>
      <xdr:rowOff>227871</xdr:rowOff>
    </xdr:to>
    <xdr:sp macro="" textlink="">
      <xdr:nvSpPr>
        <xdr:cNvPr id="13" name="TextBox 12">
          <a:extLst>
            <a:ext uri="{FF2B5EF4-FFF2-40B4-BE49-F238E27FC236}">
              <a16:creationId xmlns:a16="http://schemas.microsoft.com/office/drawing/2014/main" id="{562BDB88-C6EA-4DE2-97F6-5445475875A3}"/>
            </a:ext>
          </a:extLst>
        </xdr:cNvPr>
        <xdr:cNvSpPr txBox="1"/>
      </xdr:nvSpPr>
      <xdr:spPr>
        <a:xfrm>
          <a:off x="205740" y="207645"/>
          <a:ext cx="3869055" cy="439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In terms of likelihood of a loss of containment, CIRIA 736 provides these guidelines on quantifying the likelihood...</a:t>
          </a:r>
        </a:p>
      </xdr:txBody>
    </xdr:sp>
    <xdr:clientData/>
  </xdr:twoCellAnchor>
  <xdr:twoCellAnchor>
    <xdr:from>
      <xdr:col>1</xdr:col>
      <xdr:colOff>0</xdr:colOff>
      <xdr:row>6</xdr:row>
      <xdr:rowOff>259080</xdr:rowOff>
    </xdr:from>
    <xdr:to>
      <xdr:col>3</xdr:col>
      <xdr:colOff>1047750</xdr:colOff>
      <xdr:row>9</xdr:row>
      <xdr:rowOff>352425</xdr:rowOff>
    </xdr:to>
    <xdr:sp macro="" textlink="">
      <xdr:nvSpPr>
        <xdr:cNvPr id="14" name="TextBox 13">
          <a:extLst>
            <a:ext uri="{FF2B5EF4-FFF2-40B4-BE49-F238E27FC236}">
              <a16:creationId xmlns:a16="http://schemas.microsoft.com/office/drawing/2014/main" id="{AFAC10AE-5CFB-49B3-B109-BDEC0B42D3A2}"/>
            </a:ext>
          </a:extLst>
        </xdr:cNvPr>
        <xdr:cNvSpPr txBox="1"/>
      </xdr:nvSpPr>
      <xdr:spPr>
        <a:xfrm>
          <a:off x="190500" y="1773555"/>
          <a:ext cx="4933950" cy="826770"/>
        </a:xfrm>
        <a:prstGeom prst="rect">
          <a:avLst/>
        </a:prstGeom>
        <a:solidFill>
          <a:schemeClr val="lt1"/>
        </a:solidFill>
        <a:ln w="9525" cmpd="sng">
          <a:solidFill>
            <a:schemeClr val="accent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To derive the likelihood for your site, firstly, using the completed risk</a:t>
          </a:r>
          <a:r>
            <a:rPr lang="en-GB" sz="1100" baseline="0">
              <a:solidFill>
                <a:srgbClr val="0070C0"/>
              </a:solidFill>
            </a:rPr>
            <a:t> descriptions and any additional risks identified at your site ask yourself how often will the risk occur and cause a loss of </a:t>
          </a:r>
          <a:r>
            <a:rPr lang="en-GB" sz="1100" i="1" u="sng" baseline="0">
              <a:solidFill>
                <a:srgbClr val="0070C0"/>
              </a:solidFill>
            </a:rPr>
            <a:t>primary</a:t>
          </a:r>
          <a:r>
            <a:rPr lang="en-GB" sz="1100" baseline="0">
              <a:solidFill>
                <a:srgbClr val="0070C0"/>
              </a:solidFill>
            </a:rPr>
            <a:t> containment.</a:t>
          </a:r>
          <a:endParaRPr lang="en-GB" sz="1100">
            <a:solidFill>
              <a:srgbClr val="0070C0"/>
            </a:solidFill>
          </a:endParaRPr>
        </a:p>
      </xdr:txBody>
    </xdr:sp>
    <xdr:clientData/>
  </xdr:twoCellAnchor>
  <xdr:twoCellAnchor>
    <xdr:from>
      <xdr:col>4</xdr:col>
      <xdr:colOff>22860</xdr:colOff>
      <xdr:row>6</xdr:row>
      <xdr:rowOff>259080</xdr:rowOff>
    </xdr:from>
    <xdr:to>
      <xdr:col>5</xdr:col>
      <xdr:colOff>866775</xdr:colOff>
      <xdr:row>9</xdr:row>
      <xdr:rowOff>352425</xdr:rowOff>
    </xdr:to>
    <xdr:sp macro="" textlink="">
      <xdr:nvSpPr>
        <xdr:cNvPr id="15" name="TextBox 14">
          <a:extLst>
            <a:ext uri="{FF2B5EF4-FFF2-40B4-BE49-F238E27FC236}">
              <a16:creationId xmlns:a16="http://schemas.microsoft.com/office/drawing/2014/main" id="{BFA8D6B1-8258-4953-81DC-8210A749AD9E}"/>
            </a:ext>
          </a:extLst>
        </xdr:cNvPr>
        <xdr:cNvSpPr txBox="1"/>
      </xdr:nvSpPr>
      <xdr:spPr>
        <a:xfrm>
          <a:off x="5204460" y="1773555"/>
          <a:ext cx="4015740" cy="826770"/>
        </a:xfrm>
        <a:prstGeom prst="rect">
          <a:avLst/>
        </a:prstGeom>
        <a:solidFill>
          <a:schemeClr val="lt1"/>
        </a:solid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Secondly, consider any mitigation (see the examples</a:t>
          </a:r>
          <a:r>
            <a:rPr lang="en-GB" sz="1100" baseline="0">
              <a:solidFill>
                <a:srgbClr val="0070C0"/>
              </a:solidFill>
            </a:rPr>
            <a:t> provided in the table starting below row 50 for guidance) and apply the reduced likelihood.</a:t>
          </a:r>
          <a:endParaRPr lang="en-GB" sz="1100">
            <a:solidFill>
              <a:srgbClr val="0070C0"/>
            </a:solidFill>
          </a:endParaRPr>
        </a:p>
      </xdr:txBody>
    </xdr:sp>
    <xdr:clientData/>
  </xdr:twoCellAnchor>
  <xdr:twoCellAnchor>
    <xdr:from>
      <xdr:col>6</xdr:col>
      <xdr:colOff>190499</xdr:colOff>
      <xdr:row>7</xdr:row>
      <xdr:rowOff>0</xdr:rowOff>
    </xdr:from>
    <xdr:to>
      <xdr:col>7</xdr:col>
      <xdr:colOff>1952624</xdr:colOff>
      <xdr:row>9</xdr:row>
      <xdr:rowOff>390525</xdr:rowOff>
    </xdr:to>
    <xdr:sp macro="" textlink="">
      <xdr:nvSpPr>
        <xdr:cNvPr id="16" name="TextBox 15">
          <a:extLst>
            <a:ext uri="{FF2B5EF4-FFF2-40B4-BE49-F238E27FC236}">
              <a16:creationId xmlns:a16="http://schemas.microsoft.com/office/drawing/2014/main" id="{31DADAE6-52E1-4D5C-99C5-D9CB22DDCC86}"/>
            </a:ext>
          </a:extLst>
        </xdr:cNvPr>
        <xdr:cNvSpPr txBox="1"/>
      </xdr:nvSpPr>
      <xdr:spPr>
        <a:xfrm>
          <a:off x="9505949" y="1781175"/>
          <a:ext cx="1952625" cy="857250"/>
        </a:xfrm>
        <a:prstGeom prst="rect">
          <a:avLst/>
        </a:prstGeom>
        <a:solidFill>
          <a:schemeClr val="lt1"/>
        </a:solidFill>
        <a:ln w="9525" cmpd="sng">
          <a:solidFill>
            <a:schemeClr val="accent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Finally, select the likelihood</a:t>
          </a:r>
          <a:r>
            <a:rPr lang="en-GB" sz="1100" baseline="0">
              <a:solidFill>
                <a:srgbClr val="0070C0"/>
              </a:solidFill>
            </a:rPr>
            <a:t> by applying the fact that the highest likelihood gives the site's overall likelihood.</a:t>
          </a:r>
          <a:endParaRPr lang="en-GB" sz="1100">
            <a:solidFill>
              <a:srgbClr val="0070C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4</xdr:col>
      <xdr:colOff>4671060</xdr:colOff>
      <xdr:row>3</xdr:row>
      <xdr:rowOff>22131</xdr:rowOff>
    </xdr:to>
    <xdr:sp macro="" textlink="">
      <xdr:nvSpPr>
        <xdr:cNvPr id="2" name="TextBox 1">
          <a:extLst>
            <a:ext uri="{FF2B5EF4-FFF2-40B4-BE49-F238E27FC236}">
              <a16:creationId xmlns:a16="http://schemas.microsoft.com/office/drawing/2014/main" id="{018CB168-2EE7-45C3-BCEF-5465263748FE}"/>
            </a:ext>
          </a:extLst>
        </xdr:cNvPr>
        <xdr:cNvSpPr txBox="1"/>
      </xdr:nvSpPr>
      <xdr:spPr>
        <a:xfrm>
          <a:off x="257175" y="190500"/>
          <a:ext cx="7499985" cy="4507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table below is filled in based on your inputs in the "Site</a:t>
          </a:r>
          <a:r>
            <a:rPr lang="en-GB" sz="1100" baseline="0">
              <a:solidFill>
                <a:srgbClr val="0070C0"/>
              </a:solidFill>
            </a:rPr>
            <a:t> Hazard Rating</a:t>
          </a:r>
          <a:r>
            <a:rPr lang="en-GB" sz="1100">
              <a:solidFill>
                <a:srgbClr val="0070C0"/>
              </a:solidFill>
            </a:rPr>
            <a:t>" worksheet</a:t>
          </a:r>
          <a:r>
            <a:rPr lang="en-GB" sz="1100" baseline="0">
              <a:solidFill>
                <a:srgbClr val="0070C0"/>
              </a:solidFill>
            </a:rPr>
            <a:t> and "Likelihood" worksheet</a:t>
          </a:r>
          <a:r>
            <a:rPr lang="en-GB" sz="1100">
              <a:solidFill>
                <a:srgbClr val="0070C0"/>
              </a:solidFill>
            </a:rPr>
            <a:t>.  The tool then combines these</a:t>
          </a:r>
          <a:r>
            <a:rPr lang="en-GB" sz="1100" baseline="0">
              <a:solidFill>
                <a:srgbClr val="0070C0"/>
              </a:solidFill>
            </a:rPr>
            <a:t> to calculate the overall site hazard rating and the consequent class of secondary containment required.</a:t>
          </a:r>
          <a:endParaRPr lang="en-GB" sz="1100">
            <a:solidFill>
              <a:srgbClr val="0070C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12700</xdr:colOff>
      <xdr:row>41</xdr:row>
      <xdr:rowOff>17781</xdr:rowOff>
    </xdr:from>
    <xdr:to>
      <xdr:col>6</xdr:col>
      <xdr:colOff>533400</xdr:colOff>
      <xdr:row>78</xdr:row>
      <xdr:rowOff>68581</xdr:rowOff>
    </xdr:to>
    <xdr:pic>
      <xdr:nvPicPr>
        <xdr:cNvPr id="2" name="Picture 1">
          <a:extLst>
            <a:ext uri="{FF2B5EF4-FFF2-40B4-BE49-F238E27FC236}">
              <a16:creationId xmlns:a16="http://schemas.microsoft.com/office/drawing/2014/main" id="{58072966-9946-4865-888E-F6549A98BA3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22300" y="7828281"/>
          <a:ext cx="6921500" cy="7099300"/>
        </a:xfrm>
        <a:prstGeom prst="rect">
          <a:avLst/>
        </a:prstGeom>
      </xdr:spPr>
    </xdr:pic>
    <xdr:clientData/>
  </xdr:twoCellAnchor>
  <xdr:twoCellAnchor editAs="oneCell">
    <xdr:from>
      <xdr:col>1</xdr:col>
      <xdr:colOff>17780</xdr:colOff>
      <xdr:row>5</xdr:row>
      <xdr:rowOff>5081</xdr:rowOff>
    </xdr:from>
    <xdr:to>
      <xdr:col>7</xdr:col>
      <xdr:colOff>581025</xdr:colOff>
      <xdr:row>37</xdr:row>
      <xdr:rowOff>12700</xdr:rowOff>
    </xdr:to>
    <xdr:pic>
      <xdr:nvPicPr>
        <xdr:cNvPr id="3" name="Picture 2">
          <a:extLst>
            <a:ext uri="{FF2B5EF4-FFF2-40B4-BE49-F238E27FC236}">
              <a16:creationId xmlns:a16="http://schemas.microsoft.com/office/drawing/2014/main" id="{33D999F8-D164-403B-BCF6-AF738FA723B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27380" y="957581"/>
          <a:ext cx="7573645" cy="6103619"/>
        </a:xfrm>
        <a:prstGeom prst="rect">
          <a:avLst/>
        </a:prstGeom>
      </xdr:spPr>
    </xdr:pic>
    <xdr:clientData/>
  </xdr:twoCellAnchor>
  <xdr:twoCellAnchor editAs="oneCell">
    <xdr:from>
      <xdr:col>1</xdr:col>
      <xdr:colOff>1271</xdr:colOff>
      <xdr:row>79</xdr:row>
      <xdr:rowOff>180341</xdr:rowOff>
    </xdr:from>
    <xdr:to>
      <xdr:col>6</xdr:col>
      <xdr:colOff>590551</xdr:colOff>
      <xdr:row>86</xdr:row>
      <xdr:rowOff>139282</xdr:rowOff>
    </xdr:to>
    <xdr:pic>
      <xdr:nvPicPr>
        <xdr:cNvPr id="4" name="Picture 3">
          <a:extLst>
            <a:ext uri="{FF2B5EF4-FFF2-40B4-BE49-F238E27FC236}">
              <a16:creationId xmlns:a16="http://schemas.microsoft.com/office/drawing/2014/main" id="{B08182BA-5C1C-4E44-B7E1-9BA7A5878C9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610871" y="15229841"/>
          <a:ext cx="6990080" cy="1292441"/>
        </a:xfrm>
        <a:prstGeom prst="rect">
          <a:avLst/>
        </a:prstGeom>
      </xdr:spPr>
    </xdr:pic>
    <xdr:clientData/>
  </xdr:twoCellAnchor>
  <xdr:twoCellAnchor>
    <xdr:from>
      <xdr:col>1</xdr:col>
      <xdr:colOff>4445</xdr:colOff>
      <xdr:row>89</xdr:row>
      <xdr:rowOff>38100</xdr:rowOff>
    </xdr:from>
    <xdr:to>
      <xdr:col>9</xdr:col>
      <xdr:colOff>190500</xdr:colOff>
      <xdr:row>109</xdr:row>
      <xdr:rowOff>119380</xdr:rowOff>
    </xdr:to>
    <xdr:grpSp>
      <xdr:nvGrpSpPr>
        <xdr:cNvPr id="5" name="Group 4">
          <a:extLst>
            <a:ext uri="{FF2B5EF4-FFF2-40B4-BE49-F238E27FC236}">
              <a16:creationId xmlns:a16="http://schemas.microsoft.com/office/drawing/2014/main" id="{2040C567-62C6-4DD4-B1C0-74E9B7223854}"/>
            </a:ext>
          </a:extLst>
        </xdr:cNvPr>
        <xdr:cNvGrpSpPr/>
      </xdr:nvGrpSpPr>
      <xdr:grpSpPr>
        <a:xfrm>
          <a:off x="614045" y="16427450"/>
          <a:ext cx="8714105" cy="3764280"/>
          <a:chOff x="8470900" y="7327900"/>
          <a:chExt cx="9652000" cy="3632200"/>
        </a:xfrm>
      </xdr:grpSpPr>
      <xdr:pic>
        <xdr:nvPicPr>
          <xdr:cNvPr id="6" name="Picture 5">
            <a:extLst>
              <a:ext uri="{FF2B5EF4-FFF2-40B4-BE49-F238E27FC236}">
                <a16:creationId xmlns:a16="http://schemas.microsoft.com/office/drawing/2014/main" id="{35E9EFFB-E06F-4F90-A268-BA2FDE2AFA3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8483600" y="7327900"/>
            <a:ext cx="9639300" cy="1676400"/>
          </a:xfrm>
          <a:prstGeom prst="rect">
            <a:avLst/>
          </a:prstGeom>
        </xdr:spPr>
      </xdr:pic>
      <xdr:pic>
        <xdr:nvPicPr>
          <xdr:cNvPr id="7" name="Picture 6">
            <a:extLst>
              <a:ext uri="{FF2B5EF4-FFF2-40B4-BE49-F238E27FC236}">
                <a16:creationId xmlns:a16="http://schemas.microsoft.com/office/drawing/2014/main" id="{9D0757D9-430B-4D8F-A17F-E98ECAA278F6}"/>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8470900" y="8953499"/>
            <a:ext cx="9639300" cy="2006601"/>
          </a:xfrm>
          <a:prstGeom prst="rect">
            <a:avLst/>
          </a:prstGeom>
        </xdr:spPr>
      </xdr:pic>
    </xdr:grpSp>
    <xdr:clientData/>
  </xdr:twoCellAnchor>
  <xdr:twoCellAnchor>
    <xdr:from>
      <xdr:col>1</xdr:col>
      <xdr:colOff>0</xdr:colOff>
      <xdr:row>1</xdr:row>
      <xdr:rowOff>0</xdr:rowOff>
    </xdr:from>
    <xdr:to>
      <xdr:col>8</xdr:col>
      <xdr:colOff>0</xdr:colOff>
      <xdr:row>3</xdr:row>
      <xdr:rowOff>67851</xdr:rowOff>
    </xdr:to>
    <xdr:sp macro="" textlink="">
      <xdr:nvSpPr>
        <xdr:cNvPr id="8" name="TextBox 7">
          <a:extLst>
            <a:ext uri="{FF2B5EF4-FFF2-40B4-BE49-F238E27FC236}">
              <a16:creationId xmlns:a16="http://schemas.microsoft.com/office/drawing/2014/main" id="{F3BF9F21-2128-428A-BFB4-FDC71929E2F8}"/>
            </a:ext>
          </a:extLst>
        </xdr:cNvPr>
        <xdr:cNvSpPr txBox="1"/>
      </xdr:nvSpPr>
      <xdr:spPr>
        <a:xfrm>
          <a:off x="762000" y="190500"/>
          <a:ext cx="7924800" cy="448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0070C0"/>
              </a:solidFill>
            </a:rPr>
            <a:t>The text and</a:t>
          </a:r>
          <a:r>
            <a:rPr lang="en-GB" sz="1100" baseline="0">
              <a:solidFill>
                <a:srgbClr val="0070C0"/>
              </a:solidFill>
            </a:rPr>
            <a:t> diagrams below are intended to provide an introduction to the design requirements of secondary containment systems.  All this text should be read in order to gain a useful understanding of containment construction prior to commencing procurement.</a:t>
          </a:r>
          <a:endParaRPr lang="en-GB" sz="1100">
            <a:solidFill>
              <a:srgbClr val="0070C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rownbn/AppData/Local/Microsoft/Windows/INetCache/Content.Outlook/O5GL9Q07/ADBA_PROjEN_AD_Containment_Classification_Jul_16_(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1) a) Source"/>
      <sheetName val="1) b) Pathway"/>
      <sheetName val="1) c) Receptors"/>
      <sheetName val="2) Site Hazard Rating"/>
      <sheetName val="3) Likelihood"/>
      <sheetName val="4) Site Risk and Classification"/>
      <sheetName val="5) Standard Containment Designs"/>
      <sheetName val="Sheet1"/>
      <sheetName val="Risk Scoring"/>
    </sheetNames>
    <sheetDataSet>
      <sheetData sheetId="0" refreshError="1"/>
      <sheetData sheetId="1" refreshError="1"/>
      <sheetData sheetId="2" refreshError="1"/>
      <sheetData sheetId="3" refreshError="1"/>
      <sheetData sheetId="4" refreshError="1"/>
      <sheetData sheetId="5" refreshError="1"/>
      <sheetData sheetId="6" refreshError="1">
        <row r="6">
          <cell r="E6" t="str">
            <v>Class 3</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196FC-0086-47B5-AAA6-75F8EB1DC745}">
  <dimension ref="B2:H7"/>
  <sheetViews>
    <sheetView workbookViewId="0">
      <selection activeCell="F6" sqref="F6:H6"/>
    </sheetView>
  </sheetViews>
  <sheetFormatPr defaultRowHeight="14.5"/>
  <cols>
    <col min="2" max="3" width="14.26953125" customWidth="1"/>
    <col min="4" max="4" width="42.81640625" customWidth="1"/>
    <col min="5" max="8" width="14.26953125" customWidth="1"/>
  </cols>
  <sheetData>
    <row r="2" spans="2:8">
      <c r="B2" s="113" t="s">
        <v>0</v>
      </c>
      <c r="C2" s="117" t="s">
        <v>1</v>
      </c>
      <c r="D2" s="117"/>
      <c r="E2" s="117"/>
      <c r="F2" s="117"/>
      <c r="G2" s="117"/>
      <c r="H2" s="117"/>
    </row>
    <row r="3" spans="2:8">
      <c r="B3" s="113" t="s">
        <v>2</v>
      </c>
      <c r="C3" s="113" t="s">
        <v>3</v>
      </c>
      <c r="D3" s="113" t="s">
        <v>4</v>
      </c>
      <c r="E3" s="113" t="s">
        <v>5</v>
      </c>
      <c r="F3" s="113" t="s">
        <v>6</v>
      </c>
      <c r="G3" s="113" t="s">
        <v>7</v>
      </c>
      <c r="H3" s="113" t="s">
        <v>8</v>
      </c>
    </row>
    <row r="4" spans="2:8">
      <c r="B4" s="114" t="s">
        <v>9</v>
      </c>
      <c r="C4" s="115">
        <v>44637</v>
      </c>
      <c r="D4" s="113" t="s">
        <v>10</v>
      </c>
      <c r="E4" s="113" t="s">
        <v>11</v>
      </c>
      <c r="F4" s="113"/>
      <c r="G4" s="113"/>
      <c r="H4" s="113"/>
    </row>
    <row r="5" spans="2:8">
      <c r="B5" s="114" t="s">
        <v>12</v>
      </c>
      <c r="C5" s="115">
        <v>44764</v>
      </c>
      <c r="D5" s="113" t="s">
        <v>13</v>
      </c>
      <c r="E5" s="113" t="s">
        <v>14</v>
      </c>
      <c r="F5" s="113" t="s">
        <v>15</v>
      </c>
      <c r="G5" s="113" t="s">
        <v>16</v>
      </c>
      <c r="H5" s="113" t="s">
        <v>17</v>
      </c>
    </row>
    <row r="6" spans="2:8">
      <c r="B6" s="114" t="s">
        <v>18</v>
      </c>
      <c r="C6" s="115">
        <v>44957</v>
      </c>
      <c r="D6" s="113" t="s">
        <v>19</v>
      </c>
      <c r="E6" s="100" t="s">
        <v>20</v>
      </c>
      <c r="F6" s="113" t="s">
        <v>15</v>
      </c>
      <c r="G6" s="113" t="s">
        <v>16</v>
      </c>
      <c r="H6" s="113" t="s">
        <v>17</v>
      </c>
    </row>
    <row r="7" spans="2:8">
      <c r="B7" s="114"/>
      <c r="C7" s="113"/>
      <c r="D7" s="113"/>
      <c r="E7" s="113"/>
      <c r="F7" s="113"/>
      <c r="G7" s="113"/>
      <c r="H7" s="113"/>
    </row>
  </sheetData>
  <mergeCells count="1">
    <mergeCell ref="C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07E4-4307-4803-9215-20B9EC69F9FD}">
  <sheetPr>
    <tabColor rgb="FF00B0F0"/>
  </sheetPr>
  <dimension ref="B2:N72"/>
  <sheetViews>
    <sheetView zoomScale="80" zoomScaleNormal="80" zoomScaleSheetLayoutView="100" workbookViewId="0">
      <selection activeCell="F8" sqref="F8"/>
    </sheetView>
  </sheetViews>
  <sheetFormatPr defaultRowHeight="14.5"/>
  <cols>
    <col min="2" max="2" width="3.54296875" customWidth="1"/>
  </cols>
  <sheetData>
    <row r="2" spans="2:14">
      <c r="B2" t="s">
        <v>21</v>
      </c>
    </row>
    <row r="3" spans="2:14" ht="15" thickBot="1"/>
    <row r="4" spans="2:14">
      <c r="B4" s="1" t="s">
        <v>22</v>
      </c>
      <c r="C4" s="2"/>
      <c r="D4" s="2"/>
      <c r="E4" s="2"/>
      <c r="F4" s="2"/>
      <c r="G4" s="2"/>
      <c r="H4" s="2"/>
      <c r="I4" s="2"/>
      <c r="J4" s="2"/>
      <c r="K4" s="2"/>
      <c r="L4" s="2"/>
      <c r="M4" s="2"/>
      <c r="N4" s="3"/>
    </row>
    <row r="5" spans="2:14">
      <c r="B5" s="4"/>
      <c r="N5" s="5"/>
    </row>
    <row r="6" spans="2:14">
      <c r="B6" s="6" t="s">
        <v>23</v>
      </c>
      <c r="C6" t="s">
        <v>24</v>
      </c>
      <c r="N6" s="5"/>
    </row>
    <row r="7" spans="2:14">
      <c r="B7" s="4"/>
      <c r="C7" t="s">
        <v>25</v>
      </c>
      <c r="N7" s="5"/>
    </row>
    <row r="8" spans="2:14">
      <c r="B8" s="4"/>
      <c r="C8" t="s">
        <v>26</v>
      </c>
      <c r="N8" s="5"/>
    </row>
    <row r="9" spans="2:14">
      <c r="B9" s="4"/>
      <c r="C9" t="s">
        <v>27</v>
      </c>
      <c r="N9" s="5"/>
    </row>
    <row r="10" spans="2:14">
      <c r="B10" s="4"/>
      <c r="N10" s="5"/>
    </row>
    <row r="11" spans="2:14">
      <c r="B11" s="6" t="s">
        <v>28</v>
      </c>
      <c r="C11" t="s">
        <v>29</v>
      </c>
      <c r="N11" s="5"/>
    </row>
    <row r="12" spans="2:14">
      <c r="B12" s="4"/>
      <c r="N12" s="5"/>
    </row>
    <row r="13" spans="2:14">
      <c r="B13" s="6" t="s">
        <v>30</v>
      </c>
      <c r="C13" t="s">
        <v>31</v>
      </c>
      <c r="N13" s="5"/>
    </row>
    <row r="14" spans="2:14">
      <c r="B14" s="4"/>
      <c r="N14" s="5"/>
    </row>
    <row r="15" spans="2:14">
      <c r="B15" s="6" t="s">
        <v>32</v>
      </c>
      <c r="C15" s="118" t="s">
        <v>33</v>
      </c>
      <c r="D15" s="118"/>
      <c r="E15" s="118"/>
      <c r="F15" s="118"/>
      <c r="G15" s="118"/>
      <c r="H15" s="118"/>
      <c r="I15" s="118"/>
      <c r="J15" s="118"/>
      <c r="K15" s="118"/>
      <c r="L15" s="118"/>
      <c r="M15" s="118"/>
      <c r="N15" s="119"/>
    </row>
    <row r="16" spans="2:14">
      <c r="B16" s="4"/>
      <c r="C16" s="118"/>
      <c r="D16" s="118"/>
      <c r="E16" s="118"/>
      <c r="F16" s="118"/>
      <c r="G16" s="118"/>
      <c r="H16" s="118"/>
      <c r="I16" s="118"/>
      <c r="J16" s="118"/>
      <c r="K16" s="118"/>
      <c r="L16" s="118"/>
      <c r="M16" s="118"/>
      <c r="N16" s="119"/>
    </row>
    <row r="17" spans="2:14">
      <c r="B17" s="4"/>
      <c r="N17" s="5"/>
    </row>
    <row r="18" spans="2:14">
      <c r="B18" s="6" t="s">
        <v>34</v>
      </c>
      <c r="C18" t="s">
        <v>35</v>
      </c>
      <c r="N18" s="5"/>
    </row>
    <row r="19" spans="2:14">
      <c r="B19" s="6"/>
      <c r="N19" s="5"/>
    </row>
    <row r="20" spans="2:14">
      <c r="B20" s="6"/>
      <c r="C20" s="112"/>
      <c r="D20" t="s">
        <v>36</v>
      </c>
      <c r="N20" s="5"/>
    </row>
    <row r="21" spans="2:14" ht="15" thickBot="1">
      <c r="B21" s="7"/>
      <c r="C21" s="8"/>
      <c r="D21" s="8"/>
      <c r="E21" s="8"/>
      <c r="F21" s="8"/>
      <c r="G21" s="8"/>
      <c r="H21" s="8"/>
      <c r="I21" s="8"/>
      <c r="J21" s="8"/>
      <c r="K21" s="8"/>
      <c r="L21" s="8"/>
      <c r="M21" s="8"/>
      <c r="N21" s="9"/>
    </row>
    <row r="59" spans="2:2">
      <c r="B59" t="s">
        <v>37</v>
      </c>
    </row>
    <row r="72" spans="2:2">
      <c r="B72" t="s">
        <v>38</v>
      </c>
    </row>
  </sheetData>
  <mergeCells count="1">
    <mergeCell ref="C15:N16"/>
  </mergeCells>
  <pageMargins left="0.7" right="0.7" top="0.75" bottom="0.75" header="0.3" footer="0.3"/>
  <pageSetup paperSize="9" scale="6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F18C-C07C-4D6E-8993-B9C7599A4C11}">
  <sheetPr>
    <tabColor rgb="FFFF9999"/>
  </sheetPr>
  <dimension ref="A3:K79"/>
  <sheetViews>
    <sheetView zoomScale="80" zoomScaleNormal="80" workbookViewId="0">
      <selection activeCell="J29" sqref="J29"/>
    </sheetView>
  </sheetViews>
  <sheetFormatPr defaultRowHeight="14.5"/>
  <cols>
    <col min="1" max="1" width="4.7265625" style="10" customWidth="1"/>
    <col min="2" max="2" width="21.453125" style="10" customWidth="1"/>
    <col min="3" max="3" width="12.7265625" style="10" customWidth="1"/>
    <col min="4" max="4" width="14.453125" style="10" customWidth="1"/>
    <col min="5" max="5" width="10.81640625" style="10" customWidth="1"/>
    <col min="6" max="6" width="19.26953125" style="10" customWidth="1"/>
    <col min="7" max="7" width="20.1796875" style="10" customWidth="1"/>
    <col min="8" max="8" width="11.81640625" style="10" customWidth="1"/>
    <col min="9" max="9" width="16" style="10" customWidth="1"/>
    <col min="10" max="10" width="14.1796875" style="10" customWidth="1"/>
    <col min="11" max="11" width="84.81640625" style="10" customWidth="1"/>
  </cols>
  <sheetData>
    <row r="3" spans="2:11" ht="15" thickBot="1"/>
    <row r="4" spans="2:11" ht="43.5">
      <c r="B4" s="11" t="s">
        <v>39</v>
      </c>
      <c r="C4" s="12" t="s">
        <v>40</v>
      </c>
      <c r="D4" s="12" t="s">
        <v>41</v>
      </c>
      <c r="E4" s="12" t="s">
        <v>42</v>
      </c>
      <c r="F4" s="12" t="s">
        <v>43</v>
      </c>
      <c r="G4" s="12" t="s">
        <v>44</v>
      </c>
      <c r="H4" s="12" t="s">
        <v>45</v>
      </c>
      <c r="I4" s="12" t="s">
        <v>46</v>
      </c>
      <c r="J4" s="12" t="s">
        <v>47</v>
      </c>
      <c r="K4" s="13" t="s">
        <v>48</v>
      </c>
    </row>
    <row r="5" spans="2:11">
      <c r="B5" s="14" t="s">
        <v>49</v>
      </c>
      <c r="C5" s="15"/>
      <c r="D5" s="15"/>
      <c r="E5" s="15"/>
      <c r="F5" s="15"/>
      <c r="G5" s="15"/>
      <c r="H5" s="15"/>
      <c r="I5" s="15"/>
      <c r="J5" s="15"/>
      <c r="K5" s="16"/>
    </row>
    <row r="6" spans="2:11">
      <c r="B6" s="17"/>
      <c r="C6" s="18"/>
      <c r="D6" s="18"/>
      <c r="E6" s="18"/>
      <c r="F6" s="18"/>
      <c r="G6" s="18"/>
      <c r="H6" s="18"/>
      <c r="I6" s="18"/>
      <c r="J6" s="18"/>
      <c r="K6" s="19"/>
    </row>
    <row r="7" spans="2:11" ht="29">
      <c r="B7" s="17" t="s">
        <v>50</v>
      </c>
      <c r="C7" s="18" t="s">
        <v>51</v>
      </c>
      <c r="D7" s="18" t="s">
        <v>52</v>
      </c>
      <c r="E7" s="18" t="s">
        <v>53</v>
      </c>
      <c r="F7" s="18" t="s">
        <v>54</v>
      </c>
      <c r="G7" s="18"/>
      <c r="H7" s="18"/>
      <c r="I7" s="18"/>
      <c r="J7" s="18" t="s">
        <v>55</v>
      </c>
      <c r="K7" s="19" t="s">
        <v>56</v>
      </c>
    </row>
    <row r="8" spans="2:11" ht="29">
      <c r="B8" s="17"/>
      <c r="C8" s="18" t="s">
        <v>51</v>
      </c>
      <c r="D8" s="18" t="s">
        <v>57</v>
      </c>
      <c r="E8" s="18" t="s">
        <v>53</v>
      </c>
      <c r="F8" s="18" t="s">
        <v>54</v>
      </c>
      <c r="G8" s="18"/>
      <c r="H8" s="18"/>
      <c r="I8" s="18"/>
      <c r="J8" s="18" t="s">
        <v>55</v>
      </c>
      <c r="K8" s="19" t="s">
        <v>56</v>
      </c>
    </row>
    <row r="9" spans="2:11" ht="29">
      <c r="B9" s="21" t="s">
        <v>58</v>
      </c>
      <c r="C9" s="18" t="s">
        <v>59</v>
      </c>
      <c r="D9" s="18"/>
      <c r="E9" s="18"/>
      <c r="F9" s="18" t="s">
        <v>60</v>
      </c>
      <c r="G9" s="18"/>
      <c r="H9" s="18"/>
      <c r="I9" s="18"/>
      <c r="J9" s="18" t="s">
        <v>61</v>
      </c>
      <c r="K9" s="19" t="s">
        <v>62</v>
      </c>
    </row>
    <row r="10" spans="2:11" ht="29">
      <c r="B10" s="21" t="s">
        <v>63</v>
      </c>
      <c r="C10" s="18" t="s">
        <v>51</v>
      </c>
      <c r="D10" s="18"/>
      <c r="E10" s="18"/>
      <c r="F10" s="18" t="s">
        <v>64</v>
      </c>
      <c r="G10" s="18"/>
      <c r="H10" s="18"/>
      <c r="I10" s="18"/>
      <c r="J10" s="18" t="s">
        <v>55</v>
      </c>
      <c r="K10" s="19"/>
    </row>
    <row r="11" spans="2:11">
      <c r="B11" s="17"/>
      <c r="C11" s="18"/>
      <c r="D11" s="18"/>
      <c r="E11" s="18"/>
      <c r="F11" s="18"/>
      <c r="G11" s="18"/>
      <c r="H11" s="18"/>
      <c r="I11" s="18"/>
      <c r="J11" s="18"/>
      <c r="K11" s="19"/>
    </row>
    <row r="12" spans="2:11" ht="29">
      <c r="B12" s="17"/>
      <c r="C12" s="18"/>
      <c r="D12" s="18"/>
      <c r="E12" s="18"/>
      <c r="F12" s="18"/>
      <c r="G12" s="18"/>
      <c r="H12" s="18"/>
      <c r="I12" s="18" t="s">
        <v>65</v>
      </c>
      <c r="J12" s="38" t="s">
        <v>55</v>
      </c>
      <c r="K12" s="19" t="s">
        <v>66</v>
      </c>
    </row>
    <row r="13" spans="2:11" ht="29">
      <c r="B13" s="14" t="s">
        <v>67</v>
      </c>
      <c r="C13" s="15"/>
      <c r="D13" s="15"/>
      <c r="E13" s="15"/>
      <c r="F13" s="15"/>
      <c r="G13" s="15"/>
      <c r="H13" s="15"/>
      <c r="I13" s="15"/>
      <c r="J13" s="15"/>
      <c r="K13" s="16"/>
    </row>
    <row r="14" spans="2:11">
      <c r="B14" s="17"/>
      <c r="C14" s="18"/>
      <c r="D14" s="18"/>
      <c r="E14" s="18"/>
      <c r="F14" s="18"/>
      <c r="G14" s="18"/>
      <c r="H14" s="18"/>
      <c r="I14" s="18"/>
      <c r="J14" s="18"/>
      <c r="K14" s="19"/>
    </row>
    <row r="15" spans="2:11">
      <c r="B15" s="17"/>
      <c r="C15" s="18"/>
      <c r="D15" s="18"/>
      <c r="E15" s="18"/>
      <c r="F15" s="18"/>
      <c r="G15" s="18"/>
      <c r="H15" s="18"/>
      <c r="I15" s="18"/>
      <c r="J15" s="18"/>
      <c r="K15" s="19"/>
    </row>
    <row r="16" spans="2:11">
      <c r="B16" s="17" t="s">
        <v>68</v>
      </c>
      <c r="C16" s="18" t="s">
        <v>51</v>
      </c>
      <c r="D16" s="18">
        <v>1</v>
      </c>
      <c r="E16" s="18" t="s">
        <v>69</v>
      </c>
      <c r="F16" s="18" t="s">
        <v>69</v>
      </c>
      <c r="G16" s="18" t="s">
        <v>70</v>
      </c>
      <c r="H16" s="18" t="s">
        <v>71</v>
      </c>
      <c r="I16" s="18" t="s">
        <v>72</v>
      </c>
      <c r="J16" s="18" t="s">
        <v>61</v>
      </c>
      <c r="K16" s="19"/>
    </row>
    <row r="17" spans="2:11">
      <c r="B17" s="17" t="s">
        <v>73</v>
      </c>
      <c r="C17" s="18" t="s">
        <v>51</v>
      </c>
      <c r="D17" s="18">
        <v>1</v>
      </c>
      <c r="E17" s="18" t="s">
        <v>69</v>
      </c>
      <c r="F17" s="18" t="s">
        <v>69</v>
      </c>
      <c r="G17" s="18" t="s">
        <v>70</v>
      </c>
      <c r="H17" s="18" t="s">
        <v>71</v>
      </c>
      <c r="I17" s="18" t="s">
        <v>74</v>
      </c>
      <c r="J17" s="18" t="s">
        <v>75</v>
      </c>
      <c r="K17" s="19"/>
    </row>
    <row r="18" spans="2:11" ht="29">
      <c r="B18" s="17" t="s">
        <v>76</v>
      </c>
      <c r="C18" s="18" t="s">
        <v>51</v>
      </c>
      <c r="D18" s="18">
        <v>1</v>
      </c>
      <c r="E18" s="18" t="s">
        <v>69</v>
      </c>
      <c r="F18" s="18" t="s">
        <v>77</v>
      </c>
      <c r="G18" s="18" t="s">
        <v>70</v>
      </c>
      <c r="H18" s="18" t="s">
        <v>71</v>
      </c>
      <c r="I18" s="18" t="s">
        <v>74</v>
      </c>
      <c r="J18" s="18" t="s">
        <v>75</v>
      </c>
      <c r="K18" s="19"/>
    </row>
    <row r="19" spans="2:11" ht="29">
      <c r="B19" s="17" t="s">
        <v>78</v>
      </c>
      <c r="C19" s="18" t="s">
        <v>51</v>
      </c>
      <c r="D19" s="18">
        <v>20</v>
      </c>
      <c r="E19" s="18" t="s">
        <v>79</v>
      </c>
      <c r="F19" s="18" t="s">
        <v>77</v>
      </c>
      <c r="G19" s="18" t="s">
        <v>70</v>
      </c>
      <c r="H19" s="18" t="s">
        <v>71</v>
      </c>
      <c r="I19" s="18" t="s">
        <v>74</v>
      </c>
      <c r="J19" s="18" t="s">
        <v>75</v>
      </c>
      <c r="K19" s="19"/>
    </row>
    <row r="20" spans="2:11">
      <c r="B20" s="17"/>
      <c r="C20" s="18"/>
      <c r="D20" s="18"/>
      <c r="E20" s="18"/>
      <c r="F20" s="18"/>
      <c r="G20" s="18"/>
      <c r="H20" s="18"/>
      <c r="I20" s="18"/>
      <c r="J20" s="18"/>
      <c r="K20" s="19"/>
    </row>
    <row r="21" spans="2:11">
      <c r="B21" s="17"/>
      <c r="C21" s="18"/>
      <c r="D21" s="18"/>
      <c r="E21" s="18"/>
      <c r="F21" s="18"/>
      <c r="G21" s="18"/>
      <c r="H21" s="18"/>
      <c r="I21" s="18"/>
      <c r="J21" s="18"/>
      <c r="K21" s="19"/>
    </row>
    <row r="22" spans="2:11" ht="29">
      <c r="B22" s="17"/>
      <c r="C22" s="18"/>
      <c r="D22" s="18"/>
      <c r="E22" s="18"/>
      <c r="F22" s="18"/>
      <c r="G22" s="18"/>
      <c r="H22" s="18"/>
      <c r="I22" s="18" t="s">
        <v>80</v>
      </c>
      <c r="J22" s="38" t="s">
        <v>61</v>
      </c>
      <c r="K22" s="19" t="s">
        <v>81</v>
      </c>
    </row>
    <row r="23" spans="2:11">
      <c r="B23" s="120" t="s">
        <v>82</v>
      </c>
      <c r="C23" s="121"/>
      <c r="D23" s="121"/>
      <c r="E23" s="22"/>
      <c r="F23" s="22"/>
      <c r="G23" s="22"/>
      <c r="H23" s="22"/>
      <c r="I23" s="22"/>
      <c r="J23" s="22"/>
      <c r="K23" s="23"/>
    </row>
    <row r="24" spans="2:11" ht="58">
      <c r="B24" s="17" t="s">
        <v>83</v>
      </c>
      <c r="C24" s="18" t="s">
        <v>51</v>
      </c>
      <c r="D24" s="18" t="s">
        <v>84</v>
      </c>
      <c r="E24" s="18" t="s">
        <v>53</v>
      </c>
      <c r="F24" s="18" t="s">
        <v>85</v>
      </c>
      <c r="G24" s="18" t="s">
        <v>70</v>
      </c>
      <c r="H24" s="18" t="s">
        <v>71</v>
      </c>
      <c r="I24" s="18" t="s">
        <v>74</v>
      </c>
      <c r="J24" s="18" t="s">
        <v>75</v>
      </c>
      <c r="K24" s="19"/>
    </row>
    <row r="25" spans="2:11" ht="43.5">
      <c r="B25" s="17" t="s">
        <v>86</v>
      </c>
      <c r="C25" s="18" t="s">
        <v>51</v>
      </c>
      <c r="D25" s="18" t="s">
        <v>84</v>
      </c>
      <c r="E25" s="18" t="s">
        <v>53</v>
      </c>
      <c r="F25" s="18" t="s">
        <v>85</v>
      </c>
      <c r="G25" s="18" t="s">
        <v>70</v>
      </c>
      <c r="H25" s="18" t="s">
        <v>71</v>
      </c>
      <c r="I25" s="18" t="s">
        <v>74</v>
      </c>
      <c r="J25" s="18" t="s">
        <v>75</v>
      </c>
      <c r="K25" s="19"/>
    </row>
    <row r="26" spans="2:11" ht="29">
      <c r="B26" s="24"/>
      <c r="C26" s="18"/>
      <c r="D26" s="18"/>
      <c r="E26" s="18"/>
      <c r="F26" s="18"/>
      <c r="G26" s="18"/>
      <c r="H26" s="18"/>
      <c r="I26" s="18" t="s">
        <v>87</v>
      </c>
      <c r="J26" s="38" t="s">
        <v>75</v>
      </c>
      <c r="K26" s="19" t="s">
        <v>88</v>
      </c>
    </row>
    <row r="27" spans="2:11" ht="15" thickBot="1">
      <c r="B27" s="25"/>
      <c r="C27" s="26"/>
      <c r="D27" s="26"/>
      <c r="E27" s="26"/>
      <c r="F27" s="26"/>
      <c r="G27" s="26"/>
      <c r="H27" s="26"/>
      <c r="I27" s="26"/>
      <c r="J27" s="26"/>
      <c r="K27" s="27"/>
    </row>
    <row r="28" spans="2:11" ht="15" thickBot="1"/>
    <row r="29" spans="2:11" ht="29.5" thickBot="1">
      <c r="I29" s="28" t="s">
        <v>89</v>
      </c>
      <c r="J29" s="29" t="str">
        <f>IF(OR(J12="H",J22="H",J26="H"),"H",IF(OR(J12="M",J22="M",J26="M"),"M","L"))</f>
        <v>H</v>
      </c>
      <c r="K29" s="10" t="s">
        <v>90</v>
      </c>
    </row>
    <row r="77" spans="1:1">
      <c r="A77" t="s">
        <v>55</v>
      </c>
    </row>
    <row r="78" spans="1:1">
      <c r="A78" t="s">
        <v>61</v>
      </c>
    </row>
    <row r="79" spans="1:1">
      <c r="A79" t="s">
        <v>75</v>
      </c>
    </row>
  </sheetData>
  <mergeCells count="1">
    <mergeCell ref="B23:D23"/>
  </mergeCells>
  <dataValidations disablePrompts="1" count="1">
    <dataValidation type="list" allowBlank="1" showInputMessage="1" showErrorMessage="1" sqref="J12 J26 J22" xr:uid="{37C22B72-FAF8-4986-930E-C2C6126F62E4}">
      <formula1>$A$77:$A$79</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EF98F-0076-49AA-A12A-26EAC9B9ED8D}">
  <sheetPr>
    <tabColor rgb="FFFF9999"/>
  </sheetPr>
  <dimension ref="A3:K102"/>
  <sheetViews>
    <sheetView zoomScale="80" zoomScaleNormal="80" workbookViewId="0">
      <selection activeCell="O27" sqref="O27"/>
    </sheetView>
  </sheetViews>
  <sheetFormatPr defaultRowHeight="14.5"/>
  <cols>
    <col min="1" max="1" width="4.81640625" style="10" customWidth="1"/>
    <col min="2" max="2" width="21.453125" style="10" customWidth="1"/>
    <col min="3" max="3" width="12.7265625" style="10" customWidth="1"/>
    <col min="4" max="7" width="8.7265625" style="10" customWidth="1"/>
    <col min="8" max="8" width="11.81640625" style="10" customWidth="1"/>
    <col min="9" max="9" width="16" style="10" customWidth="1"/>
    <col min="10" max="10" width="14.1796875" style="10" customWidth="1"/>
    <col min="11" max="11" width="84.81640625" style="10" customWidth="1"/>
  </cols>
  <sheetData>
    <row r="3" spans="2:11" ht="15" thickBot="1"/>
    <row r="4" spans="2:11" ht="29">
      <c r="B4" s="30" t="s">
        <v>91</v>
      </c>
      <c r="C4" s="12"/>
      <c r="D4" s="12"/>
      <c r="E4" s="12"/>
      <c r="F4" s="12"/>
      <c r="G4" s="12"/>
      <c r="H4" s="12"/>
      <c r="I4" s="12"/>
      <c r="J4" s="12" t="s">
        <v>47</v>
      </c>
      <c r="K4" s="13" t="s">
        <v>92</v>
      </c>
    </row>
    <row r="5" spans="2:11">
      <c r="B5" s="14" t="s">
        <v>93</v>
      </c>
      <c r="C5" s="15"/>
      <c r="D5" s="15"/>
      <c r="E5" s="15"/>
      <c r="F5" s="15"/>
      <c r="G5" s="15"/>
      <c r="H5" s="15"/>
      <c r="I5" s="15"/>
      <c r="J5" s="15"/>
      <c r="K5" s="16"/>
    </row>
    <row r="6" spans="2:11">
      <c r="B6" s="31" t="s">
        <v>94</v>
      </c>
      <c r="C6" s="18"/>
      <c r="D6" s="18"/>
      <c r="E6" s="18"/>
      <c r="F6" s="18"/>
      <c r="G6" s="18"/>
      <c r="H6" s="18"/>
      <c r="I6" s="18"/>
      <c r="J6" s="18" t="s">
        <v>55</v>
      </c>
      <c r="K6" s="19" t="s">
        <v>95</v>
      </c>
    </row>
    <row r="7" spans="2:11">
      <c r="B7" s="31" t="s">
        <v>96</v>
      </c>
      <c r="C7" s="18"/>
      <c r="D7" s="18"/>
      <c r="E7" s="18"/>
      <c r="F7" s="18"/>
      <c r="G7" s="18"/>
      <c r="H7" s="18"/>
      <c r="I7" s="18"/>
      <c r="J7" s="18" t="s">
        <v>55</v>
      </c>
      <c r="K7" s="19"/>
    </row>
    <row r="8" spans="2:11">
      <c r="B8" s="31" t="s">
        <v>97</v>
      </c>
      <c r="C8" s="18"/>
      <c r="D8" s="18"/>
      <c r="E8" s="18"/>
      <c r="F8" s="18"/>
      <c r="G8" s="18"/>
      <c r="H8" s="18"/>
      <c r="I8" s="18"/>
      <c r="J8" s="18" t="s">
        <v>61</v>
      </c>
      <c r="K8" s="19"/>
    </row>
    <row r="9" spans="2:11">
      <c r="B9" s="31" t="s">
        <v>98</v>
      </c>
      <c r="C9" s="18"/>
      <c r="D9" s="18"/>
      <c r="E9" s="18"/>
      <c r="F9" s="18"/>
      <c r="G9" s="18"/>
      <c r="H9" s="18"/>
      <c r="I9" s="18"/>
      <c r="J9" s="18" t="s">
        <v>75</v>
      </c>
      <c r="K9" s="19"/>
    </row>
    <row r="10" spans="2:11">
      <c r="B10" s="17"/>
      <c r="C10" s="18"/>
      <c r="D10" s="18"/>
      <c r="E10" s="18"/>
      <c r="F10" s="18"/>
      <c r="G10" s="18"/>
      <c r="H10" s="20"/>
      <c r="I10" s="18"/>
      <c r="J10" s="18"/>
      <c r="K10" s="19"/>
    </row>
    <row r="11" spans="2:11">
      <c r="B11" s="17"/>
      <c r="C11" s="18"/>
      <c r="D11" s="18"/>
      <c r="E11" s="18"/>
      <c r="F11" s="18"/>
      <c r="G11" s="18"/>
      <c r="H11" s="18"/>
      <c r="I11" s="18"/>
      <c r="J11" s="18"/>
      <c r="K11" s="19"/>
    </row>
    <row r="12" spans="2:11">
      <c r="B12" s="32" t="s">
        <v>99</v>
      </c>
      <c r="C12" s="15"/>
      <c r="D12" s="15"/>
      <c r="E12" s="15"/>
      <c r="F12" s="15"/>
      <c r="G12" s="15"/>
      <c r="H12" s="15"/>
      <c r="I12" s="15"/>
      <c r="J12" s="15"/>
      <c r="K12" s="16"/>
    </row>
    <row r="13" spans="2:11">
      <c r="B13" s="31" t="s">
        <v>100</v>
      </c>
      <c r="C13" s="18"/>
      <c r="D13" s="18"/>
      <c r="E13" s="18"/>
      <c r="F13" s="18"/>
      <c r="G13" s="18"/>
      <c r="H13" s="18"/>
      <c r="I13" s="18"/>
      <c r="J13" s="18" t="s">
        <v>61</v>
      </c>
      <c r="K13" s="19" t="s">
        <v>101</v>
      </c>
    </row>
    <row r="14" spans="2:11">
      <c r="B14" s="31" t="s">
        <v>102</v>
      </c>
      <c r="C14" s="18"/>
      <c r="D14" s="18"/>
      <c r="E14" s="18"/>
      <c r="F14" s="18"/>
      <c r="G14" s="18"/>
      <c r="H14" s="18"/>
      <c r="I14" s="18"/>
      <c r="J14" s="18" t="s">
        <v>55</v>
      </c>
      <c r="K14" s="19"/>
    </row>
    <row r="15" spans="2:11">
      <c r="B15" s="31" t="s">
        <v>103</v>
      </c>
      <c r="C15" s="18"/>
      <c r="D15" s="18"/>
      <c r="E15" s="18"/>
      <c r="F15" s="18"/>
      <c r="G15" s="18"/>
      <c r="H15" s="18"/>
      <c r="I15" s="18"/>
      <c r="J15" s="18" t="s">
        <v>55</v>
      </c>
      <c r="K15" s="19"/>
    </row>
    <row r="16" spans="2:11">
      <c r="B16" s="31" t="s">
        <v>104</v>
      </c>
      <c r="C16" s="18"/>
      <c r="D16" s="18"/>
      <c r="E16" s="18"/>
      <c r="F16" s="18"/>
      <c r="G16" s="18"/>
      <c r="H16" s="18"/>
      <c r="I16" s="18"/>
      <c r="J16" s="18" t="s">
        <v>55</v>
      </c>
      <c r="K16" s="19"/>
    </row>
    <row r="17" spans="2:11">
      <c r="B17" s="33" t="s">
        <v>105</v>
      </c>
      <c r="C17" s="18"/>
      <c r="D17" s="18"/>
      <c r="E17" s="18"/>
      <c r="F17" s="18"/>
      <c r="G17" s="18"/>
      <c r="H17" s="18"/>
      <c r="I17" s="18"/>
      <c r="J17" s="18" t="s">
        <v>55</v>
      </c>
      <c r="K17" s="19"/>
    </row>
    <row r="18" spans="2:11">
      <c r="B18" s="33" t="s">
        <v>106</v>
      </c>
      <c r="C18" s="18"/>
      <c r="D18" s="18"/>
      <c r="E18" s="18"/>
      <c r="F18" s="18"/>
      <c r="G18" s="18"/>
      <c r="H18" s="18"/>
      <c r="I18" s="18"/>
      <c r="J18" s="18" t="s">
        <v>75</v>
      </c>
      <c r="K18" s="19"/>
    </row>
    <row r="19" spans="2:11">
      <c r="B19" s="21"/>
      <c r="C19" s="18"/>
      <c r="D19" s="18"/>
      <c r="E19" s="18"/>
      <c r="F19" s="18"/>
      <c r="G19" s="18"/>
      <c r="H19" s="18"/>
      <c r="I19" s="18"/>
      <c r="J19" s="18"/>
      <c r="K19" s="19"/>
    </row>
    <row r="20" spans="2:11">
      <c r="B20" s="32" t="s">
        <v>107</v>
      </c>
      <c r="C20" s="15"/>
      <c r="D20" s="15"/>
      <c r="E20" s="15"/>
      <c r="F20" s="15"/>
      <c r="G20" s="15"/>
      <c r="H20" s="15"/>
      <c r="I20" s="15"/>
      <c r="J20" s="15"/>
      <c r="K20" s="16"/>
    </row>
    <row r="21" spans="2:11">
      <c r="B21" s="31" t="s">
        <v>108</v>
      </c>
      <c r="C21" s="18"/>
      <c r="D21" s="18"/>
      <c r="E21" s="18"/>
      <c r="F21" s="18"/>
      <c r="G21" s="18"/>
      <c r="H21" s="18"/>
      <c r="I21" s="18"/>
      <c r="J21" s="18" t="s">
        <v>61</v>
      </c>
      <c r="K21" s="19"/>
    </row>
    <row r="22" spans="2:11">
      <c r="B22" s="31" t="s">
        <v>109</v>
      </c>
      <c r="C22" s="18"/>
      <c r="D22" s="18"/>
      <c r="E22" s="18"/>
      <c r="F22" s="18"/>
      <c r="G22" s="18"/>
      <c r="H22" s="18"/>
      <c r="I22" s="18"/>
      <c r="J22" s="18" t="s">
        <v>61</v>
      </c>
      <c r="K22" s="19"/>
    </row>
    <row r="23" spans="2:11">
      <c r="B23" s="17"/>
      <c r="C23" s="18"/>
      <c r="D23" s="18"/>
      <c r="E23" s="18"/>
      <c r="F23" s="18"/>
      <c r="G23" s="18"/>
      <c r="H23" s="18"/>
      <c r="I23" s="18"/>
      <c r="J23" s="18"/>
      <c r="K23" s="19"/>
    </row>
    <row r="24" spans="2:11" ht="29">
      <c r="B24" s="17"/>
      <c r="C24" s="18"/>
      <c r="D24" s="18"/>
      <c r="E24" s="18"/>
      <c r="F24" s="18"/>
      <c r="G24" s="18"/>
      <c r="H24" s="18"/>
      <c r="I24" s="18" t="s">
        <v>110</v>
      </c>
      <c r="J24" s="38" t="s">
        <v>61</v>
      </c>
      <c r="K24" s="19" t="s">
        <v>111</v>
      </c>
    </row>
    <row r="25" spans="2:11">
      <c r="B25" s="32" t="s">
        <v>112</v>
      </c>
      <c r="C25" s="15"/>
      <c r="D25" s="15"/>
      <c r="E25" s="15"/>
      <c r="F25" s="15"/>
      <c r="G25" s="15"/>
      <c r="H25" s="15"/>
      <c r="I25" s="15"/>
      <c r="J25" s="15"/>
      <c r="K25" s="16"/>
    </row>
    <row r="26" spans="2:11">
      <c r="B26" s="31" t="s">
        <v>113</v>
      </c>
      <c r="C26" s="18"/>
      <c r="D26" s="18"/>
      <c r="E26" s="18"/>
      <c r="F26" s="18"/>
      <c r="G26" s="18"/>
      <c r="H26" s="18"/>
      <c r="I26" s="18"/>
      <c r="J26" s="18" t="s">
        <v>75</v>
      </c>
      <c r="K26" s="19"/>
    </row>
    <row r="27" spans="2:11">
      <c r="B27" s="31" t="s">
        <v>114</v>
      </c>
      <c r="C27" s="18"/>
      <c r="D27" s="18"/>
      <c r="E27" s="18"/>
      <c r="F27" s="18"/>
      <c r="G27" s="18"/>
      <c r="H27" s="18"/>
      <c r="I27" s="18"/>
      <c r="J27" s="18" t="s">
        <v>61</v>
      </c>
      <c r="K27" s="19"/>
    </row>
    <row r="28" spans="2:11">
      <c r="B28" s="31" t="s">
        <v>115</v>
      </c>
      <c r="C28" s="18"/>
      <c r="D28" s="18"/>
      <c r="E28" s="18"/>
      <c r="F28" s="18"/>
      <c r="G28" s="18"/>
      <c r="H28" s="18"/>
      <c r="I28" s="18"/>
      <c r="J28" s="18" t="s">
        <v>61</v>
      </c>
      <c r="K28" s="19"/>
    </row>
    <row r="29" spans="2:11">
      <c r="B29" s="31"/>
      <c r="C29" s="18"/>
      <c r="D29" s="18"/>
      <c r="E29" s="18"/>
      <c r="F29" s="18"/>
      <c r="G29" s="18"/>
      <c r="H29" s="18"/>
      <c r="I29" s="18"/>
      <c r="J29" s="18"/>
      <c r="K29" s="19"/>
    </row>
    <row r="30" spans="2:11">
      <c r="B30" s="32" t="s">
        <v>116</v>
      </c>
      <c r="C30" s="15"/>
      <c r="D30" s="15"/>
      <c r="E30" s="15"/>
      <c r="F30" s="15"/>
      <c r="G30" s="15"/>
      <c r="H30" s="15"/>
      <c r="I30" s="15"/>
      <c r="J30" s="15"/>
      <c r="K30" s="16"/>
    </row>
    <row r="31" spans="2:11">
      <c r="B31" s="31" t="s">
        <v>117</v>
      </c>
      <c r="C31" s="18"/>
      <c r="D31" s="18"/>
      <c r="E31" s="18"/>
      <c r="F31" s="18"/>
      <c r="G31" s="18"/>
      <c r="H31" s="18"/>
      <c r="I31" s="18"/>
      <c r="J31" s="18" t="s">
        <v>61</v>
      </c>
      <c r="K31" s="19"/>
    </row>
    <row r="32" spans="2:11">
      <c r="B32" s="34"/>
      <c r="C32" s="18"/>
      <c r="D32" s="18"/>
      <c r="E32" s="18"/>
      <c r="F32" s="18"/>
      <c r="G32" s="18"/>
      <c r="H32" s="18"/>
      <c r="I32" s="18"/>
      <c r="J32" s="18"/>
      <c r="K32" s="19"/>
    </row>
    <row r="33" spans="2:11">
      <c r="B33" s="32" t="s">
        <v>118</v>
      </c>
      <c r="C33" s="15"/>
      <c r="D33" s="15"/>
      <c r="E33" s="15"/>
      <c r="F33" s="15"/>
      <c r="G33" s="15"/>
      <c r="H33" s="15"/>
      <c r="I33" s="15"/>
      <c r="J33" s="15"/>
      <c r="K33" s="16"/>
    </row>
    <row r="34" spans="2:11">
      <c r="B34" s="34" t="s">
        <v>119</v>
      </c>
      <c r="C34" s="18"/>
      <c r="D34" s="18"/>
      <c r="E34" s="18"/>
      <c r="F34" s="18"/>
      <c r="G34" s="18"/>
      <c r="H34" s="18"/>
      <c r="I34" s="18"/>
      <c r="J34" s="18" t="s">
        <v>61</v>
      </c>
      <c r="K34" s="19"/>
    </row>
    <row r="35" spans="2:11">
      <c r="B35" s="34" t="s">
        <v>120</v>
      </c>
      <c r="C35" s="18"/>
      <c r="D35" s="18"/>
      <c r="E35" s="18"/>
      <c r="F35" s="18"/>
      <c r="G35" s="18"/>
      <c r="H35" s="18"/>
      <c r="I35" s="18"/>
      <c r="J35" s="18" t="s">
        <v>61</v>
      </c>
      <c r="K35" s="19"/>
    </row>
    <row r="36" spans="2:11">
      <c r="B36" s="34" t="s">
        <v>121</v>
      </c>
      <c r="C36" s="18"/>
      <c r="D36" s="18"/>
      <c r="E36" s="18"/>
      <c r="F36" s="18"/>
      <c r="G36" s="18"/>
      <c r="H36" s="18"/>
      <c r="I36" s="18"/>
      <c r="J36" s="18" t="s">
        <v>61</v>
      </c>
      <c r="K36" s="19"/>
    </row>
    <row r="37" spans="2:11">
      <c r="B37" s="34"/>
      <c r="C37" s="18"/>
      <c r="D37" s="18"/>
      <c r="E37" s="18"/>
      <c r="F37" s="18"/>
      <c r="G37" s="18"/>
      <c r="H37" s="18"/>
      <c r="I37" s="18"/>
      <c r="J37" s="18"/>
      <c r="K37" s="19"/>
    </row>
    <row r="38" spans="2:11" ht="43.5">
      <c r="B38" s="24"/>
      <c r="C38" s="18"/>
      <c r="D38" s="18"/>
      <c r="E38" s="18"/>
      <c r="F38" s="18"/>
      <c r="G38" s="18"/>
      <c r="H38" s="18"/>
      <c r="I38" s="18" t="s">
        <v>122</v>
      </c>
      <c r="J38" s="38" t="s">
        <v>61</v>
      </c>
      <c r="K38" s="19" t="s">
        <v>123</v>
      </c>
    </row>
    <row r="39" spans="2:11" ht="15" thickBot="1">
      <c r="B39" s="35"/>
      <c r="C39" s="36"/>
      <c r="D39" s="36"/>
      <c r="E39" s="36"/>
      <c r="F39" s="36"/>
      <c r="G39" s="36"/>
      <c r="H39" s="36"/>
      <c r="I39" s="36"/>
      <c r="J39" s="36"/>
      <c r="K39" s="37"/>
    </row>
    <row r="40" spans="2:11" ht="15" thickBot="1"/>
    <row r="41" spans="2:11" ht="29.5" thickBot="1">
      <c r="I41" s="28" t="s">
        <v>124</v>
      </c>
      <c r="J41" s="29" t="str">
        <f>IF(OR(J24="H",J38="H"),"H",IF(OR(J24="M",J38="M"),"M","L"))</f>
        <v>M</v>
      </c>
    </row>
    <row r="100" spans="1:1">
      <c r="A100" t="s">
        <v>55</v>
      </c>
    </row>
    <row r="101" spans="1:1">
      <c r="A101" t="s">
        <v>61</v>
      </c>
    </row>
    <row r="102" spans="1:1">
      <c r="A102" t="s">
        <v>75</v>
      </c>
    </row>
  </sheetData>
  <dataValidations count="1">
    <dataValidation type="list" allowBlank="1" showInputMessage="1" showErrorMessage="1" sqref="J24 J38" xr:uid="{BA85B3DB-3DDA-4AE5-86A5-42805CFA21CE}">
      <formula1>$A$100:$A$102</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CA19F-0C5E-4606-87FB-446A40BDA6BD}">
  <sheetPr>
    <tabColor rgb="FFFF9999"/>
  </sheetPr>
  <dimension ref="A3:K103"/>
  <sheetViews>
    <sheetView tabSelected="1" zoomScale="80" zoomScaleNormal="80" workbookViewId="0">
      <selection activeCell="K36" sqref="K36"/>
    </sheetView>
  </sheetViews>
  <sheetFormatPr defaultRowHeight="14.5"/>
  <cols>
    <col min="1" max="1" width="4.81640625" customWidth="1"/>
    <col min="2" max="2" width="22.453125" customWidth="1"/>
    <col min="3" max="4" width="11.453125"/>
    <col min="5" max="8" width="8.7265625" customWidth="1"/>
    <col min="9" max="9" width="16" customWidth="1"/>
    <col min="10" max="10" width="14.81640625" customWidth="1"/>
    <col min="11" max="11" width="85.26953125" customWidth="1"/>
  </cols>
  <sheetData>
    <row r="3" spans="2:11" ht="15" thickBot="1"/>
    <row r="4" spans="2:11" ht="29">
      <c r="B4" s="11" t="s">
        <v>125</v>
      </c>
      <c r="C4" s="12" t="s">
        <v>126</v>
      </c>
      <c r="D4" s="12" t="s">
        <v>42</v>
      </c>
      <c r="E4" s="12"/>
      <c r="F4" s="12"/>
      <c r="G4" s="12"/>
      <c r="H4" s="12"/>
      <c r="I4" s="12"/>
      <c r="J4" s="12" t="s">
        <v>47</v>
      </c>
      <c r="K4" s="13" t="s">
        <v>92</v>
      </c>
    </row>
    <row r="5" spans="2:11">
      <c r="B5" s="14" t="s">
        <v>127</v>
      </c>
      <c r="C5" s="15"/>
      <c r="D5" s="15"/>
      <c r="E5" s="15"/>
      <c r="F5" s="15"/>
      <c r="G5" s="15"/>
      <c r="H5" s="15"/>
      <c r="I5" s="15"/>
      <c r="J5" s="15"/>
      <c r="K5" s="16"/>
    </row>
    <row r="6" spans="2:11" ht="29">
      <c r="B6" s="39" t="s">
        <v>128</v>
      </c>
      <c r="C6" s="10">
        <v>100</v>
      </c>
      <c r="D6" s="10" t="s">
        <v>129</v>
      </c>
      <c r="E6" s="10"/>
      <c r="F6" s="10"/>
      <c r="G6" s="10"/>
      <c r="H6" s="10"/>
      <c r="I6" s="10"/>
      <c r="J6" s="10" t="s">
        <v>55</v>
      </c>
      <c r="K6" s="40" t="s">
        <v>130</v>
      </c>
    </row>
    <row r="7" spans="2:11" ht="28.15" customHeight="1">
      <c r="B7" s="41" t="s">
        <v>131</v>
      </c>
      <c r="C7" s="10">
        <v>150</v>
      </c>
      <c r="D7" s="10" t="s">
        <v>129</v>
      </c>
      <c r="E7" s="10"/>
      <c r="F7" s="10"/>
      <c r="G7" s="10"/>
      <c r="H7" s="42"/>
      <c r="I7" s="10"/>
      <c r="J7" s="10" t="s">
        <v>55</v>
      </c>
      <c r="K7" s="40" t="s">
        <v>132</v>
      </c>
    </row>
    <row r="8" spans="2:11">
      <c r="B8" s="43" t="s">
        <v>133</v>
      </c>
      <c r="C8" s="10">
        <v>1000</v>
      </c>
      <c r="D8" s="10" t="s">
        <v>129</v>
      </c>
      <c r="E8" s="10"/>
      <c r="F8" s="10"/>
      <c r="G8" s="10"/>
      <c r="H8" s="10"/>
      <c r="I8" s="10"/>
      <c r="J8" s="10" t="s">
        <v>55</v>
      </c>
      <c r="K8" s="40" t="s">
        <v>134</v>
      </c>
    </row>
    <row r="9" spans="2:11" ht="29">
      <c r="B9" s="43" t="s">
        <v>135</v>
      </c>
      <c r="C9" s="10">
        <v>50</v>
      </c>
      <c r="D9" s="10" t="s">
        <v>129</v>
      </c>
      <c r="E9" s="10"/>
      <c r="F9" s="10"/>
      <c r="G9" s="10"/>
      <c r="H9" s="10"/>
      <c r="I9" s="10"/>
      <c r="J9" s="10" t="s">
        <v>61</v>
      </c>
      <c r="K9" s="40"/>
    </row>
    <row r="10" spans="2:11">
      <c r="B10" s="39" t="s">
        <v>136</v>
      </c>
      <c r="C10" s="10">
        <v>1000</v>
      </c>
      <c r="D10" s="10" t="s">
        <v>129</v>
      </c>
      <c r="E10" s="10"/>
      <c r="F10" s="10"/>
      <c r="G10" s="10"/>
      <c r="H10" s="10"/>
      <c r="I10" s="10"/>
      <c r="J10" s="10" t="s">
        <v>55</v>
      </c>
      <c r="K10" s="40"/>
    </row>
    <row r="11" spans="2:11">
      <c r="B11" s="39" t="s">
        <v>137</v>
      </c>
      <c r="C11" s="10">
        <v>50</v>
      </c>
      <c r="D11" s="10" t="s">
        <v>129</v>
      </c>
      <c r="E11" s="10"/>
      <c r="F11" s="10"/>
      <c r="G11" s="10"/>
      <c r="H11" s="10"/>
      <c r="I11" s="10"/>
      <c r="J11" s="10" t="s">
        <v>75</v>
      </c>
      <c r="K11" s="40"/>
    </row>
    <row r="12" spans="2:11">
      <c r="B12" s="43" t="s">
        <v>138</v>
      </c>
      <c r="C12" s="10">
        <v>50</v>
      </c>
      <c r="D12" s="10" t="s">
        <v>129</v>
      </c>
      <c r="E12" s="10"/>
      <c r="F12" s="10"/>
      <c r="G12" s="10"/>
      <c r="H12" s="10"/>
      <c r="I12" s="10"/>
      <c r="J12" s="10" t="s">
        <v>75</v>
      </c>
      <c r="K12" s="40"/>
    </row>
    <row r="13" spans="2:11">
      <c r="B13" s="43" t="s">
        <v>139</v>
      </c>
      <c r="C13" s="10"/>
      <c r="D13" s="10"/>
      <c r="E13" s="10"/>
      <c r="F13" s="10"/>
      <c r="G13" s="10"/>
      <c r="H13" s="10"/>
      <c r="I13" s="10"/>
      <c r="J13" s="10" t="s">
        <v>75</v>
      </c>
      <c r="K13" s="40"/>
    </row>
    <row r="14" spans="2:11">
      <c r="B14" s="43"/>
      <c r="C14" s="10"/>
      <c r="D14" s="10"/>
      <c r="E14" s="10"/>
      <c r="F14" s="10"/>
      <c r="G14" s="10"/>
      <c r="H14" s="10"/>
      <c r="I14" s="10"/>
      <c r="J14" s="10"/>
      <c r="K14" s="40"/>
    </row>
    <row r="15" spans="2:11">
      <c r="B15" s="43"/>
      <c r="C15" s="10"/>
      <c r="D15" s="10"/>
      <c r="E15" s="10"/>
      <c r="F15" s="10"/>
      <c r="G15" s="10"/>
      <c r="H15" s="10"/>
      <c r="I15" s="10"/>
      <c r="J15" s="10"/>
      <c r="K15" s="40"/>
    </row>
    <row r="16" spans="2:11" ht="29">
      <c r="B16" s="43"/>
      <c r="C16" s="10"/>
      <c r="D16" s="10"/>
      <c r="E16" s="10"/>
      <c r="F16" s="10"/>
      <c r="G16" s="10"/>
      <c r="H16" s="10"/>
      <c r="I16" s="10" t="s">
        <v>140</v>
      </c>
      <c r="J16" s="44" t="s">
        <v>55</v>
      </c>
      <c r="K16" s="40"/>
    </row>
    <row r="17" spans="2:11">
      <c r="B17" s="14" t="s">
        <v>141</v>
      </c>
      <c r="C17" s="15"/>
      <c r="D17" s="15"/>
      <c r="E17" s="15"/>
      <c r="F17" s="15"/>
      <c r="G17" s="15"/>
      <c r="H17" s="15"/>
      <c r="I17" s="15"/>
      <c r="J17" s="15"/>
      <c r="K17" s="16"/>
    </row>
    <row r="18" spans="2:11">
      <c r="B18" s="39" t="s">
        <v>142</v>
      </c>
      <c r="C18" s="10" t="s">
        <v>143</v>
      </c>
      <c r="D18" s="10" t="s">
        <v>129</v>
      </c>
      <c r="E18" s="10"/>
      <c r="F18" s="10"/>
      <c r="G18" s="10"/>
      <c r="H18" s="10"/>
      <c r="I18" s="10"/>
      <c r="J18" s="10" t="s">
        <v>75</v>
      </c>
      <c r="K18" s="40"/>
    </row>
    <row r="19" spans="2:11">
      <c r="B19" s="39" t="s">
        <v>142</v>
      </c>
      <c r="C19" s="10" t="s">
        <v>144</v>
      </c>
      <c r="D19" s="10" t="s">
        <v>129</v>
      </c>
      <c r="E19" s="10"/>
      <c r="F19" s="10"/>
      <c r="G19" s="10"/>
      <c r="H19" s="10"/>
      <c r="I19" s="10"/>
      <c r="J19" s="10" t="s">
        <v>61</v>
      </c>
      <c r="K19" s="40" t="s">
        <v>145</v>
      </c>
    </row>
    <row r="20" spans="2:11">
      <c r="B20" s="39" t="s">
        <v>146</v>
      </c>
      <c r="C20" s="10" t="s">
        <v>143</v>
      </c>
      <c r="D20" s="10" t="s">
        <v>129</v>
      </c>
      <c r="E20" s="10"/>
      <c r="F20" s="10"/>
      <c r="G20" s="10"/>
      <c r="H20" s="10"/>
      <c r="I20" s="10"/>
      <c r="J20" s="10" t="s">
        <v>75</v>
      </c>
      <c r="K20" s="40"/>
    </row>
    <row r="21" spans="2:11">
      <c r="B21" s="43" t="s">
        <v>139</v>
      </c>
      <c r="C21" s="10"/>
      <c r="D21" s="10"/>
      <c r="E21" s="10"/>
      <c r="F21" s="10"/>
      <c r="G21" s="10"/>
      <c r="H21" s="10"/>
      <c r="I21" s="10"/>
      <c r="J21" s="10" t="s">
        <v>75</v>
      </c>
      <c r="K21" s="40"/>
    </row>
    <row r="22" spans="2:11">
      <c r="B22" s="43"/>
      <c r="C22" s="10"/>
      <c r="D22" s="10"/>
      <c r="E22" s="10"/>
      <c r="F22" s="10"/>
      <c r="G22" s="10"/>
      <c r="H22" s="10"/>
      <c r="I22" s="10"/>
      <c r="J22" s="10"/>
      <c r="K22" s="40"/>
    </row>
    <row r="23" spans="2:11" ht="29">
      <c r="B23" s="39"/>
      <c r="C23" s="10"/>
      <c r="D23" s="10"/>
      <c r="E23" s="10"/>
      <c r="F23" s="10"/>
      <c r="G23" s="10"/>
      <c r="H23" s="10"/>
      <c r="I23" s="10" t="s">
        <v>147</v>
      </c>
      <c r="J23" s="44" t="s">
        <v>61</v>
      </c>
      <c r="K23" s="40" t="s">
        <v>148</v>
      </c>
    </row>
    <row r="24" spans="2:11">
      <c r="B24" s="14" t="s">
        <v>149</v>
      </c>
      <c r="C24" s="15"/>
      <c r="D24" s="15"/>
      <c r="E24" s="15"/>
      <c r="F24" s="15"/>
      <c r="G24" s="15"/>
      <c r="H24" s="15"/>
      <c r="I24" s="15"/>
      <c r="J24" s="15"/>
      <c r="K24" s="16"/>
    </row>
    <row r="25" spans="2:11">
      <c r="B25" s="43" t="s">
        <v>150</v>
      </c>
      <c r="C25" s="10">
        <v>1000</v>
      </c>
      <c r="D25" s="10"/>
      <c r="E25" s="10"/>
      <c r="F25" s="10"/>
      <c r="G25" s="10"/>
      <c r="H25" s="10"/>
      <c r="I25" s="10"/>
      <c r="J25" s="10" t="s">
        <v>75</v>
      </c>
      <c r="K25" s="40"/>
    </row>
    <row r="26" spans="2:11">
      <c r="B26" s="43" t="s">
        <v>151</v>
      </c>
      <c r="C26" s="10">
        <v>1000</v>
      </c>
      <c r="D26" s="10"/>
      <c r="E26" s="10"/>
      <c r="F26" s="10"/>
      <c r="G26" s="10"/>
      <c r="H26" s="10"/>
      <c r="I26" s="10"/>
      <c r="J26" s="10" t="s">
        <v>75</v>
      </c>
      <c r="K26" s="40"/>
    </row>
    <row r="27" spans="2:11">
      <c r="B27" s="43" t="s">
        <v>139</v>
      </c>
      <c r="C27" s="10"/>
      <c r="D27" s="10"/>
      <c r="E27" s="10"/>
      <c r="F27" s="10"/>
      <c r="G27" s="10"/>
      <c r="H27" s="10"/>
      <c r="I27" s="10"/>
      <c r="J27" s="10" t="s">
        <v>75</v>
      </c>
      <c r="K27" s="40"/>
    </row>
    <row r="28" spans="2:11">
      <c r="B28" s="43"/>
      <c r="C28" s="10"/>
      <c r="D28" s="10"/>
      <c r="E28" s="10"/>
      <c r="F28" s="10"/>
      <c r="G28" s="10"/>
      <c r="H28" s="10"/>
      <c r="I28" s="10"/>
      <c r="J28" s="10"/>
      <c r="K28" s="40"/>
    </row>
    <row r="29" spans="2:11" ht="29">
      <c r="B29" s="43"/>
      <c r="C29" s="10"/>
      <c r="D29" s="10"/>
      <c r="E29" s="10"/>
      <c r="F29" s="10"/>
      <c r="G29" s="10"/>
      <c r="H29" s="10"/>
      <c r="I29" s="10" t="s">
        <v>152</v>
      </c>
      <c r="J29" s="44" t="s">
        <v>75</v>
      </c>
      <c r="K29" s="40" t="s">
        <v>153</v>
      </c>
    </row>
    <row r="30" spans="2:11" ht="15" thickBot="1">
      <c r="B30" s="35"/>
      <c r="C30" s="36"/>
      <c r="D30" s="36"/>
      <c r="E30" s="36"/>
      <c r="F30" s="36"/>
      <c r="G30" s="36"/>
      <c r="H30" s="36"/>
      <c r="I30" s="36"/>
      <c r="J30" s="36"/>
      <c r="K30" s="37"/>
    </row>
    <row r="31" spans="2:11" ht="15" thickBot="1">
      <c r="B31" s="10"/>
      <c r="C31" s="10"/>
      <c r="D31" s="10"/>
      <c r="E31" s="10"/>
      <c r="F31" s="10"/>
      <c r="G31" s="10"/>
      <c r="H31" s="10"/>
      <c r="I31" s="10"/>
      <c r="J31" s="10"/>
      <c r="K31" s="10"/>
    </row>
    <row r="32" spans="2:11" ht="29.5" thickBot="1">
      <c r="B32" s="10"/>
      <c r="C32" s="10"/>
      <c r="D32" s="10"/>
      <c r="E32" s="10"/>
      <c r="F32" s="10"/>
      <c r="G32" s="10"/>
      <c r="H32" s="10"/>
      <c r="I32" s="28" t="s">
        <v>154</v>
      </c>
      <c r="J32" s="29" t="str">
        <f>IF(OR(J16="H",J23="H",J29="H"),"H",IF(OR(J16="M",J23="M",J29="M"),"M","L"))</f>
        <v>H</v>
      </c>
      <c r="K32" s="10" t="s">
        <v>155</v>
      </c>
    </row>
    <row r="101" spans="1:1">
      <c r="A101" t="s">
        <v>55</v>
      </c>
    </row>
    <row r="102" spans="1:1">
      <c r="A102" t="s">
        <v>61</v>
      </c>
    </row>
    <row r="103" spans="1:1">
      <c r="A103" t="s">
        <v>75</v>
      </c>
    </row>
  </sheetData>
  <dataValidations count="1">
    <dataValidation type="list" allowBlank="1" showInputMessage="1" showErrorMessage="1" sqref="J29 J16 J23" xr:uid="{D9CEE2F1-A17E-45C2-BBEA-306897B10431}">
      <formula1>$A$101:$A$103</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364FA-13F2-488C-B11D-4F84F982B0F4}">
  <sheetPr>
    <tabColor theme="5" tint="0.39997558519241921"/>
  </sheetPr>
  <dimension ref="A4:E106"/>
  <sheetViews>
    <sheetView workbookViewId="0">
      <selection activeCell="E6" sqref="E6"/>
    </sheetView>
  </sheetViews>
  <sheetFormatPr defaultRowHeight="14.5"/>
  <cols>
    <col min="1" max="1" width="3.81640625" customWidth="1"/>
    <col min="5" max="5" width="13.453125" customWidth="1"/>
    <col min="8" max="14" width="12.7265625" customWidth="1"/>
  </cols>
  <sheetData>
    <row r="4" spans="2:5" ht="18.5">
      <c r="B4" s="122" t="s">
        <v>156</v>
      </c>
      <c r="C4" s="122"/>
      <c r="D4" s="122"/>
      <c r="E4" s="122"/>
    </row>
    <row r="5" spans="2:5" ht="29">
      <c r="B5" s="45" t="s">
        <v>157</v>
      </c>
      <c r="C5" s="45" t="s">
        <v>158</v>
      </c>
      <c r="D5" s="45" t="s">
        <v>159</v>
      </c>
      <c r="E5" s="46" t="s">
        <v>160</v>
      </c>
    </row>
    <row r="6" spans="2:5">
      <c r="B6" s="47" t="str">
        <f>'1) a) Source'!J29</f>
        <v>H</v>
      </c>
      <c r="C6" s="47" t="str">
        <f>'1) b) Pathway'!J41</f>
        <v>M</v>
      </c>
      <c r="D6" s="47" t="str">
        <f>'1) c) Receptors'!J32</f>
        <v>H</v>
      </c>
      <c r="E6" s="48" t="str" cm="1">
        <f t="array" ref="E6">INDEX(E37:E63,MATCH(1,(B6=B37:B63)*(C6=C37:C63)*(D6=D37:D63),0))</f>
        <v>High</v>
      </c>
    </row>
    <row r="14" spans="2:5" ht="29">
      <c r="B14" s="123" t="s">
        <v>161</v>
      </c>
      <c r="C14" s="124"/>
      <c r="D14" s="125"/>
      <c r="E14" s="45" t="s">
        <v>160</v>
      </c>
    </row>
    <row r="15" spans="2:5">
      <c r="B15" s="47" t="s">
        <v>75</v>
      </c>
      <c r="C15" s="47" t="s">
        <v>75</v>
      </c>
      <c r="D15" s="47" t="s">
        <v>75</v>
      </c>
      <c r="E15" s="49" t="s">
        <v>74</v>
      </c>
    </row>
    <row r="16" spans="2:5">
      <c r="B16" s="50" t="s">
        <v>61</v>
      </c>
      <c r="C16" s="47" t="s">
        <v>61</v>
      </c>
      <c r="D16" s="47" t="s">
        <v>75</v>
      </c>
      <c r="E16" s="49" t="s">
        <v>74</v>
      </c>
    </row>
    <row r="17" spans="2:5">
      <c r="B17" s="47" t="s">
        <v>55</v>
      </c>
      <c r="C17" s="47" t="s">
        <v>75</v>
      </c>
      <c r="D17" s="47" t="s">
        <v>75</v>
      </c>
      <c r="E17" s="49" t="s">
        <v>74</v>
      </c>
    </row>
    <row r="18" spans="2:5">
      <c r="B18" s="47" t="s">
        <v>61</v>
      </c>
      <c r="C18" s="47" t="s">
        <v>61</v>
      </c>
      <c r="D18" s="47" t="s">
        <v>61</v>
      </c>
      <c r="E18" s="51" t="s">
        <v>72</v>
      </c>
    </row>
    <row r="19" spans="2:5">
      <c r="B19" s="47" t="s">
        <v>55</v>
      </c>
      <c r="C19" s="47" t="s">
        <v>61</v>
      </c>
      <c r="D19" s="47" t="s">
        <v>75</v>
      </c>
      <c r="E19" s="51" t="s">
        <v>72</v>
      </c>
    </row>
    <row r="20" spans="2:5">
      <c r="B20" s="47" t="s">
        <v>55</v>
      </c>
      <c r="C20" s="47" t="s">
        <v>55</v>
      </c>
      <c r="D20" s="47" t="s">
        <v>75</v>
      </c>
      <c r="E20" s="51" t="s">
        <v>72</v>
      </c>
    </row>
    <row r="21" spans="2:5">
      <c r="B21" s="47" t="s">
        <v>55</v>
      </c>
      <c r="C21" s="47" t="s">
        <v>61</v>
      </c>
      <c r="D21" s="47" t="s">
        <v>61</v>
      </c>
      <c r="E21" s="52" t="s">
        <v>162</v>
      </c>
    </row>
    <row r="22" spans="2:5">
      <c r="B22" s="47" t="s">
        <v>55</v>
      </c>
      <c r="C22" s="47" t="s">
        <v>55</v>
      </c>
      <c r="D22" s="47" t="s">
        <v>61</v>
      </c>
      <c r="E22" s="52" t="s">
        <v>162</v>
      </c>
    </row>
    <row r="23" spans="2:5">
      <c r="B23" s="47" t="s">
        <v>55</v>
      </c>
      <c r="C23" s="47" t="s">
        <v>55</v>
      </c>
      <c r="D23" s="47" t="s">
        <v>55</v>
      </c>
      <c r="E23" s="52" t="s">
        <v>162</v>
      </c>
    </row>
    <row r="36" spans="1:5" ht="29" hidden="1">
      <c r="B36" s="126" t="s">
        <v>161</v>
      </c>
      <c r="C36" s="126"/>
      <c r="D36" s="126"/>
      <c r="E36" s="45" t="s">
        <v>160</v>
      </c>
    </row>
    <row r="37" spans="1:5" hidden="1">
      <c r="A37">
        <v>1</v>
      </c>
      <c r="B37" s="113" t="s">
        <v>75</v>
      </c>
      <c r="C37" s="113" t="s">
        <v>75</v>
      </c>
      <c r="D37" s="113" t="s">
        <v>75</v>
      </c>
      <c r="E37" s="113" t="s">
        <v>74</v>
      </c>
    </row>
    <row r="38" spans="1:5" hidden="1">
      <c r="A38">
        <v>2</v>
      </c>
      <c r="B38" s="113" t="s">
        <v>75</v>
      </c>
      <c r="C38" s="113" t="s">
        <v>75</v>
      </c>
      <c r="D38" s="113" t="s">
        <v>61</v>
      </c>
      <c r="E38" s="113" t="s">
        <v>74</v>
      </c>
    </row>
    <row r="39" spans="1:5" hidden="1">
      <c r="A39">
        <v>3</v>
      </c>
      <c r="B39" s="113" t="s">
        <v>75</v>
      </c>
      <c r="C39" s="113" t="s">
        <v>61</v>
      </c>
      <c r="D39" s="113" t="s">
        <v>75</v>
      </c>
      <c r="E39" s="113" t="s">
        <v>74</v>
      </c>
    </row>
    <row r="40" spans="1:5" hidden="1">
      <c r="A40">
        <v>4</v>
      </c>
      <c r="B40" s="113" t="s">
        <v>75</v>
      </c>
      <c r="C40" s="113" t="s">
        <v>75</v>
      </c>
      <c r="D40" s="113" t="s">
        <v>55</v>
      </c>
      <c r="E40" s="113" t="s">
        <v>74</v>
      </c>
    </row>
    <row r="41" spans="1:5" hidden="1">
      <c r="A41">
        <v>5</v>
      </c>
      <c r="B41" s="113" t="s">
        <v>75</v>
      </c>
      <c r="C41" s="113" t="s">
        <v>55</v>
      </c>
      <c r="D41" s="113" t="s">
        <v>75</v>
      </c>
      <c r="E41" s="113" t="s">
        <v>74</v>
      </c>
    </row>
    <row r="42" spans="1:5" hidden="1">
      <c r="A42">
        <v>6</v>
      </c>
      <c r="B42" s="113" t="s">
        <v>75</v>
      </c>
      <c r="C42" s="113" t="s">
        <v>61</v>
      </c>
      <c r="D42" s="113" t="s">
        <v>55</v>
      </c>
      <c r="E42" s="113" t="s">
        <v>72</v>
      </c>
    </row>
    <row r="43" spans="1:5" hidden="1">
      <c r="A43">
        <v>7</v>
      </c>
      <c r="B43" s="113" t="s">
        <v>75</v>
      </c>
      <c r="C43" s="113" t="s">
        <v>55</v>
      </c>
      <c r="D43" s="113" t="s">
        <v>61</v>
      </c>
      <c r="E43" s="113" t="s">
        <v>72</v>
      </c>
    </row>
    <row r="44" spans="1:5" hidden="1">
      <c r="A44">
        <v>8</v>
      </c>
      <c r="B44" s="113" t="s">
        <v>75</v>
      </c>
      <c r="C44" s="113" t="s">
        <v>61</v>
      </c>
      <c r="D44" s="113" t="s">
        <v>61</v>
      </c>
      <c r="E44" s="113" t="s">
        <v>74</v>
      </c>
    </row>
    <row r="45" spans="1:5" hidden="1">
      <c r="A45">
        <v>9</v>
      </c>
      <c r="B45" s="113" t="s">
        <v>75</v>
      </c>
      <c r="C45" s="113" t="s">
        <v>55</v>
      </c>
      <c r="D45" s="113" t="s">
        <v>55</v>
      </c>
      <c r="E45" s="113" t="s">
        <v>72</v>
      </c>
    </row>
    <row r="46" spans="1:5" hidden="1">
      <c r="A46">
        <v>10</v>
      </c>
      <c r="B46" s="113" t="s">
        <v>61</v>
      </c>
      <c r="C46" s="113" t="s">
        <v>75</v>
      </c>
      <c r="D46" s="113" t="s">
        <v>75</v>
      </c>
      <c r="E46" s="113" t="s">
        <v>74</v>
      </c>
    </row>
    <row r="47" spans="1:5" hidden="1">
      <c r="A47">
        <v>11</v>
      </c>
      <c r="B47" s="113" t="s">
        <v>61</v>
      </c>
      <c r="C47" s="113" t="s">
        <v>61</v>
      </c>
      <c r="D47" s="113" t="s">
        <v>75</v>
      </c>
      <c r="E47" s="113" t="s">
        <v>74</v>
      </c>
    </row>
    <row r="48" spans="1:5" hidden="1">
      <c r="A48">
        <v>12</v>
      </c>
      <c r="B48" s="113" t="s">
        <v>61</v>
      </c>
      <c r="C48" s="113" t="s">
        <v>75</v>
      </c>
      <c r="D48" s="113" t="s">
        <v>61</v>
      </c>
      <c r="E48" s="113" t="s">
        <v>74</v>
      </c>
    </row>
    <row r="49" spans="1:5" hidden="1">
      <c r="A49">
        <v>13</v>
      </c>
      <c r="B49" s="113" t="s">
        <v>61</v>
      </c>
      <c r="C49" s="113" t="s">
        <v>61</v>
      </c>
      <c r="D49" s="113" t="s">
        <v>61</v>
      </c>
      <c r="E49" s="113" t="s">
        <v>72</v>
      </c>
    </row>
    <row r="50" spans="1:5" hidden="1">
      <c r="A50">
        <v>14</v>
      </c>
      <c r="B50" s="113" t="s">
        <v>61</v>
      </c>
      <c r="C50" s="113" t="s">
        <v>75</v>
      </c>
      <c r="D50" s="113" t="s">
        <v>55</v>
      </c>
      <c r="E50" s="113" t="s">
        <v>72</v>
      </c>
    </row>
    <row r="51" spans="1:5" hidden="1">
      <c r="A51">
        <v>15</v>
      </c>
      <c r="B51" s="113" t="s">
        <v>61</v>
      </c>
      <c r="C51" s="113" t="s">
        <v>55</v>
      </c>
      <c r="D51" s="113" t="s">
        <v>75</v>
      </c>
      <c r="E51" s="113" t="s">
        <v>72</v>
      </c>
    </row>
    <row r="52" spans="1:5" hidden="1">
      <c r="A52">
        <v>16</v>
      </c>
      <c r="B52" s="113" t="s">
        <v>61</v>
      </c>
      <c r="C52" s="113" t="s">
        <v>61</v>
      </c>
      <c r="D52" s="113" t="s">
        <v>55</v>
      </c>
      <c r="E52" s="113" t="s">
        <v>162</v>
      </c>
    </row>
    <row r="53" spans="1:5" hidden="1">
      <c r="A53">
        <v>17</v>
      </c>
      <c r="B53" s="113" t="s">
        <v>61</v>
      </c>
      <c r="C53" s="113" t="s">
        <v>55</v>
      </c>
      <c r="D53" s="113" t="s">
        <v>61</v>
      </c>
      <c r="E53" s="113" t="s">
        <v>162</v>
      </c>
    </row>
    <row r="54" spans="1:5" hidden="1">
      <c r="A54">
        <v>18</v>
      </c>
      <c r="B54" s="113" t="s">
        <v>61</v>
      </c>
      <c r="C54" s="113" t="s">
        <v>55</v>
      </c>
      <c r="D54" s="113" t="s">
        <v>55</v>
      </c>
      <c r="E54" s="113" t="s">
        <v>162</v>
      </c>
    </row>
    <row r="55" spans="1:5" hidden="1">
      <c r="A55">
        <v>19</v>
      </c>
      <c r="B55" s="113" t="s">
        <v>55</v>
      </c>
      <c r="C55" s="113" t="s">
        <v>75</v>
      </c>
      <c r="D55" s="113" t="s">
        <v>75</v>
      </c>
      <c r="E55" s="113" t="s">
        <v>74</v>
      </c>
    </row>
    <row r="56" spans="1:5" hidden="1">
      <c r="A56">
        <v>20</v>
      </c>
      <c r="B56" s="113" t="s">
        <v>55</v>
      </c>
      <c r="C56" s="113" t="s">
        <v>75</v>
      </c>
      <c r="D56" s="113" t="s">
        <v>61</v>
      </c>
      <c r="E56" s="113" t="s">
        <v>72</v>
      </c>
    </row>
    <row r="57" spans="1:5" hidden="1">
      <c r="A57">
        <v>21</v>
      </c>
      <c r="B57" s="113" t="s">
        <v>55</v>
      </c>
      <c r="C57" s="113" t="s">
        <v>61</v>
      </c>
      <c r="D57" s="113" t="s">
        <v>75</v>
      </c>
      <c r="E57" s="113" t="s">
        <v>72</v>
      </c>
    </row>
    <row r="58" spans="1:5" hidden="1">
      <c r="A58">
        <v>22</v>
      </c>
      <c r="B58" s="113" t="s">
        <v>55</v>
      </c>
      <c r="C58" s="113" t="s">
        <v>75</v>
      </c>
      <c r="D58" s="113" t="s">
        <v>55</v>
      </c>
      <c r="E58" s="113" t="s">
        <v>72</v>
      </c>
    </row>
    <row r="59" spans="1:5" hidden="1">
      <c r="A59">
        <v>23</v>
      </c>
      <c r="B59" s="113" t="s">
        <v>55</v>
      </c>
      <c r="C59" s="113" t="s">
        <v>55</v>
      </c>
      <c r="D59" s="113" t="s">
        <v>75</v>
      </c>
      <c r="E59" s="113" t="s">
        <v>72</v>
      </c>
    </row>
    <row r="60" spans="1:5" hidden="1">
      <c r="A60">
        <v>24</v>
      </c>
      <c r="B60" s="113" t="s">
        <v>55</v>
      </c>
      <c r="C60" s="113" t="s">
        <v>61</v>
      </c>
      <c r="D60" s="113" t="s">
        <v>61</v>
      </c>
      <c r="E60" s="113" t="s">
        <v>162</v>
      </c>
    </row>
    <row r="61" spans="1:5" hidden="1">
      <c r="A61">
        <v>25</v>
      </c>
      <c r="B61" s="113" t="s">
        <v>55</v>
      </c>
      <c r="C61" s="113" t="s">
        <v>61</v>
      </c>
      <c r="D61" s="113" t="s">
        <v>55</v>
      </c>
      <c r="E61" s="113" t="s">
        <v>162</v>
      </c>
    </row>
    <row r="62" spans="1:5" hidden="1">
      <c r="A62">
        <v>26</v>
      </c>
      <c r="B62" s="113" t="s">
        <v>55</v>
      </c>
      <c r="C62" s="113" t="s">
        <v>55</v>
      </c>
      <c r="D62" s="113" t="s">
        <v>61</v>
      </c>
      <c r="E62" s="113" t="s">
        <v>162</v>
      </c>
    </row>
    <row r="63" spans="1:5" hidden="1">
      <c r="A63">
        <v>27</v>
      </c>
      <c r="B63" s="113" t="s">
        <v>55</v>
      </c>
      <c r="C63" s="113" t="s">
        <v>55</v>
      </c>
      <c r="D63" s="113" t="s">
        <v>55</v>
      </c>
      <c r="E63" s="113" t="s">
        <v>162</v>
      </c>
    </row>
    <row r="100" spans="2:5" ht="28.5">
      <c r="B100" t="s">
        <v>163</v>
      </c>
      <c r="E100" s="53"/>
    </row>
    <row r="101" spans="2:5">
      <c r="B101" t="s">
        <v>75</v>
      </c>
      <c r="C101">
        <v>1</v>
      </c>
    </row>
    <row r="102" spans="2:5">
      <c r="B102" t="s">
        <v>61</v>
      </c>
      <c r="C102">
        <v>2</v>
      </c>
    </row>
    <row r="103" spans="2:5">
      <c r="B103" t="s">
        <v>55</v>
      </c>
      <c r="C103">
        <v>3</v>
      </c>
    </row>
    <row r="105" spans="2:5">
      <c r="B105" t="s">
        <v>164</v>
      </c>
    </row>
    <row r="106" spans="2:5">
      <c r="B106">
        <f>VLOOKUP(B6,B101:C103,2,FALSE)</f>
        <v>3</v>
      </c>
      <c r="C106">
        <f>VLOOKUP(C6,B101:C103,2,FALSE)</f>
        <v>2</v>
      </c>
      <c r="D106">
        <f>VLOOKUP(D6,B101:C103,2,FALSE)</f>
        <v>3</v>
      </c>
      <c r="E106">
        <f>B106*C106*D106</f>
        <v>18</v>
      </c>
    </row>
  </sheetData>
  <mergeCells count="3">
    <mergeCell ref="B4:E4"/>
    <mergeCell ref="B14:D14"/>
    <mergeCell ref="B36:D36"/>
  </mergeCells>
  <conditionalFormatting sqref="E6">
    <cfRule type="expression" dxfId="22" priority="4">
      <formula>E6="High"</formula>
    </cfRule>
    <cfRule type="expression" dxfId="21" priority="5">
      <formula>E6="Medium"</formula>
    </cfRule>
    <cfRule type="expression" dxfId="20" priority="6">
      <formula>E6="Low"</formula>
    </cfRule>
  </conditionalFormatting>
  <conditionalFormatting sqref="E37:E63">
    <cfRule type="cellIs" dxfId="19" priority="1" operator="equal">
      <formula>"High"</formula>
    </cfRule>
    <cfRule type="containsText" dxfId="18" priority="2" operator="containsText" text="Medium">
      <formula>NOT(ISERROR(SEARCH("Medium",E37)))</formula>
    </cfRule>
    <cfRule type="containsText" dxfId="17" priority="3" operator="containsText" text="Low">
      <formula>NOT(ISERROR(SEARCH("Low",E37)))</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0E022-352F-4466-A282-37A7EDDA0A38}">
  <sheetPr>
    <tabColor theme="8" tint="0.39997558519241921"/>
  </sheetPr>
  <dimension ref="A2:I1329"/>
  <sheetViews>
    <sheetView topLeftCell="A7" workbookViewId="0">
      <selection activeCell="E28" sqref="E28"/>
    </sheetView>
  </sheetViews>
  <sheetFormatPr defaultRowHeight="14.5"/>
  <cols>
    <col min="1" max="1" width="2.81640625" style="54" customWidth="1"/>
    <col min="2" max="2" width="10.81640625" style="55" customWidth="1"/>
    <col min="3" max="3" width="47.453125" style="77" bestFit="1" customWidth="1"/>
    <col min="4" max="4" width="16.54296875" style="77" customWidth="1"/>
    <col min="5" max="5" width="47.54296875" style="70" customWidth="1"/>
    <col min="6" max="6" width="14.453125" style="70" customWidth="1"/>
    <col min="7" max="7" width="2.81640625" style="70" customWidth="1"/>
    <col min="8" max="8" width="29.54296875" style="77" customWidth="1"/>
    <col min="9" max="9" width="18" style="77" customWidth="1"/>
  </cols>
  <sheetData>
    <row r="2" spans="1:9" ht="20">
      <c r="C2" s="56"/>
      <c r="D2" s="56"/>
      <c r="E2" s="56"/>
      <c r="F2" s="56"/>
      <c r="G2" s="56"/>
      <c r="H2" s="56"/>
      <c r="I2" s="56"/>
    </row>
    <row r="3" spans="1:9" ht="21">
      <c r="A3" s="57"/>
      <c r="B3" s="58"/>
      <c r="C3" s="57"/>
      <c r="D3" s="59"/>
      <c r="E3" s="59"/>
      <c r="F3" s="60"/>
      <c r="G3" s="61"/>
      <c r="H3" s="57"/>
      <c r="I3" s="57"/>
    </row>
    <row r="4" spans="1:9" ht="21">
      <c r="A4" s="57"/>
      <c r="B4" s="58"/>
      <c r="C4" s="62"/>
      <c r="D4" s="61"/>
      <c r="E4" s="61"/>
      <c r="F4" s="63"/>
      <c r="G4" s="61"/>
      <c r="H4" s="62"/>
      <c r="I4" s="57"/>
    </row>
    <row r="5" spans="1:9" ht="21">
      <c r="A5" s="57"/>
      <c r="B5" s="58"/>
      <c r="C5" s="57"/>
      <c r="D5" s="61"/>
      <c r="E5" s="61"/>
      <c r="F5" s="64"/>
      <c r="G5" s="61"/>
      <c r="H5" s="65"/>
      <c r="I5" s="57"/>
    </row>
    <row r="6" spans="1:9" ht="21">
      <c r="A6" s="57"/>
      <c r="B6" s="58"/>
      <c r="C6" s="57"/>
      <c r="D6" s="61"/>
      <c r="E6" s="61"/>
      <c r="F6" s="60"/>
      <c r="G6" s="61"/>
      <c r="H6" s="57"/>
      <c r="I6" s="57"/>
    </row>
    <row r="7" spans="1:9" ht="21">
      <c r="A7" s="57"/>
      <c r="B7" s="58"/>
      <c r="C7" s="57"/>
      <c r="D7" s="61"/>
      <c r="E7" s="61"/>
      <c r="F7" s="60"/>
      <c r="G7" s="61"/>
      <c r="H7" s="57"/>
      <c r="I7" s="57"/>
    </row>
    <row r="8" spans="1:9" ht="21">
      <c r="A8" s="57"/>
      <c r="B8" s="58"/>
      <c r="C8" s="57"/>
      <c r="D8" s="61"/>
      <c r="E8" s="61"/>
      <c r="F8" s="60"/>
      <c r="G8" s="61"/>
      <c r="H8" s="57"/>
      <c r="I8" s="57"/>
    </row>
    <row r="9" spans="1:9" ht="15.5">
      <c r="A9" s="57"/>
      <c r="B9" s="58"/>
      <c r="C9" s="58"/>
      <c r="D9" s="66"/>
      <c r="E9" s="66"/>
      <c r="F9" s="67"/>
      <c r="G9" s="66"/>
      <c r="H9" s="57"/>
      <c r="I9" s="57"/>
    </row>
    <row r="10" spans="1:9" ht="34.5" customHeight="1" thickBot="1">
      <c r="A10" s="57"/>
      <c r="B10" s="58"/>
      <c r="C10" s="68"/>
      <c r="D10" s="69"/>
      <c r="F10" s="57"/>
      <c r="G10" s="127"/>
      <c r="H10" s="127"/>
      <c r="I10" s="57"/>
    </row>
    <row r="11" spans="1:9" ht="39">
      <c r="A11" s="71"/>
      <c r="B11" s="72" t="s">
        <v>165</v>
      </c>
      <c r="C11" s="73" t="s">
        <v>166</v>
      </c>
      <c r="D11" s="73" t="s">
        <v>167</v>
      </c>
      <c r="E11" s="73" t="s">
        <v>168</v>
      </c>
      <c r="F11" s="74" t="s">
        <v>169</v>
      </c>
      <c r="G11" s="71"/>
      <c r="H11" s="97" t="s">
        <v>74</v>
      </c>
      <c r="I11" s="28" t="s">
        <v>170</v>
      </c>
    </row>
    <row r="12" spans="1:9" ht="25">
      <c r="B12" s="75">
        <v>1</v>
      </c>
      <c r="C12" s="76" t="s">
        <v>171</v>
      </c>
      <c r="D12" s="48" t="s">
        <v>55</v>
      </c>
      <c r="E12" s="77" t="s">
        <v>172</v>
      </c>
      <c r="F12" s="78" t="s">
        <v>75</v>
      </c>
    </row>
    <row r="13" spans="1:9">
      <c r="B13" s="75">
        <v>2</v>
      </c>
      <c r="C13" s="76" t="s">
        <v>173</v>
      </c>
      <c r="D13" s="48" t="s">
        <v>61</v>
      </c>
      <c r="E13" s="77" t="s">
        <v>174</v>
      </c>
      <c r="F13" s="78" t="s">
        <v>75</v>
      </c>
    </row>
    <row r="14" spans="1:9" ht="25">
      <c r="B14" s="75">
        <v>3</v>
      </c>
      <c r="C14" s="76" t="s">
        <v>175</v>
      </c>
      <c r="D14" s="48" t="s">
        <v>61</v>
      </c>
      <c r="E14" s="77" t="s">
        <v>176</v>
      </c>
      <c r="F14" s="78" t="s">
        <v>75</v>
      </c>
    </row>
    <row r="15" spans="1:9">
      <c r="B15" s="75">
        <v>4</v>
      </c>
      <c r="C15" s="76" t="s">
        <v>177</v>
      </c>
      <c r="D15" s="48" t="s">
        <v>75</v>
      </c>
      <c r="E15" s="77"/>
      <c r="F15" s="78"/>
      <c r="H15" s="54"/>
    </row>
    <row r="16" spans="1:9">
      <c r="B16" s="75">
        <v>5</v>
      </c>
      <c r="C16" s="76" t="s">
        <v>178</v>
      </c>
      <c r="D16" s="48" t="s">
        <v>55</v>
      </c>
      <c r="E16" s="77" t="s">
        <v>179</v>
      </c>
      <c r="F16" s="78" t="s">
        <v>75</v>
      </c>
      <c r="H16" s="54"/>
    </row>
    <row r="17" spans="1:9">
      <c r="B17" s="75">
        <v>6</v>
      </c>
      <c r="C17" s="76" t="s">
        <v>180</v>
      </c>
      <c r="D17" s="48" t="s">
        <v>75</v>
      </c>
      <c r="E17" s="77"/>
      <c r="F17" s="78"/>
      <c r="H17" s="54"/>
    </row>
    <row r="18" spans="1:9">
      <c r="B18" s="75">
        <v>7</v>
      </c>
      <c r="C18" s="76" t="s">
        <v>181</v>
      </c>
      <c r="D18" s="48" t="s">
        <v>75</v>
      </c>
      <c r="E18" s="77"/>
      <c r="F18" s="78"/>
    </row>
    <row r="19" spans="1:9">
      <c r="B19" s="75">
        <v>8</v>
      </c>
      <c r="C19" s="76" t="s">
        <v>182</v>
      </c>
      <c r="D19" s="48" t="s">
        <v>75</v>
      </c>
      <c r="E19" s="77"/>
      <c r="F19" s="78"/>
      <c r="H19" s="76"/>
      <c r="I19" s="76"/>
    </row>
    <row r="20" spans="1:9" ht="37.5">
      <c r="B20" s="75">
        <v>9</v>
      </c>
      <c r="C20" s="76" t="s">
        <v>183</v>
      </c>
      <c r="D20" s="48" t="s">
        <v>61</v>
      </c>
      <c r="E20" s="77" t="s">
        <v>184</v>
      </c>
      <c r="F20" s="78" t="s">
        <v>75</v>
      </c>
      <c r="H20" s="76"/>
      <c r="I20" s="76"/>
    </row>
    <row r="21" spans="1:9">
      <c r="B21" s="75">
        <v>10</v>
      </c>
      <c r="C21" s="76" t="s">
        <v>185</v>
      </c>
      <c r="D21" s="48" t="s">
        <v>75</v>
      </c>
      <c r="E21" s="79"/>
      <c r="F21" s="78"/>
      <c r="H21" s="76"/>
      <c r="I21" s="76"/>
    </row>
    <row r="22" spans="1:9" ht="37.5">
      <c r="B22" s="75">
        <v>11</v>
      </c>
      <c r="C22" s="76" t="s">
        <v>186</v>
      </c>
      <c r="D22" s="48" t="s">
        <v>61</v>
      </c>
      <c r="E22" s="76" t="s">
        <v>187</v>
      </c>
      <c r="F22" s="78" t="s">
        <v>75</v>
      </c>
      <c r="H22" s="76"/>
      <c r="I22" s="76"/>
    </row>
    <row r="23" spans="1:9">
      <c r="B23" s="75">
        <v>12</v>
      </c>
      <c r="C23" s="76"/>
      <c r="D23" s="48"/>
      <c r="E23" s="79"/>
      <c r="F23" s="78"/>
      <c r="H23" s="76"/>
      <c r="I23" s="76"/>
    </row>
    <row r="24" spans="1:9">
      <c r="B24" s="75">
        <v>13</v>
      </c>
      <c r="C24" s="76"/>
      <c r="D24" s="48"/>
      <c r="E24" s="79"/>
      <c r="F24" s="78"/>
      <c r="H24" s="76"/>
      <c r="I24" s="76"/>
    </row>
    <row r="25" spans="1:9">
      <c r="B25" s="75">
        <v>14</v>
      </c>
      <c r="C25" s="76"/>
      <c r="D25" s="48"/>
      <c r="E25" s="79"/>
      <c r="F25" s="78"/>
      <c r="H25" s="76"/>
      <c r="I25" s="76"/>
    </row>
    <row r="26" spans="1:9">
      <c r="B26" s="75">
        <v>15</v>
      </c>
      <c r="C26" s="76"/>
      <c r="D26" s="48"/>
      <c r="E26" s="79"/>
      <c r="F26" s="78"/>
      <c r="H26" s="76"/>
      <c r="I26" s="76"/>
    </row>
    <row r="27" spans="1:9">
      <c r="A27" s="80"/>
      <c r="B27" s="75">
        <v>16</v>
      </c>
      <c r="C27" s="76"/>
      <c r="D27" s="48"/>
      <c r="E27" s="79"/>
      <c r="F27" s="78"/>
      <c r="H27" s="76"/>
      <c r="I27" s="76"/>
    </row>
    <row r="28" spans="1:9">
      <c r="B28" s="75">
        <v>17</v>
      </c>
      <c r="C28" s="76"/>
      <c r="D28" s="48"/>
      <c r="E28" s="79"/>
      <c r="F28" s="78"/>
      <c r="H28" s="76"/>
      <c r="I28" s="76"/>
    </row>
    <row r="29" spans="1:9">
      <c r="B29" s="75">
        <v>18</v>
      </c>
      <c r="C29" s="76"/>
      <c r="D29" s="48"/>
      <c r="E29" s="79"/>
      <c r="F29" s="78"/>
    </row>
    <row r="30" spans="1:9">
      <c r="B30" s="75">
        <v>19</v>
      </c>
      <c r="D30" s="48"/>
      <c r="E30" s="79"/>
      <c r="F30" s="78"/>
    </row>
    <row r="31" spans="1:9">
      <c r="B31" s="75">
        <v>20</v>
      </c>
      <c r="D31" s="48"/>
      <c r="E31" s="79"/>
      <c r="F31" s="78"/>
    </row>
    <row r="32" spans="1:9">
      <c r="B32" s="75">
        <v>21</v>
      </c>
      <c r="D32" s="48"/>
      <c r="E32" s="79"/>
      <c r="F32" s="78"/>
      <c r="H32" s="76"/>
      <c r="I32" s="76"/>
    </row>
    <row r="33" spans="2:9">
      <c r="B33" s="75">
        <v>22</v>
      </c>
      <c r="D33" s="48"/>
      <c r="E33" s="79"/>
      <c r="F33" s="78"/>
      <c r="H33" s="76"/>
      <c r="I33" s="76"/>
    </row>
    <row r="34" spans="2:9">
      <c r="B34" s="75">
        <v>23</v>
      </c>
      <c r="D34" s="48"/>
      <c r="E34" s="79"/>
      <c r="F34" s="78"/>
    </row>
    <row r="35" spans="2:9">
      <c r="B35" s="75">
        <v>24</v>
      </c>
      <c r="D35" s="48"/>
      <c r="E35" s="79"/>
      <c r="F35" s="78"/>
    </row>
    <row r="36" spans="2:9">
      <c r="B36" s="75">
        <v>25</v>
      </c>
      <c r="D36" s="48"/>
      <c r="E36" s="79"/>
      <c r="F36" s="78"/>
    </row>
    <row r="37" spans="2:9">
      <c r="B37" s="75">
        <v>26</v>
      </c>
      <c r="D37" s="48"/>
      <c r="E37" s="79"/>
      <c r="F37" s="78"/>
    </row>
    <row r="38" spans="2:9">
      <c r="B38" s="75">
        <v>27</v>
      </c>
      <c r="D38" s="48"/>
      <c r="E38" s="79"/>
      <c r="F38" s="78"/>
    </row>
    <row r="39" spans="2:9">
      <c r="B39" s="75">
        <v>28</v>
      </c>
      <c r="D39" s="48"/>
      <c r="E39" s="79"/>
      <c r="F39" s="78"/>
    </row>
    <row r="40" spans="2:9">
      <c r="B40" s="75">
        <v>29</v>
      </c>
      <c r="D40" s="48"/>
      <c r="E40" s="79"/>
      <c r="F40" s="78"/>
    </row>
    <row r="41" spans="2:9" ht="15" thickBot="1">
      <c r="B41" s="81">
        <v>30</v>
      </c>
      <c r="C41" s="82"/>
      <c r="D41" s="83"/>
      <c r="E41" s="84"/>
      <c r="F41" s="85"/>
      <c r="H41" s="76"/>
      <c r="I41" s="76"/>
    </row>
    <row r="42" spans="2:9">
      <c r="H42" s="76"/>
      <c r="I42" s="76"/>
    </row>
    <row r="43" spans="2:9">
      <c r="H43" s="76"/>
      <c r="I43" s="76"/>
    </row>
    <row r="48" spans="2:9">
      <c r="H48" s="76"/>
      <c r="I48" s="76"/>
    </row>
    <row r="51" spans="2:9">
      <c r="H51" s="76"/>
      <c r="I51" s="76"/>
    </row>
    <row r="52" spans="2:9" ht="29">
      <c r="B52" s="86" t="s">
        <v>188</v>
      </c>
      <c r="C52" s="86" t="s">
        <v>189</v>
      </c>
      <c r="D52" s="87" t="s">
        <v>190</v>
      </c>
      <c r="E52" s="87" t="s">
        <v>191</v>
      </c>
    </row>
    <row r="53" spans="2:9">
      <c r="B53" s="88">
        <v>1</v>
      </c>
      <c r="C53" s="88" t="s">
        <v>192</v>
      </c>
      <c r="D53" s="89"/>
      <c r="E53" s="90"/>
    </row>
    <row r="54" spans="2:9" ht="75">
      <c r="B54" s="91"/>
      <c r="C54" s="92" t="s">
        <v>193</v>
      </c>
      <c r="D54" s="93">
        <v>-2</v>
      </c>
      <c r="E54" s="91" t="s">
        <v>194</v>
      </c>
    </row>
    <row r="55" spans="2:9">
      <c r="B55" s="91"/>
      <c r="C55" s="91" t="s">
        <v>195</v>
      </c>
      <c r="D55" s="93">
        <v>-1</v>
      </c>
      <c r="E55" s="91"/>
    </row>
    <row r="56" spans="2:9">
      <c r="B56" s="91"/>
      <c r="C56" s="91" t="s">
        <v>196</v>
      </c>
      <c r="D56" s="93">
        <v>-1</v>
      </c>
      <c r="E56" s="91"/>
    </row>
    <row r="57" spans="2:9">
      <c r="B57" s="91"/>
      <c r="C57" s="91"/>
      <c r="D57" s="93"/>
      <c r="E57" s="91"/>
    </row>
    <row r="58" spans="2:9">
      <c r="B58" s="88">
        <v>2</v>
      </c>
      <c r="C58" s="88" t="s">
        <v>197</v>
      </c>
      <c r="D58" s="89"/>
      <c r="E58" s="90"/>
      <c r="H58" s="116"/>
      <c r="I58" s="116"/>
    </row>
    <row r="59" spans="2:9">
      <c r="B59" s="91"/>
      <c r="C59" s="91" t="s">
        <v>198</v>
      </c>
      <c r="D59" s="93">
        <v>-2</v>
      </c>
      <c r="E59" s="91"/>
    </row>
    <row r="60" spans="2:9">
      <c r="B60" s="91"/>
      <c r="C60" s="91" t="s">
        <v>199</v>
      </c>
      <c r="D60" s="93">
        <v>-1</v>
      </c>
      <c r="E60" s="91"/>
    </row>
    <row r="61" spans="2:9">
      <c r="B61" s="54"/>
      <c r="C61" s="54"/>
      <c r="D61" s="70"/>
      <c r="E61" s="54"/>
    </row>
    <row r="62" spans="2:9">
      <c r="B62" s="88">
        <v>3</v>
      </c>
      <c r="C62" s="88" t="s">
        <v>175</v>
      </c>
      <c r="D62" s="89"/>
      <c r="E62" s="90"/>
    </row>
    <row r="63" spans="2:9">
      <c r="B63" s="91"/>
      <c r="C63" s="91" t="s">
        <v>200</v>
      </c>
      <c r="D63" s="93">
        <v>-2</v>
      </c>
      <c r="E63" s="91" t="s">
        <v>201</v>
      </c>
    </row>
    <row r="64" spans="2:9">
      <c r="B64" s="91"/>
      <c r="C64" s="91" t="s">
        <v>202</v>
      </c>
      <c r="D64" s="93">
        <v>-1</v>
      </c>
      <c r="E64" s="91"/>
    </row>
    <row r="65" spans="2:5">
      <c r="B65" s="54"/>
      <c r="C65" s="54" t="s">
        <v>203</v>
      </c>
      <c r="D65" s="93">
        <v>-1</v>
      </c>
      <c r="E65" s="91"/>
    </row>
    <row r="66" spans="2:5">
      <c r="B66" s="54"/>
      <c r="C66" s="94" t="s">
        <v>204</v>
      </c>
      <c r="D66" s="93">
        <v>-1</v>
      </c>
      <c r="E66" s="91"/>
    </row>
    <row r="67" spans="2:5">
      <c r="B67" s="54"/>
      <c r="C67" s="54" t="s">
        <v>205</v>
      </c>
      <c r="D67" s="93">
        <v>-1</v>
      </c>
      <c r="E67" s="91" t="s">
        <v>206</v>
      </c>
    </row>
    <row r="68" spans="2:5">
      <c r="B68" s="54"/>
      <c r="C68" s="54"/>
      <c r="D68" s="70"/>
      <c r="E68" s="54"/>
    </row>
    <row r="69" spans="2:5">
      <c r="B69" s="88">
        <v>4</v>
      </c>
      <c r="C69" s="88" t="s">
        <v>177</v>
      </c>
      <c r="D69" s="89"/>
      <c r="E69" s="90"/>
    </row>
    <row r="70" spans="2:5">
      <c r="B70" s="54"/>
      <c r="C70" s="54" t="s">
        <v>207</v>
      </c>
      <c r="D70" s="70">
        <v>-2</v>
      </c>
      <c r="E70" s="54"/>
    </row>
    <row r="71" spans="2:5">
      <c r="B71" s="54"/>
      <c r="C71" s="54"/>
      <c r="D71" s="70"/>
      <c r="E71" s="54"/>
    </row>
    <row r="72" spans="2:5">
      <c r="B72" s="88">
        <v>5</v>
      </c>
      <c r="C72" s="95" t="s">
        <v>208</v>
      </c>
      <c r="D72" s="89"/>
      <c r="E72" s="90"/>
    </row>
    <row r="73" spans="2:5">
      <c r="B73" s="91"/>
      <c r="C73" s="94" t="s">
        <v>209</v>
      </c>
      <c r="D73" s="96">
        <v>-2</v>
      </c>
      <c r="E73" s="94"/>
    </row>
    <row r="74" spans="2:5">
      <c r="B74" s="91"/>
      <c r="C74" s="94" t="s">
        <v>210</v>
      </c>
      <c r="D74" s="96">
        <v>-2</v>
      </c>
      <c r="E74" s="94"/>
    </row>
    <row r="75" spans="2:5">
      <c r="B75" s="91"/>
      <c r="C75" s="94" t="s">
        <v>211</v>
      </c>
      <c r="D75" s="96">
        <v>-1</v>
      </c>
      <c r="E75" s="94"/>
    </row>
    <row r="76" spans="2:5">
      <c r="B76" s="91"/>
      <c r="C76" s="94"/>
      <c r="D76" s="96"/>
      <c r="E76" s="94"/>
    </row>
    <row r="77" spans="2:5">
      <c r="B77" s="88">
        <v>6</v>
      </c>
      <c r="C77" s="95" t="s">
        <v>180</v>
      </c>
      <c r="D77" s="89"/>
      <c r="E77" s="90"/>
    </row>
    <row r="78" spans="2:5" ht="29">
      <c r="B78" s="54"/>
      <c r="C78" s="94" t="s">
        <v>212</v>
      </c>
      <c r="D78" s="70">
        <v>-1</v>
      </c>
      <c r="E78" s="54"/>
    </row>
    <row r="79" spans="2:5">
      <c r="B79" s="54"/>
      <c r="C79" s="94" t="s">
        <v>213</v>
      </c>
      <c r="D79" s="70">
        <v>-1</v>
      </c>
      <c r="E79" s="54"/>
    </row>
    <row r="80" spans="2:5" ht="25">
      <c r="B80" s="54"/>
      <c r="C80" s="77" t="s">
        <v>214</v>
      </c>
      <c r="D80" s="70">
        <v>-1</v>
      </c>
      <c r="E80" s="54"/>
    </row>
    <row r="81" spans="2:5">
      <c r="B81" s="54"/>
      <c r="C81" s="54" t="s">
        <v>215</v>
      </c>
      <c r="D81" s="70">
        <v>-1</v>
      </c>
      <c r="E81" s="54"/>
    </row>
    <row r="82" spans="2:5">
      <c r="B82" s="54"/>
      <c r="C82" s="54" t="s">
        <v>216</v>
      </c>
      <c r="D82" s="70">
        <v>-2</v>
      </c>
      <c r="E82" s="54"/>
    </row>
    <row r="83" spans="2:5">
      <c r="B83" s="54"/>
      <c r="C83" s="54"/>
      <c r="D83" s="70"/>
      <c r="E83" s="54"/>
    </row>
    <row r="84" spans="2:5">
      <c r="B84" s="88">
        <v>7</v>
      </c>
      <c r="C84" s="95" t="s">
        <v>181</v>
      </c>
      <c r="D84" s="89"/>
      <c r="E84" s="90"/>
    </row>
    <row r="85" spans="2:5">
      <c r="B85" s="54"/>
      <c r="C85" s="77" t="s">
        <v>217</v>
      </c>
      <c r="D85" s="70">
        <v>-2</v>
      </c>
      <c r="E85" s="54"/>
    </row>
    <row r="86" spans="2:5">
      <c r="B86" s="54"/>
      <c r="C86" s="54" t="s">
        <v>218</v>
      </c>
      <c r="D86" s="70">
        <v>-1</v>
      </c>
      <c r="E86" s="54"/>
    </row>
    <row r="87" spans="2:5">
      <c r="B87" s="54"/>
      <c r="C87" s="54"/>
      <c r="D87" s="70"/>
      <c r="E87" s="54"/>
    </row>
    <row r="88" spans="2:5">
      <c r="B88" s="88">
        <v>8</v>
      </c>
      <c r="C88" s="95" t="s">
        <v>182</v>
      </c>
      <c r="D88" s="89"/>
      <c r="E88" s="90"/>
    </row>
    <row r="89" spans="2:5" ht="25">
      <c r="B89" s="54"/>
      <c r="C89" s="76" t="s">
        <v>219</v>
      </c>
      <c r="D89" s="70">
        <v>-1</v>
      </c>
      <c r="E89" s="54"/>
    </row>
    <row r="90" spans="2:5">
      <c r="B90" s="54"/>
      <c r="C90" s="54"/>
      <c r="D90" s="70"/>
      <c r="E90" s="54"/>
    </row>
    <row r="91" spans="2:5">
      <c r="B91" s="88">
        <v>9</v>
      </c>
      <c r="C91" s="95" t="s">
        <v>183</v>
      </c>
      <c r="D91" s="89"/>
      <c r="E91" s="90"/>
    </row>
    <row r="92" spans="2:5">
      <c r="B92" s="54"/>
      <c r="C92" s="54" t="s">
        <v>220</v>
      </c>
      <c r="D92" s="70">
        <v>-1</v>
      </c>
      <c r="E92" s="54"/>
    </row>
    <row r="93" spans="2:5">
      <c r="B93" s="54"/>
      <c r="C93" s="54"/>
      <c r="D93" s="70"/>
      <c r="E93" s="54"/>
    </row>
    <row r="94" spans="2:5">
      <c r="B94" s="88">
        <v>10</v>
      </c>
      <c r="C94" s="95" t="s">
        <v>185</v>
      </c>
      <c r="D94" s="89"/>
      <c r="E94" s="90"/>
    </row>
    <row r="95" spans="2:5">
      <c r="B95" s="54"/>
      <c r="C95" s="54" t="s">
        <v>221</v>
      </c>
      <c r="D95" s="70">
        <v>-1</v>
      </c>
      <c r="E95" s="54"/>
    </row>
    <row r="96" spans="2:5">
      <c r="B96" s="54"/>
      <c r="C96" s="54"/>
      <c r="D96" s="70"/>
      <c r="E96" s="54"/>
    </row>
    <row r="97" spans="1:5">
      <c r="B97" s="54"/>
      <c r="C97" s="54"/>
      <c r="D97" s="70"/>
      <c r="E97" s="54"/>
    </row>
    <row r="98" spans="1:5">
      <c r="A98" s="54" t="s">
        <v>162</v>
      </c>
      <c r="B98" s="54"/>
      <c r="C98" s="54"/>
      <c r="D98" s="70"/>
      <c r="E98" s="54"/>
    </row>
    <row r="99" spans="1:5">
      <c r="A99" s="54" t="s">
        <v>72</v>
      </c>
    </row>
    <row r="100" spans="1:5">
      <c r="A100" s="54" t="s">
        <v>74</v>
      </c>
    </row>
    <row r="192" spans="7:7">
      <c r="G192" s="70">
        <f t="shared" ref="G192:G255" si="0">E197*F197</f>
        <v>0</v>
      </c>
    </row>
    <row r="193" spans="7:7">
      <c r="G193" s="70">
        <f t="shared" si="0"/>
        <v>0</v>
      </c>
    </row>
    <row r="194" spans="7:7">
      <c r="G194" s="70">
        <f t="shared" si="0"/>
        <v>0</v>
      </c>
    </row>
    <row r="195" spans="7:7">
      <c r="G195" s="70">
        <f t="shared" si="0"/>
        <v>0</v>
      </c>
    </row>
    <row r="196" spans="7:7">
      <c r="G196" s="70">
        <f t="shared" si="0"/>
        <v>0</v>
      </c>
    </row>
    <row r="197" spans="7:7">
      <c r="G197" s="70">
        <f t="shared" si="0"/>
        <v>0</v>
      </c>
    </row>
    <row r="198" spans="7:7">
      <c r="G198" s="70">
        <f t="shared" si="0"/>
        <v>0</v>
      </c>
    </row>
    <row r="199" spans="7:7">
      <c r="G199" s="70">
        <f t="shared" si="0"/>
        <v>0</v>
      </c>
    </row>
    <row r="200" spans="7:7">
      <c r="G200" s="70">
        <f t="shared" si="0"/>
        <v>0</v>
      </c>
    </row>
    <row r="201" spans="7:7">
      <c r="G201" s="70">
        <f t="shared" si="0"/>
        <v>0</v>
      </c>
    </row>
    <row r="202" spans="7:7">
      <c r="G202" s="70">
        <f t="shared" si="0"/>
        <v>0</v>
      </c>
    </row>
    <row r="203" spans="7:7">
      <c r="G203" s="70">
        <f t="shared" si="0"/>
        <v>0</v>
      </c>
    </row>
    <row r="204" spans="7:7">
      <c r="G204" s="70">
        <f t="shared" si="0"/>
        <v>0</v>
      </c>
    </row>
    <row r="205" spans="7:7">
      <c r="G205" s="70">
        <f t="shared" si="0"/>
        <v>0</v>
      </c>
    </row>
    <row r="206" spans="7:7">
      <c r="G206" s="70">
        <f t="shared" si="0"/>
        <v>0</v>
      </c>
    </row>
    <row r="207" spans="7:7">
      <c r="G207" s="70">
        <f t="shared" si="0"/>
        <v>0</v>
      </c>
    </row>
    <row r="208" spans="7:7">
      <c r="G208" s="70">
        <f t="shared" si="0"/>
        <v>0</v>
      </c>
    </row>
    <row r="209" spans="7:7">
      <c r="G209" s="70">
        <f t="shared" si="0"/>
        <v>0</v>
      </c>
    </row>
    <row r="210" spans="7:7">
      <c r="G210" s="70">
        <f t="shared" si="0"/>
        <v>0</v>
      </c>
    </row>
    <row r="211" spans="7:7">
      <c r="G211" s="70">
        <f t="shared" si="0"/>
        <v>0</v>
      </c>
    </row>
    <row r="212" spans="7:7">
      <c r="G212" s="70">
        <f t="shared" si="0"/>
        <v>0</v>
      </c>
    </row>
    <row r="213" spans="7:7">
      <c r="G213" s="70">
        <f t="shared" si="0"/>
        <v>0</v>
      </c>
    </row>
    <row r="214" spans="7:7">
      <c r="G214" s="70">
        <f t="shared" si="0"/>
        <v>0</v>
      </c>
    </row>
    <row r="215" spans="7:7">
      <c r="G215" s="70">
        <f t="shared" si="0"/>
        <v>0</v>
      </c>
    </row>
    <row r="216" spans="7:7">
      <c r="G216" s="70">
        <f t="shared" si="0"/>
        <v>0</v>
      </c>
    </row>
    <row r="217" spans="7:7">
      <c r="G217" s="70">
        <f t="shared" si="0"/>
        <v>0</v>
      </c>
    </row>
    <row r="218" spans="7:7">
      <c r="G218" s="70">
        <f t="shared" si="0"/>
        <v>0</v>
      </c>
    </row>
    <row r="219" spans="7:7">
      <c r="G219" s="70">
        <f t="shared" si="0"/>
        <v>0</v>
      </c>
    </row>
    <row r="220" spans="7:7">
      <c r="G220" s="70">
        <f t="shared" si="0"/>
        <v>0</v>
      </c>
    </row>
    <row r="221" spans="7:7">
      <c r="G221" s="70">
        <f t="shared" si="0"/>
        <v>0</v>
      </c>
    </row>
    <row r="222" spans="7:7">
      <c r="G222" s="70">
        <f t="shared" si="0"/>
        <v>0</v>
      </c>
    </row>
    <row r="223" spans="7:7">
      <c r="G223" s="70">
        <f t="shared" si="0"/>
        <v>0</v>
      </c>
    </row>
    <row r="224" spans="7:7">
      <c r="G224" s="70">
        <f t="shared" si="0"/>
        <v>0</v>
      </c>
    </row>
    <row r="225" spans="7:7">
      <c r="G225" s="70">
        <f t="shared" si="0"/>
        <v>0</v>
      </c>
    </row>
    <row r="226" spans="7:7">
      <c r="G226" s="70">
        <f t="shared" si="0"/>
        <v>0</v>
      </c>
    </row>
    <row r="227" spans="7:7">
      <c r="G227" s="70">
        <f t="shared" si="0"/>
        <v>0</v>
      </c>
    </row>
    <row r="228" spans="7:7">
      <c r="G228" s="70">
        <f t="shared" si="0"/>
        <v>0</v>
      </c>
    </row>
    <row r="229" spans="7:7">
      <c r="G229" s="70">
        <f t="shared" si="0"/>
        <v>0</v>
      </c>
    </row>
    <row r="230" spans="7:7">
      <c r="G230" s="70">
        <f t="shared" si="0"/>
        <v>0</v>
      </c>
    </row>
    <row r="231" spans="7:7">
      <c r="G231" s="70">
        <f t="shared" si="0"/>
        <v>0</v>
      </c>
    </row>
    <row r="232" spans="7:7">
      <c r="G232" s="70">
        <f t="shared" si="0"/>
        <v>0</v>
      </c>
    </row>
    <row r="233" spans="7:7">
      <c r="G233" s="70">
        <f t="shared" si="0"/>
        <v>0</v>
      </c>
    </row>
    <row r="234" spans="7:7">
      <c r="G234" s="70">
        <f t="shared" si="0"/>
        <v>0</v>
      </c>
    </row>
    <row r="235" spans="7:7">
      <c r="G235" s="70">
        <f t="shared" si="0"/>
        <v>0</v>
      </c>
    </row>
    <row r="236" spans="7:7">
      <c r="G236" s="70">
        <f t="shared" si="0"/>
        <v>0</v>
      </c>
    </row>
    <row r="237" spans="7:7">
      <c r="G237" s="70">
        <f t="shared" si="0"/>
        <v>0</v>
      </c>
    </row>
    <row r="238" spans="7:7">
      <c r="G238" s="70">
        <f t="shared" si="0"/>
        <v>0</v>
      </c>
    </row>
    <row r="239" spans="7:7">
      <c r="G239" s="70">
        <f t="shared" si="0"/>
        <v>0</v>
      </c>
    </row>
    <row r="240" spans="7:7">
      <c r="G240" s="70">
        <f t="shared" si="0"/>
        <v>0</v>
      </c>
    </row>
    <row r="241" spans="7:7">
      <c r="G241" s="70">
        <f t="shared" si="0"/>
        <v>0</v>
      </c>
    </row>
    <row r="242" spans="7:7">
      <c r="G242" s="70">
        <f t="shared" si="0"/>
        <v>0</v>
      </c>
    </row>
    <row r="243" spans="7:7">
      <c r="G243" s="70">
        <f t="shared" si="0"/>
        <v>0</v>
      </c>
    </row>
    <row r="244" spans="7:7">
      <c r="G244" s="70">
        <f t="shared" si="0"/>
        <v>0</v>
      </c>
    </row>
    <row r="245" spans="7:7">
      <c r="G245" s="70">
        <f t="shared" si="0"/>
        <v>0</v>
      </c>
    </row>
    <row r="246" spans="7:7">
      <c r="G246" s="70">
        <f t="shared" si="0"/>
        <v>0</v>
      </c>
    </row>
    <row r="247" spans="7:7">
      <c r="G247" s="70">
        <f t="shared" si="0"/>
        <v>0</v>
      </c>
    </row>
    <row r="248" spans="7:7">
      <c r="G248" s="70">
        <f t="shared" si="0"/>
        <v>0</v>
      </c>
    </row>
    <row r="249" spans="7:7">
      <c r="G249" s="70">
        <f t="shared" si="0"/>
        <v>0</v>
      </c>
    </row>
    <row r="250" spans="7:7">
      <c r="G250" s="70">
        <f t="shared" si="0"/>
        <v>0</v>
      </c>
    </row>
    <row r="251" spans="7:7">
      <c r="G251" s="70">
        <f t="shared" si="0"/>
        <v>0</v>
      </c>
    </row>
    <row r="252" spans="7:7">
      <c r="G252" s="70">
        <f t="shared" si="0"/>
        <v>0</v>
      </c>
    </row>
    <row r="253" spans="7:7">
      <c r="G253" s="70">
        <f t="shared" si="0"/>
        <v>0</v>
      </c>
    </row>
    <row r="254" spans="7:7">
      <c r="G254" s="70">
        <f t="shared" si="0"/>
        <v>0</v>
      </c>
    </row>
    <row r="255" spans="7:7">
      <c r="G255" s="70">
        <f t="shared" si="0"/>
        <v>0</v>
      </c>
    </row>
    <row r="256" spans="7:7">
      <c r="G256" s="70">
        <f t="shared" ref="G256:G319" si="1">E261*F261</f>
        <v>0</v>
      </c>
    </row>
    <row r="257" spans="7:7">
      <c r="G257" s="70">
        <f t="shared" si="1"/>
        <v>0</v>
      </c>
    </row>
    <row r="258" spans="7:7">
      <c r="G258" s="70">
        <f t="shared" si="1"/>
        <v>0</v>
      </c>
    </row>
    <row r="259" spans="7:7">
      <c r="G259" s="70">
        <f t="shared" si="1"/>
        <v>0</v>
      </c>
    </row>
    <row r="260" spans="7:7">
      <c r="G260" s="70">
        <f t="shared" si="1"/>
        <v>0</v>
      </c>
    </row>
    <row r="261" spans="7:7">
      <c r="G261" s="70">
        <f t="shared" si="1"/>
        <v>0</v>
      </c>
    </row>
    <row r="262" spans="7:7">
      <c r="G262" s="70">
        <f t="shared" si="1"/>
        <v>0</v>
      </c>
    </row>
    <row r="263" spans="7:7">
      <c r="G263" s="70">
        <f t="shared" si="1"/>
        <v>0</v>
      </c>
    </row>
    <row r="264" spans="7:7">
      <c r="G264" s="70">
        <f t="shared" si="1"/>
        <v>0</v>
      </c>
    </row>
    <row r="265" spans="7:7">
      <c r="G265" s="70">
        <f t="shared" si="1"/>
        <v>0</v>
      </c>
    </row>
    <row r="266" spans="7:7">
      <c r="G266" s="70">
        <f t="shared" si="1"/>
        <v>0</v>
      </c>
    </row>
    <row r="267" spans="7:7">
      <c r="G267" s="70">
        <f t="shared" si="1"/>
        <v>0</v>
      </c>
    </row>
    <row r="268" spans="7:7">
      <c r="G268" s="70">
        <f t="shared" si="1"/>
        <v>0</v>
      </c>
    </row>
    <row r="269" spans="7:7">
      <c r="G269" s="70">
        <f t="shared" si="1"/>
        <v>0</v>
      </c>
    </row>
    <row r="270" spans="7:7">
      <c r="G270" s="70">
        <f t="shared" si="1"/>
        <v>0</v>
      </c>
    </row>
    <row r="271" spans="7:7">
      <c r="G271" s="70">
        <f t="shared" si="1"/>
        <v>0</v>
      </c>
    </row>
    <row r="272" spans="7:7">
      <c r="G272" s="70">
        <f t="shared" si="1"/>
        <v>0</v>
      </c>
    </row>
    <row r="273" spans="7:7">
      <c r="G273" s="70">
        <f t="shared" si="1"/>
        <v>0</v>
      </c>
    </row>
    <row r="274" spans="7:7">
      <c r="G274" s="70">
        <f t="shared" si="1"/>
        <v>0</v>
      </c>
    </row>
    <row r="275" spans="7:7">
      <c r="G275" s="70">
        <f t="shared" si="1"/>
        <v>0</v>
      </c>
    </row>
    <row r="276" spans="7:7">
      <c r="G276" s="70">
        <f t="shared" si="1"/>
        <v>0</v>
      </c>
    </row>
    <row r="277" spans="7:7">
      <c r="G277" s="70">
        <f t="shared" si="1"/>
        <v>0</v>
      </c>
    </row>
    <row r="278" spans="7:7">
      <c r="G278" s="70">
        <f t="shared" si="1"/>
        <v>0</v>
      </c>
    </row>
    <row r="279" spans="7:7">
      <c r="G279" s="70">
        <f t="shared" si="1"/>
        <v>0</v>
      </c>
    </row>
    <row r="280" spans="7:7">
      <c r="G280" s="70">
        <f t="shared" si="1"/>
        <v>0</v>
      </c>
    </row>
    <row r="281" spans="7:7">
      <c r="G281" s="70">
        <f t="shared" si="1"/>
        <v>0</v>
      </c>
    </row>
    <row r="282" spans="7:7">
      <c r="G282" s="70">
        <f t="shared" si="1"/>
        <v>0</v>
      </c>
    </row>
    <row r="283" spans="7:7">
      <c r="G283" s="70">
        <f t="shared" si="1"/>
        <v>0</v>
      </c>
    </row>
    <row r="284" spans="7:7">
      <c r="G284" s="70">
        <f t="shared" si="1"/>
        <v>0</v>
      </c>
    </row>
    <row r="285" spans="7:7">
      <c r="G285" s="70">
        <f t="shared" si="1"/>
        <v>0</v>
      </c>
    </row>
    <row r="286" spans="7:7">
      <c r="G286" s="70">
        <f t="shared" si="1"/>
        <v>0</v>
      </c>
    </row>
    <row r="287" spans="7:7">
      <c r="G287" s="70">
        <f t="shared" si="1"/>
        <v>0</v>
      </c>
    </row>
    <row r="288" spans="7:7">
      <c r="G288" s="70">
        <f t="shared" si="1"/>
        <v>0</v>
      </c>
    </row>
    <row r="289" spans="7:7">
      <c r="G289" s="70">
        <f t="shared" si="1"/>
        <v>0</v>
      </c>
    </row>
    <row r="290" spans="7:7">
      <c r="G290" s="70">
        <f t="shared" si="1"/>
        <v>0</v>
      </c>
    </row>
    <row r="291" spans="7:7">
      <c r="G291" s="70">
        <f t="shared" si="1"/>
        <v>0</v>
      </c>
    </row>
    <row r="292" spans="7:7">
      <c r="G292" s="70">
        <f t="shared" si="1"/>
        <v>0</v>
      </c>
    </row>
    <row r="293" spans="7:7">
      <c r="G293" s="70">
        <f t="shared" si="1"/>
        <v>0</v>
      </c>
    </row>
    <row r="294" spans="7:7">
      <c r="G294" s="70">
        <f t="shared" si="1"/>
        <v>0</v>
      </c>
    </row>
    <row r="295" spans="7:7">
      <c r="G295" s="70">
        <f t="shared" si="1"/>
        <v>0</v>
      </c>
    </row>
    <row r="296" spans="7:7">
      <c r="G296" s="70">
        <f t="shared" si="1"/>
        <v>0</v>
      </c>
    </row>
    <row r="297" spans="7:7">
      <c r="G297" s="70">
        <f t="shared" si="1"/>
        <v>0</v>
      </c>
    </row>
    <row r="298" spans="7:7">
      <c r="G298" s="70">
        <f t="shared" si="1"/>
        <v>0</v>
      </c>
    </row>
    <row r="299" spans="7:7">
      <c r="G299" s="70">
        <f t="shared" si="1"/>
        <v>0</v>
      </c>
    </row>
    <row r="300" spans="7:7">
      <c r="G300" s="70">
        <f t="shared" si="1"/>
        <v>0</v>
      </c>
    </row>
    <row r="301" spans="7:7">
      <c r="G301" s="70">
        <f t="shared" si="1"/>
        <v>0</v>
      </c>
    </row>
    <row r="302" spans="7:7">
      <c r="G302" s="70">
        <f t="shared" si="1"/>
        <v>0</v>
      </c>
    </row>
    <row r="303" spans="7:7">
      <c r="G303" s="70">
        <f t="shared" si="1"/>
        <v>0</v>
      </c>
    </row>
    <row r="304" spans="7:7">
      <c r="G304" s="70">
        <f t="shared" si="1"/>
        <v>0</v>
      </c>
    </row>
    <row r="305" spans="7:7">
      <c r="G305" s="70">
        <f t="shared" si="1"/>
        <v>0</v>
      </c>
    </row>
    <row r="306" spans="7:7">
      <c r="G306" s="70">
        <f t="shared" si="1"/>
        <v>0</v>
      </c>
    </row>
    <row r="307" spans="7:7">
      <c r="G307" s="70">
        <f t="shared" si="1"/>
        <v>0</v>
      </c>
    </row>
    <row r="308" spans="7:7">
      <c r="G308" s="70">
        <f t="shared" si="1"/>
        <v>0</v>
      </c>
    </row>
    <row r="309" spans="7:7">
      <c r="G309" s="70">
        <f t="shared" si="1"/>
        <v>0</v>
      </c>
    </row>
    <row r="310" spans="7:7">
      <c r="G310" s="70">
        <f t="shared" si="1"/>
        <v>0</v>
      </c>
    </row>
    <row r="311" spans="7:7">
      <c r="G311" s="70">
        <f t="shared" si="1"/>
        <v>0</v>
      </c>
    </row>
    <row r="312" spans="7:7">
      <c r="G312" s="70">
        <f t="shared" si="1"/>
        <v>0</v>
      </c>
    </row>
    <row r="313" spans="7:7">
      <c r="G313" s="70">
        <f t="shared" si="1"/>
        <v>0</v>
      </c>
    </row>
    <row r="314" spans="7:7">
      <c r="G314" s="70">
        <f t="shared" si="1"/>
        <v>0</v>
      </c>
    </row>
    <row r="315" spans="7:7">
      <c r="G315" s="70">
        <f t="shared" si="1"/>
        <v>0</v>
      </c>
    </row>
    <row r="316" spans="7:7">
      <c r="G316" s="70">
        <f t="shared" si="1"/>
        <v>0</v>
      </c>
    </row>
    <row r="317" spans="7:7">
      <c r="G317" s="70">
        <f t="shared" si="1"/>
        <v>0</v>
      </c>
    </row>
    <row r="318" spans="7:7">
      <c r="G318" s="70">
        <f t="shared" si="1"/>
        <v>0</v>
      </c>
    </row>
    <row r="319" spans="7:7">
      <c r="G319" s="70">
        <f t="shared" si="1"/>
        <v>0</v>
      </c>
    </row>
    <row r="320" spans="7:7">
      <c r="G320" s="70">
        <f t="shared" ref="G320:G383" si="2">E325*F325</f>
        <v>0</v>
      </c>
    </row>
    <row r="321" spans="7:7">
      <c r="G321" s="70">
        <f t="shared" si="2"/>
        <v>0</v>
      </c>
    </row>
    <row r="322" spans="7:7">
      <c r="G322" s="70">
        <f t="shared" si="2"/>
        <v>0</v>
      </c>
    </row>
    <row r="323" spans="7:7">
      <c r="G323" s="70">
        <f t="shared" si="2"/>
        <v>0</v>
      </c>
    </row>
    <row r="324" spans="7:7">
      <c r="G324" s="70">
        <f t="shared" si="2"/>
        <v>0</v>
      </c>
    </row>
    <row r="325" spans="7:7">
      <c r="G325" s="70">
        <f t="shared" si="2"/>
        <v>0</v>
      </c>
    </row>
    <row r="326" spans="7:7">
      <c r="G326" s="70">
        <f t="shared" si="2"/>
        <v>0</v>
      </c>
    </row>
    <row r="327" spans="7:7">
      <c r="G327" s="70">
        <f t="shared" si="2"/>
        <v>0</v>
      </c>
    </row>
    <row r="328" spans="7:7">
      <c r="G328" s="70">
        <f t="shared" si="2"/>
        <v>0</v>
      </c>
    </row>
    <row r="329" spans="7:7">
      <c r="G329" s="70">
        <f t="shared" si="2"/>
        <v>0</v>
      </c>
    </row>
    <row r="330" spans="7:7">
      <c r="G330" s="70">
        <f t="shared" si="2"/>
        <v>0</v>
      </c>
    </row>
    <row r="331" spans="7:7">
      <c r="G331" s="70">
        <f t="shared" si="2"/>
        <v>0</v>
      </c>
    </row>
    <row r="332" spans="7:7">
      <c r="G332" s="70">
        <f t="shared" si="2"/>
        <v>0</v>
      </c>
    </row>
    <row r="333" spans="7:7">
      <c r="G333" s="70">
        <f t="shared" si="2"/>
        <v>0</v>
      </c>
    </row>
    <row r="334" spans="7:7">
      <c r="G334" s="70">
        <f t="shared" si="2"/>
        <v>0</v>
      </c>
    </row>
    <row r="335" spans="7:7">
      <c r="G335" s="70">
        <f t="shared" si="2"/>
        <v>0</v>
      </c>
    </row>
    <row r="336" spans="7:7">
      <c r="G336" s="70">
        <f t="shared" si="2"/>
        <v>0</v>
      </c>
    </row>
    <row r="337" spans="7:7">
      <c r="G337" s="70">
        <f t="shared" si="2"/>
        <v>0</v>
      </c>
    </row>
    <row r="338" spans="7:7">
      <c r="G338" s="70">
        <f t="shared" si="2"/>
        <v>0</v>
      </c>
    </row>
    <row r="339" spans="7:7">
      <c r="G339" s="70">
        <f t="shared" si="2"/>
        <v>0</v>
      </c>
    </row>
    <row r="340" spans="7:7">
      <c r="G340" s="70">
        <f t="shared" si="2"/>
        <v>0</v>
      </c>
    </row>
    <row r="341" spans="7:7">
      <c r="G341" s="70">
        <f t="shared" si="2"/>
        <v>0</v>
      </c>
    </row>
    <row r="342" spans="7:7">
      <c r="G342" s="70">
        <f t="shared" si="2"/>
        <v>0</v>
      </c>
    </row>
    <row r="343" spans="7:7">
      <c r="G343" s="70">
        <f t="shared" si="2"/>
        <v>0</v>
      </c>
    </row>
    <row r="344" spans="7:7">
      <c r="G344" s="70">
        <f t="shared" si="2"/>
        <v>0</v>
      </c>
    </row>
    <row r="345" spans="7:7">
      <c r="G345" s="70">
        <f t="shared" si="2"/>
        <v>0</v>
      </c>
    </row>
    <row r="346" spans="7:7">
      <c r="G346" s="70">
        <f t="shared" si="2"/>
        <v>0</v>
      </c>
    </row>
    <row r="347" spans="7:7">
      <c r="G347" s="70">
        <f t="shared" si="2"/>
        <v>0</v>
      </c>
    </row>
    <row r="348" spans="7:7">
      <c r="G348" s="70">
        <f t="shared" si="2"/>
        <v>0</v>
      </c>
    </row>
    <row r="349" spans="7:7">
      <c r="G349" s="70">
        <f t="shared" si="2"/>
        <v>0</v>
      </c>
    </row>
    <row r="350" spans="7:7">
      <c r="G350" s="70">
        <f t="shared" si="2"/>
        <v>0</v>
      </c>
    </row>
    <row r="351" spans="7:7">
      <c r="G351" s="70">
        <f t="shared" si="2"/>
        <v>0</v>
      </c>
    </row>
    <row r="352" spans="7:7">
      <c r="G352" s="70">
        <f t="shared" si="2"/>
        <v>0</v>
      </c>
    </row>
    <row r="353" spans="7:7">
      <c r="G353" s="70">
        <f t="shared" si="2"/>
        <v>0</v>
      </c>
    </row>
    <row r="354" spans="7:7">
      <c r="G354" s="70">
        <f t="shared" si="2"/>
        <v>0</v>
      </c>
    </row>
    <row r="355" spans="7:7">
      <c r="G355" s="70">
        <f t="shared" si="2"/>
        <v>0</v>
      </c>
    </row>
    <row r="356" spans="7:7">
      <c r="G356" s="70">
        <f t="shared" si="2"/>
        <v>0</v>
      </c>
    </row>
    <row r="357" spans="7:7">
      <c r="G357" s="70">
        <f t="shared" si="2"/>
        <v>0</v>
      </c>
    </row>
    <row r="358" spans="7:7">
      <c r="G358" s="70">
        <f t="shared" si="2"/>
        <v>0</v>
      </c>
    </row>
    <row r="359" spans="7:7">
      <c r="G359" s="70">
        <f t="shared" si="2"/>
        <v>0</v>
      </c>
    </row>
    <row r="360" spans="7:7">
      <c r="G360" s="70">
        <f t="shared" si="2"/>
        <v>0</v>
      </c>
    </row>
    <row r="361" spans="7:7">
      <c r="G361" s="70">
        <f t="shared" si="2"/>
        <v>0</v>
      </c>
    </row>
    <row r="362" spans="7:7">
      <c r="G362" s="70">
        <f t="shared" si="2"/>
        <v>0</v>
      </c>
    </row>
    <row r="363" spans="7:7">
      <c r="G363" s="70">
        <f t="shared" si="2"/>
        <v>0</v>
      </c>
    </row>
    <row r="364" spans="7:7">
      <c r="G364" s="70">
        <f t="shared" si="2"/>
        <v>0</v>
      </c>
    </row>
    <row r="365" spans="7:7">
      <c r="G365" s="70">
        <f t="shared" si="2"/>
        <v>0</v>
      </c>
    </row>
    <row r="366" spans="7:7">
      <c r="G366" s="70">
        <f t="shared" si="2"/>
        <v>0</v>
      </c>
    </row>
    <row r="367" spans="7:7">
      <c r="G367" s="70">
        <f t="shared" si="2"/>
        <v>0</v>
      </c>
    </row>
    <row r="368" spans="7:7">
      <c r="G368" s="70">
        <f t="shared" si="2"/>
        <v>0</v>
      </c>
    </row>
    <row r="369" spans="7:7">
      <c r="G369" s="70">
        <f t="shared" si="2"/>
        <v>0</v>
      </c>
    </row>
    <row r="370" spans="7:7">
      <c r="G370" s="70">
        <f t="shared" si="2"/>
        <v>0</v>
      </c>
    </row>
    <row r="371" spans="7:7">
      <c r="G371" s="70">
        <f t="shared" si="2"/>
        <v>0</v>
      </c>
    </row>
    <row r="372" spans="7:7">
      <c r="G372" s="70">
        <f t="shared" si="2"/>
        <v>0</v>
      </c>
    </row>
    <row r="373" spans="7:7">
      <c r="G373" s="70">
        <f t="shared" si="2"/>
        <v>0</v>
      </c>
    </row>
    <row r="374" spans="7:7">
      <c r="G374" s="70">
        <f t="shared" si="2"/>
        <v>0</v>
      </c>
    </row>
    <row r="375" spans="7:7">
      <c r="G375" s="70">
        <f t="shared" si="2"/>
        <v>0</v>
      </c>
    </row>
    <row r="376" spans="7:7">
      <c r="G376" s="70">
        <f t="shared" si="2"/>
        <v>0</v>
      </c>
    </row>
    <row r="377" spans="7:7">
      <c r="G377" s="70">
        <f t="shared" si="2"/>
        <v>0</v>
      </c>
    </row>
    <row r="378" spans="7:7">
      <c r="G378" s="70">
        <f t="shared" si="2"/>
        <v>0</v>
      </c>
    </row>
    <row r="379" spans="7:7">
      <c r="G379" s="70">
        <f t="shared" si="2"/>
        <v>0</v>
      </c>
    </row>
    <row r="380" spans="7:7">
      <c r="G380" s="70">
        <f t="shared" si="2"/>
        <v>0</v>
      </c>
    </row>
    <row r="381" spans="7:7">
      <c r="G381" s="70">
        <f t="shared" si="2"/>
        <v>0</v>
      </c>
    </row>
    <row r="382" spans="7:7">
      <c r="G382" s="70">
        <f t="shared" si="2"/>
        <v>0</v>
      </c>
    </row>
    <row r="383" spans="7:7">
      <c r="G383" s="70">
        <f t="shared" si="2"/>
        <v>0</v>
      </c>
    </row>
    <row r="384" spans="7:7">
      <c r="G384" s="70">
        <f t="shared" ref="G384:G447" si="3">E389*F389</f>
        <v>0</v>
      </c>
    </row>
    <row r="385" spans="7:7">
      <c r="G385" s="70">
        <f t="shared" si="3"/>
        <v>0</v>
      </c>
    </row>
    <row r="386" spans="7:7">
      <c r="G386" s="70">
        <f t="shared" si="3"/>
        <v>0</v>
      </c>
    </row>
    <row r="387" spans="7:7">
      <c r="G387" s="70">
        <f t="shared" si="3"/>
        <v>0</v>
      </c>
    </row>
    <row r="388" spans="7:7">
      <c r="G388" s="70">
        <f t="shared" si="3"/>
        <v>0</v>
      </c>
    </row>
    <row r="389" spans="7:7">
      <c r="G389" s="70">
        <f t="shared" si="3"/>
        <v>0</v>
      </c>
    </row>
    <row r="390" spans="7:7">
      <c r="G390" s="70">
        <f t="shared" si="3"/>
        <v>0</v>
      </c>
    </row>
    <row r="391" spans="7:7">
      <c r="G391" s="70">
        <f t="shared" si="3"/>
        <v>0</v>
      </c>
    </row>
    <row r="392" spans="7:7">
      <c r="G392" s="70">
        <f t="shared" si="3"/>
        <v>0</v>
      </c>
    </row>
    <row r="393" spans="7:7">
      <c r="G393" s="70">
        <f t="shared" si="3"/>
        <v>0</v>
      </c>
    </row>
    <row r="394" spans="7:7">
      <c r="G394" s="70">
        <f t="shared" si="3"/>
        <v>0</v>
      </c>
    </row>
    <row r="395" spans="7:7">
      <c r="G395" s="70">
        <f t="shared" si="3"/>
        <v>0</v>
      </c>
    </row>
    <row r="396" spans="7:7">
      <c r="G396" s="70">
        <f t="shared" si="3"/>
        <v>0</v>
      </c>
    </row>
    <row r="397" spans="7:7">
      <c r="G397" s="70">
        <f t="shared" si="3"/>
        <v>0</v>
      </c>
    </row>
    <row r="398" spans="7:7">
      <c r="G398" s="70">
        <f t="shared" si="3"/>
        <v>0</v>
      </c>
    </row>
    <row r="399" spans="7:7">
      <c r="G399" s="70">
        <f t="shared" si="3"/>
        <v>0</v>
      </c>
    </row>
    <row r="400" spans="7:7">
      <c r="G400" s="70">
        <f t="shared" si="3"/>
        <v>0</v>
      </c>
    </row>
    <row r="401" spans="7:7">
      <c r="G401" s="70">
        <f t="shared" si="3"/>
        <v>0</v>
      </c>
    </row>
    <row r="402" spans="7:7">
      <c r="G402" s="70">
        <f t="shared" si="3"/>
        <v>0</v>
      </c>
    </row>
    <row r="403" spans="7:7">
      <c r="G403" s="70">
        <f t="shared" si="3"/>
        <v>0</v>
      </c>
    </row>
    <row r="404" spans="7:7">
      <c r="G404" s="70">
        <f t="shared" si="3"/>
        <v>0</v>
      </c>
    </row>
    <row r="405" spans="7:7">
      <c r="G405" s="70">
        <f t="shared" si="3"/>
        <v>0</v>
      </c>
    </row>
    <row r="406" spans="7:7">
      <c r="G406" s="70">
        <f t="shared" si="3"/>
        <v>0</v>
      </c>
    </row>
    <row r="407" spans="7:7">
      <c r="G407" s="70">
        <f t="shared" si="3"/>
        <v>0</v>
      </c>
    </row>
    <row r="408" spans="7:7">
      <c r="G408" s="70">
        <f t="shared" si="3"/>
        <v>0</v>
      </c>
    </row>
    <row r="409" spans="7:7">
      <c r="G409" s="70">
        <f t="shared" si="3"/>
        <v>0</v>
      </c>
    </row>
    <row r="410" spans="7:7">
      <c r="G410" s="70">
        <f t="shared" si="3"/>
        <v>0</v>
      </c>
    </row>
    <row r="411" spans="7:7">
      <c r="G411" s="70">
        <f t="shared" si="3"/>
        <v>0</v>
      </c>
    </row>
    <row r="412" spans="7:7">
      <c r="G412" s="70">
        <f t="shared" si="3"/>
        <v>0</v>
      </c>
    </row>
    <row r="413" spans="7:7">
      <c r="G413" s="70">
        <f t="shared" si="3"/>
        <v>0</v>
      </c>
    </row>
    <row r="414" spans="7:7">
      <c r="G414" s="70">
        <f t="shared" si="3"/>
        <v>0</v>
      </c>
    </row>
    <row r="415" spans="7:7">
      <c r="G415" s="70">
        <f t="shared" si="3"/>
        <v>0</v>
      </c>
    </row>
    <row r="416" spans="7:7">
      <c r="G416" s="70">
        <f t="shared" si="3"/>
        <v>0</v>
      </c>
    </row>
    <row r="417" spans="7:7">
      <c r="G417" s="70">
        <f t="shared" si="3"/>
        <v>0</v>
      </c>
    </row>
    <row r="418" spans="7:7">
      <c r="G418" s="70">
        <f t="shared" si="3"/>
        <v>0</v>
      </c>
    </row>
    <row r="419" spans="7:7">
      <c r="G419" s="70">
        <f t="shared" si="3"/>
        <v>0</v>
      </c>
    </row>
    <row r="420" spans="7:7">
      <c r="G420" s="70">
        <f t="shared" si="3"/>
        <v>0</v>
      </c>
    </row>
    <row r="421" spans="7:7">
      <c r="G421" s="70">
        <f t="shared" si="3"/>
        <v>0</v>
      </c>
    </row>
    <row r="422" spans="7:7">
      <c r="G422" s="70">
        <f t="shared" si="3"/>
        <v>0</v>
      </c>
    </row>
    <row r="423" spans="7:7">
      <c r="G423" s="70">
        <f t="shared" si="3"/>
        <v>0</v>
      </c>
    </row>
    <row r="424" spans="7:7">
      <c r="G424" s="70">
        <f t="shared" si="3"/>
        <v>0</v>
      </c>
    </row>
    <row r="425" spans="7:7">
      <c r="G425" s="70">
        <f t="shared" si="3"/>
        <v>0</v>
      </c>
    </row>
    <row r="426" spans="7:7">
      <c r="G426" s="70">
        <f t="shared" si="3"/>
        <v>0</v>
      </c>
    </row>
    <row r="427" spans="7:7">
      <c r="G427" s="70">
        <f t="shared" si="3"/>
        <v>0</v>
      </c>
    </row>
    <row r="428" spans="7:7">
      <c r="G428" s="70">
        <f t="shared" si="3"/>
        <v>0</v>
      </c>
    </row>
    <row r="429" spans="7:7">
      <c r="G429" s="70">
        <f t="shared" si="3"/>
        <v>0</v>
      </c>
    </row>
    <row r="430" spans="7:7">
      <c r="G430" s="70">
        <f t="shared" si="3"/>
        <v>0</v>
      </c>
    </row>
    <row r="431" spans="7:7">
      <c r="G431" s="70">
        <f t="shared" si="3"/>
        <v>0</v>
      </c>
    </row>
    <row r="432" spans="7:7">
      <c r="G432" s="70">
        <f t="shared" si="3"/>
        <v>0</v>
      </c>
    </row>
    <row r="433" spans="7:7">
      <c r="G433" s="70">
        <f t="shared" si="3"/>
        <v>0</v>
      </c>
    </row>
    <row r="434" spans="7:7">
      <c r="G434" s="70">
        <f t="shared" si="3"/>
        <v>0</v>
      </c>
    </row>
    <row r="435" spans="7:7">
      <c r="G435" s="70">
        <f t="shared" si="3"/>
        <v>0</v>
      </c>
    </row>
    <row r="436" spans="7:7">
      <c r="G436" s="70">
        <f t="shared" si="3"/>
        <v>0</v>
      </c>
    </row>
    <row r="437" spans="7:7">
      <c r="G437" s="70">
        <f t="shared" si="3"/>
        <v>0</v>
      </c>
    </row>
    <row r="438" spans="7:7">
      <c r="G438" s="70">
        <f t="shared" si="3"/>
        <v>0</v>
      </c>
    </row>
    <row r="439" spans="7:7">
      <c r="G439" s="70">
        <f t="shared" si="3"/>
        <v>0</v>
      </c>
    </row>
    <row r="440" spans="7:7">
      <c r="G440" s="70">
        <f t="shared" si="3"/>
        <v>0</v>
      </c>
    </row>
    <row r="441" spans="7:7">
      <c r="G441" s="70">
        <f t="shared" si="3"/>
        <v>0</v>
      </c>
    </row>
    <row r="442" spans="7:7">
      <c r="G442" s="70">
        <f t="shared" si="3"/>
        <v>0</v>
      </c>
    </row>
    <row r="443" spans="7:7">
      <c r="G443" s="70">
        <f t="shared" si="3"/>
        <v>0</v>
      </c>
    </row>
    <row r="444" spans="7:7">
      <c r="G444" s="70">
        <f t="shared" si="3"/>
        <v>0</v>
      </c>
    </row>
    <row r="445" spans="7:7">
      <c r="G445" s="70">
        <f t="shared" si="3"/>
        <v>0</v>
      </c>
    </row>
    <row r="446" spans="7:7">
      <c r="G446" s="70">
        <f t="shared" si="3"/>
        <v>0</v>
      </c>
    </row>
    <row r="447" spans="7:7">
      <c r="G447" s="70">
        <f t="shared" si="3"/>
        <v>0</v>
      </c>
    </row>
    <row r="448" spans="7:7">
      <c r="G448" s="70">
        <f t="shared" ref="G448:G511" si="4">E453*F453</f>
        <v>0</v>
      </c>
    </row>
    <row r="449" spans="7:7">
      <c r="G449" s="70">
        <f t="shared" si="4"/>
        <v>0</v>
      </c>
    </row>
    <row r="450" spans="7:7">
      <c r="G450" s="70">
        <f t="shared" si="4"/>
        <v>0</v>
      </c>
    </row>
    <row r="451" spans="7:7">
      <c r="G451" s="70">
        <f t="shared" si="4"/>
        <v>0</v>
      </c>
    </row>
    <row r="452" spans="7:7">
      <c r="G452" s="70">
        <f t="shared" si="4"/>
        <v>0</v>
      </c>
    </row>
    <row r="453" spans="7:7">
      <c r="G453" s="70">
        <f t="shared" si="4"/>
        <v>0</v>
      </c>
    </row>
    <row r="454" spans="7:7">
      <c r="G454" s="70">
        <f t="shared" si="4"/>
        <v>0</v>
      </c>
    </row>
    <row r="455" spans="7:7">
      <c r="G455" s="70">
        <f t="shared" si="4"/>
        <v>0</v>
      </c>
    </row>
    <row r="456" spans="7:7">
      <c r="G456" s="70">
        <f t="shared" si="4"/>
        <v>0</v>
      </c>
    </row>
    <row r="457" spans="7:7">
      <c r="G457" s="70">
        <f t="shared" si="4"/>
        <v>0</v>
      </c>
    </row>
    <row r="458" spans="7:7">
      <c r="G458" s="70">
        <f t="shared" si="4"/>
        <v>0</v>
      </c>
    </row>
    <row r="459" spans="7:7">
      <c r="G459" s="70">
        <f t="shared" si="4"/>
        <v>0</v>
      </c>
    </row>
    <row r="460" spans="7:7">
      <c r="G460" s="70">
        <f t="shared" si="4"/>
        <v>0</v>
      </c>
    </row>
    <row r="461" spans="7:7">
      <c r="G461" s="70">
        <f t="shared" si="4"/>
        <v>0</v>
      </c>
    </row>
    <row r="462" spans="7:7">
      <c r="G462" s="70">
        <f t="shared" si="4"/>
        <v>0</v>
      </c>
    </row>
    <row r="463" spans="7:7">
      <c r="G463" s="70">
        <f t="shared" si="4"/>
        <v>0</v>
      </c>
    </row>
    <row r="464" spans="7:7">
      <c r="G464" s="70">
        <f t="shared" si="4"/>
        <v>0</v>
      </c>
    </row>
    <row r="465" spans="7:7">
      <c r="G465" s="70">
        <f t="shared" si="4"/>
        <v>0</v>
      </c>
    </row>
    <row r="466" spans="7:7">
      <c r="G466" s="70">
        <f t="shared" si="4"/>
        <v>0</v>
      </c>
    </row>
    <row r="467" spans="7:7">
      <c r="G467" s="70">
        <f t="shared" si="4"/>
        <v>0</v>
      </c>
    </row>
    <row r="468" spans="7:7">
      <c r="G468" s="70">
        <f t="shared" si="4"/>
        <v>0</v>
      </c>
    </row>
    <row r="469" spans="7:7">
      <c r="G469" s="70">
        <f t="shared" si="4"/>
        <v>0</v>
      </c>
    </row>
    <row r="470" spans="7:7">
      <c r="G470" s="70">
        <f t="shared" si="4"/>
        <v>0</v>
      </c>
    </row>
    <row r="471" spans="7:7">
      <c r="G471" s="70">
        <f t="shared" si="4"/>
        <v>0</v>
      </c>
    </row>
    <row r="472" spans="7:7">
      <c r="G472" s="70">
        <f t="shared" si="4"/>
        <v>0</v>
      </c>
    </row>
    <row r="473" spans="7:7">
      <c r="G473" s="70">
        <f t="shared" si="4"/>
        <v>0</v>
      </c>
    </row>
    <row r="474" spans="7:7">
      <c r="G474" s="70">
        <f t="shared" si="4"/>
        <v>0</v>
      </c>
    </row>
    <row r="475" spans="7:7">
      <c r="G475" s="70">
        <f t="shared" si="4"/>
        <v>0</v>
      </c>
    </row>
    <row r="476" spans="7:7">
      <c r="G476" s="70">
        <f t="shared" si="4"/>
        <v>0</v>
      </c>
    </row>
    <row r="477" spans="7:7">
      <c r="G477" s="70">
        <f t="shared" si="4"/>
        <v>0</v>
      </c>
    </row>
    <row r="478" spans="7:7">
      <c r="G478" s="70">
        <f t="shared" si="4"/>
        <v>0</v>
      </c>
    </row>
    <row r="479" spans="7:7">
      <c r="G479" s="70">
        <f t="shared" si="4"/>
        <v>0</v>
      </c>
    </row>
    <row r="480" spans="7:7">
      <c r="G480" s="70">
        <f t="shared" si="4"/>
        <v>0</v>
      </c>
    </row>
    <row r="481" spans="7:7">
      <c r="G481" s="70">
        <f t="shared" si="4"/>
        <v>0</v>
      </c>
    </row>
    <row r="482" spans="7:7">
      <c r="G482" s="70">
        <f t="shared" si="4"/>
        <v>0</v>
      </c>
    </row>
    <row r="483" spans="7:7">
      <c r="G483" s="70">
        <f t="shared" si="4"/>
        <v>0</v>
      </c>
    </row>
    <row r="484" spans="7:7">
      <c r="G484" s="70">
        <f t="shared" si="4"/>
        <v>0</v>
      </c>
    </row>
    <row r="485" spans="7:7">
      <c r="G485" s="70">
        <f t="shared" si="4"/>
        <v>0</v>
      </c>
    </row>
    <row r="486" spans="7:7">
      <c r="G486" s="70">
        <f t="shared" si="4"/>
        <v>0</v>
      </c>
    </row>
    <row r="487" spans="7:7">
      <c r="G487" s="70">
        <f t="shared" si="4"/>
        <v>0</v>
      </c>
    </row>
    <row r="488" spans="7:7">
      <c r="G488" s="70">
        <f t="shared" si="4"/>
        <v>0</v>
      </c>
    </row>
    <row r="489" spans="7:7">
      <c r="G489" s="70">
        <f t="shared" si="4"/>
        <v>0</v>
      </c>
    </row>
    <row r="490" spans="7:7">
      <c r="G490" s="70">
        <f t="shared" si="4"/>
        <v>0</v>
      </c>
    </row>
    <row r="491" spans="7:7">
      <c r="G491" s="70">
        <f t="shared" si="4"/>
        <v>0</v>
      </c>
    </row>
    <row r="492" spans="7:7">
      <c r="G492" s="70">
        <f t="shared" si="4"/>
        <v>0</v>
      </c>
    </row>
    <row r="493" spans="7:7">
      <c r="G493" s="70">
        <f t="shared" si="4"/>
        <v>0</v>
      </c>
    </row>
    <row r="494" spans="7:7">
      <c r="G494" s="70">
        <f t="shared" si="4"/>
        <v>0</v>
      </c>
    </row>
    <row r="495" spans="7:7">
      <c r="G495" s="70">
        <f t="shared" si="4"/>
        <v>0</v>
      </c>
    </row>
    <row r="496" spans="7:7">
      <c r="G496" s="70">
        <f t="shared" si="4"/>
        <v>0</v>
      </c>
    </row>
    <row r="497" spans="7:7">
      <c r="G497" s="70">
        <f t="shared" si="4"/>
        <v>0</v>
      </c>
    </row>
    <row r="498" spans="7:7">
      <c r="G498" s="70">
        <f t="shared" si="4"/>
        <v>0</v>
      </c>
    </row>
    <row r="499" spans="7:7">
      <c r="G499" s="70">
        <f t="shared" si="4"/>
        <v>0</v>
      </c>
    </row>
    <row r="500" spans="7:7">
      <c r="G500" s="70">
        <f t="shared" si="4"/>
        <v>0</v>
      </c>
    </row>
    <row r="501" spans="7:7">
      <c r="G501" s="70">
        <f t="shared" si="4"/>
        <v>0</v>
      </c>
    </row>
    <row r="502" spans="7:7">
      <c r="G502" s="70">
        <f t="shared" si="4"/>
        <v>0</v>
      </c>
    </row>
    <row r="503" spans="7:7">
      <c r="G503" s="70">
        <f t="shared" si="4"/>
        <v>0</v>
      </c>
    </row>
    <row r="504" spans="7:7">
      <c r="G504" s="70">
        <f t="shared" si="4"/>
        <v>0</v>
      </c>
    </row>
    <row r="505" spans="7:7">
      <c r="G505" s="70">
        <f t="shared" si="4"/>
        <v>0</v>
      </c>
    </row>
    <row r="506" spans="7:7">
      <c r="G506" s="70">
        <f t="shared" si="4"/>
        <v>0</v>
      </c>
    </row>
    <row r="507" spans="7:7">
      <c r="G507" s="70">
        <f t="shared" si="4"/>
        <v>0</v>
      </c>
    </row>
    <row r="508" spans="7:7">
      <c r="G508" s="70">
        <f t="shared" si="4"/>
        <v>0</v>
      </c>
    </row>
    <row r="509" spans="7:7">
      <c r="G509" s="70">
        <f t="shared" si="4"/>
        <v>0</v>
      </c>
    </row>
    <row r="510" spans="7:7">
      <c r="G510" s="70">
        <f t="shared" si="4"/>
        <v>0</v>
      </c>
    </row>
    <row r="511" spans="7:7">
      <c r="G511" s="70">
        <f t="shared" si="4"/>
        <v>0</v>
      </c>
    </row>
    <row r="512" spans="7:7">
      <c r="G512" s="70">
        <f t="shared" ref="G512:G575" si="5">E517*F517</f>
        <v>0</v>
      </c>
    </row>
    <row r="513" spans="7:7">
      <c r="G513" s="70">
        <f t="shared" si="5"/>
        <v>0</v>
      </c>
    </row>
    <row r="514" spans="7:7">
      <c r="G514" s="70">
        <f t="shared" si="5"/>
        <v>0</v>
      </c>
    </row>
    <row r="515" spans="7:7">
      <c r="G515" s="70">
        <f t="shared" si="5"/>
        <v>0</v>
      </c>
    </row>
    <row r="516" spans="7:7">
      <c r="G516" s="70">
        <f t="shared" si="5"/>
        <v>0</v>
      </c>
    </row>
    <row r="517" spans="7:7">
      <c r="G517" s="70">
        <f t="shared" si="5"/>
        <v>0</v>
      </c>
    </row>
    <row r="518" spans="7:7">
      <c r="G518" s="70">
        <f t="shared" si="5"/>
        <v>0</v>
      </c>
    </row>
    <row r="519" spans="7:7">
      <c r="G519" s="70">
        <f t="shared" si="5"/>
        <v>0</v>
      </c>
    </row>
    <row r="520" spans="7:7">
      <c r="G520" s="70">
        <f t="shared" si="5"/>
        <v>0</v>
      </c>
    </row>
    <row r="521" spans="7:7">
      <c r="G521" s="70">
        <f t="shared" si="5"/>
        <v>0</v>
      </c>
    </row>
    <row r="522" spans="7:7">
      <c r="G522" s="70">
        <f t="shared" si="5"/>
        <v>0</v>
      </c>
    </row>
    <row r="523" spans="7:7">
      <c r="G523" s="70">
        <f t="shared" si="5"/>
        <v>0</v>
      </c>
    </row>
    <row r="524" spans="7:7">
      <c r="G524" s="70">
        <f t="shared" si="5"/>
        <v>0</v>
      </c>
    </row>
    <row r="525" spans="7:7">
      <c r="G525" s="70">
        <f t="shared" si="5"/>
        <v>0</v>
      </c>
    </row>
    <row r="526" spans="7:7">
      <c r="G526" s="70">
        <f t="shared" si="5"/>
        <v>0</v>
      </c>
    </row>
    <row r="527" spans="7:7">
      <c r="G527" s="70">
        <f t="shared" si="5"/>
        <v>0</v>
      </c>
    </row>
    <row r="528" spans="7:7">
      <c r="G528" s="70">
        <f t="shared" si="5"/>
        <v>0</v>
      </c>
    </row>
    <row r="529" spans="7:7">
      <c r="G529" s="70">
        <f t="shared" si="5"/>
        <v>0</v>
      </c>
    </row>
    <row r="530" spans="7:7">
      <c r="G530" s="70">
        <f t="shared" si="5"/>
        <v>0</v>
      </c>
    </row>
    <row r="531" spans="7:7">
      <c r="G531" s="70">
        <f t="shared" si="5"/>
        <v>0</v>
      </c>
    </row>
    <row r="532" spans="7:7">
      <c r="G532" s="70">
        <f t="shared" si="5"/>
        <v>0</v>
      </c>
    </row>
    <row r="533" spans="7:7">
      <c r="G533" s="70">
        <f t="shared" si="5"/>
        <v>0</v>
      </c>
    </row>
    <row r="534" spans="7:7">
      <c r="G534" s="70">
        <f t="shared" si="5"/>
        <v>0</v>
      </c>
    </row>
    <row r="535" spans="7:7">
      <c r="G535" s="70">
        <f t="shared" si="5"/>
        <v>0</v>
      </c>
    </row>
    <row r="536" spans="7:7">
      <c r="G536" s="70">
        <f t="shared" si="5"/>
        <v>0</v>
      </c>
    </row>
    <row r="537" spans="7:7">
      <c r="G537" s="70">
        <f t="shared" si="5"/>
        <v>0</v>
      </c>
    </row>
    <row r="538" spans="7:7">
      <c r="G538" s="70">
        <f t="shared" si="5"/>
        <v>0</v>
      </c>
    </row>
    <row r="539" spans="7:7">
      <c r="G539" s="70">
        <f t="shared" si="5"/>
        <v>0</v>
      </c>
    </row>
    <row r="540" spans="7:7">
      <c r="G540" s="70">
        <f t="shared" si="5"/>
        <v>0</v>
      </c>
    </row>
    <row r="541" spans="7:7">
      <c r="G541" s="70">
        <f t="shared" si="5"/>
        <v>0</v>
      </c>
    </row>
    <row r="542" spans="7:7">
      <c r="G542" s="70">
        <f t="shared" si="5"/>
        <v>0</v>
      </c>
    </row>
    <row r="543" spans="7:7">
      <c r="G543" s="70">
        <f t="shared" si="5"/>
        <v>0</v>
      </c>
    </row>
    <row r="544" spans="7:7">
      <c r="G544" s="70">
        <f t="shared" si="5"/>
        <v>0</v>
      </c>
    </row>
    <row r="545" spans="7:7">
      <c r="G545" s="70">
        <f t="shared" si="5"/>
        <v>0</v>
      </c>
    </row>
    <row r="546" spans="7:7">
      <c r="G546" s="70">
        <f t="shared" si="5"/>
        <v>0</v>
      </c>
    </row>
    <row r="547" spans="7:7">
      <c r="G547" s="70">
        <f t="shared" si="5"/>
        <v>0</v>
      </c>
    </row>
    <row r="548" spans="7:7">
      <c r="G548" s="70">
        <f t="shared" si="5"/>
        <v>0</v>
      </c>
    </row>
    <row r="549" spans="7:7">
      <c r="G549" s="70">
        <f t="shared" si="5"/>
        <v>0</v>
      </c>
    </row>
    <row r="550" spans="7:7">
      <c r="G550" s="70">
        <f t="shared" si="5"/>
        <v>0</v>
      </c>
    </row>
    <row r="551" spans="7:7">
      <c r="G551" s="70">
        <f t="shared" si="5"/>
        <v>0</v>
      </c>
    </row>
    <row r="552" spans="7:7">
      <c r="G552" s="70">
        <f t="shared" si="5"/>
        <v>0</v>
      </c>
    </row>
    <row r="553" spans="7:7">
      <c r="G553" s="70">
        <f t="shared" si="5"/>
        <v>0</v>
      </c>
    </row>
    <row r="554" spans="7:7">
      <c r="G554" s="70">
        <f t="shared" si="5"/>
        <v>0</v>
      </c>
    </row>
    <row r="555" spans="7:7">
      <c r="G555" s="70">
        <f t="shared" si="5"/>
        <v>0</v>
      </c>
    </row>
    <row r="556" spans="7:7">
      <c r="G556" s="70">
        <f t="shared" si="5"/>
        <v>0</v>
      </c>
    </row>
    <row r="557" spans="7:7">
      <c r="G557" s="70">
        <f t="shared" si="5"/>
        <v>0</v>
      </c>
    </row>
    <row r="558" spans="7:7">
      <c r="G558" s="70">
        <f t="shared" si="5"/>
        <v>0</v>
      </c>
    </row>
    <row r="559" spans="7:7">
      <c r="G559" s="70">
        <f t="shared" si="5"/>
        <v>0</v>
      </c>
    </row>
    <row r="560" spans="7:7">
      <c r="G560" s="70">
        <f t="shared" si="5"/>
        <v>0</v>
      </c>
    </row>
    <row r="561" spans="7:7">
      <c r="G561" s="70">
        <f t="shared" si="5"/>
        <v>0</v>
      </c>
    </row>
    <row r="562" spans="7:7">
      <c r="G562" s="70">
        <f t="shared" si="5"/>
        <v>0</v>
      </c>
    </row>
    <row r="563" spans="7:7">
      <c r="G563" s="70">
        <f t="shared" si="5"/>
        <v>0</v>
      </c>
    </row>
    <row r="564" spans="7:7">
      <c r="G564" s="70">
        <f t="shared" si="5"/>
        <v>0</v>
      </c>
    </row>
    <row r="565" spans="7:7">
      <c r="G565" s="70">
        <f t="shared" si="5"/>
        <v>0</v>
      </c>
    </row>
    <row r="566" spans="7:7">
      <c r="G566" s="70">
        <f t="shared" si="5"/>
        <v>0</v>
      </c>
    </row>
    <row r="567" spans="7:7">
      <c r="G567" s="70">
        <f t="shared" si="5"/>
        <v>0</v>
      </c>
    </row>
    <row r="568" spans="7:7">
      <c r="G568" s="70">
        <f t="shared" si="5"/>
        <v>0</v>
      </c>
    </row>
    <row r="569" spans="7:7">
      <c r="G569" s="70">
        <f t="shared" si="5"/>
        <v>0</v>
      </c>
    </row>
    <row r="570" spans="7:7">
      <c r="G570" s="70">
        <f t="shared" si="5"/>
        <v>0</v>
      </c>
    </row>
    <row r="571" spans="7:7">
      <c r="G571" s="70">
        <f t="shared" si="5"/>
        <v>0</v>
      </c>
    </row>
    <row r="572" spans="7:7">
      <c r="G572" s="70">
        <f t="shared" si="5"/>
        <v>0</v>
      </c>
    </row>
    <row r="573" spans="7:7">
      <c r="G573" s="70">
        <f t="shared" si="5"/>
        <v>0</v>
      </c>
    </row>
    <row r="574" spans="7:7">
      <c r="G574" s="70">
        <f t="shared" si="5"/>
        <v>0</v>
      </c>
    </row>
    <row r="575" spans="7:7">
      <c r="G575" s="70">
        <f t="shared" si="5"/>
        <v>0</v>
      </c>
    </row>
    <row r="576" spans="7:7">
      <c r="G576" s="70">
        <f t="shared" ref="G576:G639" si="6">E581*F581</f>
        <v>0</v>
      </c>
    </row>
    <row r="577" spans="7:7">
      <c r="G577" s="70">
        <f t="shared" si="6"/>
        <v>0</v>
      </c>
    </row>
    <row r="578" spans="7:7">
      <c r="G578" s="70">
        <f t="shared" si="6"/>
        <v>0</v>
      </c>
    </row>
    <row r="579" spans="7:7">
      <c r="G579" s="70">
        <f t="shared" si="6"/>
        <v>0</v>
      </c>
    </row>
    <row r="580" spans="7:7">
      <c r="G580" s="70">
        <f t="shared" si="6"/>
        <v>0</v>
      </c>
    </row>
    <row r="581" spans="7:7">
      <c r="G581" s="70">
        <f t="shared" si="6"/>
        <v>0</v>
      </c>
    </row>
    <row r="582" spans="7:7">
      <c r="G582" s="70">
        <f t="shared" si="6"/>
        <v>0</v>
      </c>
    </row>
    <row r="583" spans="7:7">
      <c r="G583" s="70">
        <f t="shared" si="6"/>
        <v>0</v>
      </c>
    </row>
    <row r="584" spans="7:7">
      <c r="G584" s="70">
        <f t="shared" si="6"/>
        <v>0</v>
      </c>
    </row>
    <row r="585" spans="7:7">
      <c r="G585" s="70">
        <f t="shared" si="6"/>
        <v>0</v>
      </c>
    </row>
    <row r="586" spans="7:7">
      <c r="G586" s="70">
        <f t="shared" si="6"/>
        <v>0</v>
      </c>
    </row>
    <row r="587" spans="7:7">
      <c r="G587" s="70">
        <f t="shared" si="6"/>
        <v>0</v>
      </c>
    </row>
    <row r="588" spans="7:7">
      <c r="G588" s="70">
        <f t="shared" si="6"/>
        <v>0</v>
      </c>
    </row>
    <row r="589" spans="7:7">
      <c r="G589" s="70">
        <f t="shared" si="6"/>
        <v>0</v>
      </c>
    </row>
    <row r="590" spans="7:7">
      <c r="G590" s="70">
        <f t="shared" si="6"/>
        <v>0</v>
      </c>
    </row>
    <row r="591" spans="7:7">
      <c r="G591" s="70">
        <f t="shared" si="6"/>
        <v>0</v>
      </c>
    </row>
    <row r="592" spans="7:7">
      <c r="G592" s="70">
        <f t="shared" si="6"/>
        <v>0</v>
      </c>
    </row>
    <row r="593" spans="7:7">
      <c r="G593" s="70">
        <f t="shared" si="6"/>
        <v>0</v>
      </c>
    </row>
    <row r="594" spans="7:7">
      <c r="G594" s="70">
        <f t="shared" si="6"/>
        <v>0</v>
      </c>
    </row>
    <row r="595" spans="7:7">
      <c r="G595" s="70">
        <f t="shared" si="6"/>
        <v>0</v>
      </c>
    </row>
    <row r="596" spans="7:7">
      <c r="G596" s="70">
        <f t="shared" si="6"/>
        <v>0</v>
      </c>
    </row>
    <row r="597" spans="7:7">
      <c r="G597" s="70">
        <f t="shared" si="6"/>
        <v>0</v>
      </c>
    </row>
    <row r="598" spans="7:7">
      <c r="G598" s="70">
        <f t="shared" si="6"/>
        <v>0</v>
      </c>
    </row>
    <row r="599" spans="7:7">
      <c r="G599" s="70">
        <f t="shared" si="6"/>
        <v>0</v>
      </c>
    </row>
    <row r="600" spans="7:7">
      <c r="G600" s="70">
        <f t="shared" si="6"/>
        <v>0</v>
      </c>
    </row>
    <row r="601" spans="7:7">
      <c r="G601" s="70">
        <f t="shared" si="6"/>
        <v>0</v>
      </c>
    </row>
    <row r="602" spans="7:7">
      <c r="G602" s="70">
        <f t="shared" si="6"/>
        <v>0</v>
      </c>
    </row>
    <row r="603" spans="7:7">
      <c r="G603" s="70">
        <f t="shared" si="6"/>
        <v>0</v>
      </c>
    </row>
    <row r="604" spans="7:7">
      <c r="G604" s="70">
        <f t="shared" si="6"/>
        <v>0</v>
      </c>
    </row>
    <row r="605" spans="7:7">
      <c r="G605" s="70">
        <f t="shared" si="6"/>
        <v>0</v>
      </c>
    </row>
    <row r="606" spans="7:7">
      <c r="G606" s="70">
        <f t="shared" si="6"/>
        <v>0</v>
      </c>
    </row>
    <row r="607" spans="7:7">
      <c r="G607" s="70">
        <f t="shared" si="6"/>
        <v>0</v>
      </c>
    </row>
    <row r="608" spans="7:7">
      <c r="G608" s="70">
        <f t="shared" si="6"/>
        <v>0</v>
      </c>
    </row>
    <row r="609" spans="7:7">
      <c r="G609" s="70">
        <f t="shared" si="6"/>
        <v>0</v>
      </c>
    </row>
    <row r="610" spans="7:7">
      <c r="G610" s="70">
        <f t="shared" si="6"/>
        <v>0</v>
      </c>
    </row>
    <row r="611" spans="7:7">
      <c r="G611" s="70">
        <f t="shared" si="6"/>
        <v>0</v>
      </c>
    </row>
    <row r="612" spans="7:7">
      <c r="G612" s="70">
        <f t="shared" si="6"/>
        <v>0</v>
      </c>
    </row>
    <row r="613" spans="7:7">
      <c r="G613" s="70">
        <f t="shared" si="6"/>
        <v>0</v>
      </c>
    </row>
    <row r="614" spans="7:7">
      <c r="G614" s="70">
        <f t="shared" si="6"/>
        <v>0</v>
      </c>
    </row>
    <row r="615" spans="7:7">
      <c r="G615" s="70">
        <f t="shared" si="6"/>
        <v>0</v>
      </c>
    </row>
    <row r="616" spans="7:7">
      <c r="G616" s="70">
        <f t="shared" si="6"/>
        <v>0</v>
      </c>
    </row>
    <row r="617" spans="7:7">
      <c r="G617" s="70">
        <f t="shared" si="6"/>
        <v>0</v>
      </c>
    </row>
    <row r="618" spans="7:7">
      <c r="G618" s="70">
        <f t="shared" si="6"/>
        <v>0</v>
      </c>
    </row>
    <row r="619" spans="7:7">
      <c r="G619" s="70">
        <f t="shared" si="6"/>
        <v>0</v>
      </c>
    </row>
    <row r="620" spans="7:7">
      <c r="G620" s="70">
        <f t="shared" si="6"/>
        <v>0</v>
      </c>
    </row>
    <row r="621" spans="7:7">
      <c r="G621" s="70">
        <f t="shared" si="6"/>
        <v>0</v>
      </c>
    </row>
    <row r="622" spans="7:7">
      <c r="G622" s="70">
        <f t="shared" si="6"/>
        <v>0</v>
      </c>
    </row>
    <row r="623" spans="7:7">
      <c r="G623" s="70">
        <f t="shared" si="6"/>
        <v>0</v>
      </c>
    </row>
    <row r="624" spans="7:7">
      <c r="G624" s="70">
        <f t="shared" si="6"/>
        <v>0</v>
      </c>
    </row>
    <row r="625" spans="7:7">
      <c r="G625" s="70">
        <f t="shared" si="6"/>
        <v>0</v>
      </c>
    </row>
    <row r="626" spans="7:7">
      <c r="G626" s="70">
        <f t="shared" si="6"/>
        <v>0</v>
      </c>
    </row>
    <row r="627" spans="7:7">
      <c r="G627" s="70">
        <f t="shared" si="6"/>
        <v>0</v>
      </c>
    </row>
    <row r="628" spans="7:7">
      <c r="G628" s="70">
        <f t="shared" si="6"/>
        <v>0</v>
      </c>
    </row>
    <row r="629" spans="7:7">
      <c r="G629" s="70">
        <f t="shared" si="6"/>
        <v>0</v>
      </c>
    </row>
    <row r="630" spans="7:7">
      <c r="G630" s="70">
        <f t="shared" si="6"/>
        <v>0</v>
      </c>
    </row>
    <row r="631" spans="7:7">
      <c r="G631" s="70">
        <f t="shared" si="6"/>
        <v>0</v>
      </c>
    </row>
    <row r="632" spans="7:7">
      <c r="G632" s="70">
        <f t="shared" si="6"/>
        <v>0</v>
      </c>
    </row>
    <row r="633" spans="7:7">
      <c r="G633" s="70">
        <f t="shared" si="6"/>
        <v>0</v>
      </c>
    </row>
    <row r="634" spans="7:7">
      <c r="G634" s="70">
        <f t="shared" si="6"/>
        <v>0</v>
      </c>
    </row>
    <row r="635" spans="7:7">
      <c r="G635" s="70">
        <f t="shared" si="6"/>
        <v>0</v>
      </c>
    </row>
    <row r="636" spans="7:7">
      <c r="G636" s="70">
        <f t="shared" si="6"/>
        <v>0</v>
      </c>
    </row>
    <row r="637" spans="7:7">
      <c r="G637" s="70">
        <f t="shared" si="6"/>
        <v>0</v>
      </c>
    </row>
    <row r="638" spans="7:7">
      <c r="G638" s="70">
        <f t="shared" si="6"/>
        <v>0</v>
      </c>
    </row>
    <row r="639" spans="7:7">
      <c r="G639" s="70">
        <f t="shared" si="6"/>
        <v>0</v>
      </c>
    </row>
    <row r="640" spans="7:7">
      <c r="G640" s="70">
        <f t="shared" ref="G640:G703" si="7">E645*F645</f>
        <v>0</v>
      </c>
    </row>
    <row r="641" spans="7:7">
      <c r="G641" s="70">
        <f t="shared" si="7"/>
        <v>0</v>
      </c>
    </row>
    <row r="642" spans="7:7">
      <c r="G642" s="70">
        <f t="shared" si="7"/>
        <v>0</v>
      </c>
    </row>
    <row r="643" spans="7:7">
      <c r="G643" s="70">
        <f t="shared" si="7"/>
        <v>0</v>
      </c>
    </row>
    <row r="644" spans="7:7">
      <c r="G644" s="70">
        <f t="shared" si="7"/>
        <v>0</v>
      </c>
    </row>
    <row r="645" spans="7:7">
      <c r="G645" s="70">
        <f t="shared" si="7"/>
        <v>0</v>
      </c>
    </row>
    <row r="646" spans="7:7">
      <c r="G646" s="70">
        <f t="shared" si="7"/>
        <v>0</v>
      </c>
    </row>
    <row r="647" spans="7:7">
      <c r="G647" s="70">
        <f t="shared" si="7"/>
        <v>0</v>
      </c>
    </row>
    <row r="648" spans="7:7">
      <c r="G648" s="70">
        <f t="shared" si="7"/>
        <v>0</v>
      </c>
    </row>
    <row r="649" spans="7:7">
      <c r="G649" s="70">
        <f t="shared" si="7"/>
        <v>0</v>
      </c>
    </row>
    <row r="650" spans="7:7">
      <c r="G650" s="70">
        <f t="shared" si="7"/>
        <v>0</v>
      </c>
    </row>
    <row r="651" spans="7:7">
      <c r="G651" s="70">
        <f t="shared" si="7"/>
        <v>0</v>
      </c>
    </row>
    <row r="652" spans="7:7">
      <c r="G652" s="70">
        <f t="shared" si="7"/>
        <v>0</v>
      </c>
    </row>
    <row r="653" spans="7:7">
      <c r="G653" s="70">
        <f t="shared" si="7"/>
        <v>0</v>
      </c>
    </row>
    <row r="654" spans="7:7">
      <c r="G654" s="70">
        <f t="shared" si="7"/>
        <v>0</v>
      </c>
    </row>
    <row r="655" spans="7:7">
      <c r="G655" s="70">
        <f t="shared" si="7"/>
        <v>0</v>
      </c>
    </row>
    <row r="656" spans="7:7">
      <c r="G656" s="70">
        <f t="shared" si="7"/>
        <v>0</v>
      </c>
    </row>
    <row r="657" spans="7:7">
      <c r="G657" s="70">
        <f t="shared" si="7"/>
        <v>0</v>
      </c>
    </row>
    <row r="658" spans="7:7">
      <c r="G658" s="70">
        <f t="shared" si="7"/>
        <v>0</v>
      </c>
    </row>
    <row r="659" spans="7:7">
      <c r="G659" s="70">
        <f t="shared" si="7"/>
        <v>0</v>
      </c>
    </row>
    <row r="660" spans="7:7">
      <c r="G660" s="70">
        <f t="shared" si="7"/>
        <v>0</v>
      </c>
    </row>
    <row r="661" spans="7:7">
      <c r="G661" s="70">
        <f t="shared" si="7"/>
        <v>0</v>
      </c>
    </row>
    <row r="662" spans="7:7">
      <c r="G662" s="70">
        <f t="shared" si="7"/>
        <v>0</v>
      </c>
    </row>
    <row r="663" spans="7:7">
      <c r="G663" s="70">
        <f t="shared" si="7"/>
        <v>0</v>
      </c>
    </row>
    <row r="664" spans="7:7">
      <c r="G664" s="70">
        <f t="shared" si="7"/>
        <v>0</v>
      </c>
    </row>
    <row r="665" spans="7:7">
      <c r="G665" s="70">
        <f t="shared" si="7"/>
        <v>0</v>
      </c>
    </row>
    <row r="666" spans="7:7">
      <c r="G666" s="70">
        <f t="shared" si="7"/>
        <v>0</v>
      </c>
    </row>
    <row r="667" spans="7:7">
      <c r="G667" s="70">
        <f t="shared" si="7"/>
        <v>0</v>
      </c>
    </row>
    <row r="668" spans="7:7">
      <c r="G668" s="70">
        <f t="shared" si="7"/>
        <v>0</v>
      </c>
    </row>
    <row r="669" spans="7:7">
      <c r="G669" s="70">
        <f t="shared" si="7"/>
        <v>0</v>
      </c>
    </row>
    <row r="670" spans="7:7">
      <c r="G670" s="70">
        <f t="shared" si="7"/>
        <v>0</v>
      </c>
    </row>
    <row r="671" spans="7:7">
      <c r="G671" s="70">
        <f t="shared" si="7"/>
        <v>0</v>
      </c>
    </row>
    <row r="672" spans="7:7">
      <c r="G672" s="70">
        <f t="shared" si="7"/>
        <v>0</v>
      </c>
    </row>
    <row r="673" spans="7:7">
      <c r="G673" s="70">
        <f t="shared" si="7"/>
        <v>0</v>
      </c>
    </row>
    <row r="674" spans="7:7">
      <c r="G674" s="70">
        <f t="shared" si="7"/>
        <v>0</v>
      </c>
    </row>
    <row r="675" spans="7:7">
      <c r="G675" s="70">
        <f t="shared" si="7"/>
        <v>0</v>
      </c>
    </row>
    <row r="676" spans="7:7">
      <c r="G676" s="70">
        <f t="shared" si="7"/>
        <v>0</v>
      </c>
    </row>
    <row r="677" spans="7:7">
      <c r="G677" s="70">
        <f t="shared" si="7"/>
        <v>0</v>
      </c>
    </row>
    <row r="678" spans="7:7">
      <c r="G678" s="70">
        <f t="shared" si="7"/>
        <v>0</v>
      </c>
    </row>
    <row r="679" spans="7:7">
      <c r="G679" s="70">
        <f t="shared" si="7"/>
        <v>0</v>
      </c>
    </row>
    <row r="680" spans="7:7">
      <c r="G680" s="70">
        <f t="shared" si="7"/>
        <v>0</v>
      </c>
    </row>
    <row r="681" spans="7:7">
      <c r="G681" s="70">
        <f t="shared" si="7"/>
        <v>0</v>
      </c>
    </row>
    <row r="682" spans="7:7">
      <c r="G682" s="70">
        <f t="shared" si="7"/>
        <v>0</v>
      </c>
    </row>
    <row r="683" spans="7:7">
      <c r="G683" s="70">
        <f t="shared" si="7"/>
        <v>0</v>
      </c>
    </row>
    <row r="684" spans="7:7">
      <c r="G684" s="70">
        <f t="shared" si="7"/>
        <v>0</v>
      </c>
    </row>
    <row r="685" spans="7:7">
      <c r="G685" s="70">
        <f t="shared" si="7"/>
        <v>0</v>
      </c>
    </row>
    <row r="686" spans="7:7">
      <c r="G686" s="70">
        <f t="shared" si="7"/>
        <v>0</v>
      </c>
    </row>
    <row r="687" spans="7:7">
      <c r="G687" s="70">
        <f t="shared" si="7"/>
        <v>0</v>
      </c>
    </row>
    <row r="688" spans="7:7">
      <c r="G688" s="70">
        <f t="shared" si="7"/>
        <v>0</v>
      </c>
    </row>
    <row r="689" spans="7:7">
      <c r="G689" s="70">
        <f t="shared" si="7"/>
        <v>0</v>
      </c>
    </row>
    <row r="690" spans="7:7">
      <c r="G690" s="70">
        <f t="shared" si="7"/>
        <v>0</v>
      </c>
    </row>
    <row r="691" spans="7:7">
      <c r="G691" s="70">
        <f t="shared" si="7"/>
        <v>0</v>
      </c>
    </row>
    <row r="692" spans="7:7">
      <c r="G692" s="70">
        <f t="shared" si="7"/>
        <v>0</v>
      </c>
    </row>
    <row r="693" spans="7:7">
      <c r="G693" s="70">
        <f t="shared" si="7"/>
        <v>0</v>
      </c>
    </row>
    <row r="694" spans="7:7">
      <c r="G694" s="70">
        <f t="shared" si="7"/>
        <v>0</v>
      </c>
    </row>
    <row r="695" spans="7:7">
      <c r="G695" s="70">
        <f t="shared" si="7"/>
        <v>0</v>
      </c>
    </row>
    <row r="696" spans="7:7">
      <c r="G696" s="70">
        <f t="shared" si="7"/>
        <v>0</v>
      </c>
    </row>
    <row r="697" spans="7:7">
      <c r="G697" s="70">
        <f t="shared" si="7"/>
        <v>0</v>
      </c>
    </row>
    <row r="698" spans="7:7">
      <c r="G698" s="70">
        <f t="shared" si="7"/>
        <v>0</v>
      </c>
    </row>
    <row r="699" spans="7:7">
      <c r="G699" s="70">
        <f t="shared" si="7"/>
        <v>0</v>
      </c>
    </row>
    <row r="700" spans="7:7">
      <c r="G700" s="70">
        <f t="shared" si="7"/>
        <v>0</v>
      </c>
    </row>
    <row r="701" spans="7:7">
      <c r="G701" s="70">
        <f t="shared" si="7"/>
        <v>0</v>
      </c>
    </row>
    <row r="702" spans="7:7">
      <c r="G702" s="70">
        <f t="shared" si="7"/>
        <v>0</v>
      </c>
    </row>
    <row r="703" spans="7:7">
      <c r="G703" s="70">
        <f t="shared" si="7"/>
        <v>0</v>
      </c>
    </row>
    <row r="704" spans="7:7">
      <c r="G704" s="70">
        <f t="shared" ref="G704:G767" si="8">E709*F709</f>
        <v>0</v>
      </c>
    </row>
    <row r="705" spans="7:7">
      <c r="G705" s="70">
        <f t="shared" si="8"/>
        <v>0</v>
      </c>
    </row>
    <row r="706" spans="7:7">
      <c r="G706" s="70">
        <f t="shared" si="8"/>
        <v>0</v>
      </c>
    </row>
    <row r="707" spans="7:7">
      <c r="G707" s="70">
        <f t="shared" si="8"/>
        <v>0</v>
      </c>
    </row>
    <row r="708" spans="7:7">
      <c r="G708" s="70">
        <f t="shared" si="8"/>
        <v>0</v>
      </c>
    </row>
    <row r="709" spans="7:7">
      <c r="G709" s="70">
        <f t="shared" si="8"/>
        <v>0</v>
      </c>
    </row>
    <row r="710" spans="7:7">
      <c r="G710" s="70">
        <f t="shared" si="8"/>
        <v>0</v>
      </c>
    </row>
    <row r="711" spans="7:7">
      <c r="G711" s="70">
        <f t="shared" si="8"/>
        <v>0</v>
      </c>
    </row>
    <row r="712" spans="7:7">
      <c r="G712" s="70">
        <f t="shared" si="8"/>
        <v>0</v>
      </c>
    </row>
    <row r="713" spans="7:7">
      <c r="G713" s="70">
        <f t="shared" si="8"/>
        <v>0</v>
      </c>
    </row>
    <row r="714" spans="7:7">
      <c r="G714" s="70">
        <f t="shared" si="8"/>
        <v>0</v>
      </c>
    </row>
    <row r="715" spans="7:7">
      <c r="G715" s="70">
        <f t="shared" si="8"/>
        <v>0</v>
      </c>
    </row>
    <row r="716" spans="7:7">
      <c r="G716" s="70">
        <f t="shared" si="8"/>
        <v>0</v>
      </c>
    </row>
    <row r="717" spans="7:7">
      <c r="G717" s="70">
        <f t="shared" si="8"/>
        <v>0</v>
      </c>
    </row>
    <row r="718" spans="7:7">
      <c r="G718" s="70">
        <f t="shared" si="8"/>
        <v>0</v>
      </c>
    </row>
    <row r="719" spans="7:7">
      <c r="G719" s="70">
        <f t="shared" si="8"/>
        <v>0</v>
      </c>
    </row>
    <row r="720" spans="7:7">
      <c r="G720" s="70">
        <f t="shared" si="8"/>
        <v>0</v>
      </c>
    </row>
    <row r="721" spans="7:7">
      <c r="G721" s="70">
        <f t="shared" si="8"/>
        <v>0</v>
      </c>
    </row>
    <row r="722" spans="7:7">
      <c r="G722" s="70">
        <f t="shared" si="8"/>
        <v>0</v>
      </c>
    </row>
    <row r="723" spans="7:7">
      <c r="G723" s="70">
        <f t="shared" si="8"/>
        <v>0</v>
      </c>
    </row>
    <row r="724" spans="7:7">
      <c r="G724" s="70">
        <f t="shared" si="8"/>
        <v>0</v>
      </c>
    </row>
    <row r="725" spans="7:7">
      <c r="G725" s="70">
        <f t="shared" si="8"/>
        <v>0</v>
      </c>
    </row>
    <row r="726" spans="7:7">
      <c r="G726" s="70">
        <f t="shared" si="8"/>
        <v>0</v>
      </c>
    </row>
    <row r="727" spans="7:7">
      <c r="G727" s="70">
        <f t="shared" si="8"/>
        <v>0</v>
      </c>
    </row>
    <row r="728" spans="7:7">
      <c r="G728" s="70">
        <f t="shared" si="8"/>
        <v>0</v>
      </c>
    </row>
    <row r="729" spans="7:7">
      <c r="G729" s="70">
        <f t="shared" si="8"/>
        <v>0</v>
      </c>
    </row>
    <row r="730" spans="7:7">
      <c r="G730" s="70">
        <f t="shared" si="8"/>
        <v>0</v>
      </c>
    </row>
    <row r="731" spans="7:7">
      <c r="G731" s="70">
        <f t="shared" si="8"/>
        <v>0</v>
      </c>
    </row>
    <row r="732" spans="7:7">
      <c r="G732" s="70">
        <f t="shared" si="8"/>
        <v>0</v>
      </c>
    </row>
    <row r="733" spans="7:7">
      <c r="G733" s="70">
        <f t="shared" si="8"/>
        <v>0</v>
      </c>
    </row>
    <row r="734" spans="7:7">
      <c r="G734" s="70">
        <f t="shared" si="8"/>
        <v>0</v>
      </c>
    </row>
    <row r="735" spans="7:7">
      <c r="G735" s="70">
        <f t="shared" si="8"/>
        <v>0</v>
      </c>
    </row>
    <row r="736" spans="7:7">
      <c r="G736" s="70">
        <f t="shared" si="8"/>
        <v>0</v>
      </c>
    </row>
    <row r="737" spans="7:7">
      <c r="G737" s="70">
        <f t="shared" si="8"/>
        <v>0</v>
      </c>
    </row>
    <row r="738" spans="7:7">
      <c r="G738" s="70">
        <f t="shared" si="8"/>
        <v>0</v>
      </c>
    </row>
    <row r="739" spans="7:7">
      <c r="G739" s="70">
        <f t="shared" si="8"/>
        <v>0</v>
      </c>
    </row>
    <row r="740" spans="7:7">
      <c r="G740" s="70">
        <f t="shared" si="8"/>
        <v>0</v>
      </c>
    </row>
    <row r="741" spans="7:7">
      <c r="G741" s="70">
        <f t="shared" si="8"/>
        <v>0</v>
      </c>
    </row>
    <row r="742" spans="7:7">
      <c r="G742" s="70">
        <f t="shared" si="8"/>
        <v>0</v>
      </c>
    </row>
    <row r="743" spans="7:7">
      <c r="G743" s="70">
        <f t="shared" si="8"/>
        <v>0</v>
      </c>
    </row>
    <row r="744" spans="7:7">
      <c r="G744" s="70">
        <f t="shared" si="8"/>
        <v>0</v>
      </c>
    </row>
    <row r="745" spans="7:7">
      <c r="G745" s="70">
        <f t="shared" si="8"/>
        <v>0</v>
      </c>
    </row>
    <row r="746" spans="7:7">
      <c r="G746" s="70">
        <f t="shared" si="8"/>
        <v>0</v>
      </c>
    </row>
    <row r="747" spans="7:7">
      <c r="G747" s="70">
        <f t="shared" si="8"/>
        <v>0</v>
      </c>
    </row>
    <row r="748" spans="7:7">
      <c r="G748" s="70">
        <f t="shared" si="8"/>
        <v>0</v>
      </c>
    </row>
    <row r="749" spans="7:7">
      <c r="G749" s="70">
        <f t="shared" si="8"/>
        <v>0</v>
      </c>
    </row>
    <row r="750" spans="7:7">
      <c r="G750" s="70">
        <f t="shared" si="8"/>
        <v>0</v>
      </c>
    </row>
    <row r="751" spans="7:7">
      <c r="G751" s="70">
        <f t="shared" si="8"/>
        <v>0</v>
      </c>
    </row>
    <row r="752" spans="7:7">
      <c r="G752" s="70">
        <f t="shared" si="8"/>
        <v>0</v>
      </c>
    </row>
    <row r="753" spans="7:7">
      <c r="G753" s="70">
        <f t="shared" si="8"/>
        <v>0</v>
      </c>
    </row>
    <row r="754" spans="7:7">
      <c r="G754" s="70">
        <f t="shared" si="8"/>
        <v>0</v>
      </c>
    </row>
    <row r="755" spans="7:7">
      <c r="G755" s="70">
        <f t="shared" si="8"/>
        <v>0</v>
      </c>
    </row>
    <row r="756" spans="7:7">
      <c r="G756" s="70">
        <f t="shared" si="8"/>
        <v>0</v>
      </c>
    </row>
    <row r="757" spans="7:7">
      <c r="G757" s="70">
        <f t="shared" si="8"/>
        <v>0</v>
      </c>
    </row>
    <row r="758" spans="7:7">
      <c r="G758" s="70">
        <f t="shared" si="8"/>
        <v>0</v>
      </c>
    </row>
    <row r="759" spans="7:7">
      <c r="G759" s="70">
        <f t="shared" si="8"/>
        <v>0</v>
      </c>
    </row>
    <row r="760" spans="7:7">
      <c r="G760" s="70">
        <f t="shared" si="8"/>
        <v>0</v>
      </c>
    </row>
    <row r="761" spans="7:7">
      <c r="G761" s="70">
        <f t="shared" si="8"/>
        <v>0</v>
      </c>
    </row>
    <row r="762" spans="7:7">
      <c r="G762" s="70">
        <f t="shared" si="8"/>
        <v>0</v>
      </c>
    </row>
    <row r="763" spans="7:7">
      <c r="G763" s="70">
        <f t="shared" si="8"/>
        <v>0</v>
      </c>
    </row>
    <row r="764" spans="7:7">
      <c r="G764" s="70">
        <f t="shared" si="8"/>
        <v>0</v>
      </c>
    </row>
    <row r="765" spans="7:7">
      <c r="G765" s="70">
        <f t="shared" si="8"/>
        <v>0</v>
      </c>
    </row>
    <row r="766" spans="7:7">
      <c r="G766" s="70">
        <f t="shared" si="8"/>
        <v>0</v>
      </c>
    </row>
    <row r="767" spans="7:7">
      <c r="G767" s="70">
        <f t="shared" si="8"/>
        <v>0</v>
      </c>
    </row>
    <row r="768" spans="7:7">
      <c r="G768" s="70">
        <f t="shared" ref="G768:G831" si="9">E773*F773</f>
        <v>0</v>
      </c>
    </row>
    <row r="769" spans="7:7">
      <c r="G769" s="70">
        <f t="shared" si="9"/>
        <v>0</v>
      </c>
    </row>
    <row r="770" spans="7:7">
      <c r="G770" s="70">
        <f t="shared" si="9"/>
        <v>0</v>
      </c>
    </row>
    <row r="771" spans="7:7">
      <c r="G771" s="70">
        <f t="shared" si="9"/>
        <v>0</v>
      </c>
    </row>
    <row r="772" spans="7:7">
      <c r="G772" s="70">
        <f t="shared" si="9"/>
        <v>0</v>
      </c>
    </row>
    <row r="773" spans="7:7">
      <c r="G773" s="70">
        <f t="shared" si="9"/>
        <v>0</v>
      </c>
    </row>
    <row r="774" spans="7:7">
      <c r="G774" s="70">
        <f t="shared" si="9"/>
        <v>0</v>
      </c>
    </row>
    <row r="775" spans="7:7">
      <c r="G775" s="70">
        <f t="shared" si="9"/>
        <v>0</v>
      </c>
    </row>
    <row r="776" spans="7:7">
      <c r="G776" s="70">
        <f t="shared" si="9"/>
        <v>0</v>
      </c>
    </row>
    <row r="777" spans="7:7">
      <c r="G777" s="70">
        <f t="shared" si="9"/>
        <v>0</v>
      </c>
    </row>
    <row r="778" spans="7:7">
      <c r="G778" s="70">
        <f t="shared" si="9"/>
        <v>0</v>
      </c>
    </row>
    <row r="779" spans="7:7">
      <c r="G779" s="70">
        <f t="shared" si="9"/>
        <v>0</v>
      </c>
    </row>
    <row r="780" spans="7:7">
      <c r="G780" s="70">
        <f t="shared" si="9"/>
        <v>0</v>
      </c>
    </row>
    <row r="781" spans="7:7">
      <c r="G781" s="70">
        <f t="shared" si="9"/>
        <v>0</v>
      </c>
    </row>
    <row r="782" spans="7:7">
      <c r="G782" s="70">
        <f t="shared" si="9"/>
        <v>0</v>
      </c>
    </row>
    <row r="783" spans="7:7">
      <c r="G783" s="70">
        <f t="shared" si="9"/>
        <v>0</v>
      </c>
    </row>
    <row r="784" spans="7:7">
      <c r="G784" s="70">
        <f t="shared" si="9"/>
        <v>0</v>
      </c>
    </row>
    <row r="785" spans="7:7">
      <c r="G785" s="70">
        <f t="shared" si="9"/>
        <v>0</v>
      </c>
    </row>
    <row r="786" spans="7:7">
      <c r="G786" s="70">
        <f t="shared" si="9"/>
        <v>0</v>
      </c>
    </row>
    <row r="787" spans="7:7">
      <c r="G787" s="70">
        <f t="shared" si="9"/>
        <v>0</v>
      </c>
    </row>
    <row r="788" spans="7:7">
      <c r="G788" s="70">
        <f t="shared" si="9"/>
        <v>0</v>
      </c>
    </row>
    <row r="789" spans="7:7">
      <c r="G789" s="70">
        <f t="shared" si="9"/>
        <v>0</v>
      </c>
    </row>
    <row r="790" spans="7:7">
      <c r="G790" s="70">
        <f t="shared" si="9"/>
        <v>0</v>
      </c>
    </row>
    <row r="791" spans="7:7">
      <c r="G791" s="70">
        <f t="shared" si="9"/>
        <v>0</v>
      </c>
    </row>
    <row r="792" spans="7:7">
      <c r="G792" s="70">
        <f t="shared" si="9"/>
        <v>0</v>
      </c>
    </row>
    <row r="793" spans="7:7">
      <c r="G793" s="70">
        <f t="shared" si="9"/>
        <v>0</v>
      </c>
    </row>
    <row r="794" spans="7:7">
      <c r="G794" s="70">
        <f t="shared" si="9"/>
        <v>0</v>
      </c>
    </row>
    <row r="795" spans="7:7">
      <c r="G795" s="70">
        <f t="shared" si="9"/>
        <v>0</v>
      </c>
    </row>
    <row r="796" spans="7:7">
      <c r="G796" s="70">
        <f t="shared" si="9"/>
        <v>0</v>
      </c>
    </row>
    <row r="797" spans="7:7">
      <c r="G797" s="70">
        <f t="shared" si="9"/>
        <v>0</v>
      </c>
    </row>
    <row r="798" spans="7:7">
      <c r="G798" s="70">
        <f t="shared" si="9"/>
        <v>0</v>
      </c>
    </row>
    <row r="799" spans="7:7">
      <c r="G799" s="70">
        <f t="shared" si="9"/>
        <v>0</v>
      </c>
    </row>
    <row r="800" spans="7:7">
      <c r="G800" s="70">
        <f t="shared" si="9"/>
        <v>0</v>
      </c>
    </row>
    <row r="801" spans="7:7">
      <c r="G801" s="70">
        <f t="shared" si="9"/>
        <v>0</v>
      </c>
    </row>
    <row r="802" spans="7:7">
      <c r="G802" s="70">
        <f t="shared" si="9"/>
        <v>0</v>
      </c>
    </row>
    <row r="803" spans="7:7">
      <c r="G803" s="70">
        <f t="shared" si="9"/>
        <v>0</v>
      </c>
    </row>
    <row r="804" spans="7:7">
      <c r="G804" s="70">
        <f t="shared" si="9"/>
        <v>0</v>
      </c>
    </row>
    <row r="805" spans="7:7">
      <c r="G805" s="70">
        <f t="shared" si="9"/>
        <v>0</v>
      </c>
    </row>
    <row r="806" spans="7:7">
      <c r="G806" s="70">
        <f t="shared" si="9"/>
        <v>0</v>
      </c>
    </row>
    <row r="807" spans="7:7">
      <c r="G807" s="70">
        <f t="shared" si="9"/>
        <v>0</v>
      </c>
    </row>
    <row r="808" spans="7:7">
      <c r="G808" s="70">
        <f t="shared" si="9"/>
        <v>0</v>
      </c>
    </row>
    <row r="809" spans="7:7">
      <c r="G809" s="70">
        <f t="shared" si="9"/>
        <v>0</v>
      </c>
    </row>
    <row r="810" spans="7:7">
      <c r="G810" s="70">
        <f t="shared" si="9"/>
        <v>0</v>
      </c>
    </row>
    <row r="811" spans="7:7">
      <c r="G811" s="70">
        <f t="shared" si="9"/>
        <v>0</v>
      </c>
    </row>
    <row r="812" spans="7:7">
      <c r="G812" s="70">
        <f t="shared" si="9"/>
        <v>0</v>
      </c>
    </row>
    <row r="813" spans="7:7">
      <c r="G813" s="70">
        <f t="shared" si="9"/>
        <v>0</v>
      </c>
    </row>
    <row r="814" spans="7:7">
      <c r="G814" s="70">
        <f t="shared" si="9"/>
        <v>0</v>
      </c>
    </row>
    <row r="815" spans="7:7">
      <c r="G815" s="70">
        <f t="shared" si="9"/>
        <v>0</v>
      </c>
    </row>
    <row r="816" spans="7:7">
      <c r="G816" s="70">
        <f t="shared" si="9"/>
        <v>0</v>
      </c>
    </row>
    <row r="817" spans="7:7">
      <c r="G817" s="70">
        <f t="shared" si="9"/>
        <v>0</v>
      </c>
    </row>
    <row r="818" spans="7:7">
      <c r="G818" s="70">
        <f t="shared" si="9"/>
        <v>0</v>
      </c>
    </row>
    <row r="819" spans="7:7">
      <c r="G819" s="70">
        <f t="shared" si="9"/>
        <v>0</v>
      </c>
    </row>
    <row r="820" spans="7:7">
      <c r="G820" s="70">
        <f t="shared" si="9"/>
        <v>0</v>
      </c>
    </row>
    <row r="821" spans="7:7">
      <c r="G821" s="70">
        <f t="shared" si="9"/>
        <v>0</v>
      </c>
    </row>
    <row r="822" spans="7:7">
      <c r="G822" s="70">
        <f t="shared" si="9"/>
        <v>0</v>
      </c>
    </row>
    <row r="823" spans="7:7">
      <c r="G823" s="70">
        <f t="shared" si="9"/>
        <v>0</v>
      </c>
    </row>
    <row r="824" spans="7:7">
      <c r="G824" s="70">
        <f t="shared" si="9"/>
        <v>0</v>
      </c>
    </row>
    <row r="825" spans="7:7">
      <c r="G825" s="70">
        <f t="shared" si="9"/>
        <v>0</v>
      </c>
    </row>
    <row r="826" spans="7:7">
      <c r="G826" s="70">
        <f t="shared" si="9"/>
        <v>0</v>
      </c>
    </row>
    <row r="827" spans="7:7">
      <c r="G827" s="70">
        <f t="shared" si="9"/>
        <v>0</v>
      </c>
    </row>
    <row r="828" spans="7:7">
      <c r="G828" s="70">
        <f t="shared" si="9"/>
        <v>0</v>
      </c>
    </row>
    <row r="829" spans="7:7">
      <c r="G829" s="70">
        <f t="shared" si="9"/>
        <v>0</v>
      </c>
    </row>
    <row r="830" spans="7:7">
      <c r="G830" s="70">
        <f t="shared" si="9"/>
        <v>0</v>
      </c>
    </row>
    <row r="831" spans="7:7">
      <c r="G831" s="70">
        <f t="shared" si="9"/>
        <v>0</v>
      </c>
    </row>
    <row r="832" spans="7:7">
      <c r="G832" s="70">
        <f t="shared" ref="G832:G895" si="10">E837*F837</f>
        <v>0</v>
      </c>
    </row>
    <row r="833" spans="7:7">
      <c r="G833" s="70">
        <f t="shared" si="10"/>
        <v>0</v>
      </c>
    </row>
    <row r="834" spans="7:7">
      <c r="G834" s="70">
        <f t="shared" si="10"/>
        <v>0</v>
      </c>
    </row>
    <row r="835" spans="7:7">
      <c r="G835" s="70">
        <f t="shared" si="10"/>
        <v>0</v>
      </c>
    </row>
    <row r="836" spans="7:7">
      <c r="G836" s="70">
        <f t="shared" si="10"/>
        <v>0</v>
      </c>
    </row>
    <row r="837" spans="7:7">
      <c r="G837" s="70">
        <f t="shared" si="10"/>
        <v>0</v>
      </c>
    </row>
    <row r="838" spans="7:7">
      <c r="G838" s="70">
        <f t="shared" si="10"/>
        <v>0</v>
      </c>
    </row>
    <row r="839" spans="7:7">
      <c r="G839" s="70">
        <f t="shared" si="10"/>
        <v>0</v>
      </c>
    </row>
    <row r="840" spans="7:7">
      <c r="G840" s="70">
        <f t="shared" si="10"/>
        <v>0</v>
      </c>
    </row>
    <row r="841" spans="7:7">
      <c r="G841" s="70">
        <f t="shared" si="10"/>
        <v>0</v>
      </c>
    </row>
    <row r="842" spans="7:7">
      <c r="G842" s="70">
        <f t="shared" si="10"/>
        <v>0</v>
      </c>
    </row>
    <row r="843" spans="7:7">
      <c r="G843" s="70">
        <f t="shared" si="10"/>
        <v>0</v>
      </c>
    </row>
    <row r="844" spans="7:7">
      <c r="G844" s="70">
        <f t="shared" si="10"/>
        <v>0</v>
      </c>
    </row>
    <row r="845" spans="7:7">
      <c r="G845" s="70">
        <f t="shared" si="10"/>
        <v>0</v>
      </c>
    </row>
    <row r="846" spans="7:7">
      <c r="G846" s="70">
        <f t="shared" si="10"/>
        <v>0</v>
      </c>
    </row>
    <row r="847" spans="7:7">
      <c r="G847" s="70">
        <f t="shared" si="10"/>
        <v>0</v>
      </c>
    </row>
    <row r="848" spans="7:7">
      <c r="G848" s="70">
        <f t="shared" si="10"/>
        <v>0</v>
      </c>
    </row>
    <row r="849" spans="7:7">
      <c r="G849" s="70">
        <f t="shared" si="10"/>
        <v>0</v>
      </c>
    </row>
    <row r="850" spans="7:7">
      <c r="G850" s="70">
        <f t="shared" si="10"/>
        <v>0</v>
      </c>
    </row>
    <row r="851" spans="7:7">
      <c r="G851" s="70">
        <f t="shared" si="10"/>
        <v>0</v>
      </c>
    </row>
    <row r="852" spans="7:7">
      <c r="G852" s="70">
        <f t="shared" si="10"/>
        <v>0</v>
      </c>
    </row>
    <row r="853" spans="7:7">
      <c r="G853" s="70">
        <f t="shared" si="10"/>
        <v>0</v>
      </c>
    </row>
    <row r="854" spans="7:7">
      <c r="G854" s="70">
        <f t="shared" si="10"/>
        <v>0</v>
      </c>
    </row>
    <row r="855" spans="7:7">
      <c r="G855" s="70">
        <f t="shared" si="10"/>
        <v>0</v>
      </c>
    </row>
    <row r="856" spans="7:7">
      <c r="G856" s="70">
        <f t="shared" si="10"/>
        <v>0</v>
      </c>
    </row>
    <row r="857" spans="7:7">
      <c r="G857" s="70">
        <f t="shared" si="10"/>
        <v>0</v>
      </c>
    </row>
    <row r="858" spans="7:7">
      <c r="G858" s="70">
        <f t="shared" si="10"/>
        <v>0</v>
      </c>
    </row>
    <row r="859" spans="7:7">
      <c r="G859" s="70">
        <f t="shared" si="10"/>
        <v>0</v>
      </c>
    </row>
    <row r="860" spans="7:7">
      <c r="G860" s="70">
        <f t="shared" si="10"/>
        <v>0</v>
      </c>
    </row>
    <row r="861" spans="7:7">
      <c r="G861" s="70">
        <f t="shared" si="10"/>
        <v>0</v>
      </c>
    </row>
    <row r="862" spans="7:7">
      <c r="G862" s="70">
        <f t="shared" si="10"/>
        <v>0</v>
      </c>
    </row>
    <row r="863" spans="7:7">
      <c r="G863" s="70">
        <f t="shared" si="10"/>
        <v>0</v>
      </c>
    </row>
    <row r="864" spans="7:7">
      <c r="G864" s="70">
        <f t="shared" si="10"/>
        <v>0</v>
      </c>
    </row>
    <row r="865" spans="7:7">
      <c r="G865" s="70">
        <f t="shared" si="10"/>
        <v>0</v>
      </c>
    </row>
    <row r="866" spans="7:7">
      <c r="G866" s="70">
        <f t="shared" si="10"/>
        <v>0</v>
      </c>
    </row>
    <row r="867" spans="7:7">
      <c r="G867" s="70">
        <f t="shared" si="10"/>
        <v>0</v>
      </c>
    </row>
    <row r="868" spans="7:7">
      <c r="G868" s="70">
        <f t="shared" si="10"/>
        <v>0</v>
      </c>
    </row>
    <row r="869" spans="7:7">
      <c r="G869" s="70">
        <f t="shared" si="10"/>
        <v>0</v>
      </c>
    </row>
    <row r="870" spans="7:7">
      <c r="G870" s="70">
        <f t="shared" si="10"/>
        <v>0</v>
      </c>
    </row>
    <row r="871" spans="7:7">
      <c r="G871" s="70">
        <f t="shared" si="10"/>
        <v>0</v>
      </c>
    </row>
    <row r="872" spans="7:7">
      <c r="G872" s="70">
        <f t="shared" si="10"/>
        <v>0</v>
      </c>
    </row>
    <row r="873" spans="7:7">
      <c r="G873" s="70">
        <f t="shared" si="10"/>
        <v>0</v>
      </c>
    </row>
    <row r="874" spans="7:7">
      <c r="G874" s="70">
        <f t="shared" si="10"/>
        <v>0</v>
      </c>
    </row>
    <row r="875" spans="7:7">
      <c r="G875" s="70">
        <f t="shared" si="10"/>
        <v>0</v>
      </c>
    </row>
    <row r="876" spans="7:7">
      <c r="G876" s="70">
        <f t="shared" si="10"/>
        <v>0</v>
      </c>
    </row>
    <row r="877" spans="7:7">
      <c r="G877" s="70">
        <f t="shared" si="10"/>
        <v>0</v>
      </c>
    </row>
    <row r="878" spans="7:7">
      <c r="G878" s="70">
        <f t="shared" si="10"/>
        <v>0</v>
      </c>
    </row>
    <row r="879" spans="7:7">
      <c r="G879" s="70">
        <f t="shared" si="10"/>
        <v>0</v>
      </c>
    </row>
    <row r="880" spans="7:7">
      <c r="G880" s="70">
        <f t="shared" si="10"/>
        <v>0</v>
      </c>
    </row>
    <row r="881" spans="7:7">
      <c r="G881" s="70">
        <f t="shared" si="10"/>
        <v>0</v>
      </c>
    </row>
    <row r="882" spans="7:7">
      <c r="G882" s="70">
        <f t="shared" si="10"/>
        <v>0</v>
      </c>
    </row>
    <row r="883" spans="7:7">
      <c r="G883" s="70">
        <f t="shared" si="10"/>
        <v>0</v>
      </c>
    </row>
    <row r="884" spans="7:7">
      <c r="G884" s="70">
        <f t="shared" si="10"/>
        <v>0</v>
      </c>
    </row>
    <row r="885" spans="7:7">
      <c r="G885" s="70">
        <f t="shared" si="10"/>
        <v>0</v>
      </c>
    </row>
    <row r="886" spans="7:7">
      <c r="G886" s="70">
        <f t="shared" si="10"/>
        <v>0</v>
      </c>
    </row>
    <row r="887" spans="7:7">
      <c r="G887" s="70">
        <f t="shared" si="10"/>
        <v>0</v>
      </c>
    </row>
    <row r="888" spans="7:7">
      <c r="G888" s="70">
        <f t="shared" si="10"/>
        <v>0</v>
      </c>
    </row>
    <row r="889" spans="7:7">
      <c r="G889" s="70">
        <f t="shared" si="10"/>
        <v>0</v>
      </c>
    </row>
    <row r="890" spans="7:7">
      <c r="G890" s="70">
        <f t="shared" si="10"/>
        <v>0</v>
      </c>
    </row>
    <row r="891" spans="7:7">
      <c r="G891" s="70">
        <f t="shared" si="10"/>
        <v>0</v>
      </c>
    </row>
    <row r="892" spans="7:7">
      <c r="G892" s="70">
        <f t="shared" si="10"/>
        <v>0</v>
      </c>
    </row>
    <row r="893" spans="7:7">
      <c r="G893" s="70">
        <f t="shared" si="10"/>
        <v>0</v>
      </c>
    </row>
    <row r="894" spans="7:7">
      <c r="G894" s="70">
        <f t="shared" si="10"/>
        <v>0</v>
      </c>
    </row>
    <row r="895" spans="7:7">
      <c r="G895" s="70">
        <f t="shared" si="10"/>
        <v>0</v>
      </c>
    </row>
    <row r="896" spans="7:7">
      <c r="G896" s="70">
        <f t="shared" ref="G896:G959" si="11">E901*F901</f>
        <v>0</v>
      </c>
    </row>
    <row r="897" spans="7:7">
      <c r="G897" s="70">
        <f t="shared" si="11"/>
        <v>0</v>
      </c>
    </row>
    <row r="898" spans="7:7">
      <c r="G898" s="70">
        <f t="shared" si="11"/>
        <v>0</v>
      </c>
    </row>
    <row r="899" spans="7:7">
      <c r="G899" s="70">
        <f t="shared" si="11"/>
        <v>0</v>
      </c>
    </row>
    <row r="900" spans="7:7">
      <c r="G900" s="70">
        <f t="shared" si="11"/>
        <v>0</v>
      </c>
    </row>
    <row r="901" spans="7:7">
      <c r="G901" s="70">
        <f t="shared" si="11"/>
        <v>0</v>
      </c>
    </row>
    <row r="902" spans="7:7">
      <c r="G902" s="70">
        <f t="shared" si="11"/>
        <v>0</v>
      </c>
    </row>
    <row r="903" spans="7:7">
      <c r="G903" s="70">
        <f t="shared" si="11"/>
        <v>0</v>
      </c>
    </row>
    <row r="904" spans="7:7">
      <c r="G904" s="70">
        <f t="shared" si="11"/>
        <v>0</v>
      </c>
    </row>
    <row r="905" spans="7:7">
      <c r="G905" s="70">
        <f t="shared" si="11"/>
        <v>0</v>
      </c>
    </row>
    <row r="906" spans="7:7">
      <c r="G906" s="70">
        <f t="shared" si="11"/>
        <v>0</v>
      </c>
    </row>
    <row r="907" spans="7:7">
      <c r="G907" s="70">
        <f t="shared" si="11"/>
        <v>0</v>
      </c>
    </row>
    <row r="908" spans="7:7">
      <c r="G908" s="70">
        <f t="shared" si="11"/>
        <v>0</v>
      </c>
    </row>
    <row r="909" spans="7:7">
      <c r="G909" s="70">
        <f t="shared" si="11"/>
        <v>0</v>
      </c>
    </row>
    <row r="910" spans="7:7">
      <c r="G910" s="70">
        <f t="shared" si="11"/>
        <v>0</v>
      </c>
    </row>
    <row r="911" spans="7:7">
      <c r="G911" s="70">
        <f t="shared" si="11"/>
        <v>0</v>
      </c>
    </row>
    <row r="912" spans="7:7">
      <c r="G912" s="70">
        <f t="shared" si="11"/>
        <v>0</v>
      </c>
    </row>
    <row r="913" spans="7:7">
      <c r="G913" s="70">
        <f t="shared" si="11"/>
        <v>0</v>
      </c>
    </row>
    <row r="914" spans="7:7">
      <c r="G914" s="70">
        <f t="shared" si="11"/>
        <v>0</v>
      </c>
    </row>
    <row r="915" spans="7:7">
      <c r="G915" s="70">
        <f t="shared" si="11"/>
        <v>0</v>
      </c>
    </row>
    <row r="916" spans="7:7">
      <c r="G916" s="70">
        <f t="shared" si="11"/>
        <v>0</v>
      </c>
    </row>
    <row r="917" spans="7:7">
      <c r="G917" s="70">
        <f t="shared" si="11"/>
        <v>0</v>
      </c>
    </row>
    <row r="918" spans="7:7">
      <c r="G918" s="70">
        <f t="shared" si="11"/>
        <v>0</v>
      </c>
    </row>
    <row r="919" spans="7:7">
      <c r="G919" s="70">
        <f t="shared" si="11"/>
        <v>0</v>
      </c>
    </row>
    <row r="920" spans="7:7">
      <c r="G920" s="70">
        <f t="shared" si="11"/>
        <v>0</v>
      </c>
    </row>
    <row r="921" spans="7:7">
      <c r="G921" s="70">
        <f t="shared" si="11"/>
        <v>0</v>
      </c>
    </row>
    <row r="922" spans="7:7">
      <c r="G922" s="70">
        <f t="shared" si="11"/>
        <v>0</v>
      </c>
    </row>
    <row r="923" spans="7:7">
      <c r="G923" s="70">
        <f t="shared" si="11"/>
        <v>0</v>
      </c>
    </row>
    <row r="924" spans="7:7">
      <c r="G924" s="70">
        <f t="shared" si="11"/>
        <v>0</v>
      </c>
    </row>
    <row r="925" spans="7:7">
      <c r="G925" s="70">
        <f t="shared" si="11"/>
        <v>0</v>
      </c>
    </row>
    <row r="926" spans="7:7">
      <c r="G926" s="70">
        <f t="shared" si="11"/>
        <v>0</v>
      </c>
    </row>
    <row r="927" spans="7:7">
      <c r="G927" s="70">
        <f t="shared" si="11"/>
        <v>0</v>
      </c>
    </row>
    <row r="928" spans="7:7">
      <c r="G928" s="70">
        <f t="shared" si="11"/>
        <v>0</v>
      </c>
    </row>
    <row r="929" spans="7:7">
      <c r="G929" s="70">
        <f t="shared" si="11"/>
        <v>0</v>
      </c>
    </row>
    <row r="930" spans="7:7">
      <c r="G930" s="70">
        <f t="shared" si="11"/>
        <v>0</v>
      </c>
    </row>
    <row r="931" spans="7:7">
      <c r="G931" s="70">
        <f t="shared" si="11"/>
        <v>0</v>
      </c>
    </row>
    <row r="932" spans="7:7">
      <c r="G932" s="70">
        <f t="shared" si="11"/>
        <v>0</v>
      </c>
    </row>
    <row r="933" spans="7:7">
      <c r="G933" s="70">
        <f t="shared" si="11"/>
        <v>0</v>
      </c>
    </row>
    <row r="934" spans="7:7">
      <c r="G934" s="70">
        <f t="shared" si="11"/>
        <v>0</v>
      </c>
    </row>
    <row r="935" spans="7:7">
      <c r="G935" s="70">
        <f t="shared" si="11"/>
        <v>0</v>
      </c>
    </row>
    <row r="936" spans="7:7">
      <c r="G936" s="70">
        <f t="shared" si="11"/>
        <v>0</v>
      </c>
    </row>
    <row r="937" spans="7:7">
      <c r="G937" s="70">
        <f t="shared" si="11"/>
        <v>0</v>
      </c>
    </row>
    <row r="938" spans="7:7">
      <c r="G938" s="70">
        <f t="shared" si="11"/>
        <v>0</v>
      </c>
    </row>
    <row r="939" spans="7:7">
      <c r="G939" s="70">
        <f t="shared" si="11"/>
        <v>0</v>
      </c>
    </row>
    <row r="940" spans="7:7">
      <c r="G940" s="70">
        <f t="shared" si="11"/>
        <v>0</v>
      </c>
    </row>
    <row r="941" spans="7:7">
      <c r="G941" s="70">
        <f t="shared" si="11"/>
        <v>0</v>
      </c>
    </row>
    <row r="942" spans="7:7">
      <c r="G942" s="70">
        <f t="shared" si="11"/>
        <v>0</v>
      </c>
    </row>
    <row r="943" spans="7:7">
      <c r="G943" s="70">
        <f t="shared" si="11"/>
        <v>0</v>
      </c>
    </row>
    <row r="944" spans="7:7">
      <c r="G944" s="70">
        <f t="shared" si="11"/>
        <v>0</v>
      </c>
    </row>
    <row r="945" spans="7:7">
      <c r="G945" s="70">
        <f t="shared" si="11"/>
        <v>0</v>
      </c>
    </row>
    <row r="946" spans="7:7">
      <c r="G946" s="70">
        <f t="shared" si="11"/>
        <v>0</v>
      </c>
    </row>
    <row r="947" spans="7:7">
      <c r="G947" s="70">
        <f t="shared" si="11"/>
        <v>0</v>
      </c>
    </row>
    <row r="948" spans="7:7">
      <c r="G948" s="70">
        <f t="shared" si="11"/>
        <v>0</v>
      </c>
    </row>
    <row r="949" spans="7:7">
      <c r="G949" s="70">
        <f t="shared" si="11"/>
        <v>0</v>
      </c>
    </row>
    <row r="950" spans="7:7">
      <c r="G950" s="70">
        <f t="shared" si="11"/>
        <v>0</v>
      </c>
    </row>
    <row r="951" spans="7:7">
      <c r="G951" s="70">
        <f t="shared" si="11"/>
        <v>0</v>
      </c>
    </row>
    <row r="952" spans="7:7">
      <c r="G952" s="70">
        <f t="shared" si="11"/>
        <v>0</v>
      </c>
    </row>
    <row r="953" spans="7:7">
      <c r="G953" s="70">
        <f t="shared" si="11"/>
        <v>0</v>
      </c>
    </row>
    <row r="954" spans="7:7">
      <c r="G954" s="70">
        <f t="shared" si="11"/>
        <v>0</v>
      </c>
    </row>
    <row r="955" spans="7:7">
      <c r="G955" s="70">
        <f t="shared" si="11"/>
        <v>0</v>
      </c>
    </row>
    <row r="956" spans="7:7">
      <c r="G956" s="70">
        <f t="shared" si="11"/>
        <v>0</v>
      </c>
    </row>
    <row r="957" spans="7:7">
      <c r="G957" s="70">
        <f t="shared" si="11"/>
        <v>0</v>
      </c>
    </row>
    <row r="958" spans="7:7">
      <c r="G958" s="70">
        <f t="shared" si="11"/>
        <v>0</v>
      </c>
    </row>
    <row r="959" spans="7:7">
      <c r="G959" s="70">
        <f t="shared" si="11"/>
        <v>0</v>
      </c>
    </row>
    <row r="960" spans="7:7">
      <c r="G960" s="70">
        <f t="shared" ref="G960:G1023" si="12">E965*F965</f>
        <v>0</v>
      </c>
    </row>
    <row r="961" spans="7:7">
      <c r="G961" s="70">
        <f t="shared" si="12"/>
        <v>0</v>
      </c>
    </row>
    <row r="962" spans="7:7">
      <c r="G962" s="70">
        <f t="shared" si="12"/>
        <v>0</v>
      </c>
    </row>
    <row r="963" spans="7:7">
      <c r="G963" s="70">
        <f t="shared" si="12"/>
        <v>0</v>
      </c>
    </row>
    <row r="964" spans="7:7">
      <c r="G964" s="70">
        <f t="shared" si="12"/>
        <v>0</v>
      </c>
    </row>
    <row r="965" spans="7:7">
      <c r="G965" s="70">
        <f t="shared" si="12"/>
        <v>0</v>
      </c>
    </row>
    <row r="966" spans="7:7">
      <c r="G966" s="70">
        <f t="shared" si="12"/>
        <v>0</v>
      </c>
    </row>
    <row r="967" spans="7:7">
      <c r="G967" s="70">
        <f t="shared" si="12"/>
        <v>0</v>
      </c>
    </row>
    <row r="968" spans="7:7">
      <c r="G968" s="70">
        <f t="shared" si="12"/>
        <v>0</v>
      </c>
    </row>
    <row r="969" spans="7:7">
      <c r="G969" s="70">
        <f t="shared" si="12"/>
        <v>0</v>
      </c>
    </row>
    <row r="970" spans="7:7">
      <c r="G970" s="70">
        <f t="shared" si="12"/>
        <v>0</v>
      </c>
    </row>
    <row r="971" spans="7:7">
      <c r="G971" s="70">
        <f t="shared" si="12"/>
        <v>0</v>
      </c>
    </row>
    <row r="972" spans="7:7">
      <c r="G972" s="70">
        <f t="shared" si="12"/>
        <v>0</v>
      </c>
    </row>
    <row r="973" spans="7:7">
      <c r="G973" s="70">
        <f t="shared" si="12"/>
        <v>0</v>
      </c>
    </row>
    <row r="974" spans="7:7">
      <c r="G974" s="70">
        <f t="shared" si="12"/>
        <v>0</v>
      </c>
    </row>
    <row r="975" spans="7:7">
      <c r="G975" s="70">
        <f t="shared" si="12"/>
        <v>0</v>
      </c>
    </row>
    <row r="976" spans="7:7">
      <c r="G976" s="70">
        <f t="shared" si="12"/>
        <v>0</v>
      </c>
    </row>
    <row r="977" spans="7:7">
      <c r="G977" s="70">
        <f t="shared" si="12"/>
        <v>0</v>
      </c>
    </row>
    <row r="978" spans="7:7">
      <c r="G978" s="70">
        <f t="shared" si="12"/>
        <v>0</v>
      </c>
    </row>
    <row r="979" spans="7:7">
      <c r="G979" s="70">
        <f t="shared" si="12"/>
        <v>0</v>
      </c>
    </row>
    <row r="980" spans="7:7">
      <c r="G980" s="70">
        <f t="shared" si="12"/>
        <v>0</v>
      </c>
    </row>
    <row r="981" spans="7:7">
      <c r="G981" s="70">
        <f t="shared" si="12"/>
        <v>0</v>
      </c>
    </row>
    <row r="982" spans="7:7">
      <c r="G982" s="70">
        <f t="shared" si="12"/>
        <v>0</v>
      </c>
    </row>
    <row r="983" spans="7:7">
      <c r="G983" s="70">
        <f t="shared" si="12"/>
        <v>0</v>
      </c>
    </row>
    <row r="984" spans="7:7">
      <c r="G984" s="70">
        <f t="shared" si="12"/>
        <v>0</v>
      </c>
    </row>
    <row r="985" spans="7:7">
      <c r="G985" s="70">
        <f t="shared" si="12"/>
        <v>0</v>
      </c>
    </row>
    <row r="986" spans="7:7">
      <c r="G986" s="70">
        <f t="shared" si="12"/>
        <v>0</v>
      </c>
    </row>
    <row r="987" spans="7:7">
      <c r="G987" s="70">
        <f t="shared" si="12"/>
        <v>0</v>
      </c>
    </row>
    <row r="988" spans="7:7">
      <c r="G988" s="70">
        <f t="shared" si="12"/>
        <v>0</v>
      </c>
    </row>
    <row r="989" spans="7:7">
      <c r="G989" s="70">
        <f t="shared" si="12"/>
        <v>0</v>
      </c>
    </row>
    <row r="990" spans="7:7">
      <c r="G990" s="70">
        <f t="shared" si="12"/>
        <v>0</v>
      </c>
    </row>
    <row r="991" spans="7:7">
      <c r="G991" s="70">
        <f t="shared" si="12"/>
        <v>0</v>
      </c>
    </row>
    <row r="992" spans="7:7">
      <c r="G992" s="70">
        <f t="shared" si="12"/>
        <v>0</v>
      </c>
    </row>
    <row r="993" spans="7:7">
      <c r="G993" s="70">
        <f t="shared" si="12"/>
        <v>0</v>
      </c>
    </row>
    <row r="994" spans="7:7">
      <c r="G994" s="70">
        <f t="shared" si="12"/>
        <v>0</v>
      </c>
    </row>
    <row r="995" spans="7:7">
      <c r="G995" s="70">
        <f t="shared" si="12"/>
        <v>0</v>
      </c>
    </row>
    <row r="996" spans="7:7">
      <c r="G996" s="70">
        <f t="shared" si="12"/>
        <v>0</v>
      </c>
    </row>
    <row r="997" spans="7:7">
      <c r="G997" s="70">
        <f t="shared" si="12"/>
        <v>0</v>
      </c>
    </row>
    <row r="998" spans="7:7">
      <c r="G998" s="70">
        <f t="shared" si="12"/>
        <v>0</v>
      </c>
    </row>
    <row r="999" spans="7:7">
      <c r="G999" s="70">
        <f t="shared" si="12"/>
        <v>0</v>
      </c>
    </row>
    <row r="1000" spans="7:7">
      <c r="G1000" s="70">
        <f t="shared" si="12"/>
        <v>0</v>
      </c>
    </row>
    <row r="1001" spans="7:7">
      <c r="G1001" s="70">
        <f t="shared" si="12"/>
        <v>0</v>
      </c>
    </row>
    <row r="1002" spans="7:7">
      <c r="G1002" s="70">
        <f t="shared" si="12"/>
        <v>0</v>
      </c>
    </row>
    <row r="1003" spans="7:7">
      <c r="G1003" s="70">
        <f t="shared" si="12"/>
        <v>0</v>
      </c>
    </row>
    <row r="1004" spans="7:7">
      <c r="G1004" s="70">
        <f t="shared" si="12"/>
        <v>0</v>
      </c>
    </row>
    <row r="1005" spans="7:7">
      <c r="G1005" s="70">
        <f t="shared" si="12"/>
        <v>0</v>
      </c>
    </row>
    <row r="1006" spans="7:7">
      <c r="G1006" s="70">
        <f t="shared" si="12"/>
        <v>0</v>
      </c>
    </row>
    <row r="1007" spans="7:7">
      <c r="G1007" s="70">
        <f t="shared" si="12"/>
        <v>0</v>
      </c>
    </row>
    <row r="1008" spans="7:7">
      <c r="G1008" s="70">
        <f t="shared" si="12"/>
        <v>0</v>
      </c>
    </row>
    <row r="1009" spans="7:7">
      <c r="G1009" s="70">
        <f t="shared" si="12"/>
        <v>0</v>
      </c>
    </row>
    <row r="1010" spans="7:7">
      <c r="G1010" s="70">
        <f t="shared" si="12"/>
        <v>0</v>
      </c>
    </row>
    <row r="1011" spans="7:7">
      <c r="G1011" s="70">
        <f t="shared" si="12"/>
        <v>0</v>
      </c>
    </row>
    <row r="1012" spans="7:7">
      <c r="G1012" s="70">
        <f t="shared" si="12"/>
        <v>0</v>
      </c>
    </row>
    <row r="1013" spans="7:7">
      <c r="G1013" s="70">
        <f t="shared" si="12"/>
        <v>0</v>
      </c>
    </row>
    <row r="1014" spans="7:7">
      <c r="G1014" s="70">
        <f t="shared" si="12"/>
        <v>0</v>
      </c>
    </row>
    <row r="1015" spans="7:7">
      <c r="G1015" s="70">
        <f t="shared" si="12"/>
        <v>0</v>
      </c>
    </row>
    <row r="1016" spans="7:7">
      <c r="G1016" s="70">
        <f t="shared" si="12"/>
        <v>0</v>
      </c>
    </row>
    <row r="1017" spans="7:7">
      <c r="G1017" s="70">
        <f t="shared" si="12"/>
        <v>0</v>
      </c>
    </row>
    <row r="1018" spans="7:7">
      <c r="G1018" s="70">
        <f t="shared" si="12"/>
        <v>0</v>
      </c>
    </row>
    <row r="1019" spans="7:7">
      <c r="G1019" s="70">
        <f t="shared" si="12"/>
        <v>0</v>
      </c>
    </row>
    <row r="1020" spans="7:7">
      <c r="G1020" s="70">
        <f t="shared" si="12"/>
        <v>0</v>
      </c>
    </row>
    <row r="1021" spans="7:7">
      <c r="G1021" s="70">
        <f t="shared" si="12"/>
        <v>0</v>
      </c>
    </row>
    <row r="1022" spans="7:7">
      <c r="G1022" s="70">
        <f t="shared" si="12"/>
        <v>0</v>
      </c>
    </row>
    <row r="1023" spans="7:7">
      <c r="G1023" s="70">
        <f t="shared" si="12"/>
        <v>0</v>
      </c>
    </row>
    <row r="1024" spans="7:7">
      <c r="G1024" s="70">
        <f t="shared" ref="G1024:G1087" si="13">E1029*F1029</f>
        <v>0</v>
      </c>
    </row>
    <row r="1025" spans="7:7">
      <c r="G1025" s="70">
        <f t="shared" si="13"/>
        <v>0</v>
      </c>
    </row>
    <row r="1026" spans="7:7">
      <c r="G1026" s="70">
        <f t="shared" si="13"/>
        <v>0</v>
      </c>
    </row>
    <row r="1027" spans="7:7">
      <c r="G1027" s="70">
        <f t="shared" si="13"/>
        <v>0</v>
      </c>
    </row>
    <row r="1028" spans="7:7">
      <c r="G1028" s="70">
        <f t="shared" si="13"/>
        <v>0</v>
      </c>
    </row>
    <row r="1029" spans="7:7">
      <c r="G1029" s="70">
        <f t="shared" si="13"/>
        <v>0</v>
      </c>
    </row>
    <row r="1030" spans="7:7">
      <c r="G1030" s="70">
        <f t="shared" si="13"/>
        <v>0</v>
      </c>
    </row>
    <row r="1031" spans="7:7">
      <c r="G1031" s="70">
        <f t="shared" si="13"/>
        <v>0</v>
      </c>
    </row>
    <row r="1032" spans="7:7">
      <c r="G1032" s="70">
        <f t="shared" si="13"/>
        <v>0</v>
      </c>
    </row>
    <row r="1033" spans="7:7">
      <c r="G1033" s="70">
        <f t="shared" si="13"/>
        <v>0</v>
      </c>
    </row>
    <row r="1034" spans="7:7">
      <c r="G1034" s="70">
        <f t="shared" si="13"/>
        <v>0</v>
      </c>
    </row>
    <row r="1035" spans="7:7">
      <c r="G1035" s="70">
        <f t="shared" si="13"/>
        <v>0</v>
      </c>
    </row>
    <row r="1036" spans="7:7">
      <c r="G1036" s="70">
        <f t="shared" si="13"/>
        <v>0</v>
      </c>
    </row>
    <row r="1037" spans="7:7">
      <c r="G1037" s="70">
        <f t="shared" si="13"/>
        <v>0</v>
      </c>
    </row>
    <row r="1038" spans="7:7">
      <c r="G1038" s="70">
        <f t="shared" si="13"/>
        <v>0</v>
      </c>
    </row>
    <row r="1039" spans="7:7">
      <c r="G1039" s="70">
        <f t="shared" si="13"/>
        <v>0</v>
      </c>
    </row>
    <row r="1040" spans="7:7">
      <c r="G1040" s="70">
        <f t="shared" si="13"/>
        <v>0</v>
      </c>
    </row>
    <row r="1041" spans="7:7">
      <c r="G1041" s="70">
        <f t="shared" si="13"/>
        <v>0</v>
      </c>
    </row>
    <row r="1042" spans="7:7">
      <c r="G1042" s="70">
        <f t="shared" si="13"/>
        <v>0</v>
      </c>
    </row>
    <row r="1043" spans="7:7">
      <c r="G1043" s="70">
        <f t="shared" si="13"/>
        <v>0</v>
      </c>
    </row>
    <row r="1044" spans="7:7">
      <c r="G1044" s="70">
        <f t="shared" si="13"/>
        <v>0</v>
      </c>
    </row>
    <row r="1045" spans="7:7">
      <c r="G1045" s="70">
        <f t="shared" si="13"/>
        <v>0</v>
      </c>
    </row>
    <row r="1046" spans="7:7">
      <c r="G1046" s="70">
        <f t="shared" si="13"/>
        <v>0</v>
      </c>
    </row>
    <row r="1047" spans="7:7">
      <c r="G1047" s="70">
        <f t="shared" si="13"/>
        <v>0</v>
      </c>
    </row>
    <row r="1048" spans="7:7">
      <c r="G1048" s="70">
        <f t="shared" si="13"/>
        <v>0</v>
      </c>
    </row>
    <row r="1049" spans="7:7">
      <c r="G1049" s="70">
        <f t="shared" si="13"/>
        <v>0</v>
      </c>
    </row>
    <row r="1050" spans="7:7">
      <c r="G1050" s="70">
        <f t="shared" si="13"/>
        <v>0</v>
      </c>
    </row>
    <row r="1051" spans="7:7">
      <c r="G1051" s="70">
        <f t="shared" si="13"/>
        <v>0</v>
      </c>
    </row>
    <row r="1052" spans="7:7">
      <c r="G1052" s="70">
        <f t="shared" si="13"/>
        <v>0</v>
      </c>
    </row>
    <row r="1053" spans="7:7">
      <c r="G1053" s="70">
        <f t="shared" si="13"/>
        <v>0</v>
      </c>
    </row>
    <row r="1054" spans="7:7">
      <c r="G1054" s="70">
        <f t="shared" si="13"/>
        <v>0</v>
      </c>
    </row>
    <row r="1055" spans="7:7">
      <c r="G1055" s="70">
        <f t="shared" si="13"/>
        <v>0</v>
      </c>
    </row>
    <row r="1056" spans="7:7">
      <c r="G1056" s="70">
        <f t="shared" si="13"/>
        <v>0</v>
      </c>
    </row>
    <row r="1057" spans="7:7">
      <c r="G1057" s="70">
        <f t="shared" si="13"/>
        <v>0</v>
      </c>
    </row>
    <row r="1058" spans="7:7">
      <c r="G1058" s="70">
        <f t="shared" si="13"/>
        <v>0</v>
      </c>
    </row>
    <row r="1059" spans="7:7">
      <c r="G1059" s="70">
        <f t="shared" si="13"/>
        <v>0</v>
      </c>
    </row>
    <row r="1060" spans="7:7">
      <c r="G1060" s="70">
        <f t="shared" si="13"/>
        <v>0</v>
      </c>
    </row>
    <row r="1061" spans="7:7">
      <c r="G1061" s="70">
        <f t="shared" si="13"/>
        <v>0</v>
      </c>
    </row>
    <row r="1062" spans="7:7">
      <c r="G1062" s="70">
        <f t="shared" si="13"/>
        <v>0</v>
      </c>
    </row>
    <row r="1063" spans="7:7">
      <c r="G1063" s="70">
        <f t="shared" si="13"/>
        <v>0</v>
      </c>
    </row>
    <row r="1064" spans="7:7">
      <c r="G1064" s="70">
        <f t="shared" si="13"/>
        <v>0</v>
      </c>
    </row>
    <row r="1065" spans="7:7">
      <c r="G1065" s="70">
        <f t="shared" si="13"/>
        <v>0</v>
      </c>
    </row>
    <row r="1066" spans="7:7">
      <c r="G1066" s="70">
        <f t="shared" si="13"/>
        <v>0</v>
      </c>
    </row>
    <row r="1067" spans="7:7">
      <c r="G1067" s="70">
        <f t="shared" si="13"/>
        <v>0</v>
      </c>
    </row>
    <row r="1068" spans="7:7">
      <c r="G1068" s="70">
        <f t="shared" si="13"/>
        <v>0</v>
      </c>
    </row>
    <row r="1069" spans="7:7">
      <c r="G1069" s="70">
        <f t="shared" si="13"/>
        <v>0</v>
      </c>
    </row>
    <row r="1070" spans="7:7">
      <c r="G1070" s="70">
        <f t="shared" si="13"/>
        <v>0</v>
      </c>
    </row>
    <row r="1071" spans="7:7">
      <c r="G1071" s="70">
        <f t="shared" si="13"/>
        <v>0</v>
      </c>
    </row>
    <row r="1072" spans="7:7">
      <c r="G1072" s="70">
        <f t="shared" si="13"/>
        <v>0</v>
      </c>
    </row>
    <row r="1073" spans="7:7">
      <c r="G1073" s="70">
        <f t="shared" si="13"/>
        <v>0</v>
      </c>
    </row>
    <row r="1074" spans="7:7">
      <c r="G1074" s="70">
        <f t="shared" si="13"/>
        <v>0</v>
      </c>
    </row>
    <row r="1075" spans="7:7">
      <c r="G1075" s="70">
        <f t="shared" si="13"/>
        <v>0</v>
      </c>
    </row>
    <row r="1076" spans="7:7">
      <c r="G1076" s="70">
        <f t="shared" si="13"/>
        <v>0</v>
      </c>
    </row>
    <row r="1077" spans="7:7">
      <c r="G1077" s="70">
        <f t="shared" si="13"/>
        <v>0</v>
      </c>
    </row>
    <row r="1078" spans="7:7">
      <c r="G1078" s="70">
        <f t="shared" si="13"/>
        <v>0</v>
      </c>
    </row>
    <row r="1079" spans="7:7">
      <c r="G1079" s="70">
        <f t="shared" si="13"/>
        <v>0</v>
      </c>
    </row>
    <row r="1080" spans="7:7">
      <c r="G1080" s="70">
        <f t="shared" si="13"/>
        <v>0</v>
      </c>
    </row>
    <row r="1081" spans="7:7">
      <c r="G1081" s="70">
        <f t="shared" si="13"/>
        <v>0</v>
      </c>
    </row>
    <row r="1082" spans="7:7">
      <c r="G1082" s="70">
        <f t="shared" si="13"/>
        <v>0</v>
      </c>
    </row>
    <row r="1083" spans="7:7">
      <c r="G1083" s="70">
        <f t="shared" si="13"/>
        <v>0</v>
      </c>
    </row>
    <row r="1084" spans="7:7">
      <c r="G1084" s="70">
        <f t="shared" si="13"/>
        <v>0</v>
      </c>
    </row>
    <row r="1085" spans="7:7">
      <c r="G1085" s="70">
        <f t="shared" si="13"/>
        <v>0</v>
      </c>
    </row>
    <row r="1086" spans="7:7">
      <c r="G1086" s="70">
        <f t="shared" si="13"/>
        <v>0</v>
      </c>
    </row>
    <row r="1087" spans="7:7">
      <c r="G1087" s="70">
        <f t="shared" si="13"/>
        <v>0</v>
      </c>
    </row>
    <row r="1088" spans="7:7">
      <c r="G1088" s="70">
        <f t="shared" ref="G1088:G1151" si="14">E1093*F1093</f>
        <v>0</v>
      </c>
    </row>
    <row r="1089" spans="7:7">
      <c r="G1089" s="70">
        <f t="shared" si="14"/>
        <v>0</v>
      </c>
    </row>
    <row r="1090" spans="7:7">
      <c r="G1090" s="70">
        <f t="shared" si="14"/>
        <v>0</v>
      </c>
    </row>
    <row r="1091" spans="7:7">
      <c r="G1091" s="70">
        <f t="shared" si="14"/>
        <v>0</v>
      </c>
    </row>
    <row r="1092" spans="7:7">
      <c r="G1092" s="70">
        <f t="shared" si="14"/>
        <v>0</v>
      </c>
    </row>
    <row r="1093" spans="7:7">
      <c r="G1093" s="70">
        <f t="shared" si="14"/>
        <v>0</v>
      </c>
    </row>
    <row r="1094" spans="7:7">
      <c r="G1094" s="70">
        <f t="shared" si="14"/>
        <v>0</v>
      </c>
    </row>
    <row r="1095" spans="7:7">
      <c r="G1095" s="70">
        <f t="shared" si="14"/>
        <v>0</v>
      </c>
    </row>
    <row r="1096" spans="7:7">
      <c r="G1096" s="70">
        <f t="shared" si="14"/>
        <v>0</v>
      </c>
    </row>
    <row r="1097" spans="7:7">
      <c r="G1097" s="70">
        <f t="shared" si="14"/>
        <v>0</v>
      </c>
    </row>
    <row r="1098" spans="7:7">
      <c r="G1098" s="70">
        <f t="shared" si="14"/>
        <v>0</v>
      </c>
    </row>
    <row r="1099" spans="7:7">
      <c r="G1099" s="70">
        <f t="shared" si="14"/>
        <v>0</v>
      </c>
    </row>
    <row r="1100" spans="7:7">
      <c r="G1100" s="70">
        <f t="shared" si="14"/>
        <v>0</v>
      </c>
    </row>
    <row r="1101" spans="7:7">
      <c r="G1101" s="70">
        <f t="shared" si="14"/>
        <v>0</v>
      </c>
    </row>
    <row r="1102" spans="7:7">
      <c r="G1102" s="70">
        <f t="shared" si="14"/>
        <v>0</v>
      </c>
    </row>
    <row r="1103" spans="7:7">
      <c r="G1103" s="70">
        <f t="shared" si="14"/>
        <v>0</v>
      </c>
    </row>
    <row r="1104" spans="7:7">
      <c r="G1104" s="70">
        <f t="shared" si="14"/>
        <v>0</v>
      </c>
    </row>
    <row r="1105" spans="7:7">
      <c r="G1105" s="70">
        <f t="shared" si="14"/>
        <v>0</v>
      </c>
    </row>
    <row r="1106" spans="7:7">
      <c r="G1106" s="70">
        <f t="shared" si="14"/>
        <v>0</v>
      </c>
    </row>
    <row r="1107" spans="7:7">
      <c r="G1107" s="70">
        <f t="shared" si="14"/>
        <v>0</v>
      </c>
    </row>
    <row r="1108" spans="7:7">
      <c r="G1108" s="70">
        <f t="shared" si="14"/>
        <v>0</v>
      </c>
    </row>
    <row r="1109" spans="7:7">
      <c r="G1109" s="70">
        <f t="shared" si="14"/>
        <v>0</v>
      </c>
    </row>
    <row r="1110" spans="7:7">
      <c r="G1110" s="70">
        <f t="shared" si="14"/>
        <v>0</v>
      </c>
    </row>
    <row r="1111" spans="7:7">
      <c r="G1111" s="70">
        <f t="shared" si="14"/>
        <v>0</v>
      </c>
    </row>
    <row r="1112" spans="7:7">
      <c r="G1112" s="70">
        <f t="shared" si="14"/>
        <v>0</v>
      </c>
    </row>
    <row r="1113" spans="7:7">
      <c r="G1113" s="70">
        <f t="shared" si="14"/>
        <v>0</v>
      </c>
    </row>
    <row r="1114" spans="7:7">
      <c r="G1114" s="70">
        <f t="shared" si="14"/>
        <v>0</v>
      </c>
    </row>
    <row r="1115" spans="7:7">
      <c r="G1115" s="70">
        <f t="shared" si="14"/>
        <v>0</v>
      </c>
    </row>
    <row r="1116" spans="7:7">
      <c r="G1116" s="70">
        <f t="shared" si="14"/>
        <v>0</v>
      </c>
    </row>
    <row r="1117" spans="7:7">
      <c r="G1117" s="70">
        <f t="shared" si="14"/>
        <v>0</v>
      </c>
    </row>
    <row r="1118" spans="7:7">
      <c r="G1118" s="70">
        <f t="shared" si="14"/>
        <v>0</v>
      </c>
    </row>
    <row r="1119" spans="7:7">
      <c r="G1119" s="70">
        <f t="shared" si="14"/>
        <v>0</v>
      </c>
    </row>
    <row r="1120" spans="7:7">
      <c r="G1120" s="70">
        <f t="shared" si="14"/>
        <v>0</v>
      </c>
    </row>
    <row r="1121" spans="7:7">
      <c r="G1121" s="70">
        <f t="shared" si="14"/>
        <v>0</v>
      </c>
    </row>
    <row r="1122" spans="7:7">
      <c r="G1122" s="70">
        <f t="shared" si="14"/>
        <v>0</v>
      </c>
    </row>
    <row r="1123" spans="7:7">
      <c r="G1123" s="70">
        <f t="shared" si="14"/>
        <v>0</v>
      </c>
    </row>
    <row r="1124" spans="7:7">
      <c r="G1124" s="70">
        <f t="shared" si="14"/>
        <v>0</v>
      </c>
    </row>
    <row r="1125" spans="7:7">
      <c r="G1125" s="70">
        <f t="shared" si="14"/>
        <v>0</v>
      </c>
    </row>
    <row r="1126" spans="7:7">
      <c r="G1126" s="70">
        <f t="shared" si="14"/>
        <v>0</v>
      </c>
    </row>
    <row r="1127" spans="7:7">
      <c r="G1127" s="70">
        <f t="shared" si="14"/>
        <v>0</v>
      </c>
    </row>
    <row r="1128" spans="7:7">
      <c r="G1128" s="70">
        <f t="shared" si="14"/>
        <v>0</v>
      </c>
    </row>
    <row r="1129" spans="7:7">
      <c r="G1129" s="70">
        <f t="shared" si="14"/>
        <v>0</v>
      </c>
    </row>
    <row r="1130" spans="7:7">
      <c r="G1130" s="70">
        <f t="shared" si="14"/>
        <v>0</v>
      </c>
    </row>
    <row r="1131" spans="7:7">
      <c r="G1131" s="70">
        <f t="shared" si="14"/>
        <v>0</v>
      </c>
    </row>
    <row r="1132" spans="7:7">
      <c r="G1132" s="70">
        <f t="shared" si="14"/>
        <v>0</v>
      </c>
    </row>
    <row r="1133" spans="7:7">
      <c r="G1133" s="70">
        <f t="shared" si="14"/>
        <v>0</v>
      </c>
    </row>
    <row r="1134" spans="7:7">
      <c r="G1134" s="70">
        <f t="shared" si="14"/>
        <v>0</v>
      </c>
    </row>
    <row r="1135" spans="7:7">
      <c r="G1135" s="70">
        <f t="shared" si="14"/>
        <v>0</v>
      </c>
    </row>
    <row r="1136" spans="7:7">
      <c r="G1136" s="70">
        <f t="shared" si="14"/>
        <v>0</v>
      </c>
    </row>
    <row r="1137" spans="7:7">
      <c r="G1137" s="70">
        <f t="shared" si="14"/>
        <v>0</v>
      </c>
    </row>
    <row r="1138" spans="7:7">
      <c r="G1138" s="70">
        <f t="shared" si="14"/>
        <v>0</v>
      </c>
    </row>
    <row r="1139" spans="7:7">
      <c r="G1139" s="70">
        <f t="shared" si="14"/>
        <v>0</v>
      </c>
    </row>
    <row r="1140" spans="7:7">
      <c r="G1140" s="70">
        <f t="shared" si="14"/>
        <v>0</v>
      </c>
    </row>
    <row r="1141" spans="7:7">
      <c r="G1141" s="70">
        <f t="shared" si="14"/>
        <v>0</v>
      </c>
    </row>
    <row r="1142" spans="7:7">
      <c r="G1142" s="70">
        <f t="shared" si="14"/>
        <v>0</v>
      </c>
    </row>
    <row r="1143" spans="7:7">
      <c r="G1143" s="70">
        <f t="shared" si="14"/>
        <v>0</v>
      </c>
    </row>
    <row r="1144" spans="7:7">
      <c r="G1144" s="70">
        <f t="shared" si="14"/>
        <v>0</v>
      </c>
    </row>
    <row r="1145" spans="7:7">
      <c r="G1145" s="70">
        <f t="shared" si="14"/>
        <v>0</v>
      </c>
    </row>
    <row r="1146" spans="7:7">
      <c r="G1146" s="70">
        <f t="shared" si="14"/>
        <v>0</v>
      </c>
    </row>
    <row r="1147" spans="7:7">
      <c r="G1147" s="70">
        <f t="shared" si="14"/>
        <v>0</v>
      </c>
    </row>
    <row r="1148" spans="7:7">
      <c r="G1148" s="70">
        <f t="shared" si="14"/>
        <v>0</v>
      </c>
    </row>
    <row r="1149" spans="7:7">
      <c r="G1149" s="70">
        <f t="shared" si="14"/>
        <v>0</v>
      </c>
    </row>
    <row r="1150" spans="7:7">
      <c r="G1150" s="70">
        <f t="shared" si="14"/>
        <v>0</v>
      </c>
    </row>
    <row r="1151" spans="7:7">
      <c r="G1151" s="70">
        <f t="shared" si="14"/>
        <v>0</v>
      </c>
    </row>
    <row r="1152" spans="7:7">
      <c r="G1152" s="70">
        <f t="shared" ref="G1152:G1215" si="15">E1157*F1157</f>
        <v>0</v>
      </c>
    </row>
    <row r="1153" spans="7:7">
      <c r="G1153" s="70">
        <f t="shared" si="15"/>
        <v>0</v>
      </c>
    </row>
    <row r="1154" spans="7:7">
      <c r="G1154" s="70">
        <f t="shared" si="15"/>
        <v>0</v>
      </c>
    </row>
    <row r="1155" spans="7:7">
      <c r="G1155" s="70">
        <f t="shared" si="15"/>
        <v>0</v>
      </c>
    </row>
    <row r="1156" spans="7:7">
      <c r="G1156" s="70">
        <f t="shared" si="15"/>
        <v>0</v>
      </c>
    </row>
    <row r="1157" spans="7:7">
      <c r="G1157" s="70">
        <f t="shared" si="15"/>
        <v>0</v>
      </c>
    </row>
    <row r="1158" spans="7:7">
      <c r="G1158" s="70">
        <f t="shared" si="15"/>
        <v>0</v>
      </c>
    </row>
    <row r="1159" spans="7:7">
      <c r="G1159" s="70">
        <f t="shared" si="15"/>
        <v>0</v>
      </c>
    </row>
    <row r="1160" spans="7:7">
      <c r="G1160" s="70">
        <f t="shared" si="15"/>
        <v>0</v>
      </c>
    </row>
    <row r="1161" spans="7:7">
      <c r="G1161" s="70">
        <f t="shared" si="15"/>
        <v>0</v>
      </c>
    </row>
    <row r="1162" spans="7:7">
      <c r="G1162" s="70">
        <f t="shared" si="15"/>
        <v>0</v>
      </c>
    </row>
    <row r="1163" spans="7:7">
      <c r="G1163" s="70">
        <f t="shared" si="15"/>
        <v>0</v>
      </c>
    </row>
    <row r="1164" spans="7:7">
      <c r="G1164" s="70">
        <f t="shared" si="15"/>
        <v>0</v>
      </c>
    </row>
    <row r="1165" spans="7:7">
      <c r="G1165" s="70">
        <f t="shared" si="15"/>
        <v>0</v>
      </c>
    </row>
    <row r="1166" spans="7:7">
      <c r="G1166" s="70">
        <f t="shared" si="15"/>
        <v>0</v>
      </c>
    </row>
    <row r="1167" spans="7:7">
      <c r="G1167" s="70">
        <f t="shared" si="15"/>
        <v>0</v>
      </c>
    </row>
    <row r="1168" spans="7:7">
      <c r="G1168" s="70">
        <f t="shared" si="15"/>
        <v>0</v>
      </c>
    </row>
    <row r="1169" spans="7:7">
      <c r="G1169" s="70">
        <f t="shared" si="15"/>
        <v>0</v>
      </c>
    </row>
    <row r="1170" spans="7:7">
      <c r="G1170" s="70">
        <f t="shared" si="15"/>
        <v>0</v>
      </c>
    </row>
    <row r="1171" spans="7:7">
      <c r="G1171" s="70">
        <f t="shared" si="15"/>
        <v>0</v>
      </c>
    </row>
    <row r="1172" spans="7:7">
      <c r="G1172" s="70">
        <f t="shared" si="15"/>
        <v>0</v>
      </c>
    </row>
    <row r="1173" spans="7:7">
      <c r="G1173" s="70">
        <f t="shared" si="15"/>
        <v>0</v>
      </c>
    </row>
    <row r="1174" spans="7:7">
      <c r="G1174" s="70">
        <f t="shared" si="15"/>
        <v>0</v>
      </c>
    </row>
    <row r="1175" spans="7:7">
      <c r="G1175" s="70">
        <f t="shared" si="15"/>
        <v>0</v>
      </c>
    </row>
    <row r="1176" spans="7:7">
      <c r="G1176" s="70">
        <f t="shared" si="15"/>
        <v>0</v>
      </c>
    </row>
    <row r="1177" spans="7:7">
      <c r="G1177" s="70">
        <f t="shared" si="15"/>
        <v>0</v>
      </c>
    </row>
    <row r="1178" spans="7:7">
      <c r="G1178" s="70">
        <f t="shared" si="15"/>
        <v>0</v>
      </c>
    </row>
    <row r="1179" spans="7:7">
      <c r="G1179" s="70">
        <f t="shared" si="15"/>
        <v>0</v>
      </c>
    </row>
    <row r="1180" spans="7:7">
      <c r="G1180" s="70">
        <f t="shared" si="15"/>
        <v>0</v>
      </c>
    </row>
    <row r="1181" spans="7:7">
      <c r="G1181" s="70">
        <f t="shared" si="15"/>
        <v>0</v>
      </c>
    </row>
    <row r="1182" spans="7:7">
      <c r="G1182" s="70">
        <f t="shared" si="15"/>
        <v>0</v>
      </c>
    </row>
    <row r="1183" spans="7:7">
      <c r="G1183" s="70">
        <f t="shared" si="15"/>
        <v>0</v>
      </c>
    </row>
    <row r="1184" spans="7:7">
      <c r="G1184" s="70">
        <f t="shared" si="15"/>
        <v>0</v>
      </c>
    </row>
    <row r="1185" spans="7:7">
      <c r="G1185" s="70">
        <f t="shared" si="15"/>
        <v>0</v>
      </c>
    </row>
    <row r="1186" spans="7:7">
      <c r="G1186" s="70">
        <f t="shared" si="15"/>
        <v>0</v>
      </c>
    </row>
    <row r="1187" spans="7:7">
      <c r="G1187" s="70">
        <f t="shared" si="15"/>
        <v>0</v>
      </c>
    </row>
    <row r="1188" spans="7:7">
      <c r="G1188" s="70">
        <f t="shared" si="15"/>
        <v>0</v>
      </c>
    </row>
    <row r="1189" spans="7:7">
      <c r="G1189" s="70">
        <f t="shared" si="15"/>
        <v>0</v>
      </c>
    </row>
    <row r="1190" spans="7:7">
      <c r="G1190" s="70">
        <f t="shared" si="15"/>
        <v>0</v>
      </c>
    </row>
    <row r="1191" spans="7:7">
      <c r="G1191" s="70">
        <f t="shared" si="15"/>
        <v>0</v>
      </c>
    </row>
    <row r="1192" spans="7:7">
      <c r="G1192" s="70">
        <f t="shared" si="15"/>
        <v>0</v>
      </c>
    </row>
    <row r="1193" spans="7:7">
      <c r="G1193" s="70">
        <f t="shared" si="15"/>
        <v>0</v>
      </c>
    </row>
    <row r="1194" spans="7:7">
      <c r="G1194" s="70">
        <f t="shared" si="15"/>
        <v>0</v>
      </c>
    </row>
    <row r="1195" spans="7:7">
      <c r="G1195" s="70">
        <f t="shared" si="15"/>
        <v>0</v>
      </c>
    </row>
    <row r="1196" spans="7:7">
      <c r="G1196" s="70">
        <f t="shared" si="15"/>
        <v>0</v>
      </c>
    </row>
    <row r="1197" spans="7:7">
      <c r="G1197" s="70">
        <f t="shared" si="15"/>
        <v>0</v>
      </c>
    </row>
    <row r="1198" spans="7:7">
      <c r="G1198" s="70">
        <f t="shared" si="15"/>
        <v>0</v>
      </c>
    </row>
    <row r="1199" spans="7:7">
      <c r="G1199" s="70">
        <f t="shared" si="15"/>
        <v>0</v>
      </c>
    </row>
    <row r="1200" spans="7:7">
      <c r="G1200" s="70">
        <f t="shared" si="15"/>
        <v>0</v>
      </c>
    </row>
    <row r="1201" spans="7:7">
      <c r="G1201" s="70">
        <f t="shared" si="15"/>
        <v>0</v>
      </c>
    </row>
    <row r="1202" spans="7:7">
      <c r="G1202" s="70">
        <f t="shared" si="15"/>
        <v>0</v>
      </c>
    </row>
    <row r="1203" spans="7:7">
      <c r="G1203" s="70">
        <f t="shared" si="15"/>
        <v>0</v>
      </c>
    </row>
    <row r="1204" spans="7:7">
      <c r="G1204" s="70">
        <f t="shared" si="15"/>
        <v>0</v>
      </c>
    </row>
    <row r="1205" spans="7:7">
      <c r="G1205" s="70">
        <f t="shared" si="15"/>
        <v>0</v>
      </c>
    </row>
    <row r="1206" spans="7:7">
      <c r="G1206" s="70">
        <f t="shared" si="15"/>
        <v>0</v>
      </c>
    </row>
    <row r="1207" spans="7:7">
      <c r="G1207" s="70">
        <f t="shared" si="15"/>
        <v>0</v>
      </c>
    </row>
    <row r="1208" spans="7:7">
      <c r="G1208" s="70">
        <f t="shared" si="15"/>
        <v>0</v>
      </c>
    </row>
    <row r="1209" spans="7:7">
      <c r="G1209" s="70">
        <f t="shared" si="15"/>
        <v>0</v>
      </c>
    </row>
    <row r="1210" spans="7:7">
      <c r="G1210" s="70">
        <f t="shared" si="15"/>
        <v>0</v>
      </c>
    </row>
    <row r="1211" spans="7:7">
      <c r="G1211" s="70">
        <f t="shared" si="15"/>
        <v>0</v>
      </c>
    </row>
    <row r="1212" spans="7:7">
      <c r="G1212" s="70">
        <f t="shared" si="15"/>
        <v>0</v>
      </c>
    </row>
    <row r="1213" spans="7:7">
      <c r="G1213" s="70">
        <f t="shared" si="15"/>
        <v>0</v>
      </c>
    </row>
    <row r="1214" spans="7:7">
      <c r="G1214" s="70">
        <f t="shared" si="15"/>
        <v>0</v>
      </c>
    </row>
    <row r="1215" spans="7:7">
      <c r="G1215" s="70">
        <f t="shared" si="15"/>
        <v>0</v>
      </c>
    </row>
    <row r="1216" spans="7:7">
      <c r="G1216" s="70">
        <f t="shared" ref="G1216:G1279" si="16">E1221*F1221</f>
        <v>0</v>
      </c>
    </row>
    <row r="1217" spans="7:7">
      <c r="G1217" s="70">
        <f t="shared" si="16"/>
        <v>0</v>
      </c>
    </row>
    <row r="1218" spans="7:7">
      <c r="G1218" s="70">
        <f t="shared" si="16"/>
        <v>0</v>
      </c>
    </row>
    <row r="1219" spans="7:7">
      <c r="G1219" s="70">
        <f t="shared" si="16"/>
        <v>0</v>
      </c>
    </row>
    <row r="1220" spans="7:7">
      <c r="G1220" s="70">
        <f t="shared" si="16"/>
        <v>0</v>
      </c>
    </row>
    <row r="1221" spans="7:7">
      <c r="G1221" s="70">
        <f t="shared" si="16"/>
        <v>0</v>
      </c>
    </row>
    <row r="1222" spans="7:7">
      <c r="G1222" s="70">
        <f t="shared" si="16"/>
        <v>0</v>
      </c>
    </row>
    <row r="1223" spans="7:7">
      <c r="G1223" s="70">
        <f t="shared" si="16"/>
        <v>0</v>
      </c>
    </row>
    <row r="1224" spans="7:7">
      <c r="G1224" s="70">
        <f t="shared" si="16"/>
        <v>0</v>
      </c>
    </row>
    <row r="1225" spans="7:7">
      <c r="G1225" s="70">
        <f t="shared" si="16"/>
        <v>0</v>
      </c>
    </row>
    <row r="1226" spans="7:7">
      <c r="G1226" s="70">
        <f t="shared" si="16"/>
        <v>0</v>
      </c>
    </row>
    <row r="1227" spans="7:7">
      <c r="G1227" s="70">
        <f t="shared" si="16"/>
        <v>0</v>
      </c>
    </row>
    <row r="1228" spans="7:7">
      <c r="G1228" s="70">
        <f t="shared" si="16"/>
        <v>0</v>
      </c>
    </row>
    <row r="1229" spans="7:7">
      <c r="G1229" s="70">
        <f t="shared" si="16"/>
        <v>0</v>
      </c>
    </row>
    <row r="1230" spans="7:7">
      <c r="G1230" s="70">
        <f t="shared" si="16"/>
        <v>0</v>
      </c>
    </row>
    <row r="1231" spans="7:7">
      <c r="G1231" s="70">
        <f t="shared" si="16"/>
        <v>0</v>
      </c>
    </row>
    <row r="1232" spans="7:7">
      <c r="G1232" s="70">
        <f t="shared" si="16"/>
        <v>0</v>
      </c>
    </row>
    <row r="1233" spans="7:7">
      <c r="G1233" s="70">
        <f t="shared" si="16"/>
        <v>0</v>
      </c>
    </row>
    <row r="1234" spans="7:7">
      <c r="G1234" s="70">
        <f t="shared" si="16"/>
        <v>0</v>
      </c>
    </row>
    <row r="1235" spans="7:7">
      <c r="G1235" s="70">
        <f t="shared" si="16"/>
        <v>0</v>
      </c>
    </row>
    <row r="1236" spans="7:7">
      <c r="G1236" s="70">
        <f t="shared" si="16"/>
        <v>0</v>
      </c>
    </row>
    <row r="1237" spans="7:7">
      <c r="G1237" s="70">
        <f t="shared" si="16"/>
        <v>0</v>
      </c>
    </row>
    <row r="1238" spans="7:7">
      <c r="G1238" s="70">
        <f t="shared" si="16"/>
        <v>0</v>
      </c>
    </row>
    <row r="1239" spans="7:7">
      <c r="G1239" s="70">
        <f t="shared" si="16"/>
        <v>0</v>
      </c>
    </row>
    <row r="1240" spans="7:7">
      <c r="G1240" s="70">
        <f t="shared" si="16"/>
        <v>0</v>
      </c>
    </row>
    <row r="1241" spans="7:7">
      <c r="G1241" s="70">
        <f t="shared" si="16"/>
        <v>0</v>
      </c>
    </row>
    <row r="1242" spans="7:7">
      <c r="G1242" s="70">
        <f t="shared" si="16"/>
        <v>0</v>
      </c>
    </row>
    <row r="1243" spans="7:7">
      <c r="G1243" s="70">
        <f t="shared" si="16"/>
        <v>0</v>
      </c>
    </row>
    <row r="1244" spans="7:7">
      <c r="G1244" s="70">
        <f t="shared" si="16"/>
        <v>0</v>
      </c>
    </row>
    <row r="1245" spans="7:7">
      <c r="G1245" s="70">
        <f t="shared" si="16"/>
        <v>0</v>
      </c>
    </row>
    <row r="1246" spans="7:7">
      <c r="G1246" s="70">
        <f t="shared" si="16"/>
        <v>0</v>
      </c>
    </row>
    <row r="1247" spans="7:7">
      <c r="G1247" s="70">
        <f t="shared" si="16"/>
        <v>0</v>
      </c>
    </row>
    <row r="1248" spans="7:7">
      <c r="G1248" s="70">
        <f t="shared" si="16"/>
        <v>0</v>
      </c>
    </row>
    <row r="1249" spans="7:7">
      <c r="G1249" s="70">
        <f t="shared" si="16"/>
        <v>0</v>
      </c>
    </row>
    <row r="1250" spans="7:7">
      <c r="G1250" s="70">
        <f t="shared" si="16"/>
        <v>0</v>
      </c>
    </row>
    <row r="1251" spans="7:7">
      <c r="G1251" s="70">
        <f t="shared" si="16"/>
        <v>0</v>
      </c>
    </row>
    <row r="1252" spans="7:7">
      <c r="G1252" s="70">
        <f t="shared" si="16"/>
        <v>0</v>
      </c>
    </row>
    <row r="1253" spans="7:7">
      <c r="G1253" s="70">
        <f t="shared" si="16"/>
        <v>0</v>
      </c>
    </row>
    <row r="1254" spans="7:7">
      <c r="G1254" s="70">
        <f t="shared" si="16"/>
        <v>0</v>
      </c>
    </row>
    <row r="1255" spans="7:7">
      <c r="G1255" s="70">
        <f t="shared" si="16"/>
        <v>0</v>
      </c>
    </row>
    <row r="1256" spans="7:7">
      <c r="G1256" s="70">
        <f t="shared" si="16"/>
        <v>0</v>
      </c>
    </row>
    <row r="1257" spans="7:7">
      <c r="G1257" s="70">
        <f t="shared" si="16"/>
        <v>0</v>
      </c>
    </row>
    <row r="1258" spans="7:7">
      <c r="G1258" s="70">
        <f t="shared" si="16"/>
        <v>0</v>
      </c>
    </row>
    <row r="1259" spans="7:7">
      <c r="G1259" s="70">
        <f t="shared" si="16"/>
        <v>0</v>
      </c>
    </row>
    <row r="1260" spans="7:7">
      <c r="G1260" s="70">
        <f t="shared" si="16"/>
        <v>0</v>
      </c>
    </row>
    <row r="1261" spans="7:7">
      <c r="G1261" s="70">
        <f t="shared" si="16"/>
        <v>0</v>
      </c>
    </row>
    <row r="1262" spans="7:7">
      <c r="G1262" s="70">
        <f t="shared" si="16"/>
        <v>0</v>
      </c>
    </row>
    <row r="1263" spans="7:7">
      <c r="G1263" s="70">
        <f t="shared" si="16"/>
        <v>0</v>
      </c>
    </row>
    <row r="1264" spans="7:7">
      <c r="G1264" s="70">
        <f t="shared" si="16"/>
        <v>0</v>
      </c>
    </row>
    <row r="1265" spans="7:7">
      <c r="G1265" s="70">
        <f t="shared" si="16"/>
        <v>0</v>
      </c>
    </row>
    <row r="1266" spans="7:7">
      <c r="G1266" s="70">
        <f t="shared" si="16"/>
        <v>0</v>
      </c>
    </row>
    <row r="1267" spans="7:7">
      <c r="G1267" s="70">
        <f t="shared" si="16"/>
        <v>0</v>
      </c>
    </row>
    <row r="1268" spans="7:7">
      <c r="G1268" s="70">
        <f t="shared" si="16"/>
        <v>0</v>
      </c>
    </row>
    <row r="1269" spans="7:7">
      <c r="G1269" s="70">
        <f t="shared" si="16"/>
        <v>0</v>
      </c>
    </row>
    <row r="1270" spans="7:7">
      <c r="G1270" s="70">
        <f t="shared" si="16"/>
        <v>0</v>
      </c>
    </row>
    <row r="1271" spans="7:7">
      <c r="G1271" s="70">
        <f t="shared" si="16"/>
        <v>0</v>
      </c>
    </row>
    <row r="1272" spans="7:7">
      <c r="G1272" s="70">
        <f t="shared" si="16"/>
        <v>0</v>
      </c>
    </row>
    <row r="1273" spans="7:7">
      <c r="G1273" s="70">
        <f t="shared" si="16"/>
        <v>0</v>
      </c>
    </row>
    <row r="1274" spans="7:7">
      <c r="G1274" s="70">
        <f t="shared" si="16"/>
        <v>0</v>
      </c>
    </row>
    <row r="1275" spans="7:7">
      <c r="G1275" s="70">
        <f t="shared" si="16"/>
        <v>0</v>
      </c>
    </row>
    <row r="1276" spans="7:7">
      <c r="G1276" s="70">
        <f t="shared" si="16"/>
        <v>0</v>
      </c>
    </row>
    <row r="1277" spans="7:7">
      <c r="G1277" s="70">
        <f t="shared" si="16"/>
        <v>0</v>
      </c>
    </row>
    <row r="1278" spans="7:7">
      <c r="G1278" s="70">
        <f t="shared" si="16"/>
        <v>0</v>
      </c>
    </row>
    <row r="1279" spans="7:7">
      <c r="G1279" s="70">
        <f t="shared" si="16"/>
        <v>0</v>
      </c>
    </row>
    <row r="1280" spans="7:7">
      <c r="G1280" s="70">
        <f t="shared" ref="G1280:G1329" si="17">E1285*F1285</f>
        <v>0</v>
      </c>
    </row>
    <row r="1281" spans="7:7">
      <c r="G1281" s="70">
        <f t="shared" si="17"/>
        <v>0</v>
      </c>
    </row>
    <row r="1282" spans="7:7">
      <c r="G1282" s="70">
        <f t="shared" si="17"/>
        <v>0</v>
      </c>
    </row>
    <row r="1283" spans="7:7">
      <c r="G1283" s="70">
        <f t="shared" si="17"/>
        <v>0</v>
      </c>
    </row>
    <row r="1284" spans="7:7">
      <c r="G1284" s="70">
        <f t="shared" si="17"/>
        <v>0</v>
      </c>
    </row>
    <row r="1285" spans="7:7">
      <c r="G1285" s="70">
        <f t="shared" si="17"/>
        <v>0</v>
      </c>
    </row>
    <row r="1286" spans="7:7">
      <c r="G1286" s="70">
        <f t="shared" si="17"/>
        <v>0</v>
      </c>
    </row>
    <row r="1287" spans="7:7">
      <c r="G1287" s="70">
        <f t="shared" si="17"/>
        <v>0</v>
      </c>
    </row>
    <row r="1288" spans="7:7">
      <c r="G1288" s="70">
        <f t="shared" si="17"/>
        <v>0</v>
      </c>
    </row>
    <row r="1289" spans="7:7">
      <c r="G1289" s="70">
        <f t="shared" si="17"/>
        <v>0</v>
      </c>
    </row>
    <row r="1290" spans="7:7">
      <c r="G1290" s="70">
        <f t="shared" si="17"/>
        <v>0</v>
      </c>
    </row>
    <row r="1291" spans="7:7">
      <c r="G1291" s="70">
        <f t="shared" si="17"/>
        <v>0</v>
      </c>
    </row>
    <row r="1292" spans="7:7">
      <c r="G1292" s="70">
        <f t="shared" si="17"/>
        <v>0</v>
      </c>
    </row>
    <row r="1293" spans="7:7">
      <c r="G1293" s="70">
        <f t="shared" si="17"/>
        <v>0</v>
      </c>
    </row>
    <row r="1294" spans="7:7">
      <c r="G1294" s="70">
        <f t="shared" si="17"/>
        <v>0</v>
      </c>
    </row>
    <row r="1295" spans="7:7">
      <c r="G1295" s="70">
        <f t="shared" si="17"/>
        <v>0</v>
      </c>
    </row>
    <row r="1296" spans="7:7">
      <c r="G1296" s="70">
        <f t="shared" si="17"/>
        <v>0</v>
      </c>
    </row>
    <row r="1297" spans="7:7">
      <c r="G1297" s="70">
        <f t="shared" si="17"/>
        <v>0</v>
      </c>
    </row>
    <row r="1298" spans="7:7">
      <c r="G1298" s="70">
        <f t="shared" si="17"/>
        <v>0</v>
      </c>
    </row>
    <row r="1299" spans="7:7">
      <c r="G1299" s="70">
        <f t="shared" si="17"/>
        <v>0</v>
      </c>
    </row>
    <row r="1300" spans="7:7">
      <c r="G1300" s="70">
        <f t="shared" si="17"/>
        <v>0</v>
      </c>
    </row>
    <row r="1301" spans="7:7">
      <c r="G1301" s="70">
        <f t="shared" si="17"/>
        <v>0</v>
      </c>
    </row>
    <row r="1302" spans="7:7">
      <c r="G1302" s="70">
        <f t="shared" si="17"/>
        <v>0</v>
      </c>
    </row>
    <row r="1303" spans="7:7">
      <c r="G1303" s="70">
        <f t="shared" si="17"/>
        <v>0</v>
      </c>
    </row>
    <row r="1304" spans="7:7">
      <c r="G1304" s="70">
        <f t="shared" si="17"/>
        <v>0</v>
      </c>
    </row>
    <row r="1305" spans="7:7">
      <c r="G1305" s="70">
        <f t="shared" si="17"/>
        <v>0</v>
      </c>
    </row>
    <row r="1306" spans="7:7">
      <c r="G1306" s="70">
        <f t="shared" si="17"/>
        <v>0</v>
      </c>
    </row>
    <row r="1307" spans="7:7">
      <c r="G1307" s="70">
        <f t="shared" si="17"/>
        <v>0</v>
      </c>
    </row>
    <row r="1308" spans="7:7">
      <c r="G1308" s="70">
        <f t="shared" si="17"/>
        <v>0</v>
      </c>
    </row>
    <row r="1309" spans="7:7">
      <c r="G1309" s="70">
        <f t="shared" si="17"/>
        <v>0</v>
      </c>
    </row>
    <row r="1310" spans="7:7">
      <c r="G1310" s="70">
        <f t="shared" si="17"/>
        <v>0</v>
      </c>
    </row>
    <row r="1311" spans="7:7">
      <c r="G1311" s="70">
        <f t="shared" si="17"/>
        <v>0</v>
      </c>
    </row>
    <row r="1312" spans="7:7">
      <c r="G1312" s="70">
        <f t="shared" si="17"/>
        <v>0</v>
      </c>
    </row>
    <row r="1313" spans="7:7">
      <c r="G1313" s="70">
        <f t="shared" si="17"/>
        <v>0</v>
      </c>
    </row>
    <row r="1314" spans="7:7">
      <c r="G1314" s="70">
        <f t="shared" si="17"/>
        <v>0</v>
      </c>
    </row>
    <row r="1315" spans="7:7">
      <c r="G1315" s="70">
        <f t="shared" si="17"/>
        <v>0</v>
      </c>
    </row>
    <row r="1316" spans="7:7">
      <c r="G1316" s="70">
        <f t="shared" si="17"/>
        <v>0</v>
      </c>
    </row>
    <row r="1317" spans="7:7">
      <c r="G1317" s="70">
        <f t="shared" si="17"/>
        <v>0</v>
      </c>
    </row>
    <row r="1318" spans="7:7">
      <c r="G1318" s="70">
        <f t="shared" si="17"/>
        <v>0</v>
      </c>
    </row>
    <row r="1319" spans="7:7">
      <c r="G1319" s="70">
        <f t="shared" si="17"/>
        <v>0</v>
      </c>
    </row>
    <row r="1320" spans="7:7">
      <c r="G1320" s="70">
        <f t="shared" si="17"/>
        <v>0</v>
      </c>
    </row>
    <row r="1321" spans="7:7">
      <c r="G1321" s="70">
        <f t="shared" si="17"/>
        <v>0</v>
      </c>
    </row>
    <row r="1322" spans="7:7">
      <c r="G1322" s="70">
        <f t="shared" si="17"/>
        <v>0</v>
      </c>
    </row>
    <row r="1323" spans="7:7">
      <c r="G1323" s="70">
        <f t="shared" si="17"/>
        <v>0</v>
      </c>
    </row>
    <row r="1324" spans="7:7">
      <c r="G1324" s="70">
        <f t="shared" si="17"/>
        <v>0</v>
      </c>
    </row>
    <row r="1325" spans="7:7">
      <c r="G1325" s="70">
        <f t="shared" si="17"/>
        <v>0</v>
      </c>
    </row>
    <row r="1326" spans="7:7">
      <c r="G1326" s="70">
        <f t="shared" si="17"/>
        <v>0</v>
      </c>
    </row>
    <row r="1327" spans="7:7">
      <c r="G1327" s="70">
        <f t="shared" si="17"/>
        <v>0</v>
      </c>
    </row>
    <row r="1328" spans="7:7">
      <c r="G1328" s="70">
        <f t="shared" si="17"/>
        <v>0</v>
      </c>
    </row>
    <row r="1329" spans="7:7">
      <c r="G1329" s="70">
        <f t="shared" si="17"/>
        <v>0</v>
      </c>
    </row>
  </sheetData>
  <mergeCells count="1">
    <mergeCell ref="G10:H10"/>
  </mergeCells>
  <conditionalFormatting sqref="H10">
    <cfRule type="cellIs" dxfId="16" priority="14" operator="equal">
      <formula>$J$12</formula>
    </cfRule>
  </conditionalFormatting>
  <conditionalFormatting sqref="D12">
    <cfRule type="expression" dxfId="15" priority="10">
      <formula>D12="H"</formula>
    </cfRule>
    <cfRule type="expression" dxfId="14" priority="11">
      <formula>D12="M"</formula>
    </cfRule>
    <cfRule type="expression" dxfId="13" priority="12">
      <formula>D12="L"</formula>
    </cfRule>
    <cfRule type="notContainsText" dxfId="12" priority="13" operator="notContains" text="&quot;L&quot;">
      <formula>ISERROR(SEARCH("""L""",D12))</formula>
    </cfRule>
  </conditionalFormatting>
  <conditionalFormatting sqref="D13:D41">
    <cfRule type="expression" dxfId="11" priority="6">
      <formula>D13="H"</formula>
    </cfRule>
    <cfRule type="expression" dxfId="10" priority="7">
      <formula>D13="M"</formula>
    </cfRule>
    <cfRule type="expression" dxfId="9" priority="8">
      <formula>D13="L"</formula>
    </cfRule>
    <cfRule type="notContainsText" dxfId="8" priority="9" operator="notContains" text="&quot;L&quot;">
      <formula>ISERROR(SEARCH("""L""",D13))</formula>
    </cfRule>
  </conditionalFormatting>
  <conditionalFormatting sqref="F12:F41">
    <cfRule type="expression" dxfId="7" priority="2">
      <formula>F12="H"</formula>
    </cfRule>
    <cfRule type="expression" dxfId="6" priority="3">
      <formula>F12="M"</formula>
    </cfRule>
    <cfRule type="expression" dxfId="5" priority="4">
      <formula>F12="L"</formula>
    </cfRule>
    <cfRule type="notContainsText" dxfId="4" priority="5" operator="notContains" text="&quot;L&quot;">
      <formula>ISERROR(SEARCH("""L""",F12))</formula>
    </cfRule>
  </conditionalFormatting>
  <conditionalFormatting sqref="G42:G1048576">
    <cfRule type="iconSet" priority="15">
      <iconSet reverse="1">
        <cfvo type="percent" val="0"/>
        <cfvo type="num" val="6"/>
        <cfvo type="num" val="12"/>
      </iconSet>
    </cfRule>
    <cfRule type="iconSet" priority="16">
      <iconSet>
        <cfvo type="percent" val="0"/>
        <cfvo type="percent" val="6"/>
        <cfvo type="percent" val="12"/>
      </iconSet>
    </cfRule>
  </conditionalFormatting>
  <conditionalFormatting sqref="G12:G41">
    <cfRule type="iconSet" priority="17">
      <iconSet reverse="1">
        <cfvo type="percent" val="0"/>
        <cfvo type="num" val="6"/>
        <cfvo type="num" val="12"/>
      </iconSet>
    </cfRule>
  </conditionalFormatting>
  <dataValidations count="2">
    <dataValidation type="list" allowBlank="1" showInputMessage="1" showErrorMessage="1" sqref="F87:F65519 E99:E65519" xr:uid="{566A6806-74DD-48DC-AD76-E08B10DB24C7}">
      <formula1>#REF!</formula1>
    </dataValidation>
    <dataValidation type="list" allowBlank="1" showInputMessage="1" showErrorMessage="1" sqref="H11" xr:uid="{14C5C529-4D2A-447F-99B3-2F36E5BB1A3A}">
      <formula1>$A$98:$A$100</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88641114-24F8-4AC7-8ECF-3B6D38BE9D34}">
            <xm:f>NOT(ISERROR(SEARCH($H$14,F15)))</xm:f>
            <xm:f>$H$14</xm:f>
            <x14:dxf>
              <font>
                <color rgb="FF9C0006"/>
              </font>
              <fill>
                <patternFill>
                  <bgColor rgb="FFFFC7CE"/>
                </patternFill>
              </fill>
            </x14:dxf>
          </x14:cfRule>
          <xm:sqref>F15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9D469-48EC-40C1-8C22-F9834E743751}">
  <sheetPr>
    <tabColor theme="9" tint="0.39997558519241921"/>
  </sheetPr>
  <dimension ref="A2:E106"/>
  <sheetViews>
    <sheetView workbookViewId="0">
      <selection activeCell="D6" sqref="D6"/>
    </sheetView>
  </sheetViews>
  <sheetFormatPr defaultRowHeight="14.5"/>
  <cols>
    <col min="1" max="1" width="3.81640625" customWidth="1"/>
    <col min="2" max="3" width="16.7265625" customWidth="1"/>
    <col min="4" max="4" width="21" customWidth="1"/>
    <col min="5" max="5" width="58" customWidth="1"/>
  </cols>
  <sheetData>
    <row r="2" spans="2:5" ht="18.5">
      <c r="B2" s="98"/>
    </row>
    <row r="5" spans="2:5">
      <c r="B5" s="99" t="s">
        <v>160</v>
      </c>
      <c r="C5" s="99" t="s">
        <v>222</v>
      </c>
      <c r="D5" s="99" t="s">
        <v>223</v>
      </c>
      <c r="E5" s="99" t="s">
        <v>224</v>
      </c>
    </row>
    <row r="6" spans="2:5">
      <c r="B6" s="100" t="str">
        <f>'2) Site Hazard Rating'!E6</f>
        <v>High</v>
      </c>
      <c r="C6" s="100" t="str">
        <f>'3) Likelihood'!H11</f>
        <v>Low</v>
      </c>
      <c r="D6" s="48" t="str">
        <f>IF(D106&lt;3,"Low",IF(D106&lt;5,"Medium","High"))</f>
        <v>Medium</v>
      </c>
      <c r="E6" s="101" t="str">
        <f>IF(D6="Low","Class 1",IF(D6="Medium", "Class 2","Class 3"))</f>
        <v>Class 2</v>
      </c>
    </row>
    <row r="100" spans="1:4" ht="28.5">
      <c r="A100" t="s">
        <v>163</v>
      </c>
      <c r="D100" s="53"/>
    </row>
    <row r="101" spans="1:4">
      <c r="A101" t="s">
        <v>74</v>
      </c>
      <c r="B101">
        <v>1</v>
      </c>
    </row>
    <row r="102" spans="1:4">
      <c r="A102" t="s">
        <v>72</v>
      </c>
      <c r="B102">
        <v>2</v>
      </c>
    </row>
    <row r="103" spans="1:4">
      <c r="A103" t="s">
        <v>162</v>
      </c>
      <c r="B103">
        <v>3</v>
      </c>
    </row>
    <row r="105" spans="1:4">
      <c r="A105" t="s">
        <v>164</v>
      </c>
    </row>
    <row r="106" spans="1:4">
      <c r="A106">
        <f>VLOOKUP(B6,A101:B103,2,FALSE)</f>
        <v>3</v>
      </c>
      <c r="B106">
        <f>VLOOKUP(C6,A101:B103,2,FALSE)</f>
        <v>1</v>
      </c>
      <c r="D106">
        <f>A106*B106</f>
        <v>3</v>
      </c>
    </row>
  </sheetData>
  <conditionalFormatting sqref="D6">
    <cfRule type="expression" dxfId="2" priority="1">
      <formula>D6="High"</formula>
    </cfRule>
    <cfRule type="expression" dxfId="1" priority="2">
      <formula>D6="Medium"</formula>
    </cfRule>
    <cfRule type="expression" dxfId="0" priority="3">
      <formula>D6="Low"</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6178-FA65-4DB3-8B6C-BF57635C3BD5}">
  <sheetPr>
    <tabColor rgb="FF9999FF"/>
  </sheetPr>
  <dimension ref="B46:H131"/>
  <sheetViews>
    <sheetView workbookViewId="0">
      <selection activeCell="M129" sqref="M129"/>
    </sheetView>
  </sheetViews>
  <sheetFormatPr defaultRowHeight="14.5"/>
  <cols>
    <col min="2" max="2" width="4.81640625" customWidth="1"/>
    <col min="3" max="3" width="16" customWidth="1"/>
    <col min="4" max="4" width="20.453125" customWidth="1"/>
    <col min="5" max="5" width="30.81640625" customWidth="1"/>
    <col min="6" max="6" width="23.81640625" customWidth="1"/>
  </cols>
  <sheetData>
    <row r="46" spans="8:8">
      <c r="H46" s="102" t="str">
        <f>IF('[1]4) Site Risk and Classification'!$E$6="Class 1", "Your site needs a design based on this diagram","")</f>
        <v/>
      </c>
    </row>
    <row r="58" spans="8:8">
      <c r="H58" s="102" t="str">
        <f>IF('[1]4) Site Risk and Classification'!$E$6="Class 2", "Your site needs a design based on this diagram","")</f>
        <v/>
      </c>
    </row>
    <row r="59" spans="8:8">
      <c r="H59" s="102" t="str">
        <f>IF('[1]4) Site Risk and Classification'!$E$6="Class 3", "Your site needs a design based on this diagram","")</f>
        <v>Your site needs a design based on this diagram</v>
      </c>
    </row>
    <row r="113" spans="2:6" ht="15" thickBot="1"/>
    <row r="114" spans="2:6" ht="15.5">
      <c r="B114" s="103" t="s">
        <v>225</v>
      </c>
      <c r="C114" s="104" t="s">
        <v>226</v>
      </c>
      <c r="D114" s="104" t="s">
        <v>227</v>
      </c>
      <c r="E114" s="104" t="s">
        <v>228</v>
      </c>
      <c r="F114" s="105" t="s">
        <v>229</v>
      </c>
    </row>
    <row r="115" spans="2:6" ht="15.5">
      <c r="B115" s="106"/>
      <c r="C115" s="107"/>
      <c r="D115" s="107"/>
      <c r="E115" s="107"/>
      <c r="F115" s="108"/>
    </row>
    <row r="116" spans="2:6">
      <c r="B116" s="4"/>
      <c r="F116" s="5"/>
    </row>
    <row r="117" spans="2:6">
      <c r="B117" s="109" t="s">
        <v>230</v>
      </c>
      <c r="C117" s="110" t="s">
        <v>231</v>
      </c>
      <c r="D117" s="110" t="s">
        <v>232</v>
      </c>
      <c r="E117" s="110" t="s">
        <v>233</v>
      </c>
      <c r="F117" s="111" t="s">
        <v>234</v>
      </c>
    </row>
    <row r="118" spans="2:6">
      <c r="B118" s="109"/>
      <c r="C118" s="110"/>
      <c r="D118" s="110"/>
      <c r="E118" s="110"/>
      <c r="F118" s="111"/>
    </row>
    <row r="119" spans="2:6">
      <c r="B119" s="109"/>
      <c r="C119" s="110"/>
      <c r="D119" s="110"/>
      <c r="E119" s="110"/>
      <c r="F119" s="111"/>
    </row>
    <row r="120" spans="2:6" ht="29">
      <c r="B120" s="109" t="s">
        <v>235</v>
      </c>
      <c r="C120" s="110" t="s">
        <v>236</v>
      </c>
      <c r="D120" s="110" t="s">
        <v>237</v>
      </c>
      <c r="E120" s="110" t="s">
        <v>238</v>
      </c>
      <c r="F120" s="111" t="s">
        <v>239</v>
      </c>
    </row>
    <row r="121" spans="2:6">
      <c r="B121" s="109"/>
      <c r="C121" s="110"/>
      <c r="D121" s="110"/>
      <c r="E121" s="110"/>
      <c r="F121" s="111"/>
    </row>
    <row r="122" spans="2:6">
      <c r="B122" s="109"/>
      <c r="C122" s="110"/>
      <c r="D122" s="110"/>
      <c r="E122" s="110"/>
      <c r="F122" s="111"/>
    </row>
    <row r="123" spans="2:6" ht="43.5">
      <c r="B123" s="109" t="s">
        <v>240</v>
      </c>
      <c r="C123" s="110" t="s">
        <v>241</v>
      </c>
      <c r="D123" s="110" t="s">
        <v>242</v>
      </c>
      <c r="E123" s="110" t="s">
        <v>243</v>
      </c>
      <c r="F123" s="111" t="s">
        <v>244</v>
      </c>
    </row>
    <row r="124" spans="2:6">
      <c r="B124" s="109"/>
      <c r="C124" s="110"/>
      <c r="D124" s="110"/>
      <c r="E124" s="110"/>
      <c r="F124" s="111"/>
    </row>
    <row r="125" spans="2:6">
      <c r="B125" s="109"/>
      <c r="C125" s="110"/>
      <c r="D125" s="110"/>
      <c r="E125" s="110"/>
      <c r="F125" s="111"/>
    </row>
    <row r="126" spans="2:6" ht="29">
      <c r="B126" s="109" t="s">
        <v>245</v>
      </c>
      <c r="C126" s="110" t="s">
        <v>246</v>
      </c>
      <c r="D126" s="110" t="s">
        <v>247</v>
      </c>
      <c r="E126" s="110" t="s">
        <v>248</v>
      </c>
      <c r="F126" s="111"/>
    </row>
    <row r="127" spans="2:6">
      <c r="B127" s="109"/>
      <c r="C127" s="110"/>
      <c r="D127" s="110"/>
      <c r="E127" s="110"/>
      <c r="F127" s="111"/>
    </row>
    <row r="128" spans="2:6">
      <c r="B128" s="109"/>
      <c r="C128" s="110"/>
      <c r="D128" s="110"/>
      <c r="E128" s="110"/>
      <c r="F128" s="111"/>
    </row>
    <row r="129" spans="2:6" ht="29">
      <c r="B129" s="109" t="s">
        <v>249</v>
      </c>
      <c r="C129" s="110" t="s">
        <v>250</v>
      </c>
      <c r="D129" s="110" t="s">
        <v>251</v>
      </c>
      <c r="E129" s="110" t="s">
        <v>252</v>
      </c>
      <c r="F129" s="111" t="s">
        <v>253</v>
      </c>
    </row>
    <row r="130" spans="2:6">
      <c r="B130" s="4"/>
      <c r="F130" s="5"/>
    </row>
    <row r="131" spans="2:6" ht="15" thickBot="1">
      <c r="B131" s="7"/>
      <c r="C131" s="8"/>
      <c r="D131" s="8"/>
      <c r="E131" s="8"/>
      <c r="F131" s="9"/>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DB856AD7EC0B284DA72C2C895FD77EBF" ma:contentTypeVersion="22" ma:contentTypeDescription="Create a new document." ma:contentTypeScope="" ma:versionID="a1574c5ea1bc1a93f8be557afb935313">
  <xsd:schema xmlns:xsd="http://www.w3.org/2001/XMLSchema" xmlns:xs="http://www.w3.org/2001/XMLSchema" xmlns:p="http://schemas.microsoft.com/office/2006/metadata/properties" xmlns:ns2="662745e8-e224-48e8-a2e3-254862b8c2f5" xmlns:ns3="78ac4774-b708-4235-80ab-c03ed177aceb" xmlns:ns4="b580623a-73b5-4919-a98f-d1e12bc602f0" targetNamespace="http://schemas.microsoft.com/office/2006/metadata/properties" ma:root="true" ma:fieldsID="977ec3c3c205465a5069f79e1b5d9d61" ns2:_="" ns3:_="" ns4:_="">
    <xsd:import namespace="662745e8-e224-48e8-a2e3-254862b8c2f5"/>
    <xsd:import namespace="78ac4774-b708-4235-80ab-c03ed177aceb"/>
    <xsd:import namespace="b580623a-73b5-4919-a98f-d1e12bc602f0"/>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3:MediaServiceAutoKeyPoints" minOccurs="0"/>
                <xsd:element ref="ns3:MediaServiceKeyPoint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4:SharedWithUsers" minOccurs="0"/>
                <xsd:element ref="ns4:SharedWithDetails" minOccurs="0"/>
                <xsd:element ref="ns3:MediaServiceObjectDetectorVersions" minOccurs="0"/>
                <xsd:element ref="ns3:MediaLengthInSecond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55c45f7-5ffc-4423-bbab-92f681be0b70}" ma:internalName="TaxCatchAll" ma:showField="CatchAllData" ma:web="b580623a-73b5-4919-a98f-d1e12bc602f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55c45f7-5ffc-4423-bbab-92f681be0b70}" ma:internalName="TaxCatchAllLabel" ma:readOnly="true" ma:showField="CatchAllDataLabel" ma:web="b580623a-73b5-4919-a98f-d1e12bc602f0">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Community|144ac7d7-0b9a-42f9-9385-2935294b6de3"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ional Permitting Service Network" ma:internalName="Team">
      <xsd:simpleType>
        <xsd:restriction base="dms:Text"/>
      </xsd:simpleType>
    </xsd:element>
    <xsd:element name="Topic" ma:index="20" nillable="true" ma:displayName="Topic" ma:default="NPS Appeals 2022_23"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External|1104eb68-55d8-494f-b6ba-c5473579de73"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EA|d5f78ddb-b1b6-4328-9877-d7e3ed06fdac"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8ac4774-b708-4235-80ab-c03ed177aceb"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element name="lcf76f155ced4ddcb4097134ff3c332f" ma:index="30"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DateTaken" ma:index="31" nillable="true" ma:displayName="MediaServiceDateTaken" ma:hidden="true" ma:internalName="MediaServiceDateTaken" ma:readOnly="true">
      <xsd:simpleType>
        <xsd:restriction base="dms:Text"/>
      </xsd:simpleType>
    </xsd:element>
    <xsd:element name="MediaServiceOCR" ma:index="32" nillable="true" ma:displayName="Extracted Text" ma:internalName="MediaServiceOCR" ma:readOnly="true">
      <xsd:simpleType>
        <xsd:restriction base="dms:Note">
          <xsd:maxLength value="255"/>
        </xsd:restriction>
      </xsd:simpleType>
    </xsd:element>
    <xsd:element name="MediaServiceGenerationTime" ma:index="33" nillable="true" ma:displayName="MediaServiceGenerationTime" ma:hidden="true" ma:internalName="MediaServiceGenerationTime" ma:readOnly="true">
      <xsd:simpleType>
        <xsd:restriction base="dms:Text"/>
      </xsd:simpleType>
    </xsd:element>
    <xsd:element name="MediaServiceEventHashCode" ma:index="34" nillable="true" ma:displayName="MediaServiceEventHashCode" ma:hidden="true" ma:internalName="MediaServiceEventHashCode" ma:readOnly="true">
      <xsd:simpleType>
        <xsd:restriction base="dms:Text"/>
      </xsd:simpleType>
    </xsd:element>
    <xsd:element name="MediaServiceObjectDetectorVersions" ma:index="37" nillable="true" ma:displayName="MediaServiceObjectDetectorVersions" ma:hidden="true" ma:indexed="true" ma:internalName="MediaServiceObjectDetectorVersions" ma:readOnly="true">
      <xsd:simpleType>
        <xsd:restriction base="dms:Text"/>
      </xsd:simpleType>
    </xsd:element>
    <xsd:element name="MediaLengthInSeconds" ma:index="38" nillable="true" ma:displayName="MediaLengthInSeconds" ma:hidden="true" ma:internalName="MediaLengthInSeconds" ma:readOnly="true">
      <xsd:simpleType>
        <xsd:restriction base="dms:Unknown"/>
      </xsd:simpleType>
    </xsd:element>
    <xsd:element name="MediaServiceLocation" ma:index="39" nillable="true" ma:displayName="Location" ma:indexed="true" ma:internalName="MediaServiceLocation" ma:readOnly="true">
      <xsd:simpleType>
        <xsd:restriction base="dms:Text"/>
      </xsd:simpleType>
    </xsd:element>
    <xsd:element name="MediaServiceSearchProperties" ma:index="4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580623a-73b5-4919-a98f-d1e12bc602f0" elementFormDefault="qualified">
    <xsd:import namespace="http://schemas.microsoft.com/office/2006/documentManagement/types"/>
    <xsd:import namespace="http://schemas.microsoft.com/office/infopath/2007/PartnerControls"/>
    <xsd:element name="SharedWithUsers" ma:index="3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NPS Appeals 2022_23</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External</TermName>
          <TermId xmlns="http://schemas.microsoft.com/office/infopath/2007/PartnerControls">1104eb68-55d8-494f-b6ba-c5473579de73</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lcf76f155ced4ddcb4097134ff3c332f xmlns="78ac4774-b708-4235-80ab-c03ed177aceb">
      <Terms xmlns="http://schemas.microsoft.com/office/infopath/2007/PartnerControls"/>
    </lcf76f155ced4ddcb4097134ff3c332f>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EA</TermName>
          <TermId xmlns="http://schemas.microsoft.com/office/infopath/2007/PartnerControls">d5f78ddb-b1b6-4328-9877-d7e3ed06fdac</TermId>
        </TermInfo>
      </Terms>
    </fe59e9859d6a491389c5b03567f5dda5>
    <Team xmlns="662745e8-e224-48e8-a2e3-254862b8c2f5">National Permitting Service Network</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Community</TermName>
          <TermId xmlns="http://schemas.microsoft.com/office/infopath/2007/PartnerControls">144ac7d7-0b9a-42f9-9385-2935294b6de3</TermId>
        </TermInfo>
      </Terms>
    </n7493b4506bf40e28c373b1e51a33445>
  </documentManagement>
</p:properties>
</file>

<file path=customXml/item4.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FE223BAC-4D87-4DED-BB1C-EE6C08996105}">
  <ds:schemaRefs>
    <ds:schemaRef ds:uri="http://schemas.microsoft.com/sharepoint/v3/contenttype/forms"/>
  </ds:schemaRefs>
</ds:datastoreItem>
</file>

<file path=customXml/itemProps2.xml><?xml version="1.0" encoding="utf-8"?>
<ds:datastoreItem xmlns:ds="http://schemas.openxmlformats.org/officeDocument/2006/customXml" ds:itemID="{B4F5B66D-98CE-44C0-A646-3D12DFE4FEAA}"/>
</file>

<file path=customXml/itemProps3.xml><?xml version="1.0" encoding="utf-8"?>
<ds:datastoreItem xmlns:ds="http://schemas.openxmlformats.org/officeDocument/2006/customXml" ds:itemID="{FCB2AF00-6BBE-4C5E-9252-C5E83EFF5E2B}">
  <ds:schemaRefs>
    <ds:schemaRef ds:uri="http://schemas.microsoft.com/office/2006/metadata/properties"/>
    <ds:schemaRef ds:uri="http://schemas.openxmlformats.org/package/2006/metadata/core-properties"/>
    <ds:schemaRef ds:uri="http://schemas.microsoft.com/office/2006/documentManagement/types"/>
    <ds:schemaRef ds:uri="75602e12-ce63-4ee6-805f-a28497203e87"/>
    <ds:schemaRef ds:uri="http://purl.org/dc/terms/"/>
    <ds:schemaRef ds:uri="http://purl.org/dc/elements/1.1/"/>
    <ds:schemaRef ds:uri="http://purl.org/dc/dcmitype/"/>
    <ds:schemaRef ds:uri="1321958f-c445-4a4b-b20e-922bee369fd2"/>
    <ds:schemaRef ds:uri="http://schemas.microsoft.com/office/infopath/2007/PartnerControls"/>
    <ds:schemaRef ds:uri="http://www.w3.org/XML/1998/namespace"/>
  </ds:schemaRefs>
</ds:datastoreItem>
</file>

<file path=customXml/itemProps4.xml><?xml version="1.0" encoding="utf-8"?>
<ds:datastoreItem xmlns:ds="http://schemas.openxmlformats.org/officeDocument/2006/customXml" ds:itemID="{528ECAB7-82B9-4B78-8B62-186F8D19A64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Rev Table</vt:lpstr>
      <vt:lpstr>Introduction</vt:lpstr>
      <vt:lpstr>1) a) Source</vt:lpstr>
      <vt:lpstr>1) b) Pathway</vt:lpstr>
      <vt:lpstr>1) c) Receptors</vt:lpstr>
      <vt:lpstr>2) Site Hazard Rating</vt:lpstr>
      <vt:lpstr>3) Likelihood</vt:lpstr>
      <vt:lpstr>4) Site Risk and Classification</vt:lpstr>
      <vt:lpstr>5) Standard Containment Designs</vt:lpstr>
      <vt:lpstr>Introduction!Print_Area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 Benjamin</dc:creator>
  <cp:keywords/>
  <dc:description/>
  <cp:lastModifiedBy>Stephen Boddy</cp:lastModifiedBy>
  <cp:revision/>
  <dcterms:created xsi:type="dcterms:W3CDTF">2022-01-31T09:29:10Z</dcterms:created>
  <dcterms:modified xsi:type="dcterms:W3CDTF">2023-02-09T16:42:49Z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0x010100A5BF1C78D9F64B679A5EBDE1C6598EBC0100DB856AD7EC0B284DA72C2C895FD77EBF</vt:lpwstr>
  </property>
  <property fmtid="{D5CDD505-2E9C-101B-9397-08002B2CF9AE}" pid="3" name="Folder_Number">
    <vt:lpwstr/>
  </property>
  <property fmtid="{D5CDD505-2E9C-101B-9397-08002B2CF9AE}" pid="4" name="Folder_Code">
    <vt:lpwstr/>
  </property>
  <property fmtid="{D5CDD505-2E9C-101B-9397-08002B2CF9AE}" pid="5" name="Folder_Name">
    <vt:lpwstr/>
  </property>
  <property fmtid="{D5CDD505-2E9C-101B-9397-08002B2CF9AE}" pid="6" name="Folder_Description">
    <vt:lpwstr/>
  </property>
  <property fmtid="{D5CDD505-2E9C-101B-9397-08002B2CF9AE}" pid="7" name="/Folder_Name/">
    <vt:lpwstr/>
  </property>
  <property fmtid="{D5CDD505-2E9C-101B-9397-08002B2CF9AE}" pid="8" name="/Folder_Description/">
    <vt:lpwstr/>
  </property>
  <property fmtid="{D5CDD505-2E9C-101B-9397-08002B2CF9AE}" pid="9" name="Folder_Version">
    <vt:lpwstr/>
  </property>
  <property fmtid="{D5CDD505-2E9C-101B-9397-08002B2CF9AE}" pid="10" name="Folder_VersionSeq">
    <vt:lpwstr/>
  </property>
  <property fmtid="{D5CDD505-2E9C-101B-9397-08002B2CF9AE}" pid="11" name="Folder_Manager">
    <vt:lpwstr/>
  </property>
  <property fmtid="{D5CDD505-2E9C-101B-9397-08002B2CF9AE}" pid="12" name="Folder_ManagerDesc">
    <vt:lpwstr/>
  </property>
  <property fmtid="{D5CDD505-2E9C-101B-9397-08002B2CF9AE}" pid="13" name="Folder_Storage">
    <vt:lpwstr/>
  </property>
  <property fmtid="{D5CDD505-2E9C-101B-9397-08002B2CF9AE}" pid="14" name="Folder_StorageDesc">
    <vt:lpwstr/>
  </property>
  <property fmtid="{D5CDD505-2E9C-101B-9397-08002B2CF9AE}" pid="15" name="Folder_Creator">
    <vt:lpwstr/>
  </property>
  <property fmtid="{D5CDD505-2E9C-101B-9397-08002B2CF9AE}" pid="16" name="Folder_CreatorDesc">
    <vt:lpwstr/>
  </property>
  <property fmtid="{D5CDD505-2E9C-101B-9397-08002B2CF9AE}" pid="17" name="Folder_CreateDate">
    <vt:lpwstr/>
  </property>
  <property fmtid="{D5CDD505-2E9C-101B-9397-08002B2CF9AE}" pid="18" name="Folder_Updater">
    <vt:lpwstr/>
  </property>
  <property fmtid="{D5CDD505-2E9C-101B-9397-08002B2CF9AE}" pid="19" name="Folder_UpdaterDesc">
    <vt:lpwstr/>
  </property>
  <property fmtid="{D5CDD505-2E9C-101B-9397-08002B2CF9AE}" pid="20" name="Folder_UpdateDate">
    <vt:lpwstr/>
  </property>
  <property fmtid="{D5CDD505-2E9C-101B-9397-08002B2CF9AE}" pid="21" name="Document_Number">
    <vt:lpwstr/>
  </property>
  <property fmtid="{D5CDD505-2E9C-101B-9397-08002B2CF9AE}" pid="22" name="Document_Name">
    <vt:lpwstr/>
  </property>
  <property fmtid="{D5CDD505-2E9C-101B-9397-08002B2CF9AE}" pid="23" name="Document_FileName">
    <vt:lpwstr>B22849AZ-JA-MAPLS1ZZ-100-CA-P-0001.xlsx</vt:lpwstr>
  </property>
  <property fmtid="{D5CDD505-2E9C-101B-9397-08002B2CF9AE}" pid="24" name="Document_Version">
    <vt:lpwstr/>
  </property>
  <property fmtid="{D5CDD505-2E9C-101B-9397-08002B2CF9AE}" pid="25" name="Document_VersionSeq">
    <vt:lpwstr/>
  </property>
  <property fmtid="{D5CDD505-2E9C-101B-9397-08002B2CF9AE}" pid="26" name="Document_Creator">
    <vt:lpwstr/>
  </property>
  <property fmtid="{D5CDD505-2E9C-101B-9397-08002B2CF9AE}" pid="27" name="Document_CreatorDesc">
    <vt:lpwstr/>
  </property>
  <property fmtid="{D5CDD505-2E9C-101B-9397-08002B2CF9AE}" pid="28" name="Document_CreateDate">
    <vt:lpwstr/>
  </property>
  <property fmtid="{D5CDD505-2E9C-101B-9397-08002B2CF9AE}" pid="29" name="Document_Updater">
    <vt:lpwstr/>
  </property>
  <property fmtid="{D5CDD505-2E9C-101B-9397-08002B2CF9AE}" pid="30" name="Document_UpdaterDesc">
    <vt:lpwstr/>
  </property>
  <property fmtid="{D5CDD505-2E9C-101B-9397-08002B2CF9AE}" pid="31" name="Document_UpdateDate">
    <vt:lpwstr/>
  </property>
  <property fmtid="{D5CDD505-2E9C-101B-9397-08002B2CF9AE}" pid="32" name="Document_Size">
    <vt:lpwstr/>
  </property>
  <property fmtid="{D5CDD505-2E9C-101B-9397-08002B2CF9AE}" pid="33" name="Document_Storage">
    <vt:lpwstr/>
  </property>
  <property fmtid="{D5CDD505-2E9C-101B-9397-08002B2CF9AE}" pid="34" name="Document_StorageDesc">
    <vt:lpwstr/>
  </property>
  <property fmtid="{D5CDD505-2E9C-101B-9397-08002B2CF9AE}" pid="35" name="Document_Department">
    <vt:lpwstr/>
  </property>
  <property fmtid="{D5CDD505-2E9C-101B-9397-08002B2CF9AE}" pid="36" name="Document_DepartmentDesc">
    <vt:lpwstr/>
  </property>
  <property fmtid="{D5CDD505-2E9C-101B-9397-08002B2CF9AE}" pid="37" name="Order">
    <vt:r8>763600</vt:r8>
  </property>
  <property fmtid="{D5CDD505-2E9C-101B-9397-08002B2CF9AE}" pid="38" name="xd_ProgID">
    <vt:lpwstr/>
  </property>
  <property fmtid="{D5CDD505-2E9C-101B-9397-08002B2CF9AE}" pid="39" name="ComplianceAssetId">
    <vt:lpwstr/>
  </property>
  <property fmtid="{D5CDD505-2E9C-101B-9397-08002B2CF9AE}" pid="40" name="TemplateUrl">
    <vt:lpwstr/>
  </property>
  <property fmtid="{D5CDD505-2E9C-101B-9397-08002B2CF9AE}" pid="41" name="_ExtendedDescription">
    <vt:lpwstr/>
  </property>
  <property fmtid="{D5CDD505-2E9C-101B-9397-08002B2CF9AE}" pid="42" name="TriggerFlowInfo">
    <vt:lpwstr/>
  </property>
  <property fmtid="{D5CDD505-2E9C-101B-9397-08002B2CF9AE}" pid="43" name="xd_Signature">
    <vt:bool>false</vt:bool>
  </property>
  <property fmtid="{D5CDD505-2E9C-101B-9397-08002B2CF9AE}" pid="44" name="MediaServiceImageTags">
    <vt:lpwstr/>
  </property>
  <property fmtid="{D5CDD505-2E9C-101B-9397-08002B2CF9AE}" pid="45" name="_SourceUrl">
    <vt:lpwstr/>
  </property>
  <property fmtid="{D5CDD505-2E9C-101B-9397-08002B2CF9AE}" pid="46" name="_SharedFileIndex">
    <vt:lpwstr/>
  </property>
  <property fmtid="{D5CDD505-2E9C-101B-9397-08002B2CF9AE}" pid="47" name="Permitstatus">
    <vt:lpwstr>Duly Made</vt:lpwstr>
  </property>
  <property fmtid="{D5CDD505-2E9C-101B-9397-08002B2CF9AE}" pid="48" name="DocumentGroup">
    <vt:lpwstr>Maple Lodge permit application</vt:lpwstr>
  </property>
  <property fmtid="{D5CDD505-2E9C-101B-9397-08002B2CF9AE}" pid="49" name="Description0">
    <vt:lpwstr>Maple Lodge ADBA containment classification assessment P02 updated following EA comment</vt:lpwstr>
  </property>
  <property fmtid="{D5CDD505-2E9C-101B-9397-08002B2CF9AE}" pid="50" name="SiteLoa">
    <vt:lpwstr>Maple Lodge</vt:lpwstr>
  </property>
  <property fmtid="{D5CDD505-2E9C-101B-9397-08002B2CF9AE}" pid="51" name="InformationType">
    <vt:lpwstr/>
  </property>
  <property fmtid="{D5CDD505-2E9C-101B-9397-08002B2CF9AE}" pid="52" name="Distribution">
    <vt:lpwstr>9;#External|1104eb68-55d8-494f-b6ba-c5473579de73</vt:lpwstr>
  </property>
  <property fmtid="{D5CDD505-2E9C-101B-9397-08002B2CF9AE}" pid="53" name="HOCopyrightLevel">
    <vt:lpwstr>7;#Crown|69589897-2828-4761-976e-717fd8e631c9</vt:lpwstr>
  </property>
  <property fmtid="{D5CDD505-2E9C-101B-9397-08002B2CF9AE}" pid="54" name="HOGovernmentSecurityClassification">
    <vt:lpwstr>6;#Official|14c80daa-741b-422c-9722-f71693c9ede4</vt:lpwstr>
  </property>
  <property fmtid="{D5CDD505-2E9C-101B-9397-08002B2CF9AE}" pid="55" name="OrganisationalUnit">
    <vt:lpwstr>8;#EA|d5f78ddb-b1b6-4328-9877-d7e3ed06fdac</vt:lpwstr>
  </property>
  <property fmtid="{D5CDD505-2E9C-101B-9397-08002B2CF9AE}" pid="56" name="HOSiteType">
    <vt:lpwstr>10;#Community|144ac7d7-0b9a-42f9-9385-2935294b6de3</vt:lpwstr>
  </property>
</Properties>
</file>