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3BB68E81-6FC3-4576-8290-00D53F3DACA8}" xr6:coauthVersionLast="47" xr6:coauthVersionMax="47" xr10:uidLastSave="{00000000-0000-0000-0000-000000000000}"/>
  <bookViews>
    <workbookView xWindow="22932" yWindow="-5448" windowWidth="30936" windowHeight="16776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chart_data!$A$6:$D$34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22" i="35" l="1"/>
  <c r="Y322" i="35"/>
  <c r="AA322" i="35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S322" i="35" s="1"/>
  <c r="T322" i="34"/>
  <c r="T322" i="35" s="1"/>
  <c r="U322" i="34"/>
  <c r="U322" i="35" s="1"/>
  <c r="V322" i="34"/>
  <c r="V322" i="35" s="1"/>
  <c r="W322" i="34"/>
  <c r="W322" i="35" s="1"/>
  <c r="X322" i="34"/>
  <c r="Y322" i="34"/>
  <c r="Z322" i="34"/>
  <c r="Z322" i="35" s="1"/>
  <c r="AA322" i="34"/>
  <c r="AB322" i="34"/>
  <c r="AB322" i="35" s="1"/>
  <c r="AC322" i="34"/>
  <c r="AC322" i="35" s="1"/>
  <c r="AD322" i="34"/>
  <c r="AD322" i="35" s="1"/>
  <c r="AE322" i="34"/>
  <c r="AE322" i="35" s="1"/>
  <c r="B321" i="33"/>
  <c r="AF321" i="33"/>
  <c r="AG321" i="33"/>
  <c r="B321" i="32"/>
  <c r="AF321" i="32"/>
  <c r="AG321" i="32"/>
  <c r="S322" i="30"/>
  <c r="U322" i="30"/>
  <c r="W322" i="30"/>
  <c r="Y322" i="30"/>
  <c r="AE322" i="30"/>
  <c r="B322" i="30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T322" i="30" s="1"/>
  <c r="U322" i="31"/>
  <c r="V322" i="31"/>
  <c r="V322" i="30" s="1"/>
  <c r="W322" i="31"/>
  <c r="X322" i="31"/>
  <c r="X322" i="30" s="1"/>
  <c r="Y322" i="31"/>
  <c r="Z322" i="31"/>
  <c r="Z322" i="30" s="1"/>
  <c r="AA322" i="31"/>
  <c r="AA322" i="30" s="1"/>
  <c r="AB322" i="31"/>
  <c r="AB322" i="30" s="1"/>
  <c r="AC322" i="31"/>
  <c r="AC322" i="30" s="1"/>
  <c r="AD322" i="31"/>
  <c r="AD322" i="30" s="1"/>
  <c r="AE322" i="31"/>
  <c r="B321" i="29"/>
  <c r="AF321" i="29"/>
  <c r="AG321" i="29"/>
  <c r="B321" i="28"/>
  <c r="AF321" i="28"/>
  <c r="AG321" i="28"/>
  <c r="AG320" i="28"/>
  <c r="AF320" i="28"/>
  <c r="AG322" i="35" l="1"/>
  <c r="AF322" i="30"/>
  <c r="AG322" i="34"/>
  <c r="AF322" i="31"/>
  <c r="AF322" i="34"/>
  <c r="AG322" i="30"/>
  <c r="AG322" i="31"/>
  <c r="R321" i="35"/>
  <c r="S321" i="35"/>
  <c r="V321" i="35"/>
  <c r="AA321" i="35"/>
  <c r="AB321" i="35"/>
  <c r="AC321" i="35"/>
  <c r="AE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T321" i="35" s="1"/>
  <c r="U321" i="34"/>
  <c r="U321" i="35" s="1"/>
  <c r="V321" i="34"/>
  <c r="W321" i="34"/>
  <c r="W321" i="35" s="1"/>
  <c r="X321" i="34"/>
  <c r="X321" i="35" s="1"/>
  <c r="Y321" i="34"/>
  <c r="Y321" i="35" s="1"/>
  <c r="Z321" i="34"/>
  <c r="Z321" i="35" s="1"/>
  <c r="AA321" i="34"/>
  <c r="AB321" i="34"/>
  <c r="AC321" i="34"/>
  <c r="AD321" i="34"/>
  <c r="AD321" i="35" s="1"/>
  <c r="AE321" i="34"/>
  <c r="B320" i="33"/>
  <c r="AF320" i="33"/>
  <c r="AG320" i="33"/>
  <c r="B320" i="32"/>
  <c r="AF320" i="32"/>
  <c r="AG320" i="32"/>
  <c r="S321" i="30"/>
  <c r="W321" i="30"/>
  <c r="X321" i="30"/>
  <c r="Y321" i="30"/>
  <c r="Z321" i="30"/>
  <c r="AD321" i="30"/>
  <c r="AE321" i="30"/>
  <c r="B321" i="30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T321" i="30" s="1"/>
  <c r="U321" i="31"/>
  <c r="U321" i="30" s="1"/>
  <c r="V321" i="31"/>
  <c r="V321" i="30" s="1"/>
  <c r="W321" i="31"/>
  <c r="X321" i="31"/>
  <c r="Y321" i="31"/>
  <c r="Z321" i="31"/>
  <c r="AA321" i="31"/>
  <c r="AA321" i="30" s="1"/>
  <c r="AB321" i="31"/>
  <c r="AB321" i="30" s="1"/>
  <c r="AC321" i="31"/>
  <c r="AC321" i="30" s="1"/>
  <c r="AD321" i="31"/>
  <c r="AE321" i="31"/>
  <c r="B320" i="29"/>
  <c r="AF320" i="29"/>
  <c r="AG320" i="29"/>
  <c r="B320" i="28"/>
  <c r="R320" i="35"/>
  <c r="T320" i="35"/>
  <c r="U320" i="35"/>
  <c r="V320" i="35"/>
  <c r="W320" i="35"/>
  <c r="Y320" i="35"/>
  <c r="AA320" i="35"/>
  <c r="AB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S320" i="35" s="1"/>
  <c r="T320" i="34"/>
  <c r="U320" i="34"/>
  <c r="V320" i="34"/>
  <c r="W320" i="34"/>
  <c r="X320" i="34"/>
  <c r="X320" i="35" s="1"/>
  <c r="Y320" i="34"/>
  <c r="Z320" i="34"/>
  <c r="Z320" i="35" s="1"/>
  <c r="AA320" i="34"/>
  <c r="AB320" i="34"/>
  <c r="AC320" i="34"/>
  <c r="AC320" i="35" s="1"/>
  <c r="AD320" i="34"/>
  <c r="AD320" i="35" s="1"/>
  <c r="AE320" i="34"/>
  <c r="AE320" i="35" s="1"/>
  <c r="B319" i="33"/>
  <c r="AF319" i="33"/>
  <c r="AG319" i="33"/>
  <c r="B319" i="32"/>
  <c r="AF319" i="32"/>
  <c r="AG319" i="32"/>
  <c r="R320" i="30"/>
  <c r="S320" i="30"/>
  <c r="T320" i="30"/>
  <c r="V320" i="30"/>
  <c r="W320" i="30"/>
  <c r="AA320" i="30"/>
  <c r="AB320" i="30"/>
  <c r="AC320" i="30"/>
  <c r="AD320" i="30"/>
  <c r="AE320" i="30"/>
  <c r="B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U320" i="30" s="1"/>
  <c r="V320" i="31"/>
  <c r="W320" i="31"/>
  <c r="X320" i="31"/>
  <c r="X320" i="30" s="1"/>
  <c r="Y320" i="31"/>
  <c r="Y320" i="30" s="1"/>
  <c r="Z320" i="31"/>
  <c r="Z320" i="30" s="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F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S319" i="35"/>
  <c r="W319" i="35"/>
  <c r="Y319" i="35"/>
  <c r="Z319" i="35"/>
  <c r="AE319" i="35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T319" i="35" s="1"/>
  <c r="U319" i="34"/>
  <c r="U319" i="35" s="1"/>
  <c r="V319" i="34"/>
  <c r="V319" i="35" s="1"/>
  <c r="W319" i="34"/>
  <c r="X319" i="34"/>
  <c r="X319" i="35" s="1"/>
  <c r="Y319" i="34"/>
  <c r="Z319" i="34"/>
  <c r="AG319" i="34" s="1"/>
  <c r="AA319" i="34"/>
  <c r="AA319" i="35" s="1"/>
  <c r="AB319" i="34"/>
  <c r="AB319" i="35" s="1"/>
  <c r="AC319" i="34"/>
  <c r="AC319" i="35" s="1"/>
  <c r="AD319" i="34"/>
  <c r="AD319" i="35" s="1"/>
  <c r="AE319" i="34"/>
  <c r="AF319" i="34"/>
  <c r="B318" i="33"/>
  <c r="B318" i="32"/>
  <c r="U319" i="30"/>
  <c r="W319" i="30"/>
  <c r="X319" i="30"/>
  <c r="AC319" i="30"/>
  <c r="B319" i="30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S319" i="30" s="1"/>
  <c r="T319" i="31"/>
  <c r="T319" i="30" s="1"/>
  <c r="U319" i="31"/>
  <c r="V319" i="31"/>
  <c r="V319" i="30" s="1"/>
  <c r="W319" i="31"/>
  <c r="X319" i="31"/>
  <c r="Y319" i="31"/>
  <c r="Y319" i="30" s="1"/>
  <c r="Z319" i="31"/>
  <c r="Z319" i="30" s="1"/>
  <c r="AA319" i="31"/>
  <c r="AA319" i="30" s="1"/>
  <c r="AB319" i="31"/>
  <c r="AB319" i="30" s="1"/>
  <c r="AC319" i="31"/>
  <c r="AD319" i="31"/>
  <c r="AD319" i="30" s="1"/>
  <c r="AE319" i="31"/>
  <c r="AE319" i="30" s="1"/>
  <c r="B318" i="29"/>
  <c r="B318" i="28"/>
  <c r="T318" i="35"/>
  <c r="U318" i="35"/>
  <c r="V318" i="35"/>
  <c r="W318" i="35"/>
  <c r="Y318" i="35"/>
  <c r="AA318" i="35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S318" i="35" s="1"/>
  <c r="T318" i="34"/>
  <c r="U318" i="34"/>
  <c r="AG318" i="34" s="1"/>
  <c r="V318" i="34"/>
  <c r="W318" i="34"/>
  <c r="X318" i="34"/>
  <c r="X318" i="35" s="1"/>
  <c r="Y318" i="34"/>
  <c r="Z318" i="34"/>
  <c r="Z318" i="35" s="1"/>
  <c r="AA318" i="34"/>
  <c r="AB318" i="34"/>
  <c r="AB318" i="35" s="1"/>
  <c r="AC318" i="34"/>
  <c r="AC318" i="35" s="1"/>
  <c r="AD318" i="34"/>
  <c r="AD318" i="35" s="1"/>
  <c r="AE318" i="34"/>
  <c r="AE318" i="35" s="1"/>
  <c r="B317" i="33"/>
  <c r="AF317" i="33"/>
  <c r="AG317" i="33"/>
  <c r="B317" i="32"/>
  <c r="AF317" i="32"/>
  <c r="AG317" i="32"/>
  <c r="T318" i="30"/>
  <c r="V318" i="30"/>
  <c r="X318" i="30"/>
  <c r="Z318" i="30"/>
  <c r="AA318" i="30"/>
  <c r="AB318" i="30"/>
  <c r="B318" i="30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S318" i="30" s="1"/>
  <c r="T318" i="31"/>
  <c r="U318" i="31"/>
  <c r="U318" i="30" s="1"/>
  <c r="V318" i="31"/>
  <c r="W318" i="31"/>
  <c r="W318" i="30" s="1"/>
  <c r="X318" i="31"/>
  <c r="Y318" i="31"/>
  <c r="Y318" i="30" s="1"/>
  <c r="Z318" i="31"/>
  <c r="AA318" i="31"/>
  <c r="AB318" i="31"/>
  <c r="AC318" i="31"/>
  <c r="AC318" i="30" s="1"/>
  <c r="AD318" i="31"/>
  <c r="AD318" i="30" s="1"/>
  <c r="AE318" i="31"/>
  <c r="AE318" i="30" s="1"/>
  <c r="B317" i="29"/>
  <c r="AF317" i="29"/>
  <c r="AG317" i="29"/>
  <c r="B317" i="28"/>
  <c r="AF317" i="28"/>
  <c r="AG317" i="28"/>
  <c r="AF317" i="35"/>
  <c r="AF317" i="34"/>
  <c r="AG316" i="32"/>
  <c r="AF316" i="32"/>
  <c r="AG316" i="29"/>
  <c r="AF316" i="29"/>
  <c r="AF316" i="28"/>
  <c r="Q317" i="35"/>
  <c r="R317" i="35"/>
  <c r="S317" i="35"/>
  <c r="T317" i="35"/>
  <c r="U317" i="35"/>
  <c r="W317" i="35"/>
  <c r="Y317" i="35"/>
  <c r="AA317" i="35"/>
  <c r="AC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V317" i="35" s="1"/>
  <c r="W317" i="34"/>
  <c r="X317" i="34"/>
  <c r="X317" i="35" s="1"/>
  <c r="Y317" i="34"/>
  <c r="Z317" i="34"/>
  <c r="Z317" i="35" s="1"/>
  <c r="AA317" i="34"/>
  <c r="AB317" i="34"/>
  <c r="AB317" i="35" s="1"/>
  <c r="AC317" i="34"/>
  <c r="AD317" i="34"/>
  <c r="AD317" i="35" s="1"/>
  <c r="AE317" i="34"/>
  <c r="B316" i="33"/>
  <c r="AF316" i="33"/>
  <c r="AG316" i="33"/>
  <c r="B316" i="32"/>
  <c r="S317" i="30"/>
  <c r="T317" i="30"/>
  <c r="U317" i="30"/>
  <c r="Y317" i="30"/>
  <c r="Z317" i="30"/>
  <c r="AA317" i="30"/>
  <c r="AE317" i="30"/>
  <c r="B317" i="30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V317" i="30" s="1"/>
  <c r="W317" i="31"/>
  <c r="W317" i="30" s="1"/>
  <c r="X317" i="31"/>
  <c r="X317" i="30" s="1"/>
  <c r="Y317" i="31"/>
  <c r="Z317" i="31"/>
  <c r="AA317" i="31"/>
  <c r="AB317" i="31"/>
  <c r="AB317" i="30" s="1"/>
  <c r="AC317" i="31"/>
  <c r="AC317" i="30" s="1"/>
  <c r="AD317" i="31"/>
  <c r="AD317" i="30" s="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S316" i="35"/>
  <c r="T316" i="35"/>
  <c r="V316" i="35"/>
  <c r="X316" i="35"/>
  <c r="Y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W316" i="35" s="1"/>
  <c r="X316" i="34"/>
  <c r="Y316" i="34"/>
  <c r="Z316" i="34"/>
  <c r="Z316" i="35" s="1"/>
  <c r="AA316" i="34"/>
  <c r="AA316" i="35" s="1"/>
  <c r="AB316" i="34"/>
  <c r="AB316" i="35" s="1"/>
  <c r="AC316" i="34"/>
  <c r="AD316" i="34"/>
  <c r="AE316" i="34"/>
  <c r="AF316" i="34"/>
  <c r="B315" i="33"/>
  <c r="AF315" i="33"/>
  <c r="AG315" i="33"/>
  <c r="B315" i="32"/>
  <c r="AF315" i="32"/>
  <c r="AG315" i="32"/>
  <c r="S316" i="30"/>
  <c r="Z316" i="30"/>
  <c r="AC316" i="30"/>
  <c r="AD316" i="30"/>
  <c r="AE316" i="30"/>
  <c r="B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T316" i="30" s="1"/>
  <c r="U316" i="31"/>
  <c r="U316" i="30" s="1"/>
  <c r="V316" i="31"/>
  <c r="V316" i="30" s="1"/>
  <c r="W316" i="31"/>
  <c r="W316" i="30" s="1"/>
  <c r="X316" i="31"/>
  <c r="X316" i="30" s="1"/>
  <c r="Y316" i="31"/>
  <c r="Y316" i="30" s="1"/>
  <c r="Z316" i="31"/>
  <c r="AA316" i="31"/>
  <c r="AA316" i="30" s="1"/>
  <c r="AB316" i="31"/>
  <c r="AB316" i="30" s="1"/>
  <c r="AC316" i="31"/>
  <c r="AD316" i="31"/>
  <c r="AE316" i="31"/>
  <c r="B315" i="29"/>
  <c r="AF315" i="29"/>
  <c r="AG315" i="29"/>
  <c r="B315" i="28"/>
  <c r="AF315" i="28"/>
  <c r="AG315" i="28"/>
  <c r="U316" i="35" l="1"/>
  <c r="AF316" i="3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Y315" i="35" s="1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D315" i="30" s="1"/>
  <c r="AE315" i="31"/>
  <c r="AE315" i="30" s="1"/>
  <c r="B314" i="29"/>
  <c r="AF314" i="29"/>
  <c r="AG314" i="29"/>
  <c r="B314" i="28"/>
  <c r="AF314" i="28"/>
  <c r="AG314" i="28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S314" i="35" s="1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AA313" i="35"/>
  <c r="AB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Y313" i="35" s="1"/>
  <c r="Z313" i="34"/>
  <c r="Z313" i="35" s="1"/>
  <c r="AA313" i="34"/>
  <c r="AB313" i="34"/>
  <c r="AC313" i="34"/>
  <c r="AC313" i="35" s="1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B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W313" i="30" s="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Y312" i="35" s="1"/>
  <c r="Z312" i="34"/>
  <c r="Z312" i="35" s="1"/>
  <c r="AA312" i="34"/>
  <c r="AA312" i="35" s="1"/>
  <c r="AB312" i="34"/>
  <c r="AB312" i="35" s="1"/>
  <c r="AC312" i="34"/>
  <c r="AC312" i="35" s="1"/>
  <c r="AD312" i="34"/>
  <c r="AD312" i="35" s="1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G313" i="35" s="1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Y312" i="30" s="1"/>
  <c r="Z312" i="31"/>
  <c r="Z312" i="30" s="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Y311" i="35" s="1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S311" i="30" s="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A311" i="30" s="1"/>
  <c r="AB311" i="31"/>
  <c r="AB311" i="30" s="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Z310" i="30" s="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T309" i="30" s="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B309" i="30" s="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U308" i="35" s="1"/>
  <c r="V308" i="34"/>
  <c r="V308" i="35" s="1"/>
  <c r="W308" i="34"/>
  <c r="W308" i="35" s="1"/>
  <c r="X308" i="34"/>
  <c r="X308" i="35" s="1"/>
  <c r="Y308" i="34"/>
  <c r="Y308" i="35" s="1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AE308" i="30"/>
  <c r="Y307" i="30"/>
  <c r="B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S308" i="30" s="1"/>
  <c r="T308" i="31"/>
  <c r="T308" i="30" s="1"/>
  <c r="U308" i="31"/>
  <c r="U308" i="30" s="1"/>
  <c r="V308" i="31"/>
  <c r="V308" i="30" s="1"/>
  <c r="W308" i="31"/>
  <c r="W308" i="30" s="1"/>
  <c r="X308" i="31"/>
  <c r="X308" i="30" s="1"/>
  <c r="Y308" i="31"/>
  <c r="Y308" i="30" s="1"/>
  <c r="Z308" i="31"/>
  <c r="Z308" i="30" s="1"/>
  <c r="AA308" i="31"/>
  <c r="AA308" i="30" s="1"/>
  <c r="AB308" i="31"/>
  <c r="AB308" i="30" s="1"/>
  <c r="AC308" i="31"/>
  <c r="AC308" i="30" s="1"/>
  <c r="AD308" i="31"/>
  <c r="AD308" i="30" s="1"/>
  <c r="AE308" i="31"/>
  <c r="B307" i="29"/>
  <c r="AF307" i="29"/>
  <c r="AG307" i="29"/>
  <c r="AF307" i="28"/>
  <c r="AG307" i="28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S307" i="35" s="1"/>
  <c r="T307" i="34"/>
  <c r="T307" i="35" s="1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AE307" i="35" s="1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U307" i="30" s="1"/>
  <c r="V307" i="31"/>
  <c r="V307" i="30" s="1"/>
  <c r="W307" i="31"/>
  <c r="W307" i="30" s="1"/>
  <c r="X307" i="31"/>
  <c r="X307" i="30" s="1"/>
  <c r="Y307" i="31"/>
  <c r="Z307" i="31"/>
  <c r="Z307" i="30" s="1"/>
  <c r="AA307" i="31"/>
  <c r="AA307" i="30" s="1"/>
  <c r="AB307" i="31"/>
  <c r="AB307" i="30" s="1"/>
  <c r="AC307" i="31"/>
  <c r="AC307" i="30" s="1"/>
  <c r="AD307" i="31"/>
  <c r="AD307" i="30" s="1"/>
  <c r="AE307" i="31"/>
  <c r="AE307" i="30" s="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D306" i="35" s="1"/>
  <c r="AE306" i="34"/>
  <c r="AE306" i="35" s="1"/>
  <c r="AF306" i="34"/>
  <c r="B305" i="33"/>
  <c r="AF305" i="33"/>
  <c r="AG305" i="33"/>
  <c r="B305" i="32"/>
  <c r="AF305" i="32"/>
  <c r="AG305" i="32"/>
  <c r="AC306" i="30"/>
  <c r="B306" i="30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Z306" i="30" s="1"/>
  <c r="AA306" i="31"/>
  <c r="AA306" i="30" s="1"/>
  <c r="AB306" i="31"/>
  <c r="AB306" i="30" s="1"/>
  <c r="AC306" i="31"/>
  <c r="AD306" i="31"/>
  <c r="AD306" i="30" s="1"/>
  <c r="AE306" i="31"/>
  <c r="AE306" i="30" s="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1" l="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12" i="20" l="1"/>
  <c r="C22" i="20"/>
  <c r="C32" i="20"/>
  <c r="C18" i="20"/>
  <c r="C34" i="20"/>
  <c r="C13" i="20"/>
  <c r="C10" i="20"/>
  <c r="C11" i="20"/>
  <c r="C26" i="20"/>
  <c r="C14" i="20"/>
  <c r="C30" i="20"/>
  <c r="C16" i="20"/>
  <c r="C31" i="20"/>
  <c r="C23" i="20"/>
  <c r="C24" i="20"/>
  <c r="C29" i="20"/>
  <c r="C33" i="20"/>
  <c r="C25" i="20"/>
  <c r="C21" i="20"/>
  <c r="C20" i="20"/>
  <c r="C19" i="20"/>
  <c r="C12" i="20"/>
  <c r="C15" i="20"/>
  <c r="C17" i="20"/>
  <c r="C27" i="20"/>
  <c r="C7" i="20"/>
  <c r="C9" i="20"/>
  <c r="C28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1" i="20" l="1"/>
  <c r="H31" i="20"/>
  <c r="H22" i="20"/>
  <c r="H27" i="20"/>
  <c r="H26" i="20"/>
  <c r="H16" i="20"/>
  <c r="H30" i="20"/>
  <c r="H9" i="20"/>
  <c r="H34" i="20"/>
  <c r="H28" i="20"/>
  <c r="H18" i="20"/>
  <c r="H17" i="20"/>
  <c r="H13" i="20"/>
  <c r="H10" i="20"/>
  <c r="H23" i="20"/>
  <c r="H19" i="20"/>
  <c r="H15" i="20"/>
  <c r="H14" i="20"/>
  <c r="H11" i="20"/>
  <c r="H25" i="20"/>
  <c r="H7" i="20"/>
  <c r="H32" i="20"/>
  <c r="H29" i="20"/>
  <c r="H24" i="20"/>
  <c r="H33" i="20"/>
  <c r="H8" i="20"/>
  <c r="H20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<sst xmlns="http://schemas.openxmlformats.org/spreadsheetml/2006/main" count="2445" uniqueCount="128">
  <si>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</si>
  <si>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</si>
  <si>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</si>
  <si>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</si>
  <si>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</si>
  <si>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</si>
  <si>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</si>
  <si>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</si>
  <si>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</si>
  <si>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</si>
  <si>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</si>
  <si>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</si>
  <si>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</si>
  <si>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</si>
  <si>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</si>
  <si>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</si>
  <si>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</si>
  <si>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</si>
  <si>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</si>
  <si>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</si>
  <si>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</si>
  <si>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</si>
  <si>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</si>
  <si>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</si>
  <si>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</si>
  <si>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</si>
  <si>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</si>
  <si>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</si>
  <si>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</si>
  <si>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</si>
  <si>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</si>
  <si>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</si>
  <si>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</si>
  <si>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</si>
  <si>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</si>
  <si>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</si>
  <si>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</si>
  <si>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</si>
  <si>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</si>
  <si>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</si>
  <si>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</si>
  <si>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</si>
  <si>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</si>
  <si>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</si>
  <si>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</si>
  <si>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</si>
  <si>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</si>
  <si>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</si>
  <si>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</si>
  <si>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</si>
  <si>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</si>
  <si>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</si>
  <si>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</si>
  <si>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</si>
  <si>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</si>
  <si>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</si>
  <si>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</si>
  <si>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</si>
  <si>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</si>
  <si>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</si>
  <si>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</si>
  <si>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</si>
  <si>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</si>
  <si>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</si>
  <si>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</si>
  <si>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</si>
  <si>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</si>
  <si>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</si>
  <si>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</si>
  <si>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</si>
  <si>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</si>
  <si>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</si>
  <si>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</si>
  <si>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</si>
  <si>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</si>
  <si>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</si>
  <si>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</si>
  <si>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</si>
  <si>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</si>
  <si>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</si>
  <si>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</si>
  <si>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</si>
  <si>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</si>
  <si>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</si>
  <si>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</si>
  <si>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</si>
  <si>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</si>
  <si>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</si>
  <si>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</si>
  <si>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</si>
  <si>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</si>
  <si>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</si>
  <si>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</si>
  <si>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</si>
  <si>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</si>
  <si>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</si>
  <si>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</si>
  <si>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</si>
  <si>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</si>
  <si>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</si>
  <si>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</si>
  <si>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</si>
  <si>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</si>
  <si>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</si>
  <si>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</si>
  <si>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</si>
  <si>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</si>
  <si>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</si>
  <si>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</si>
  <si>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</si>
  <si>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</si>
  <si>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</si>
  <si>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</si>
  <si>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</si>
  <si>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</si>
  <si>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</si>
  <si>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</si>
  <si>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</si>
  <si>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</si>
  <si>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</si>
  <si>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</si>
  <si>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</si>
  <si>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</si>
  <si>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</si>
  <si>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</si>
  <si>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r>
      <t>Publication date:</t>
    </r>
    <r>
      <rPr>
        <sz val="11"/>
        <rFont val="Arial"/>
        <family val="2"/>
      </rPr>
      <t xml:space="preserve"> 27/02/2025</t>
    </r>
  </si>
  <si>
    <r>
      <t>Next update:</t>
    </r>
    <r>
      <rPr>
        <sz val="11"/>
        <rFont val="Arial"/>
        <family val="2"/>
      </rPr>
      <t xml:space="preserve"> 27/03/2025</t>
    </r>
  </si>
  <si>
    <r>
      <t>Data period:</t>
    </r>
    <r>
      <rPr>
        <sz val="11"/>
        <rFont val="Arial"/>
        <family val="2"/>
      </rPr>
      <t xml:space="preserve"> New data for January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</si>
</sst>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40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January 2025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Italy</c:v>
                </c:pt>
                <c:pt idx="4">
                  <c:v>France</c:v>
                </c:pt>
                <c:pt idx="5">
                  <c:v>Germany</c:v>
                </c:pt>
                <c:pt idx="6">
                  <c:v>Ireland</c:v>
                </c:pt>
                <c:pt idx="7">
                  <c:v>Portugal</c:v>
                </c:pt>
                <c:pt idx="8">
                  <c:v>Finland</c:v>
                </c:pt>
                <c:pt idx="9">
                  <c:v>Estonia</c:v>
                </c:pt>
                <c:pt idx="10">
                  <c:v>UK</c:v>
                </c:pt>
                <c:pt idx="11">
                  <c:v>Latvia</c:v>
                </c:pt>
                <c:pt idx="12">
                  <c:v>Belgium</c:v>
                </c:pt>
                <c:pt idx="13">
                  <c:v>Austria</c:v>
                </c:pt>
                <c:pt idx="14">
                  <c:v>Slovakia</c:v>
                </c:pt>
                <c:pt idx="15">
                  <c:v>Spain</c:v>
                </c:pt>
                <c:pt idx="16">
                  <c:v>Hungary</c:v>
                </c:pt>
                <c:pt idx="17">
                  <c:v>Luxembourg</c:v>
                </c:pt>
                <c:pt idx="18">
                  <c:v>Croatia</c:v>
                </c:pt>
                <c:pt idx="19">
                  <c:v>Slovenia</c:v>
                </c:pt>
                <c:pt idx="20">
                  <c:v>Romania</c:v>
                </c:pt>
                <c:pt idx="21">
                  <c:v>Lithuania</c:v>
                </c:pt>
                <c:pt idx="22">
                  <c:v>Sweden</c:v>
                </c:pt>
                <c:pt idx="23">
                  <c:v>Poland</c:v>
                </c:pt>
                <c:pt idx="24">
                  <c:v>Czech Republic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76.09</c:v>
                </c:pt>
                <c:pt idx="1">
                  <c:v>68.64</c:v>
                </c:pt>
                <c:pt idx="2">
                  <c:v>62.88</c:v>
                </c:pt>
                <c:pt idx="3">
                  <c:v>62.23</c:v>
                </c:pt>
                <c:pt idx="4">
                  <c:v>67.27</c:v>
                </c:pt>
                <c:pt idx="5">
                  <c:v>59.88</c:v>
                </c:pt>
                <c:pt idx="6">
                  <c:v>61.05</c:v>
                </c:pt>
                <c:pt idx="7">
                  <c:v>66.17</c:v>
                </c:pt>
                <c:pt idx="8">
                  <c:v>55.99</c:v>
                </c:pt>
                <c:pt idx="9">
                  <c:v>67.319999999999993</c:v>
                </c:pt>
                <c:pt idx="10">
                  <c:v>61.014502676383103</c:v>
                </c:pt>
                <c:pt idx="11">
                  <c:v>62.49</c:v>
                </c:pt>
                <c:pt idx="12">
                  <c:v>60.15</c:v>
                </c:pt>
                <c:pt idx="13">
                  <c:v>57.81</c:v>
                </c:pt>
                <c:pt idx="14">
                  <c:v>60.19</c:v>
                </c:pt>
                <c:pt idx="15">
                  <c:v>67.97</c:v>
                </c:pt>
                <c:pt idx="16">
                  <c:v>68.75</c:v>
                </c:pt>
                <c:pt idx="17">
                  <c:v>63.12</c:v>
                </c:pt>
                <c:pt idx="18">
                  <c:v>59.6</c:v>
                </c:pt>
                <c:pt idx="19">
                  <c:v>54.13</c:v>
                </c:pt>
                <c:pt idx="20">
                  <c:v>62.86</c:v>
                </c:pt>
                <c:pt idx="21">
                  <c:v>59.96</c:v>
                </c:pt>
                <c:pt idx="22">
                  <c:v>61.55</c:v>
                </c:pt>
                <c:pt idx="23">
                  <c:v>63.68</c:v>
                </c:pt>
                <c:pt idx="24">
                  <c:v>56.27</c:v>
                </c:pt>
                <c:pt idx="25">
                  <c:v>61.83</c:v>
                </c:pt>
                <c:pt idx="26">
                  <c:v>49.2</c:v>
                </c:pt>
                <c:pt idx="27">
                  <c:v>59.74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Italy</c:v>
                </c:pt>
                <c:pt idx="4">
                  <c:v>France</c:v>
                </c:pt>
                <c:pt idx="5">
                  <c:v>Germany</c:v>
                </c:pt>
                <c:pt idx="6">
                  <c:v>Ireland</c:v>
                </c:pt>
                <c:pt idx="7">
                  <c:v>Portugal</c:v>
                </c:pt>
                <c:pt idx="8">
                  <c:v>Finland</c:v>
                </c:pt>
                <c:pt idx="9">
                  <c:v>Estonia</c:v>
                </c:pt>
                <c:pt idx="10">
                  <c:v>UK</c:v>
                </c:pt>
                <c:pt idx="11">
                  <c:v>Latvia</c:v>
                </c:pt>
                <c:pt idx="12">
                  <c:v>Belgium</c:v>
                </c:pt>
                <c:pt idx="13">
                  <c:v>Austria</c:v>
                </c:pt>
                <c:pt idx="14">
                  <c:v>Slovakia</c:v>
                </c:pt>
                <c:pt idx="15">
                  <c:v>Spain</c:v>
                </c:pt>
                <c:pt idx="16">
                  <c:v>Hungary</c:v>
                </c:pt>
                <c:pt idx="17">
                  <c:v>Luxembourg</c:v>
                </c:pt>
                <c:pt idx="18">
                  <c:v>Croatia</c:v>
                </c:pt>
                <c:pt idx="19">
                  <c:v>Slovenia</c:v>
                </c:pt>
                <c:pt idx="20">
                  <c:v>Romania</c:v>
                </c:pt>
                <c:pt idx="21">
                  <c:v>Lithuania</c:v>
                </c:pt>
                <c:pt idx="22">
                  <c:v>Sweden</c:v>
                </c:pt>
                <c:pt idx="23">
                  <c:v>Poland</c:v>
                </c:pt>
                <c:pt idx="24">
                  <c:v>Czech Republic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93.69</c:v>
                </c:pt>
                <c:pt idx="1">
                  <c:v>95.36999999999999</c:v>
                </c:pt>
                <c:pt idx="2">
                  <c:v>89.550000000000011</c:v>
                </c:pt>
                <c:pt idx="3">
                  <c:v>88.27000000000001</c:v>
                </c:pt>
                <c:pt idx="4">
                  <c:v>83.11999999999999</c:v>
                </c:pt>
                <c:pt idx="5">
                  <c:v>89.27000000000001</c:v>
                </c:pt>
                <c:pt idx="6">
                  <c:v>87.21</c:v>
                </c:pt>
                <c:pt idx="7">
                  <c:v>80.719999999999985</c:v>
                </c:pt>
                <c:pt idx="8">
                  <c:v>88.63</c:v>
                </c:pt>
                <c:pt idx="9">
                  <c:v>70.170000000000016</c:v>
                </c:pt>
                <c:pt idx="10">
                  <c:v>75.742900535276618</c:v>
                </c:pt>
                <c:pt idx="11">
                  <c:v>74.239999999999981</c:v>
                </c:pt>
                <c:pt idx="12">
                  <c:v>73.579999999999984</c:v>
                </c:pt>
                <c:pt idx="13">
                  <c:v>73.550000000000011</c:v>
                </c:pt>
                <c:pt idx="14">
                  <c:v>71</c:v>
                </c:pt>
                <c:pt idx="15">
                  <c:v>62.28</c:v>
                </c:pt>
                <c:pt idx="16">
                  <c:v>60.330000000000013</c:v>
                </c:pt>
                <c:pt idx="17">
                  <c:v>65.639999999999986</c:v>
                </c:pt>
                <c:pt idx="18">
                  <c:v>68.650000000000006</c:v>
                </c:pt>
                <c:pt idx="19">
                  <c:v>73.009999999999991</c:v>
                </c:pt>
                <c:pt idx="20">
                  <c:v>62.730000000000004</c:v>
                </c:pt>
                <c:pt idx="21">
                  <c:v>64.69</c:v>
                </c:pt>
                <c:pt idx="22">
                  <c:v>61.990000000000009</c:v>
                </c:pt>
                <c:pt idx="23">
                  <c:v>58.43</c:v>
                </c:pt>
                <c:pt idx="24">
                  <c:v>63.51</c:v>
                </c:pt>
                <c:pt idx="25">
                  <c:v>55.66</c:v>
                </c:pt>
                <c:pt idx="26">
                  <c:v>63.269999999999996</c:v>
                </c:pt>
                <c:pt idx="27">
                  <c:v>48.52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January 2025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Belgium</c:v>
                </c:pt>
                <c:pt idx="2">
                  <c:v>Netherlands</c:v>
                </c:pt>
                <c:pt idx="3">
                  <c:v>Ireland</c:v>
                </c:pt>
                <c:pt idx="4">
                  <c:v>Finland</c:v>
                </c:pt>
                <c:pt idx="5">
                  <c:v>UK</c:v>
                </c:pt>
                <c:pt idx="6">
                  <c:v>Italy</c:v>
                </c:pt>
                <c:pt idx="7">
                  <c:v>France</c:v>
                </c:pt>
                <c:pt idx="8">
                  <c:v>Germany</c:v>
                </c:pt>
                <c:pt idx="9">
                  <c:v>Portugal</c:v>
                </c:pt>
                <c:pt idx="10">
                  <c:v>Latvia</c:v>
                </c:pt>
                <c:pt idx="11">
                  <c:v>Lithuania</c:v>
                </c:pt>
                <c:pt idx="12">
                  <c:v>Greece</c:v>
                </c:pt>
                <c:pt idx="13">
                  <c:v>Austria</c:v>
                </c:pt>
                <c:pt idx="14">
                  <c:v>Sweden</c:v>
                </c:pt>
                <c:pt idx="15">
                  <c:v>Slovenia</c:v>
                </c:pt>
                <c:pt idx="16">
                  <c:v>Hungary</c:v>
                </c:pt>
                <c:pt idx="17">
                  <c:v>Croatia</c:v>
                </c:pt>
                <c:pt idx="18">
                  <c:v>Estonia</c:v>
                </c:pt>
                <c:pt idx="19">
                  <c:v>Romania</c:v>
                </c:pt>
                <c:pt idx="20">
                  <c:v>Slovakia</c:v>
                </c:pt>
                <c:pt idx="21">
                  <c:v>Luxembourg</c:v>
                </c:pt>
                <c:pt idx="22">
                  <c:v>Cyprus</c:v>
                </c:pt>
                <c:pt idx="23">
                  <c:v>Poland</c:v>
                </c:pt>
                <c:pt idx="24">
                  <c:v>Spain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75.75</c:v>
                </c:pt>
                <c:pt idx="1">
                  <c:v>70.739999999999995</c:v>
                </c:pt>
                <c:pt idx="2">
                  <c:v>77.040000000000006</c:v>
                </c:pt>
                <c:pt idx="3">
                  <c:v>66.48</c:v>
                </c:pt>
                <c:pt idx="4">
                  <c:v>73.31</c:v>
                </c:pt>
                <c:pt idx="5">
                  <c:v>66.563368333333344</c:v>
                </c:pt>
                <c:pt idx="6">
                  <c:v>64.61</c:v>
                </c:pt>
                <c:pt idx="7">
                  <c:v>66.430000000000007</c:v>
                </c:pt>
                <c:pt idx="8">
                  <c:v>66.599999999999994</c:v>
                </c:pt>
                <c:pt idx="9">
                  <c:v>69.61</c:v>
                </c:pt>
                <c:pt idx="10">
                  <c:v>68.11</c:v>
                </c:pt>
                <c:pt idx="11">
                  <c:v>67.260000000000005</c:v>
                </c:pt>
                <c:pt idx="12">
                  <c:v>72.489999999999995</c:v>
                </c:pt>
                <c:pt idx="13">
                  <c:v>65.819999999999993</c:v>
                </c:pt>
                <c:pt idx="14">
                  <c:v>75.650000000000006</c:v>
                </c:pt>
                <c:pt idx="15">
                  <c:v>61.09</c:v>
                </c:pt>
                <c:pt idx="16">
                  <c:v>73.819999999999993</c:v>
                </c:pt>
                <c:pt idx="17">
                  <c:v>70.459999999999994</c:v>
                </c:pt>
                <c:pt idx="18">
                  <c:v>76.989999999999995</c:v>
                </c:pt>
                <c:pt idx="19">
                  <c:v>68.099999999999994</c:v>
                </c:pt>
                <c:pt idx="20">
                  <c:v>69.099999999999994</c:v>
                </c:pt>
                <c:pt idx="21">
                  <c:v>69.48</c:v>
                </c:pt>
                <c:pt idx="22">
                  <c:v>70.510000000000005</c:v>
                </c:pt>
                <c:pt idx="23">
                  <c:v>68.16</c:v>
                </c:pt>
                <c:pt idx="24">
                  <c:v>70.27</c:v>
                </c:pt>
                <c:pt idx="25">
                  <c:v>64.48</c:v>
                </c:pt>
                <c:pt idx="26">
                  <c:v>62.84</c:v>
                </c:pt>
                <c:pt idx="27">
                  <c:v>46.42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Belgium</c:v>
                </c:pt>
                <c:pt idx="2">
                  <c:v>Netherlands</c:v>
                </c:pt>
                <c:pt idx="3">
                  <c:v>Ireland</c:v>
                </c:pt>
                <c:pt idx="4">
                  <c:v>Finland</c:v>
                </c:pt>
                <c:pt idx="5">
                  <c:v>UK</c:v>
                </c:pt>
                <c:pt idx="6">
                  <c:v>Italy</c:v>
                </c:pt>
                <c:pt idx="7">
                  <c:v>France</c:v>
                </c:pt>
                <c:pt idx="8">
                  <c:v>Germany</c:v>
                </c:pt>
                <c:pt idx="9">
                  <c:v>Portugal</c:v>
                </c:pt>
                <c:pt idx="10">
                  <c:v>Latvia</c:v>
                </c:pt>
                <c:pt idx="11">
                  <c:v>Lithuania</c:v>
                </c:pt>
                <c:pt idx="12">
                  <c:v>Greece</c:v>
                </c:pt>
                <c:pt idx="13">
                  <c:v>Austria</c:v>
                </c:pt>
                <c:pt idx="14">
                  <c:v>Sweden</c:v>
                </c:pt>
                <c:pt idx="15">
                  <c:v>Slovenia</c:v>
                </c:pt>
                <c:pt idx="16">
                  <c:v>Hungary</c:v>
                </c:pt>
                <c:pt idx="17">
                  <c:v>Croatia</c:v>
                </c:pt>
                <c:pt idx="18">
                  <c:v>Estonia</c:v>
                </c:pt>
                <c:pt idx="19">
                  <c:v>Romania</c:v>
                </c:pt>
                <c:pt idx="20">
                  <c:v>Slovakia</c:v>
                </c:pt>
                <c:pt idx="21">
                  <c:v>Luxembourg</c:v>
                </c:pt>
                <c:pt idx="22">
                  <c:v>Cyprus</c:v>
                </c:pt>
                <c:pt idx="23">
                  <c:v>Poland</c:v>
                </c:pt>
                <c:pt idx="24">
                  <c:v>Spain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78.27000000000001</c:v>
                </c:pt>
                <c:pt idx="1">
                  <c:v>75.810000000000016</c:v>
                </c:pt>
                <c:pt idx="2">
                  <c:v>69.429999999999993</c:v>
                </c:pt>
                <c:pt idx="3">
                  <c:v>78.86</c:v>
                </c:pt>
                <c:pt idx="4">
                  <c:v>70.72</c:v>
                </c:pt>
                <c:pt idx="5">
                  <c:v>76.852673666666661</c:v>
                </c:pt>
                <c:pt idx="6">
                  <c:v>77.440000000000012</c:v>
                </c:pt>
                <c:pt idx="7">
                  <c:v>74.66</c:v>
                </c:pt>
                <c:pt idx="8">
                  <c:v>73.319999999999993</c:v>
                </c:pt>
                <c:pt idx="9">
                  <c:v>68.040000000000006</c:v>
                </c:pt>
                <c:pt idx="10">
                  <c:v>66.790000000000006</c:v>
                </c:pt>
                <c:pt idx="11">
                  <c:v>66.89</c:v>
                </c:pt>
                <c:pt idx="12">
                  <c:v>61.55</c:v>
                </c:pt>
                <c:pt idx="13">
                  <c:v>67.97</c:v>
                </c:pt>
                <c:pt idx="14">
                  <c:v>57.94</c:v>
                </c:pt>
                <c:pt idx="15">
                  <c:v>71.97</c:v>
                </c:pt>
                <c:pt idx="16">
                  <c:v>59.120000000000005</c:v>
                </c:pt>
                <c:pt idx="17">
                  <c:v>60.230000000000004</c:v>
                </c:pt>
                <c:pt idx="18">
                  <c:v>52.86</c:v>
                </c:pt>
                <c:pt idx="19">
                  <c:v>59.490000000000009</c:v>
                </c:pt>
                <c:pt idx="20">
                  <c:v>57.980000000000004</c:v>
                </c:pt>
                <c:pt idx="21">
                  <c:v>56.25</c:v>
                </c:pt>
                <c:pt idx="22">
                  <c:v>54.41</c:v>
                </c:pt>
                <c:pt idx="23">
                  <c:v>56.180000000000007</c:v>
                </c:pt>
                <c:pt idx="24">
                  <c:v>53.25</c:v>
                </c:pt>
                <c:pt idx="25">
                  <c:v>53.589999999999989</c:v>
                </c:pt>
                <c:pt idx="26">
                  <c:v>45.84</c:v>
                </c:pt>
                <c:pt idx="27">
                  <c:v>55.14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282138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603250</xdr:colOff>
      <xdr:row>0</xdr:row>
      <xdr:rowOff>31750</xdr:rowOff>
    </xdr:from>
    <xdr:to>
      <xdr:col>14</xdr:col>
      <xdr:colOff>266700</xdr:colOff>
      <xdr:row>2</xdr:row>
      <xdr:rowOff>158750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03CD97-4CEC-4DFA-B83F-D4C1E560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8850" y="31750"/>
          <a:ext cx="1492250" cy="889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31114</xdr:colOff>
      <xdr:row>2</xdr:row>
      <xdr:rowOff>197273</xdr:rowOff>
    </xdr:from>
    <xdr:to>
      <xdr:col>21</xdr:col>
      <xdr:colOff>123824</xdr:colOff>
      <xdr:row>39</xdr:row>
      <xdr:rowOff>133350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0.13795</cdr:x>
      <cdr:y>0.60062</cdr:y>
    </cdr:from>
    <cdr:to>
      <cdr:x>0.18446</cdr:x>
      <cdr:y>0.62126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64567" y="3508333"/>
          <a:ext cx="257774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0.12688</cdr:x>
      <cdr:y>0.74144</cdr:y>
    </cdr:from>
    <cdr:to>
      <cdr:x>0.17435</cdr:x>
      <cdr:y>0.7625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16717" y="4340604"/>
          <a:ext cx="268156" cy="1232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21" totalsRowShown="0" headerRowDxfId="279" dataDxfId="278">
  <autoFilter ref="A8:AG321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21" totalsRowShown="0" headerRowDxfId="244" dataDxfId="243">
  <autoFilter ref="A8:AG321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22" totalsRowShown="0" headerRowDxfId="209" dataDxfId="208">
  <autoFilter ref="A9:AG322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22" totalsRowShown="0" headerRowDxfId="174" dataDxfId="173">
  <autoFilter ref="A9:AG322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21" totalsRowShown="0" headerRowDxfId="139" dataDxfId="138" headerRowCellStyle="Normal 2 3" dataCellStyle="Normal 2 3">
  <autoFilter ref="A8:AG321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21" totalsRowShown="0" headerRowDxfId="104" dataDxfId="103" headerRowCellStyle="Normal 2 3" dataCellStyle="Normal 2 3">
  <autoFilter ref="A8:AG321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22" totalsRowShown="0" headerRowDxfId="69" dataDxfId="68">
  <autoFilter ref="A9:AG322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22" totalsRowShown="0" headerRowDxfId="34" dataDxfId="33">
  <autoFilter ref="A9:AG322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1640625" defaultRowHeight="12.5" x14ac:dyDescent="0.25"/>
  <cols>
    <col min="1" max="26" width="8.7265625" customWidth="1"/>
  </cols>
  <sheetData>
    <row r="1" spans="1:26" ht="36" customHeight="1" x14ac:dyDescent="0.25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5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5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5">
      <c r="A4" s="110" t="s">
        <v>127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5">
      <c r="A5" s="110" t="s">
        <v>126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3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" customHeight="1" x14ac:dyDescent="0.25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" customHeight="1" x14ac:dyDescent="0.25">
      <c r="A8" s="5" t="s">
        <v>105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" customHeight="1" x14ac:dyDescent="0.25">
      <c r="A9" s="112" t="s">
        <v>106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" customHeight="1" x14ac:dyDescent="0.25">
      <c r="A10" s="112" t="s">
        <v>108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" customHeight="1" x14ac:dyDescent="0.25">
      <c r="A11" s="112" t="s">
        <v>107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" customHeight="1" x14ac:dyDescent="0.25">
      <c r="A12" s="112" t="s">
        <v>109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3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" customHeight="1" x14ac:dyDescent="0.25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" customHeight="1" x14ac:dyDescent="0.25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" customHeight="1" x14ac:dyDescent="0.25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" customHeight="1" x14ac:dyDescent="0.25">
      <c r="A17" s="113" t="s">
        <v>118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" customHeight="1" x14ac:dyDescent="0.35">
      <c r="A18" s="114" t="s">
        <v>100</v>
      </c>
      <c r="B18" s="114"/>
      <c r="C18" s="87"/>
      <c r="D18" s="87"/>
    </row>
    <row r="19" spans="1:23" ht="36" customHeight="1" x14ac:dyDescent="0.3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" customHeight="1" x14ac:dyDescent="0.3">
      <c r="A20" s="115" t="s">
        <v>57</v>
      </c>
    </row>
    <row r="21" spans="1:23" ht="16" customHeight="1" x14ac:dyDescent="0.25">
      <c r="A21" s="116" t="s">
        <v>124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" customHeight="1" x14ac:dyDescent="0.25">
      <c r="A22" s="117" t="s">
        <v>122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">
      <c r="A23" s="118" t="s">
        <v>117</v>
      </c>
    </row>
    <row r="24" spans="1:23" ht="16" customHeight="1" x14ac:dyDescent="0.25">
      <c r="A24" s="116" t="s">
        <v>101</v>
      </c>
    </row>
    <row r="25" spans="1:23" ht="16" customHeight="1" x14ac:dyDescent="0.25">
      <c r="A25" s="117" t="s">
        <v>121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22"/>
  <sheetViews>
    <sheetView showGridLines="0" zoomScale="99" zoomScaleNormal="99" workbookViewId="0">
      <pane ySplit="9" topLeftCell="A320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90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3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3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3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3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3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3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3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3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3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3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3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3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3">
      <c r="A267" s="42">
        <v>2020</v>
      </c>
      <c r="B267" s="24">
        <f t="shared" ref="B267:B322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3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3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3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3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3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3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3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3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3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3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3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3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3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3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3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3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3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3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3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3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3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3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3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3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3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3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3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3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3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3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3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3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3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3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3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3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3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3">
      <c r="A309" s="91">
        <v>2023</v>
      </c>
      <c r="B309" s="24">
        <f t="shared" si="14"/>
        <v>45261</v>
      </c>
      <c r="C309" s="46" t="s">
        <v>123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3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48.382509776039825</v>
      </c>
      <c r="E310" s="48">
        <f>('5.2.1 (tax amount)'!E310/'5.2.1 (incl tax)'!E309)*100</f>
        <v>52.245862884160758</v>
      </c>
      <c r="F310" s="48">
        <f>('5.2.1 (tax amount)'!F310/'5.2.1 (incl tax)'!F309)*100</f>
        <v>47.3505298940212</v>
      </c>
      <c r="G310" s="48">
        <f>('5.2.1 (tax amount)'!G310/'5.2.1 (incl tax)'!G309)*100</f>
        <v>48.001825412347607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45.229156336332082</v>
      </c>
      <c r="K310" s="48">
        <f>('5.2.1 (tax amount)'!K310/'5.2.1 (incl tax)'!K309)*100</f>
        <v>51.215637518994342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52.776896223421147</v>
      </c>
      <c r="W310" s="25">
        <f>('5.2.1 (tax amount)'!W310/'5.2.1 (incl tax)'!W309)*100</f>
        <v>53.852459016393439</v>
      </c>
      <c r="X310" s="25">
        <f>('5.2.1 (tax amount)'!X310/'5.2.1 (incl tax)'!X309)*100</f>
        <v>45.859687386404929</v>
      </c>
      <c r="Y310" s="25">
        <f>('5.2.1 (tax amount)'!Y310/'5.2.1 (incl tax)'!Y309)*100</f>
        <v>53.561046511627893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43.359185651963159</v>
      </c>
      <c r="AD310" s="25">
        <f>('5.2.1 (tax amount)'!AD310/'5.2.1 (incl tax)'!AD309)*100</f>
        <v>53.743252757568641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3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3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47.347925339062705</v>
      </c>
      <c r="G312" s="48">
        <f>('5.2.1 (tax amount)'!G312/'5.2.1 (incl tax)'!G311)*100</f>
        <v>45.845481049562679</v>
      </c>
      <c r="H312" s="48">
        <f>('5.2.1 (tax amount)'!H312/'5.2.1 (incl tax)'!H311)*100</f>
        <v>50.898203592814376</v>
      </c>
      <c r="I312" s="48">
        <f>('5.2.1 (tax amount)'!I312/'5.2.1 (incl tax)'!I311)*100</f>
        <v>49.631283404370471</v>
      </c>
      <c r="J312" s="48">
        <f>('5.2.1 (tax amount)'!J312/'5.2.1 (incl tax)'!J311)*100</f>
        <v>44.316695352839936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46.143240693708734</v>
      </c>
      <c r="P312" s="48">
        <f>('5.2.1 (tax amount)'!P312/'5.2.1 (incl tax)'!P311)*100</f>
        <v>42.091193767662119</v>
      </c>
      <c r="Q312" s="48">
        <f>('5.2.1 (tax amount)'!Q312/'5.2.1 (incl tax)'!Q311)*100</f>
        <v>42.537738536029615</v>
      </c>
      <c r="R312" s="48">
        <f>('5.2.1 (tax amount)'!R312/'5.2.1 (incl tax)'!R311)*100</f>
        <v>51.111477785178458</v>
      </c>
      <c r="S312" s="25">
        <f>('5.2.1 (tax amount)'!S312/'5.2.1 (incl tax)'!S311)*100</f>
        <v>42.606622967566189</v>
      </c>
      <c r="T312" s="25">
        <f>('5.2.1 (tax amount)'!T312/'5.2.1 (incl tax)'!T311)*100</f>
        <v>47.610387720957306</v>
      </c>
      <c r="U312" s="25">
        <f>('5.2.1 (tax amount)'!U312/'5.2.1 (incl tax)'!U311)*100</f>
        <v>39.363847944142748</v>
      </c>
      <c r="V312" s="25">
        <f>('5.2.1 (tax amount)'!V312/'5.2.1 (incl tax)'!V311)*100</f>
        <v>50.740200966480018</v>
      </c>
      <c r="W312" s="25">
        <f>('5.2.1 (tax amount)'!W312/'5.2.1 (incl tax)'!W311)*100</f>
        <v>53.037983983542716</v>
      </c>
      <c r="X312" s="25">
        <f>('5.2.1 (tax amount)'!X312/'5.2.1 (incl tax)'!X311)*100</f>
        <v>44.713164903188648</v>
      </c>
      <c r="Y312" s="25">
        <f>('5.2.1 (tax amount)'!Y312/'5.2.1 (incl tax)'!Y311)*100</f>
        <v>52.200728903840762</v>
      </c>
      <c r="Z312" s="25">
        <f>('5.2.1 (tax amount)'!Z312/'5.2.1 (incl tax)'!Z311)*100</f>
        <v>46.318857911652593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52.357153513352237</v>
      </c>
      <c r="AE312" s="25">
        <f>('5.2.1 (tax amount)'!AE312/'5.2.1 (incl tax)'!AE311)*100</f>
        <v>51.469810322678143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3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47.338508455780428</v>
      </c>
      <c r="E313" s="48">
        <f>('5.2.1 (tax amount)'!E313/'5.2.1 (incl tax)'!E312)*100</f>
        <v>50.108681754251371</v>
      </c>
      <c r="F313" s="48">
        <f>('5.2.1 (tax amount)'!F313/'5.2.1 (incl tax)'!F312)*100</f>
        <v>47.138092061374252</v>
      </c>
      <c r="G313" s="48">
        <f>('5.2.1 (tax amount)'!G313/'5.2.1 (incl tax)'!G312)*100</f>
        <v>45.155371411660255</v>
      </c>
      <c r="H313" s="48">
        <f>('5.2.1 (tax amount)'!H313/'5.2.1 (incl tax)'!H312)*100</f>
        <v>50.673731030873896</v>
      </c>
      <c r="I313" s="48">
        <f>('5.2.1 (tax amount)'!I313/'5.2.1 (incl tax)'!I312)*100</f>
        <v>49.171897956457869</v>
      </c>
      <c r="J313" s="48">
        <f>('5.2.1 (tax amount)'!J313/'5.2.1 (incl tax)'!J312)*100</f>
        <v>44.095348678368964</v>
      </c>
      <c r="K313" s="48">
        <f>('5.2.1 (tax amount)'!K313/'5.2.1 (incl tax)'!K312)*100</f>
        <v>51.085873680015936</v>
      </c>
      <c r="L313" s="48">
        <f>('5.2.1 (tax amount)'!L313/'5.2.1 (incl tax)'!L312)*100</f>
        <v>52.200972447325768</v>
      </c>
      <c r="M313" s="48">
        <f>('5.2.1 (tax amount)'!M313/'5.2.1 (incl tax)'!M312)*100</f>
        <v>42.694610778443106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41.637892208377117</v>
      </c>
      <c r="Q313" s="48">
        <f>('5.2.1 (tax amount)'!Q313/'5.2.1 (incl tax)'!Q312)*100</f>
        <v>42.247449346170434</v>
      </c>
      <c r="R313" s="48">
        <f>('5.2.1 (tax amount)'!R313/'5.2.1 (incl tax)'!R312)*100</f>
        <v>50.234829001107869</v>
      </c>
      <c r="S313" s="25">
        <f>('5.2.1 (tax amount)'!S313/'5.2.1 (incl tax)'!S312)*100</f>
        <v>42.525141553283184</v>
      </c>
      <c r="T313" s="25">
        <f>('5.2.1 (tax amount)'!T313/'5.2.1 (incl tax)'!T312)*100</f>
        <v>47.834872979214772</v>
      </c>
      <c r="U313" s="25">
        <f>('5.2.1 (tax amount)'!U313/'5.2.1 (incl tax)'!U312)*100</f>
        <v>42.843588059265755</v>
      </c>
      <c r="V313" s="25">
        <f>('5.2.1 (tax amount)'!V313/'5.2.1 (incl tax)'!V312)*100</f>
        <v>50.373838833924935</v>
      </c>
      <c r="W313" s="25">
        <f>('5.2.1 (tax amount)'!W313/'5.2.1 (incl tax)'!W312)*100</f>
        <v>53.356761109890904</v>
      </c>
      <c r="X313" s="25">
        <f>('5.2.1 (tax amount)'!X313/'5.2.1 (incl tax)'!X312)*100</f>
        <v>44.613864181843844</v>
      </c>
      <c r="Y313" s="25">
        <f>('5.2.1 (tax amount)'!Y313/'5.2.1 (incl tax)'!Y312)*100</f>
        <v>52.177223952924891</v>
      </c>
      <c r="Z313" s="25">
        <f>('5.2.1 (tax amount)'!Z313/'5.2.1 (incl tax)'!Z312)*100</f>
        <v>47.916190476190479</v>
      </c>
      <c r="AA313" s="25">
        <f>('5.2.1 (tax amount)'!AA313/'5.2.1 (incl tax)'!AA312)*100</f>
        <v>62.303969022265257</v>
      </c>
      <c r="AB313" s="25">
        <f>('5.2.1 (tax amount)'!AB313/'5.2.1 (incl tax)'!AB312)*100</f>
        <v>45.354213273676358</v>
      </c>
      <c r="AC313" s="25">
        <f>('5.2.1 (tax amount)'!AC313/'5.2.1 (incl tax)'!AC312)*100</f>
        <v>42.537371233831614</v>
      </c>
      <c r="AD313" s="25">
        <f>('5.2.1 (tax amount)'!AD313/'5.2.1 (incl tax)'!AD312)*100</f>
        <v>53.204172876304021</v>
      </c>
      <c r="AE313" s="25">
        <f>('5.2.1 (tax amount)'!AE313/'5.2.1 (incl tax)'!AE312)*100</f>
        <v>51.515378844711194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3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43.603603603603595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  <row r="315" spans="1:33" ht="13" x14ac:dyDescent="0.3">
      <c r="A315" s="91">
        <v>2024</v>
      </c>
      <c r="B315" s="24">
        <f t="shared" si="14"/>
        <v>45444</v>
      </c>
      <c r="C315" s="46" t="s">
        <v>15</v>
      </c>
      <c r="D315" s="48">
        <f>('5.2.1 (tax amount)'!D315/'5.2.1 (incl tax)'!D314)*100</f>
        <v>49.263173563560585</v>
      </c>
      <c r="E315" s="48">
        <f>('5.2.1 (tax amount)'!E315/'5.2.1 (incl tax)'!E314)*100</f>
        <v>51.757123473541391</v>
      </c>
      <c r="F315" s="48">
        <f>('5.2.1 (tax amount)'!F315/'5.2.1 (incl tax)'!F314)*100</f>
        <v>47.49061113007852</v>
      </c>
      <c r="G315" s="48">
        <f>('5.2.1 (tax amount)'!G315/'5.2.1 (incl tax)'!G314)*100</f>
        <v>49.073500034442368</v>
      </c>
      <c r="H315" s="48">
        <f>('5.2.1 (tax amount)'!H315/'5.2.1 (incl tax)'!H314)*100</f>
        <v>52.859253006963492</v>
      </c>
      <c r="I315" s="48">
        <f>('5.2.1 (tax amount)'!I315/'5.2.1 (incl tax)'!I314)*100</f>
        <v>51.243638448856707</v>
      </c>
      <c r="J315" s="48">
        <f>('5.2.1 (tax amount)'!J315/'5.2.1 (incl tax)'!J314)*100</f>
        <v>45.547519906494252</v>
      </c>
      <c r="K315" s="48">
        <f>('5.2.1 (tax amount)'!K315/'5.2.1 (incl tax)'!K314)*100</f>
        <v>52.379623168178654</v>
      </c>
      <c r="L315" s="48">
        <f>('5.2.1 (tax amount)'!L315/'5.2.1 (incl tax)'!L314)*100</f>
        <v>54.473702591324994</v>
      </c>
      <c r="M315" s="48">
        <f>('5.2.1 (tax amount)'!M315/'5.2.1 (incl tax)'!M314)*100</f>
        <v>44.134477825464941</v>
      </c>
      <c r="N315" s="48">
        <f>('5.2.1 (tax amount)'!N315/'5.2.1 (incl tax)'!N314)*100</f>
        <v>48.013840830449823</v>
      </c>
      <c r="O315" s="48">
        <f>('5.2.1 (tax amount)'!O315/'5.2.1 (incl tax)'!O314)*100</f>
        <v>47.245536395544022</v>
      </c>
      <c r="P315" s="48">
        <f>('5.2.1 (tax amount)'!P315/'5.2.1 (incl tax)'!P314)*100</f>
        <v>43.429408891060085</v>
      </c>
      <c r="Q315" s="48">
        <f>('5.2.1 (tax amount)'!Q315/'5.2.1 (incl tax)'!Q314)*100</f>
        <v>43.461998803111911</v>
      </c>
      <c r="R315" s="48">
        <f>('5.2.1 (tax amount)'!R315/'5.2.1 (incl tax)'!R314)*100</f>
        <v>51.824133141150682</v>
      </c>
      <c r="S315" s="25">
        <f>('5.2.1 (tax amount)'!S315/'5.2.1 (incl tax)'!S314)*100</f>
        <v>44.582545258038358</v>
      </c>
      <c r="T315" s="25">
        <f>('5.2.1 (tax amount)'!T315/'5.2.1 (incl tax)'!T314)*100</f>
        <v>49.864288483908503</v>
      </c>
      <c r="U315" s="25">
        <f>('5.2.1 (tax amount)'!U315/'5.2.1 (incl tax)'!U314)*100</f>
        <v>44.426343960902962</v>
      </c>
      <c r="V315" s="25">
        <f>('5.2.1 (tax amount)'!V315/'5.2.1 (incl tax)'!V314)*100</f>
        <v>54.039292410532312</v>
      </c>
      <c r="W315" s="25">
        <f>('5.2.1 (tax amount)'!W315/'5.2.1 (incl tax)'!W314)*100</f>
        <v>54.271545570666468</v>
      </c>
      <c r="X315" s="25">
        <f>('5.2.1 (tax amount)'!X315/'5.2.1 (incl tax)'!X314)*100</f>
        <v>46.504441869447675</v>
      </c>
      <c r="Y315" s="25">
        <f>('5.2.1 (tax amount)'!Y315/'5.2.1 (incl tax)'!Y314)*100</f>
        <v>54.695554725438924</v>
      </c>
      <c r="Z315" s="25">
        <f>('5.2.1 (tax amount)'!Z315/'5.2.1 (incl tax)'!Z314)*100</f>
        <v>50.834986772486779</v>
      </c>
      <c r="AA315" s="25">
        <f>('5.2.1 (tax amount)'!AA315/'5.2.1 (incl tax)'!AA314)*100</f>
        <v>62.298288508557462</v>
      </c>
      <c r="AB315" s="25">
        <f>('5.2.1 (tax amount)'!AB315/'5.2.1 (incl tax)'!AB314)*100</f>
        <v>46.603879000718329</v>
      </c>
      <c r="AC315" s="25">
        <f>('5.2.1 (tax amount)'!AC315/'5.2.1 (incl tax)'!AC314)*100</f>
        <v>44.567126725219566</v>
      </c>
      <c r="AD315" s="25">
        <f>('5.2.1 (tax amount)'!AD315/'5.2.1 (incl tax)'!AD314)*100</f>
        <v>55.308068263760902</v>
      </c>
      <c r="AE315" s="25">
        <f>('5.2.1 (tax amount)'!AE315/'5.2.1 (incl tax)'!AE314)*100</f>
        <v>53.609647021242615</v>
      </c>
      <c r="AF315" s="45">
        <f t="shared" ref="AF315:AF320" si="29">RANK(R315,D315:R315,1)</f>
        <v>12</v>
      </c>
      <c r="AG315" s="45">
        <f t="shared" ref="AG315:AG320" si="30">RANK(R315,D315:AE315,1)</f>
        <v>19</v>
      </c>
    </row>
    <row r="316" spans="1:33" ht="13" x14ac:dyDescent="0.3">
      <c r="A316" s="91">
        <v>2024</v>
      </c>
      <c r="B316" s="24">
        <f t="shared" si="14"/>
        <v>45474</v>
      </c>
      <c r="C316" s="46" t="s">
        <v>29</v>
      </c>
      <c r="D316" s="48">
        <f>('5.2.1 (tax amount)'!D316/'5.2.1 (incl tax)'!D315)*100</f>
        <v>48.594642072902943</v>
      </c>
      <c r="E316" s="48">
        <f>('5.2.1 (tax amount)'!E316/'5.2.1 (incl tax)'!E315)*100</f>
        <v>51.563453842501531</v>
      </c>
      <c r="F316" s="48">
        <f>('5.2.1 (tax amount)'!F316/'5.2.1 (incl tax)'!F315)*100</f>
        <v>47.284127308662164</v>
      </c>
      <c r="G316" s="48">
        <f>('5.2.1 (tax amount)'!G316/'5.2.1 (incl tax)'!G315)*100</f>
        <v>49.692383848384132</v>
      </c>
      <c r="H316" s="48">
        <f>('5.2.1 (tax amount)'!H316/'5.2.1 (incl tax)'!H315)*100</f>
        <v>51.959161147902876</v>
      </c>
      <c r="I316" s="48">
        <f>('5.2.1 (tax amount)'!I316/'5.2.1 (incl tax)'!I315)*100</f>
        <v>51.307236747074967</v>
      </c>
      <c r="J316" s="48">
        <f>('5.2.1 (tax amount)'!J316/'5.2.1 (incl tax)'!J315)*100</f>
        <v>44.794862647163754</v>
      </c>
      <c r="K316" s="48">
        <f>('5.2.1 (tax amount)'!K316/'5.2.1 (incl tax)'!K315)*100</f>
        <v>52.20244328097732</v>
      </c>
      <c r="L316" s="48">
        <f>('5.2.1 (tax amount)'!L316/'5.2.1 (incl tax)'!L315)*100</f>
        <v>53.289831430125069</v>
      </c>
      <c r="M316" s="48">
        <f>('5.2.1 (tax amount)'!M316/'5.2.1 (incl tax)'!M315)*100</f>
        <v>43.764798737174431</v>
      </c>
      <c r="N316" s="48">
        <f>('5.2.1 (tax amount)'!N316/'5.2.1 (incl tax)'!N315)*100</f>
        <v>47.517633363007597</v>
      </c>
      <c r="O316" s="48">
        <f>('5.2.1 (tax amount)'!O316/'5.2.1 (incl tax)'!O315)*100</f>
        <v>46.669172932330824</v>
      </c>
      <c r="P316" s="48">
        <f>('5.2.1 (tax amount)'!P316/'5.2.1 (incl tax)'!P315)*100</f>
        <v>42.616837260969618</v>
      </c>
      <c r="Q316" s="48">
        <f>('5.2.1 (tax amount)'!Q316/'5.2.1 (incl tax)'!Q315)*100</f>
        <v>42.936579501052009</v>
      </c>
      <c r="R316" s="48">
        <f>('5.2.1 (tax amount)'!R316/'5.2.1 (incl tax)'!R315)*100</f>
        <v>51.816953393762397</v>
      </c>
      <c r="S316" s="25">
        <f>('5.2.1 (tax amount)'!S316/'5.2.1 (incl tax)'!S315)*100</f>
        <v>44.788629737609334</v>
      </c>
      <c r="T316" s="25">
        <f>('5.2.1 (tax amount)'!T316/'5.2.1 (incl tax)'!T315)*100</f>
        <v>51.764183741400991</v>
      </c>
      <c r="U316" s="25">
        <f>('5.2.1 (tax amount)'!U316/'5.2.1 (incl tax)'!U315)*100</f>
        <v>43.364372776137472</v>
      </c>
      <c r="V316" s="25">
        <f>('5.2.1 (tax amount)'!V316/'5.2.1 (incl tax)'!V315)*100</f>
        <v>52.391374837872881</v>
      </c>
      <c r="W316" s="25">
        <f>('5.2.1 (tax amount)'!W316/'5.2.1 (incl tax)'!W315)*100</f>
        <v>53.595992822966522</v>
      </c>
      <c r="X316" s="25">
        <f>('5.2.1 (tax amount)'!X316/'5.2.1 (incl tax)'!X315)*100</f>
        <v>46.022132495887533</v>
      </c>
      <c r="Y316" s="25">
        <f>('5.2.1 (tax amount)'!Y316/'5.2.1 (incl tax)'!Y315)*100</f>
        <v>53.610439117366745</v>
      </c>
      <c r="Z316" s="25">
        <f>('5.2.1 (tax amount)'!Z316/'5.2.1 (incl tax)'!Z315)*100</f>
        <v>49.731182795698921</v>
      </c>
      <c r="AA316" s="25">
        <f>('5.2.1 (tax amount)'!AA316/'5.2.1 (incl tax)'!AA315)*100</f>
        <v>62.305724965571521</v>
      </c>
      <c r="AB316" s="25">
        <f>('5.2.1 (tax amount)'!AB316/'5.2.1 (incl tax)'!AB315)*100</f>
        <v>46.395836569830678</v>
      </c>
      <c r="AC316" s="25">
        <f>('5.2.1 (tax amount)'!AC316/'5.2.1 (incl tax)'!AC315)*100</f>
        <v>47.107630272952846</v>
      </c>
      <c r="AD316" s="25">
        <f>('5.2.1 (tax amount)'!AD316/'5.2.1 (incl tax)'!AD315)*100</f>
        <v>53.895951953825758</v>
      </c>
      <c r="AE316" s="25">
        <f>('5.2.1 (tax amount)'!AE316/'5.2.1 (incl tax)'!AE315)*100</f>
        <v>52.134288830035835</v>
      </c>
      <c r="AF316" s="45">
        <f t="shared" si="29"/>
        <v>12</v>
      </c>
      <c r="AG316" s="45">
        <f t="shared" si="30"/>
        <v>19</v>
      </c>
    </row>
    <row r="317" spans="1:33" ht="13" x14ac:dyDescent="0.3">
      <c r="A317" s="91">
        <v>2024</v>
      </c>
      <c r="B317" s="24">
        <f t="shared" si="14"/>
        <v>45505</v>
      </c>
      <c r="C317" s="46" t="s">
        <v>14</v>
      </c>
      <c r="D317" s="48">
        <f>('5.2.1 (tax amount)'!D317/'5.2.1 (incl tax)'!D316)*100</f>
        <v>49.899065420560746</v>
      </c>
      <c r="E317" s="48">
        <f>('5.2.1 (tax amount)'!E317/'5.2.1 (incl tax)'!E316)*100</f>
        <v>53.726378370726877</v>
      </c>
      <c r="F317" s="48">
        <f>('5.2.1 (tax amount)'!F317/'5.2.1 (incl tax)'!F316)*100</f>
        <v>47.947927372387802</v>
      </c>
      <c r="G317" s="48">
        <f>('5.2.1 (tax amount)'!G317/'5.2.1 (incl tax)'!G316)*100</f>
        <v>49.780778063887539</v>
      </c>
      <c r="H317" s="48">
        <f>('5.2.1 (tax amount)'!H317/'5.2.1 (incl tax)'!H316)*100</f>
        <v>53.337084183135239</v>
      </c>
      <c r="I317" s="48">
        <f>('5.2.1 (tax amount)'!I317/'5.2.1 (incl tax)'!I316)*100</f>
        <v>52.294914760308899</v>
      </c>
      <c r="J317" s="48">
        <f>('5.2.1 (tax amount)'!J317/'5.2.1 (incl tax)'!J316)*100</f>
        <v>45.844875346260388</v>
      </c>
      <c r="K317" s="48">
        <f>('5.2.1 (tax amount)'!K317/'5.2.1 (incl tax)'!K316)*100</f>
        <v>53.591462580380359</v>
      </c>
      <c r="L317" s="48">
        <f>('5.2.1 (tax amount)'!L317/'5.2.1 (incl tax)'!L316)*100</f>
        <v>54.239145322558556</v>
      </c>
      <c r="M317" s="48">
        <f>('5.2.1 (tax amount)'!M317/'5.2.1 (incl tax)'!M316)*100</f>
        <v>44.954867827208254</v>
      </c>
      <c r="N317" s="48">
        <f>('5.2.1 (tax amount)'!N317/'5.2.1 (incl tax)'!N316)*100</f>
        <v>48.408744984087456</v>
      </c>
      <c r="O317" s="48">
        <f>('5.2.1 (tax amount)'!O317/'5.2.1 (incl tax)'!O316)*100</f>
        <v>47.72953518646144</v>
      </c>
      <c r="P317" s="48">
        <f>('5.2.1 (tax amount)'!P317/'5.2.1 (incl tax)'!P316)*100</f>
        <v>43.325864276568502</v>
      </c>
      <c r="Q317" s="48">
        <f>('5.2.1 (tax amount)'!Q317/'5.2.1 (incl tax)'!Q316)*100</f>
        <v>43.796677335771982</v>
      </c>
      <c r="R317" s="48">
        <f>('5.2.1 (tax amount)'!R317/'5.2.1 (incl tax)'!R316)*100</f>
        <v>52.360700482729158</v>
      </c>
      <c r="S317" s="25">
        <f>('5.2.1 (tax amount)'!S317/'5.2.1 (incl tax)'!S316)*100</f>
        <v>44.638069705093834</v>
      </c>
      <c r="T317" s="25">
        <f>('5.2.1 (tax amount)'!T317/'5.2.1 (incl tax)'!T316)*100</f>
        <v>53.101123595505619</v>
      </c>
      <c r="U317" s="25">
        <f>('5.2.1 (tax amount)'!U317/'5.2.1 (incl tax)'!U316)*100</f>
        <v>44.309316200091772</v>
      </c>
      <c r="V317" s="25">
        <f>('5.2.1 (tax amount)'!V317/'5.2.1 (incl tax)'!V316)*100</f>
        <v>53.617298000325142</v>
      </c>
      <c r="W317" s="25">
        <f>('5.2.1 (tax amount)'!W317/'5.2.1 (incl tax)'!W316)*100</f>
        <v>55.448275862068954</v>
      </c>
      <c r="X317" s="25">
        <f>('5.2.1 (tax amount)'!X317/'5.2.1 (incl tax)'!X316)*100</f>
        <v>46.518939961072</v>
      </c>
      <c r="Y317" s="25">
        <f>('5.2.1 (tax amount)'!Y317/'5.2.1 (incl tax)'!Y316)*100</f>
        <v>54.754510499852103</v>
      </c>
      <c r="Z317" s="25">
        <f>('5.2.1 (tax amount)'!Z317/'5.2.1 (incl tax)'!Z316)*100</f>
        <v>51.186918990703859</v>
      </c>
      <c r="AA317" s="25">
        <f>('5.2.1 (tax amount)'!AA317/'5.2.1 (incl tax)'!AA316)*100</f>
        <v>62.291284625036184</v>
      </c>
      <c r="AB317" s="25">
        <f>('5.2.1 (tax amount)'!AB317/'5.2.1 (incl tax)'!AB316)*100</f>
        <v>46.823345084214644</v>
      </c>
      <c r="AC317" s="25">
        <f>('5.2.1 (tax amount)'!AC317/'5.2.1 (incl tax)'!AC316)*100</f>
        <v>48.203757566229065</v>
      </c>
      <c r="AD317" s="25">
        <f>('5.2.1 (tax amount)'!AD317/'5.2.1 (incl tax)'!AD316)*100</f>
        <v>55.218216318785593</v>
      </c>
      <c r="AE317" s="25">
        <f>('5.2.1 (tax amount)'!AE317/'5.2.1 (incl tax)'!AE316)*100</f>
        <v>52.766531713900136</v>
      </c>
      <c r="AF317" s="45">
        <f t="shared" si="29"/>
        <v>11</v>
      </c>
      <c r="AG317" s="45">
        <f t="shared" si="30"/>
        <v>17</v>
      </c>
    </row>
    <row r="318" spans="1:33" ht="13" x14ac:dyDescent="0.3">
      <c r="A318" s="91">
        <v>2024</v>
      </c>
      <c r="B318" s="24">
        <f t="shared" si="14"/>
        <v>45536</v>
      </c>
      <c r="C318" s="46" t="s">
        <v>17</v>
      </c>
      <c r="D318" s="48">
        <f>('5.2.1 (tax amount)'!D318/'5.2.1 (incl tax)'!D317)*100</f>
        <v>51.049610818460579</v>
      </c>
      <c r="E318" s="48">
        <f>('5.2.1 (tax amount)'!E318/'5.2.1 (incl tax)'!E317)*100</f>
        <v>54.722838137472294</v>
      </c>
      <c r="F318" s="48">
        <f>('5.2.1 (tax amount)'!F318/'5.2.1 (incl tax)'!F317)*100</f>
        <v>50.074951281666912</v>
      </c>
      <c r="G318" s="48">
        <f>('5.2.1 (tax amount)'!G318/'5.2.1 (incl tax)'!G317)*100</f>
        <v>47.797619047619037</v>
      </c>
      <c r="H318" s="48">
        <f>('5.2.1 (tax amount)'!H318/'5.2.1 (incl tax)'!H317)*100</f>
        <v>54.991780002989103</v>
      </c>
      <c r="I318" s="48">
        <f>('5.2.1 (tax amount)'!I318/'5.2.1 (incl tax)'!I317)*100</f>
        <v>53.880043283351363</v>
      </c>
      <c r="J318" s="48">
        <f>('5.2.1 (tax amount)'!J318/'5.2.1 (incl tax)'!J317)*100</f>
        <v>47.086210910219606</v>
      </c>
      <c r="K318" s="48">
        <f>('5.2.1 (tax amount)'!K318/'5.2.1 (incl tax)'!K317)*100</f>
        <v>54.687612079477802</v>
      </c>
      <c r="L318" s="48">
        <f>('5.2.1 (tax amount)'!L318/'5.2.1 (incl tax)'!L317)*100</f>
        <v>55.777326172158517</v>
      </c>
      <c r="M318" s="48">
        <f>('5.2.1 (tax amount)'!M318/'5.2.1 (incl tax)'!M317)*100</f>
        <v>46.758656599843789</v>
      </c>
      <c r="N318" s="48">
        <f>('5.2.1 (tax amount)'!N318/'5.2.1 (incl tax)'!N317)*100</f>
        <v>50</v>
      </c>
      <c r="O318" s="48">
        <f>('5.2.1 (tax amount)'!O318/'5.2.1 (incl tax)'!O317)*100</f>
        <v>51.531322505800468</v>
      </c>
      <c r="P318" s="48">
        <f>('5.2.1 (tax amount)'!P318/'5.2.1 (incl tax)'!P317)*100</f>
        <v>44.809495140620967</v>
      </c>
      <c r="Q318" s="48">
        <f>('5.2.1 (tax amount)'!Q318/'5.2.1 (incl tax)'!Q317)*100</f>
        <v>45.08321942590657</v>
      </c>
      <c r="R318" s="48">
        <f>('5.2.1 (tax amount)'!R318/'5.2.1 (incl tax)'!R317)*100</f>
        <v>54.095104130413382</v>
      </c>
      <c r="S318" s="25">
        <f>('5.2.1 (tax amount)'!S318/'5.2.1 (incl tax)'!S317)*100</f>
        <v>46.053508521374845</v>
      </c>
      <c r="T318" s="25">
        <f>('5.2.1 (tax amount)'!T318/'5.2.1 (incl tax)'!T317)*100</f>
        <v>53.830439223697645</v>
      </c>
      <c r="U318" s="25">
        <f>('5.2.1 (tax amount)'!U318/'5.2.1 (incl tax)'!U317)*100</f>
        <v>45.386675322567562</v>
      </c>
      <c r="V318" s="25">
        <f>('5.2.1 (tax amount)'!V318/'5.2.1 (incl tax)'!V317)*100</f>
        <v>56.102934696395522</v>
      </c>
      <c r="W318" s="25">
        <f>('5.2.1 (tax amount)'!W318/'5.2.1 (incl tax)'!W317)*100</f>
        <v>58.05831731974267</v>
      </c>
      <c r="X318" s="25">
        <f>('5.2.1 (tax amount)'!X318/'5.2.1 (incl tax)'!X317)*100</f>
        <v>47.298045731466097</v>
      </c>
      <c r="Y318" s="25">
        <f>('5.2.1 (tax amount)'!Y318/'5.2.1 (incl tax)'!Y317)*100</f>
        <v>57.057829968631864</v>
      </c>
      <c r="Z318" s="25">
        <f>('5.2.1 (tax amount)'!Z318/'5.2.1 (incl tax)'!Z317)*100</f>
        <v>52.585209575509481</v>
      </c>
      <c r="AA318" s="25">
        <f>('5.2.1 (tax amount)'!AA318/'5.2.1 (incl tax)'!AA317)*100</f>
        <v>62.293956043956044</v>
      </c>
      <c r="AB318" s="25">
        <f>('5.2.1 (tax amount)'!AB318/'5.2.1 (incl tax)'!AB317)*100</f>
        <v>48.198272999003649</v>
      </c>
      <c r="AC318" s="25">
        <f>('5.2.1 (tax amount)'!AC318/'5.2.1 (incl tax)'!AC317)*100</f>
        <v>49.953574744661097</v>
      </c>
      <c r="AD318" s="25">
        <f>('5.2.1 (tax amount)'!AD318/'5.2.1 (incl tax)'!AD317)*100</f>
        <v>57.006261634794384</v>
      </c>
      <c r="AE318" s="25">
        <f>('5.2.1 (tax amount)'!AE318/'5.2.1 (incl tax)'!AE317)*100</f>
        <v>56.153313322558304</v>
      </c>
      <c r="AF318" s="45">
        <f t="shared" si="29"/>
        <v>11</v>
      </c>
      <c r="AG318" s="45">
        <f t="shared" si="30"/>
        <v>18</v>
      </c>
    </row>
    <row r="319" spans="1:33" ht="13" x14ac:dyDescent="0.3">
      <c r="A319" s="91">
        <v>2024</v>
      </c>
      <c r="B319" s="24">
        <f t="shared" si="14"/>
        <v>45566</v>
      </c>
      <c r="C319" s="46" t="s">
        <v>16</v>
      </c>
      <c r="D319" s="48">
        <f>('5.2.1 (tax amount)'!D319/'5.2.1 (incl tax)'!D318)*100</f>
        <v>50.658823529411769</v>
      </c>
      <c r="E319" s="48">
        <f>('5.2.1 (tax amount)'!E319/'5.2.1 (incl tax)'!E318)*100</f>
        <v>53.263595328508984</v>
      </c>
      <c r="F319" s="48">
        <f>('5.2.1 (tax amount)'!F319/'5.2.1 (incl tax)'!F318)*100</f>
        <v>48.857619496627258</v>
      </c>
      <c r="G319" s="48">
        <f>('5.2.1 (tax amount)'!G319/'5.2.1 (incl tax)'!G318)*100</f>
        <v>48.844610488446108</v>
      </c>
      <c r="H319" s="48">
        <f>('5.2.1 (tax amount)'!H319/'5.2.1 (incl tax)'!H318)*100</f>
        <v>54.17988637202096</v>
      </c>
      <c r="I319" s="48">
        <f>('5.2.1 (tax amount)'!I319/'5.2.1 (incl tax)'!I318)*100</f>
        <v>52.778198334595004</v>
      </c>
      <c r="J319" s="48">
        <f>('5.2.1 (tax amount)'!J319/'5.2.1 (incl tax)'!J318)*100</f>
        <v>46.693417701983179</v>
      </c>
      <c r="K319" s="48">
        <f>('5.2.1 (tax amount)'!K319/'5.2.1 (incl tax)'!K318)*100</f>
        <v>56.781983850655607</v>
      </c>
      <c r="L319" s="48">
        <f>('5.2.1 (tax amount)'!L319/'5.2.1 (incl tax)'!L318)*100</f>
        <v>55.681320286256749</v>
      </c>
      <c r="M319" s="48">
        <f>('5.2.1 (tax amount)'!M319/'5.2.1 (incl tax)'!M318)*100</f>
        <v>45.443856554967674</v>
      </c>
      <c r="N319" s="48">
        <f>('5.2.1 (tax amount)'!N319/'5.2.1 (incl tax)'!N318)*100</f>
        <v>49.016488284639863</v>
      </c>
      <c r="O319" s="48">
        <f>('5.2.1 (tax amount)'!O319/'5.2.1 (incl tax)'!O318)*100</f>
        <v>50.53714631563021</v>
      </c>
      <c r="P319" s="48">
        <f>('5.2.1 (tax amount)'!P319/'5.2.1 (incl tax)'!P318)*100</f>
        <v>44.742535698831674</v>
      </c>
      <c r="Q319" s="48">
        <f>('5.2.1 (tax amount)'!Q319/'5.2.1 (incl tax)'!Q318)*100</f>
        <v>44.009360374414968</v>
      </c>
      <c r="R319" s="48">
        <f>('5.2.1 (tax amount)'!R319/'5.2.1 (incl tax)'!R318)*100</f>
        <v>54.774113950033176</v>
      </c>
      <c r="S319" s="25">
        <f>('5.2.1 (tax amount)'!S319/'5.2.1 (incl tax)'!S318)*100</f>
        <v>46.46267784057688</v>
      </c>
      <c r="T319" s="25">
        <f>('5.2.1 (tax amount)'!T319/'5.2.1 (incl tax)'!T318)*100</f>
        <v>54.231999999999992</v>
      </c>
      <c r="U319" s="25">
        <f>('5.2.1 (tax amount)'!U319/'5.2.1 (incl tax)'!U318)*100</f>
        <v>45.752719422070918</v>
      </c>
      <c r="V319" s="25">
        <f>('5.2.1 (tax amount)'!V319/'5.2.1 (incl tax)'!V318)*100</f>
        <v>55.588990176121776</v>
      </c>
      <c r="W319" s="25">
        <f>('5.2.1 (tax amount)'!W319/'5.2.1 (incl tax)'!W318)*100</f>
        <v>57.363113592799408</v>
      </c>
      <c r="X319" s="25">
        <f>('5.2.1 (tax amount)'!X319/'5.2.1 (incl tax)'!X318)*100</f>
        <v>46.393455517973727</v>
      </c>
      <c r="Y319" s="25">
        <f>('5.2.1 (tax amount)'!Y319/'5.2.1 (incl tax)'!Y318)*100</f>
        <v>56.197688322040648</v>
      </c>
      <c r="Z319" s="25">
        <f>('5.2.1 (tax amount)'!Z319/'5.2.1 (incl tax)'!Z318)*100</f>
        <v>51.514355742296928</v>
      </c>
      <c r="AA319" s="25">
        <f>('5.2.1 (tax amount)'!AA319/'5.2.1 (incl tax)'!AA318)*100</f>
        <v>62.292161520190014</v>
      </c>
      <c r="AB319" s="25">
        <f>('5.2.1 (tax amount)'!AB319/'5.2.1 (incl tax)'!AB318)*100</f>
        <v>48.263006270123704</v>
      </c>
      <c r="AC319" s="25">
        <f>('5.2.1 (tax amount)'!AC319/'5.2.1 (incl tax)'!AC318)*100</f>
        <v>49.471476510067113</v>
      </c>
      <c r="AD319" s="25">
        <f>('5.2.1 (tax amount)'!AD319/'5.2.1 (incl tax)'!AD318)*100</f>
        <v>56.532006409715784</v>
      </c>
      <c r="AE319" s="25">
        <f>('5.2.1 (tax amount)'!AE319/'5.2.1 (incl tax)'!AE318)*100</f>
        <v>57.082804568527919</v>
      </c>
      <c r="AF319" s="45">
        <f t="shared" si="29"/>
        <v>13</v>
      </c>
      <c r="AG319" s="45">
        <f t="shared" si="30"/>
        <v>20</v>
      </c>
    </row>
    <row r="320" spans="1:33" ht="13" x14ac:dyDescent="0.3">
      <c r="A320" s="91">
        <v>2024</v>
      </c>
      <c r="B320" s="24">
        <f t="shared" si="14"/>
        <v>45597</v>
      </c>
      <c r="C320" s="46" t="s">
        <v>28</v>
      </c>
      <c r="D320" s="48">
        <f>('5.2.1 (tax amount)'!D320/'5.2.1 (incl tax)'!D319)*100</f>
        <v>50.329687378791398</v>
      </c>
      <c r="E320" s="48">
        <f>('5.2.1 (tax amount)'!E320/'5.2.1 (incl tax)'!E319)*100</f>
        <v>53.629790310918303</v>
      </c>
      <c r="F320" s="48">
        <f>('5.2.1 (tax amount)'!F320/'5.2.1 (incl tax)'!F319)*100</f>
        <v>48.396522234891677</v>
      </c>
      <c r="G320" s="48">
        <f>('5.2.1 (tax amount)'!G320/'5.2.1 (incl tax)'!G319)*100</f>
        <v>47.14462460115908</v>
      </c>
      <c r="H320" s="48">
        <f>('5.2.1 (tax amount)'!H320/'5.2.1 (incl tax)'!H319)*100</f>
        <v>54.133235185866759</v>
      </c>
      <c r="I320" s="48">
        <f>('5.2.1 (tax amount)'!I320/'5.2.1 (incl tax)'!I319)*100</f>
        <v>52.758047453528775</v>
      </c>
      <c r="J320" s="48">
        <f>('5.2.1 (tax amount)'!J320/'5.2.1 (incl tax)'!J319)*100</f>
        <v>46.714484035168901</v>
      </c>
      <c r="K320" s="48">
        <f>('5.2.1 (tax amount)'!K320/'5.2.1 (incl tax)'!K319)*100</f>
        <v>55.573864450494348</v>
      </c>
      <c r="L320" s="48">
        <f>('5.2.1 (tax amount)'!L320/'5.2.1 (incl tax)'!L319)*100</f>
        <v>55.807655712508229</v>
      </c>
      <c r="M320" s="48">
        <f>('5.2.1 (tax amount)'!M320/'5.2.1 (incl tax)'!M319)*100</f>
        <v>45.317851474396456</v>
      </c>
      <c r="N320" s="48">
        <f>('5.2.1 (tax amount)'!N320/'5.2.1 (incl tax)'!N319)*100</f>
        <v>47.449014626107257</v>
      </c>
      <c r="O320" s="48">
        <f>('5.2.1 (tax amount)'!O320/'5.2.1 (incl tax)'!O319)*100</f>
        <v>50.578800030264063</v>
      </c>
      <c r="P320" s="48">
        <f>('5.2.1 (tax amount)'!P320/'5.2.1 (incl tax)'!P319)*100</f>
        <v>44.304551254785196</v>
      </c>
      <c r="Q320" s="48">
        <f>('5.2.1 (tax amount)'!Q320/'5.2.1 (incl tax)'!Q319)*100</f>
        <v>43.468468468468458</v>
      </c>
      <c r="R320" s="48">
        <f>('5.2.1 (tax amount)'!R320/'5.2.1 (incl tax)'!R319)*100</f>
        <v>54.390155898630255</v>
      </c>
      <c r="S320" s="25">
        <f>('5.2.1 (tax amount)'!S320/'5.2.1 (incl tax)'!S319)*100</f>
        <v>45.840114887505976</v>
      </c>
      <c r="T320" s="25">
        <f>('5.2.1 (tax amount)'!T320/'5.2.1 (incl tax)'!T319)*100</f>
        <v>53.750985027580775</v>
      </c>
      <c r="U320" s="25">
        <f>('5.2.1 (tax amount)'!U320/'5.2.1 (incl tax)'!U319)*100</f>
        <v>45.636919012631054</v>
      </c>
      <c r="V320" s="25">
        <f>('5.2.1 (tax amount)'!V320/'5.2.1 (incl tax)'!V319)*100</f>
        <v>56.323595505617973</v>
      </c>
      <c r="W320" s="25">
        <f>('5.2.1 (tax amount)'!W320/'5.2.1 (incl tax)'!W319)*100</f>
        <v>55.891874393007448</v>
      </c>
      <c r="X320" s="25">
        <f>('5.2.1 (tax amount)'!X320/'5.2.1 (incl tax)'!X319)*100</f>
        <v>45.860875039345295</v>
      </c>
      <c r="Y320" s="25">
        <f>('5.2.1 (tax amount)'!Y320/'5.2.1 (incl tax)'!Y319)*100</f>
        <v>57.676314038589481</v>
      </c>
      <c r="Z320" s="25">
        <f>('5.2.1 (tax amount)'!Z320/'5.2.1 (incl tax)'!Z319)*100</f>
        <v>51.050347222222214</v>
      </c>
      <c r="AA320" s="25">
        <f>('5.2.1 (tax amount)'!AA320/'5.2.1 (incl tax)'!AA319)*100</f>
        <v>62.293623331685609</v>
      </c>
      <c r="AB320" s="25">
        <f>('5.2.1 (tax amount)'!AB320/'5.2.1 (incl tax)'!AB319)*100</f>
        <v>47.930540335496922</v>
      </c>
      <c r="AC320" s="25">
        <f>('5.2.1 (tax amount)'!AC320/'5.2.1 (incl tax)'!AC319)*100</f>
        <v>48.770186335403729</v>
      </c>
      <c r="AD320" s="25">
        <f>('5.2.1 (tax amount)'!AD320/'5.2.1 (incl tax)'!AD319)*100</f>
        <v>55.819359123360456</v>
      </c>
      <c r="AE320" s="25">
        <f>('5.2.1 (tax amount)'!AE320/'5.2.1 (incl tax)'!AE319)*100</f>
        <v>56.397070282063268</v>
      </c>
      <c r="AF320" s="45">
        <f t="shared" si="29"/>
        <v>13</v>
      </c>
      <c r="AG320" s="45">
        <f t="shared" si="30"/>
        <v>20</v>
      </c>
    </row>
    <row r="321" spans="1:33" ht="13" x14ac:dyDescent="0.3">
      <c r="A321" s="91">
        <v>2024</v>
      </c>
      <c r="B321" s="24">
        <f t="shared" si="14"/>
        <v>45627</v>
      </c>
      <c r="C321" s="46" t="s">
        <v>17</v>
      </c>
      <c r="D321" s="48">
        <f>('5.2.1 (tax amount)'!D321/'5.2.1 (incl tax)'!D320)*100</f>
        <v>50.356331740935076</v>
      </c>
      <c r="E321" s="48">
        <f>('5.2.1 (tax amount)'!E321/'5.2.1 (incl tax)'!E320)*100</f>
        <v>52.937388193202153</v>
      </c>
      <c r="F321" s="48">
        <f>('5.2.1 (tax amount)'!F321/'5.2.1 (incl tax)'!F320)*100</f>
        <v>48.396836808051759</v>
      </c>
      <c r="G321" s="48">
        <f>('5.2.1 (tax amount)'!G321/'5.2.1 (incl tax)'!G320)*100</f>
        <v>49.902505957969232</v>
      </c>
      <c r="H321" s="48">
        <f>('5.2.1 (tax amount)'!H321/'5.2.1 (incl tax)'!H320)*100</f>
        <v>53.760199955892077</v>
      </c>
      <c r="I321" s="48">
        <f>('5.2.1 (tax amount)'!I321/'5.2.1 (incl tax)'!I320)*100</f>
        <v>52.207870231300689</v>
      </c>
      <c r="J321" s="48">
        <f>('5.2.1 (tax amount)'!J321/'5.2.1 (incl tax)'!J320)*100</f>
        <v>46.451414040225018</v>
      </c>
      <c r="K321" s="48">
        <f>('5.2.1 (tax amount)'!K321/'5.2.1 (incl tax)'!K320)*100</f>
        <v>54.613922714154995</v>
      </c>
      <c r="L321" s="48">
        <f>('5.2.1 (tax amount)'!L321/'5.2.1 (incl tax)'!L320)*100</f>
        <v>55.500219715834184</v>
      </c>
      <c r="M321" s="48">
        <f>('5.2.1 (tax amount)'!M321/'5.2.1 (incl tax)'!M320)*100</f>
        <v>44.845617529880478</v>
      </c>
      <c r="N321" s="48">
        <f>('5.2.1 (tax amount)'!N321/'5.2.1 (incl tax)'!N320)*100</f>
        <v>47.691877924436064</v>
      </c>
      <c r="O321" s="48">
        <f>('5.2.1 (tax amount)'!O321/'5.2.1 (incl tax)'!O320)*100</f>
        <v>50.275992438563321</v>
      </c>
      <c r="P321" s="48">
        <f>('5.2.1 (tax amount)'!P321/'5.2.1 (incl tax)'!P320)*100</f>
        <v>43.81161007667032</v>
      </c>
      <c r="Q321" s="48">
        <f>('5.2.1 (tax amount)'!Q321/'5.2.1 (incl tax)'!Q320)*100</f>
        <v>43.487687780703105</v>
      </c>
      <c r="R321" s="48">
        <f>('5.2.1 (tax amount)'!R321/'5.2.1 (incl tax)'!R320)*100</f>
        <v>53.806462724786883</v>
      </c>
      <c r="S321" s="25">
        <f>('5.2.1 (tax amount)'!S321/'5.2.1 (incl tax)'!S320)*100</f>
        <v>45.299714557564222</v>
      </c>
      <c r="T321" s="25">
        <f>('5.2.1 (tax amount)'!T321/'5.2.1 (incl tax)'!T320)*100</f>
        <v>52.98764273424058</v>
      </c>
      <c r="U321" s="25">
        <f>('5.2.1 (tax amount)'!U321/'5.2.1 (incl tax)'!U320)*100</f>
        <v>45.076442544796976</v>
      </c>
      <c r="V321" s="25">
        <f>('5.2.1 (tax amount)'!V321/'5.2.1 (incl tax)'!V320)*100</f>
        <v>54.482519903080643</v>
      </c>
      <c r="W321" s="25">
        <f>('5.2.1 (tax amount)'!W321/'5.2.1 (incl tax)'!W320)*100</f>
        <v>54.923728136730276</v>
      </c>
      <c r="X321" s="25">
        <f>('5.2.1 (tax amount)'!X321/'5.2.1 (incl tax)'!X320)*100</f>
        <v>45.441718272321083</v>
      </c>
      <c r="Y321" s="25">
        <f>('5.2.1 (tax amount)'!Y321/'5.2.1 (incl tax)'!Y320)*100</f>
        <v>55.590575998739276</v>
      </c>
      <c r="Z321" s="25">
        <f>('5.2.1 (tax amount)'!Z321/'5.2.1 (incl tax)'!Z320)*100</f>
        <v>49.451476793248936</v>
      </c>
      <c r="AA321" s="25">
        <f>('5.2.1 (tax amount)'!AA321/'5.2.1 (incl tax)'!AA320)*100</f>
        <v>62.301785180013965</v>
      </c>
      <c r="AB321" s="25">
        <f>('5.2.1 (tax amount)'!AB321/'5.2.1 (incl tax)'!AB320)*100</f>
        <v>47.719883284701957</v>
      </c>
      <c r="AC321" s="25">
        <f>('5.2.1 (tax amount)'!AC321/'5.2.1 (incl tax)'!AC320)*100</f>
        <v>48.675000000000004</v>
      </c>
      <c r="AD321" s="25">
        <f>('5.2.1 (tax amount)'!AD321/'5.2.1 (incl tax)'!AD320)*100</f>
        <v>55.136476426799</v>
      </c>
      <c r="AE321" s="25">
        <f>('5.2.1 (tax amount)'!AE321/'5.2.1 (incl tax)'!AE320)*100</f>
        <v>54.889975550122251</v>
      </c>
      <c r="AF321" s="45">
        <f>RANK(R321,D321:R321,1)</f>
        <v>13</v>
      </c>
      <c r="AG321" s="45">
        <f>RANK(R321,D321:AE321,1)</f>
        <v>20</v>
      </c>
    </row>
    <row r="322" spans="1:33" ht="13" x14ac:dyDescent="0.3">
      <c r="A322" s="91">
        <v>2025</v>
      </c>
      <c r="B322" s="24">
        <f t="shared" si="14"/>
        <v>45658</v>
      </c>
      <c r="C322" s="46" t="s">
        <v>27</v>
      </c>
      <c r="D322" s="48">
        <f>('5.2.1 (tax amount)'!D322/'5.2.1 (incl tax)'!D321)*100</f>
        <v>50.803498019283957</v>
      </c>
      <c r="E322" s="48">
        <f>('5.2.1 (tax amount)'!E322/'5.2.1 (incl tax)'!E321)*100</f>
        <v>51.729785056294787</v>
      </c>
      <c r="F322" s="48">
        <f>('5.2.1 (tax amount)'!F322/'5.2.1 (incl tax)'!F321)*100</f>
        <v>50.818075574600705</v>
      </c>
      <c r="G322" s="48">
        <f>('5.2.1 (tax amount)'!G322/'5.2.1 (incl tax)'!G321)*100</f>
        <v>49.100881760744286</v>
      </c>
      <c r="H322" s="48">
        <f>('5.2.1 (tax amount)'!H322/'5.2.1 (incl tax)'!H321)*100</f>
        <v>52.916578070734985</v>
      </c>
      <c r="I322" s="48">
        <f>('5.2.1 (tax amount)'!I322/'5.2.1 (incl tax)'!I321)*100</f>
        <v>52.401372212692962</v>
      </c>
      <c r="J322" s="48">
        <f>('5.2.1 (tax amount)'!J322/'5.2.1 (incl tax)'!J321)*100</f>
        <v>45.919128618322894</v>
      </c>
      <c r="K322" s="48">
        <f>('5.2.1 (tax amount)'!K322/'5.2.1 (incl tax)'!K321)*100</f>
        <v>54.258978945919914</v>
      </c>
      <c r="L322" s="48">
        <f>('5.2.1 (tax amount)'!L322/'5.2.1 (incl tax)'!L321)*100</f>
        <v>54.516015487504397</v>
      </c>
      <c r="M322" s="48">
        <f>('5.2.1 (tax amount)'!M322/'5.2.1 (incl tax)'!M321)*100</f>
        <v>44.738725841088048</v>
      </c>
      <c r="N322" s="48">
        <f>('5.2.1 (tax amount)'!N322/'5.2.1 (incl tax)'!N321)*100</f>
        <v>47.402198402403215</v>
      </c>
      <c r="O322" s="48">
        <f>('5.2.1 (tax amount)'!O322/'5.2.1 (incl tax)'!O321)*100</f>
        <v>49.429713040319655</v>
      </c>
      <c r="P322" s="48">
        <f>('5.2.1 (tax amount)'!P322/'5.2.1 (incl tax)'!P321)*100</f>
        <v>43.110427461139899</v>
      </c>
      <c r="Q322" s="48">
        <f>('5.2.1 (tax amount)'!Q322/'5.2.1 (incl tax)'!Q321)*100</f>
        <v>43.371509843551159</v>
      </c>
      <c r="R322" s="48">
        <f>('5.2.1 (tax amount)'!R322/'5.2.1 (incl tax)'!R321)*100</f>
        <v>53.587222597222883</v>
      </c>
      <c r="S322" s="25">
        <f>('5.2.1 (tax amount)'!S322/'5.2.1 (incl tax)'!S321)*100</f>
        <v>44.644828855355172</v>
      </c>
      <c r="T322" s="25">
        <f>('5.2.1 (tax amount)'!T322/'5.2.1 (incl tax)'!T321)*100</f>
        <v>52.528885148060297</v>
      </c>
      <c r="U322" s="25">
        <f>('5.2.1 (tax amount)'!U322/'5.2.1 (incl tax)'!U321)*100</f>
        <v>44.55651617034902</v>
      </c>
      <c r="V322" s="25">
        <f>('5.2.1 (tax amount)'!V322/'5.2.1 (incl tax)'!V321)*100</f>
        <v>53.790124502413825</v>
      </c>
      <c r="W322" s="25">
        <f>('5.2.1 (tax amount)'!W322/'5.2.1 (incl tax)'!W321)*100</f>
        <v>54.039276087793617</v>
      </c>
      <c r="X322" s="25">
        <f>('5.2.1 (tax amount)'!X322/'5.2.1 (incl tax)'!X321)*100</f>
        <v>45.381375056416438</v>
      </c>
      <c r="Y322" s="25">
        <f>('5.2.1 (tax amount)'!Y322/'5.2.1 (incl tax)'!Y321)*100</f>
        <v>55.033358042994799</v>
      </c>
      <c r="Z322" s="25">
        <f>('5.2.1 (tax amount)'!Z322/'5.2.1 (incl tax)'!Z321)*100</f>
        <v>48.22213939619828</v>
      </c>
      <c r="AA322" s="25">
        <f>('5.2.1 (tax amount)'!AA322/'5.2.1 (incl tax)'!AA321)*100</f>
        <v>62.298148877510826</v>
      </c>
      <c r="AB322" s="25">
        <f>('5.2.1 (tax amount)'!AB322/'5.2.1 (incl tax)'!AB321)*100</f>
        <v>46.992118385073184</v>
      </c>
      <c r="AC322" s="25">
        <f>('5.2.1 (tax amount)'!AC322/'5.2.1 (incl tax)'!AC321)*100</f>
        <v>49.165295085821775</v>
      </c>
      <c r="AD322" s="25">
        <f>('5.2.1 (tax amount)'!AD322/'5.2.1 (incl tax)'!AD321)*100</f>
        <v>55.870317909977963</v>
      </c>
      <c r="AE322" s="25">
        <f>('5.2.1 (tax amount)'!AE322/'5.2.1 (incl tax)'!AE321)*100</f>
        <v>54.869983466105509</v>
      </c>
      <c r="AF322" s="45">
        <f>RANK(R322,D322:R322,1)</f>
        <v>13</v>
      </c>
      <c r="AG322" s="45">
        <f>RANK(R322,D322:AE322,1)</f>
        <v>20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53125" defaultRowHeight="12.5" x14ac:dyDescent="0.25"/>
  <cols>
    <col min="1" max="10" width="8.453125" style="2"/>
    <col min="11" max="12" width="3.453125" style="2" customWidth="1"/>
    <col min="13" max="14" width="8.453125" style="2" customWidth="1"/>
    <col min="15" max="16384" width="8.453125" style="2"/>
  </cols>
  <sheetData>
    <row r="1" spans="1:13" s="5" customFormat="1" ht="16" customHeight="1" x14ac:dyDescent="0.25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" customHeight="1" x14ac:dyDescent="0.25"/>
    <row r="3" spans="1:13" ht="16" customHeight="1" x14ac:dyDescent="0.25"/>
    <row r="42" spans="1:1" s="4" customFormat="1" ht="54" customHeight="1" x14ac:dyDescent="0.3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265625" defaultRowHeight="12.5" x14ac:dyDescent="0.25"/>
  <cols>
    <col min="1" max="1" width="5.26953125" style="2" customWidth="1"/>
    <col min="2" max="16384" width="8.7265625" style="2"/>
  </cols>
  <sheetData>
    <row r="1" spans="1:1" ht="15.5" x14ac:dyDescent="0.25">
      <c r="A1" s="20" t="s">
        <v>68</v>
      </c>
    </row>
    <row r="2" spans="1:1" ht="28" customHeight="1" x14ac:dyDescent="0.4">
      <c r="A2" s="103" t="s">
        <v>61</v>
      </c>
    </row>
    <row r="3" spans="1:1" ht="29.15" customHeight="1" x14ac:dyDescent="0.35">
      <c r="A3" s="102" t="s">
        <v>69</v>
      </c>
    </row>
    <row r="4" spans="1:1" ht="15.5" x14ac:dyDescent="0.35">
      <c r="A4" s="15" t="s">
        <v>74</v>
      </c>
    </row>
    <row r="5" spans="1:1" ht="15.5" x14ac:dyDescent="0.35">
      <c r="A5" s="15" t="s">
        <v>73</v>
      </c>
    </row>
    <row r="6" spans="1:1" ht="15.5" x14ac:dyDescent="0.35">
      <c r="A6" s="15" t="s">
        <v>79</v>
      </c>
    </row>
    <row r="7" spans="1:1" ht="15.5" x14ac:dyDescent="0.35">
      <c r="A7" s="15" t="s">
        <v>80</v>
      </c>
    </row>
    <row r="8" spans="1:1" ht="15.5" x14ac:dyDescent="0.35">
      <c r="A8" s="15" t="s">
        <v>77</v>
      </c>
    </row>
    <row r="9" spans="1:1" ht="15.5" x14ac:dyDescent="0.35">
      <c r="A9" s="135" t="s">
        <v>102</v>
      </c>
    </row>
    <row r="10" spans="1:1" ht="30" customHeight="1" x14ac:dyDescent="0.35">
      <c r="A10" s="16" t="s">
        <v>70</v>
      </c>
    </row>
    <row r="11" spans="1:1" ht="14" x14ac:dyDescent="0.3">
      <c r="A11" s="17" t="s">
        <v>71</v>
      </c>
    </row>
    <row r="12" spans="1:1" ht="15.5" x14ac:dyDescent="0.35">
      <c r="A12" s="135" t="s">
        <v>103</v>
      </c>
    </row>
    <row r="13" spans="1:1" ht="15.5" x14ac:dyDescent="0.35">
      <c r="A13" s="15" t="s">
        <v>72</v>
      </c>
    </row>
    <row r="14" spans="1:1" ht="15.5" x14ac:dyDescent="0.35">
      <c r="A14" s="135" t="s">
        <v>104</v>
      </c>
    </row>
    <row r="15" spans="1:1" ht="15.5" x14ac:dyDescent="0.35">
      <c r="A15" s="15" t="s">
        <v>78</v>
      </c>
    </row>
    <row r="16" spans="1:1" ht="15.5" x14ac:dyDescent="0.25">
      <c r="A16" s="18" t="s">
        <v>75</v>
      </c>
    </row>
    <row r="17" spans="1:1" ht="15.5" x14ac:dyDescent="0.3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topLeftCell="A16" zoomScaleNormal="100" workbookViewId="0">
      <selection activeCell="C36" sqref="C36"/>
    </sheetView>
  </sheetViews>
  <sheetFormatPr defaultRowHeight="12.5" x14ac:dyDescent="0.25"/>
  <cols>
    <col min="1" max="1" width="18.54296875" customWidth="1"/>
    <col min="2" max="2" width="8.7265625" customWidth="1"/>
    <col min="3" max="3" width="11.453125" customWidth="1"/>
    <col min="5" max="5" width="2.54296875" customWidth="1"/>
    <col min="6" max="6" width="18.54296875" customWidth="1"/>
    <col min="11" max="11" width="13.26953125" bestFit="1" customWidth="1"/>
    <col min="12" max="12" width="13" bestFit="1" customWidth="1"/>
  </cols>
  <sheetData>
    <row r="1" spans="1:9" x14ac:dyDescent="0.25">
      <c r="E1" s="8"/>
    </row>
    <row r="2" spans="1:9" ht="13" x14ac:dyDescent="0.3">
      <c r="A2" s="1" t="s">
        <v>43</v>
      </c>
      <c r="E2" s="8"/>
      <c r="F2" s="1" t="s">
        <v>35</v>
      </c>
    </row>
    <row r="3" spans="1:9" ht="13" x14ac:dyDescent="0.3">
      <c r="A3" s="14" t="s">
        <v>113</v>
      </c>
      <c r="B3" s="14"/>
      <c r="C3" s="14"/>
      <c r="D3" s="14"/>
      <c r="E3" s="11"/>
      <c r="F3" s="14" t="s">
        <v>113</v>
      </c>
      <c r="G3" s="14"/>
      <c r="H3" s="14"/>
      <c r="I3" s="14"/>
    </row>
    <row r="4" spans="1:9" ht="12.65" customHeight="1" x14ac:dyDescent="0.25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" customHeight="1" x14ac:dyDescent="0.25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" customHeight="1" x14ac:dyDescent="0.25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ht="13" x14ac:dyDescent="0.3">
      <c r="A7" s="49" t="s">
        <v>2</v>
      </c>
      <c r="B7" s="9">
        <v>76.09</v>
      </c>
      <c r="C7" s="10">
        <f t="shared" ref="C7:C34" si="0">D7-B7</f>
        <v>93.69</v>
      </c>
      <c r="D7" s="134">
        <v>169.78</v>
      </c>
      <c r="E7" s="8"/>
      <c r="F7" s="49" t="s">
        <v>2</v>
      </c>
      <c r="G7" s="9">
        <v>75.75</v>
      </c>
      <c r="H7" s="10">
        <f t="shared" ref="H7:H34" si="1">I7-G7</f>
        <v>78.27000000000001</v>
      </c>
      <c r="I7" s="9">
        <v>154.02000000000001</v>
      </c>
    </row>
    <row r="8" spans="1:9" ht="13" customHeight="1" x14ac:dyDescent="0.3">
      <c r="A8" s="49" t="s">
        <v>10</v>
      </c>
      <c r="B8" s="9">
        <v>68.64</v>
      </c>
      <c r="C8" s="10">
        <f t="shared" si="0"/>
        <v>95.36999999999999</v>
      </c>
      <c r="D8" s="134">
        <v>164.01</v>
      </c>
      <c r="E8" s="8"/>
      <c r="F8" s="49" t="s">
        <v>1</v>
      </c>
      <c r="G8" s="9">
        <v>70.739999999999995</v>
      </c>
      <c r="H8" s="10">
        <f t="shared" si="1"/>
        <v>75.810000000000016</v>
      </c>
      <c r="I8" s="9">
        <v>146.55000000000001</v>
      </c>
    </row>
    <row r="9" spans="1:9" ht="13" x14ac:dyDescent="0.3">
      <c r="A9" s="49" t="s">
        <v>6</v>
      </c>
      <c r="B9" s="9">
        <v>62.88</v>
      </c>
      <c r="C9" s="10">
        <f t="shared" si="0"/>
        <v>89.550000000000011</v>
      </c>
      <c r="D9" s="134">
        <v>152.43</v>
      </c>
      <c r="E9" s="8"/>
      <c r="F9" s="50" t="s">
        <v>10</v>
      </c>
      <c r="G9" s="9">
        <v>77.040000000000006</v>
      </c>
      <c r="H9" s="10">
        <f t="shared" si="1"/>
        <v>69.429999999999993</v>
      </c>
      <c r="I9" s="9">
        <v>146.47</v>
      </c>
    </row>
    <row r="10" spans="1:9" ht="13" x14ac:dyDescent="0.3">
      <c r="A10" s="49" t="s">
        <v>8</v>
      </c>
      <c r="B10" s="9">
        <v>62.23</v>
      </c>
      <c r="C10" s="10">
        <f t="shared" si="0"/>
        <v>88.27000000000001</v>
      </c>
      <c r="D10" s="134">
        <v>150.5</v>
      </c>
      <c r="E10" s="8"/>
      <c r="F10" s="49" t="s">
        <v>7</v>
      </c>
      <c r="G10" s="9">
        <v>66.48</v>
      </c>
      <c r="H10" s="10">
        <f t="shared" si="1"/>
        <v>78.86</v>
      </c>
      <c r="I10" s="9">
        <v>145.34</v>
      </c>
    </row>
    <row r="11" spans="1:9" ht="13" x14ac:dyDescent="0.3">
      <c r="A11" s="49" t="s">
        <v>4</v>
      </c>
      <c r="B11" s="9">
        <v>67.27</v>
      </c>
      <c r="C11" s="10">
        <f t="shared" si="0"/>
        <v>83.11999999999999</v>
      </c>
      <c r="D11" s="134">
        <v>150.38999999999999</v>
      </c>
      <c r="E11" s="8"/>
      <c r="F11" s="50" t="s">
        <v>3</v>
      </c>
      <c r="G11" s="9">
        <v>73.31</v>
      </c>
      <c r="H11" s="10">
        <f t="shared" si="1"/>
        <v>70.72</v>
      </c>
      <c r="I11" s="9">
        <v>144.03</v>
      </c>
    </row>
    <row r="12" spans="1:9" ht="13" x14ac:dyDescent="0.3">
      <c r="A12" s="49" t="s">
        <v>5</v>
      </c>
      <c r="B12" s="9">
        <v>59.88</v>
      </c>
      <c r="C12" s="10">
        <f t="shared" si="0"/>
        <v>89.27000000000001</v>
      </c>
      <c r="D12" s="134">
        <v>149.15</v>
      </c>
      <c r="E12" s="8"/>
      <c r="F12" s="50" t="s">
        <v>112</v>
      </c>
      <c r="G12" s="9">
        <v>66.563368333333344</v>
      </c>
      <c r="H12" s="10">
        <f t="shared" si="1"/>
        <v>76.852673666666661</v>
      </c>
      <c r="I12" s="9">
        <v>143.416042</v>
      </c>
    </row>
    <row r="13" spans="1:9" ht="13" x14ac:dyDescent="0.3">
      <c r="A13" s="50" t="s">
        <v>7</v>
      </c>
      <c r="B13" s="9">
        <v>61.05</v>
      </c>
      <c r="C13" s="10">
        <f t="shared" si="0"/>
        <v>87.21</v>
      </c>
      <c r="D13" s="134">
        <v>148.26</v>
      </c>
      <c r="E13" s="8"/>
      <c r="F13" s="50" t="s">
        <v>8</v>
      </c>
      <c r="G13" s="9">
        <v>64.61</v>
      </c>
      <c r="H13" s="10">
        <f t="shared" si="1"/>
        <v>77.440000000000012</v>
      </c>
      <c r="I13" s="9">
        <v>142.05000000000001</v>
      </c>
    </row>
    <row r="14" spans="1:9" ht="13" x14ac:dyDescent="0.3">
      <c r="A14" s="50" t="s">
        <v>11</v>
      </c>
      <c r="B14" s="9">
        <v>66.17</v>
      </c>
      <c r="C14" s="10">
        <f t="shared" si="0"/>
        <v>80.719999999999985</v>
      </c>
      <c r="D14" s="134">
        <v>146.88999999999999</v>
      </c>
      <c r="E14" s="8"/>
      <c r="F14" s="49" t="s">
        <v>4</v>
      </c>
      <c r="G14" s="9">
        <v>66.430000000000007</v>
      </c>
      <c r="H14" s="10">
        <f t="shared" si="1"/>
        <v>74.66</v>
      </c>
      <c r="I14" s="9">
        <v>141.09</v>
      </c>
    </row>
    <row r="15" spans="1:9" ht="13" customHeight="1" x14ac:dyDescent="0.3">
      <c r="A15" s="49" t="s">
        <v>3</v>
      </c>
      <c r="B15" s="9">
        <v>55.99</v>
      </c>
      <c r="C15" s="10">
        <f t="shared" si="0"/>
        <v>88.63</v>
      </c>
      <c r="D15" s="134">
        <v>144.62</v>
      </c>
      <c r="E15" s="8"/>
      <c r="F15" s="49" t="s">
        <v>5</v>
      </c>
      <c r="G15" s="9">
        <v>66.599999999999994</v>
      </c>
      <c r="H15" s="10">
        <f t="shared" si="1"/>
        <v>73.319999999999993</v>
      </c>
      <c r="I15" s="9">
        <v>139.91999999999999</v>
      </c>
    </row>
    <row r="16" spans="1:9" ht="13" x14ac:dyDescent="0.3">
      <c r="A16" s="50" t="s">
        <v>19</v>
      </c>
      <c r="B16" s="9">
        <v>67.319999999999993</v>
      </c>
      <c r="C16" s="10">
        <f t="shared" si="0"/>
        <v>70.170000000000016</v>
      </c>
      <c r="D16" s="134">
        <v>137.49</v>
      </c>
      <c r="E16" s="8"/>
      <c r="F16" s="49" t="s">
        <v>11</v>
      </c>
      <c r="G16" s="9">
        <v>69.61</v>
      </c>
      <c r="H16" s="10">
        <f t="shared" si="1"/>
        <v>68.040000000000006</v>
      </c>
      <c r="I16" s="9">
        <v>137.65</v>
      </c>
    </row>
    <row r="17" spans="1:9" ht="13" x14ac:dyDescent="0.3">
      <c r="A17" s="49" t="s">
        <v>112</v>
      </c>
      <c r="B17" s="9">
        <v>61.014502676383103</v>
      </c>
      <c r="C17" s="10">
        <f t="shared" si="0"/>
        <v>75.742900535276618</v>
      </c>
      <c r="D17" s="134">
        <v>136.75740321165972</v>
      </c>
      <c r="E17" s="8"/>
      <c r="F17" s="49" t="s">
        <v>21</v>
      </c>
      <c r="G17" s="9">
        <v>68.11</v>
      </c>
      <c r="H17" s="10">
        <f t="shared" si="1"/>
        <v>66.790000000000006</v>
      </c>
      <c r="I17" s="9">
        <v>134.9</v>
      </c>
    </row>
    <row r="18" spans="1:9" ht="13" x14ac:dyDescent="0.3">
      <c r="A18" s="50" t="s">
        <v>21</v>
      </c>
      <c r="B18" s="9">
        <v>62.49</v>
      </c>
      <c r="C18" s="10">
        <f t="shared" si="0"/>
        <v>74.239999999999981</v>
      </c>
      <c r="D18" s="134">
        <v>136.72999999999999</v>
      </c>
      <c r="E18" s="8"/>
      <c r="F18" s="50" t="s">
        <v>22</v>
      </c>
      <c r="G18" s="9">
        <v>67.260000000000005</v>
      </c>
      <c r="H18" s="10">
        <f t="shared" si="1"/>
        <v>66.89</v>
      </c>
      <c r="I18" s="9">
        <v>134.15</v>
      </c>
    </row>
    <row r="19" spans="1:9" ht="13" x14ac:dyDescent="0.3">
      <c r="A19" s="50" t="s">
        <v>1</v>
      </c>
      <c r="B19" s="9">
        <v>60.15</v>
      </c>
      <c r="C19" s="10">
        <f t="shared" si="0"/>
        <v>73.579999999999984</v>
      </c>
      <c r="D19" s="134">
        <v>133.72999999999999</v>
      </c>
      <c r="E19" s="8"/>
      <c r="F19" s="50" t="s">
        <v>6</v>
      </c>
      <c r="G19" s="9">
        <v>72.489999999999995</v>
      </c>
      <c r="H19" s="10">
        <f t="shared" si="1"/>
        <v>61.55</v>
      </c>
      <c r="I19" s="9">
        <v>134.04</v>
      </c>
    </row>
    <row r="20" spans="1:9" ht="13" x14ac:dyDescent="0.3">
      <c r="A20" s="49" t="s">
        <v>0</v>
      </c>
      <c r="B20" s="9">
        <v>57.81</v>
      </c>
      <c r="C20" s="10">
        <f t="shared" si="0"/>
        <v>73.550000000000011</v>
      </c>
      <c r="D20" s="134">
        <v>131.36000000000001</v>
      </c>
      <c r="E20" s="8"/>
      <c r="F20" s="49" t="s">
        <v>0</v>
      </c>
      <c r="G20" s="9">
        <v>65.819999999999993</v>
      </c>
      <c r="H20" s="10">
        <f t="shared" si="1"/>
        <v>67.97</v>
      </c>
      <c r="I20" s="9">
        <v>133.79</v>
      </c>
    </row>
    <row r="21" spans="1:9" ht="13" customHeight="1" x14ac:dyDescent="0.3">
      <c r="A21" s="49" t="s">
        <v>25</v>
      </c>
      <c r="B21" s="9">
        <v>60.19</v>
      </c>
      <c r="C21" s="10">
        <f t="shared" si="0"/>
        <v>71</v>
      </c>
      <c r="D21" s="134">
        <v>131.19</v>
      </c>
      <c r="E21" s="8"/>
      <c r="F21" s="50" t="s">
        <v>13</v>
      </c>
      <c r="G21" s="9">
        <v>75.650000000000006</v>
      </c>
      <c r="H21" s="10">
        <f t="shared" si="1"/>
        <v>57.94</v>
      </c>
      <c r="I21" s="9">
        <v>133.59</v>
      </c>
    </row>
    <row r="22" spans="1:9" ht="13" x14ac:dyDescent="0.3">
      <c r="A22" s="49" t="s">
        <v>12</v>
      </c>
      <c r="B22" s="9">
        <v>67.97</v>
      </c>
      <c r="C22" s="10">
        <f t="shared" si="0"/>
        <v>62.28</v>
      </c>
      <c r="D22" s="134">
        <v>130.25</v>
      </c>
      <c r="E22" s="8"/>
      <c r="F22" s="49" t="s">
        <v>26</v>
      </c>
      <c r="G22" s="9">
        <v>61.09</v>
      </c>
      <c r="H22" s="10">
        <f t="shared" si="1"/>
        <v>71.97</v>
      </c>
      <c r="I22" s="9">
        <v>133.06</v>
      </c>
    </row>
    <row r="23" spans="1:9" ht="13" x14ac:dyDescent="0.3">
      <c r="A23" s="50" t="s">
        <v>20</v>
      </c>
      <c r="B23" s="9">
        <v>68.75</v>
      </c>
      <c r="C23" s="10">
        <f t="shared" si="0"/>
        <v>60.330000000000013</v>
      </c>
      <c r="D23" s="134">
        <v>129.08000000000001</v>
      </c>
      <c r="E23" s="8"/>
      <c r="F23" s="50" t="s">
        <v>20</v>
      </c>
      <c r="G23" s="9">
        <v>73.819999999999993</v>
      </c>
      <c r="H23" s="10">
        <f t="shared" si="1"/>
        <v>59.120000000000005</v>
      </c>
      <c r="I23" s="9">
        <v>132.94</v>
      </c>
    </row>
    <row r="24" spans="1:9" ht="13" x14ac:dyDescent="0.3">
      <c r="A24" s="50" t="s">
        <v>9</v>
      </c>
      <c r="B24" s="9">
        <v>63.12</v>
      </c>
      <c r="C24" s="10">
        <f t="shared" si="0"/>
        <v>65.639999999999986</v>
      </c>
      <c r="D24" s="134">
        <v>128.76</v>
      </c>
      <c r="E24" s="8"/>
      <c r="F24" s="49" t="s">
        <v>44</v>
      </c>
      <c r="G24" s="9">
        <v>70.459999999999994</v>
      </c>
      <c r="H24" s="10">
        <f t="shared" si="1"/>
        <v>60.230000000000004</v>
      </c>
      <c r="I24" s="9">
        <v>130.69</v>
      </c>
    </row>
    <row r="25" spans="1:9" ht="13" x14ac:dyDescent="0.3">
      <c r="A25" s="49" t="s">
        <v>44</v>
      </c>
      <c r="B25" s="9">
        <v>59.6</v>
      </c>
      <c r="C25" s="10">
        <f t="shared" si="0"/>
        <v>68.650000000000006</v>
      </c>
      <c r="D25" s="134">
        <v>128.25</v>
      </c>
      <c r="E25" s="8"/>
      <c r="F25" s="49" t="s">
        <v>19</v>
      </c>
      <c r="G25" s="9">
        <v>76.989999999999995</v>
      </c>
      <c r="H25" s="10">
        <f t="shared" si="1"/>
        <v>52.86</v>
      </c>
      <c r="I25" s="9">
        <v>129.85</v>
      </c>
    </row>
    <row r="26" spans="1:9" ht="13" x14ac:dyDescent="0.3">
      <c r="A26" s="49" t="s">
        <v>26</v>
      </c>
      <c r="B26" s="9">
        <v>54.13</v>
      </c>
      <c r="C26" s="10">
        <f t="shared" si="0"/>
        <v>73.009999999999991</v>
      </c>
      <c r="D26" s="134">
        <v>127.14</v>
      </c>
      <c r="E26" s="8"/>
      <c r="F26" s="49" t="s">
        <v>40</v>
      </c>
      <c r="G26" s="9">
        <v>68.099999999999994</v>
      </c>
      <c r="H26" s="10">
        <f t="shared" si="1"/>
        <v>59.490000000000009</v>
      </c>
      <c r="I26" s="9">
        <v>127.59</v>
      </c>
    </row>
    <row r="27" spans="1:9" ht="13" x14ac:dyDescent="0.3">
      <c r="A27" s="49" t="s">
        <v>40</v>
      </c>
      <c r="B27" s="9">
        <v>62.86</v>
      </c>
      <c r="C27" s="10">
        <f t="shared" si="0"/>
        <v>62.730000000000004</v>
      </c>
      <c r="D27" s="134">
        <v>125.59</v>
      </c>
      <c r="E27" s="8"/>
      <c r="F27" s="49" t="s">
        <v>25</v>
      </c>
      <c r="G27" s="9">
        <v>69.099999999999994</v>
      </c>
      <c r="H27" s="10">
        <f t="shared" si="1"/>
        <v>57.980000000000004</v>
      </c>
      <c r="I27" s="9">
        <v>127.08</v>
      </c>
    </row>
    <row r="28" spans="1:9" ht="13" x14ac:dyDescent="0.3">
      <c r="A28" s="49" t="s">
        <v>22</v>
      </c>
      <c r="B28" s="9">
        <v>59.96</v>
      </c>
      <c r="C28" s="10">
        <f t="shared" si="0"/>
        <v>64.69</v>
      </c>
      <c r="D28" s="134">
        <v>124.65</v>
      </c>
      <c r="E28" s="8"/>
      <c r="F28" s="49" t="s">
        <v>9</v>
      </c>
      <c r="G28" s="9">
        <v>69.48</v>
      </c>
      <c r="H28" s="10">
        <f t="shared" si="1"/>
        <v>56.25</v>
      </c>
      <c r="I28" s="9">
        <v>125.73</v>
      </c>
    </row>
    <row r="29" spans="1:9" ht="13" x14ac:dyDescent="0.3">
      <c r="A29" s="49" t="s">
        <v>13</v>
      </c>
      <c r="B29" s="9">
        <v>61.55</v>
      </c>
      <c r="C29" s="10">
        <f t="shared" si="0"/>
        <v>61.990000000000009</v>
      </c>
      <c r="D29" s="134">
        <v>123.54</v>
      </c>
      <c r="E29" s="8"/>
      <c r="F29" s="50" t="s">
        <v>18</v>
      </c>
      <c r="G29" s="9">
        <v>70.510000000000005</v>
      </c>
      <c r="H29" s="10">
        <f t="shared" si="1"/>
        <v>54.41</v>
      </c>
      <c r="I29" s="9">
        <v>124.92</v>
      </c>
    </row>
    <row r="30" spans="1:9" ht="13" x14ac:dyDescent="0.3">
      <c r="A30" s="50" t="s">
        <v>24</v>
      </c>
      <c r="B30" s="9">
        <v>63.68</v>
      </c>
      <c r="C30" s="10">
        <f t="shared" si="0"/>
        <v>58.43</v>
      </c>
      <c r="D30" s="134">
        <v>122.11</v>
      </c>
      <c r="E30" s="8"/>
      <c r="F30" s="49" t="s">
        <v>24</v>
      </c>
      <c r="G30" s="9">
        <v>68.16</v>
      </c>
      <c r="H30" s="10">
        <f t="shared" si="1"/>
        <v>56.180000000000007</v>
      </c>
      <c r="I30" s="9">
        <v>124.34</v>
      </c>
    </row>
    <row r="31" spans="1:9" ht="13" x14ac:dyDescent="0.3">
      <c r="A31" s="50" t="s">
        <v>114</v>
      </c>
      <c r="B31" s="9">
        <v>56.27</v>
      </c>
      <c r="C31" s="10">
        <f t="shared" si="0"/>
        <v>63.51</v>
      </c>
      <c r="D31" s="134">
        <v>119.78</v>
      </c>
      <c r="E31" s="8"/>
      <c r="F31" s="49" t="s">
        <v>12</v>
      </c>
      <c r="G31" s="9">
        <v>70.27</v>
      </c>
      <c r="H31" s="10">
        <f t="shared" si="1"/>
        <v>53.25</v>
      </c>
      <c r="I31" s="9">
        <v>123.52</v>
      </c>
    </row>
    <row r="32" spans="1:9" ht="13" x14ac:dyDescent="0.3">
      <c r="A32" s="50" t="s">
        <v>18</v>
      </c>
      <c r="B32" s="9">
        <v>61.83</v>
      </c>
      <c r="C32" s="10">
        <f t="shared" si="0"/>
        <v>55.66</v>
      </c>
      <c r="D32" s="134">
        <v>117.49</v>
      </c>
      <c r="E32" s="8"/>
      <c r="F32" s="50" t="s">
        <v>114</v>
      </c>
      <c r="G32" s="9">
        <v>64.48</v>
      </c>
      <c r="H32" s="10">
        <f t="shared" si="1"/>
        <v>53.589999999999989</v>
      </c>
      <c r="I32" s="9">
        <v>118.07</v>
      </c>
    </row>
    <row r="33" spans="1:9" ht="13" x14ac:dyDescent="0.3">
      <c r="A33" s="50" t="s">
        <v>23</v>
      </c>
      <c r="B33" s="9">
        <v>49.2</v>
      </c>
      <c r="C33" s="10">
        <f t="shared" si="0"/>
        <v>63.269999999999996</v>
      </c>
      <c r="D33" s="134">
        <v>112.47</v>
      </c>
      <c r="E33" s="8"/>
      <c r="F33" s="49" t="s">
        <v>39</v>
      </c>
      <c r="G33" s="9">
        <v>62.84</v>
      </c>
      <c r="H33" s="10">
        <f t="shared" si="1"/>
        <v>45.84</v>
      </c>
      <c r="I33" s="9">
        <v>108.68</v>
      </c>
    </row>
    <row r="34" spans="1:9" ht="13" x14ac:dyDescent="0.3">
      <c r="A34" s="49" t="s">
        <v>39</v>
      </c>
      <c r="B34" s="9">
        <v>59.74</v>
      </c>
      <c r="C34" s="10">
        <f t="shared" si="0"/>
        <v>48.52</v>
      </c>
      <c r="D34" s="134">
        <v>108.26</v>
      </c>
      <c r="E34" s="8"/>
      <c r="F34" s="50" t="s">
        <v>23</v>
      </c>
      <c r="G34" s="9">
        <v>46.42</v>
      </c>
      <c r="H34" s="10">
        <f t="shared" si="1"/>
        <v>55.14</v>
      </c>
      <c r="I34" s="9">
        <v>101.56</v>
      </c>
    </row>
  </sheetData>
  <autoFilter ref="A6:D34" xr:uid="{00000000-0001-0000-0900-000000000000}">
    <sortState xmlns:xlrd2="http://schemas.microsoft.com/office/spreadsheetml/2017/richdata2" ref="A7:D34">
      <sortCondition descending="1" ref="D6:D34"/>
    </sortState>
  </autoFilter>
  <sortState xmlns:xlrd2="http://schemas.microsoft.com/office/spreadsheetml/2017/richdata2" ref="F7:I34">
    <sortCondition descending="1" ref="I7:I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265625" defaultRowHeight="12.5" x14ac:dyDescent="0.25"/>
  <sheetData>
    <row r="1" spans="1:16" ht="18" customHeight="1" x14ac:dyDescent="0.25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5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5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5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5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5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5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5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5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5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5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5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5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5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.5" x14ac:dyDescent="0.25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.5" x14ac:dyDescent="0.25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.5" x14ac:dyDescent="0.25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22"/>
  <sheetViews>
    <sheetView showGridLines="0" zoomScaleNormal="100" workbookViewId="0">
      <pane ySplit="8" topLeftCell="A292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81</v>
      </c>
    </row>
    <row r="2" spans="1:33" ht="18" customHeight="1" x14ac:dyDescent="0.35">
      <c r="A2" s="87" t="s">
        <v>116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3">
      <c r="A266" s="42">
        <v>2020</v>
      </c>
      <c r="B266" s="47">
        <f t="shared" ref="B266:B321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60.34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64.14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 t="shared" ref="AF310:AF315" si="24">RANK(R310,D310:R310,1)</f>
        <v>4</v>
      </c>
      <c r="AG310" s="45">
        <f t="shared" ref="AG310:AG315" si="25">RANK(R310,D310:AE310,1)</f>
        <v>10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70.349999999999994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73.78</v>
      </c>
      <c r="Q311" s="48">
        <v>69.010000000000005</v>
      </c>
      <c r="R311" s="48">
        <v>67.599214895240792</v>
      </c>
      <c r="S311" s="48">
        <v>64.16</v>
      </c>
      <c r="T311" s="48">
        <v>66.98</v>
      </c>
      <c r="U311" s="48">
        <v>69.19</v>
      </c>
      <c r="V311" s="48">
        <v>64.13</v>
      </c>
      <c r="W311" s="48">
        <v>72.37</v>
      </c>
      <c r="X311" s="48">
        <v>71.510000000000005</v>
      </c>
      <c r="Y311" s="48">
        <v>69.739999999999995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67.11</v>
      </c>
      <c r="AE311" s="48">
        <v>60.05</v>
      </c>
      <c r="AF311" s="45">
        <f t="shared" si="24"/>
        <v>6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68.84</v>
      </c>
      <c r="E312" s="48">
        <v>72.540000000000006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74.22</v>
      </c>
      <c r="K312" s="48">
        <v>67.83</v>
      </c>
      <c r="L312" s="48">
        <v>71.73</v>
      </c>
      <c r="M312" s="48">
        <v>73.78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73.86</v>
      </c>
      <c r="V312" s="48">
        <v>68.23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 t="shared" si="24"/>
        <v>3</v>
      </c>
      <c r="AG312" s="45">
        <f t="shared" si="25"/>
        <v>9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66.87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 t="shared" si="24"/>
        <v>7</v>
      </c>
      <c r="AG313" s="45">
        <f t="shared" si="25"/>
        <v>14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62.85</v>
      </c>
      <c r="E314" s="48">
        <v>67.849999999999994</v>
      </c>
      <c r="F314" s="48">
        <v>78.62</v>
      </c>
      <c r="G314" s="48">
        <v>63.66</v>
      </c>
      <c r="H314" s="48">
        <v>71.150000000000006</v>
      </c>
      <c r="I314" s="48">
        <v>65.12</v>
      </c>
      <c r="J314" s="48">
        <v>67.33</v>
      </c>
      <c r="K314" s="48">
        <v>66.95</v>
      </c>
      <c r="L314" s="48">
        <v>66.2</v>
      </c>
      <c r="M314" s="48">
        <v>66.23</v>
      </c>
      <c r="N314" s="48">
        <v>71.62</v>
      </c>
      <c r="O314" s="48">
        <v>68.489999999999995</v>
      </c>
      <c r="P314" s="48">
        <v>72.900000000000006</v>
      </c>
      <c r="Q314" s="48">
        <v>65.75</v>
      </c>
      <c r="R314" s="48">
        <v>67.96005378881749</v>
      </c>
      <c r="S314" s="48">
        <v>63.49</v>
      </c>
      <c r="T314" s="48">
        <v>64.56</v>
      </c>
      <c r="U314" s="48">
        <v>68.709999999999994</v>
      </c>
      <c r="V314" s="48">
        <v>62.59</v>
      </c>
      <c r="W314" s="48">
        <v>75.73</v>
      </c>
      <c r="X314" s="48">
        <v>66.66</v>
      </c>
      <c r="Y314" s="48">
        <v>66.790000000000006</v>
      </c>
      <c r="Z314" s="48">
        <v>65.94</v>
      </c>
      <c r="AA314" s="48">
        <v>49.53</v>
      </c>
      <c r="AB314" s="48">
        <v>66.84</v>
      </c>
      <c r="AC314" s="48">
        <v>65.680000000000007</v>
      </c>
      <c r="AD314" s="48">
        <v>64.48</v>
      </c>
      <c r="AE314" s="48">
        <v>58.29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64.180000000000007</v>
      </c>
      <c r="E315" s="48">
        <v>66.900000000000006</v>
      </c>
      <c r="F315" s="48">
        <v>81.77</v>
      </c>
      <c r="G315" s="48">
        <v>59.03</v>
      </c>
      <c r="H315" s="48">
        <v>71.98</v>
      </c>
      <c r="I315" s="48">
        <v>65.099999999999994</v>
      </c>
      <c r="J315" s="48">
        <v>69.180000000000007</v>
      </c>
      <c r="K315" s="48">
        <v>65.84</v>
      </c>
      <c r="L315" s="48">
        <v>67.569999999999993</v>
      </c>
      <c r="M315" s="48">
        <v>67.73</v>
      </c>
      <c r="N315" s="48">
        <v>72.11</v>
      </c>
      <c r="O315" s="48">
        <v>70.08</v>
      </c>
      <c r="P315" s="48">
        <v>73.069999999999993</v>
      </c>
      <c r="Q315" s="48">
        <v>67.2</v>
      </c>
      <c r="R315" s="48">
        <v>67.707766659886346</v>
      </c>
      <c r="S315" s="48">
        <v>62.79</v>
      </c>
      <c r="T315" s="48">
        <v>64.7</v>
      </c>
      <c r="U315" s="48">
        <v>70.040000000000006</v>
      </c>
      <c r="V315" s="48">
        <v>63.23</v>
      </c>
      <c r="W315" s="48">
        <v>74.67</v>
      </c>
      <c r="X315" s="48">
        <v>70.64</v>
      </c>
      <c r="Y315" s="48">
        <v>68.040000000000006</v>
      </c>
      <c r="Z315" s="48">
        <v>65.150000000000006</v>
      </c>
      <c r="AA315" s="48">
        <v>49.25</v>
      </c>
      <c r="AB315" s="48">
        <v>68.88</v>
      </c>
      <c r="AC315" s="48">
        <v>67.38</v>
      </c>
      <c r="AD315" s="48">
        <v>66.42</v>
      </c>
      <c r="AE315" s="48">
        <v>58.82</v>
      </c>
      <c r="AF315" s="45">
        <f t="shared" si="24"/>
        <v>8</v>
      </c>
      <c r="AG315" s="45">
        <f t="shared" si="25"/>
        <v>16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61.56</v>
      </c>
      <c r="E316" s="48">
        <v>62.37</v>
      </c>
      <c r="F316" s="48">
        <v>85.71</v>
      </c>
      <c r="G316" s="48">
        <v>60.92</v>
      </c>
      <c r="H316" s="48">
        <v>70.069999999999993</v>
      </c>
      <c r="I316" s="48">
        <v>63.69</v>
      </c>
      <c r="J316" s="48">
        <v>66.64</v>
      </c>
      <c r="K316" s="48">
        <v>65.010000000000005</v>
      </c>
      <c r="L316" s="48">
        <v>65.930000000000007</v>
      </c>
      <c r="M316" s="48">
        <v>64.41</v>
      </c>
      <c r="N316" s="48">
        <v>71.02</v>
      </c>
      <c r="O316" s="48">
        <v>67.94</v>
      </c>
      <c r="P316" s="48">
        <v>72.02</v>
      </c>
      <c r="Q316" s="48">
        <v>64.92</v>
      </c>
      <c r="R316" s="48">
        <v>66.127968614574343</v>
      </c>
      <c r="S316" s="48">
        <v>63.25</v>
      </c>
      <c r="T316" s="48">
        <v>64.23</v>
      </c>
      <c r="U316" s="48">
        <v>69.12</v>
      </c>
      <c r="V316" s="48">
        <v>62.45</v>
      </c>
      <c r="W316" s="48">
        <v>72.53</v>
      </c>
      <c r="X316" s="48">
        <v>70.5</v>
      </c>
      <c r="Y316" s="48">
        <v>67.02</v>
      </c>
      <c r="Z316" s="48">
        <v>63.72</v>
      </c>
      <c r="AA316" s="48">
        <v>50.2</v>
      </c>
      <c r="AB316" s="48">
        <v>67.92</v>
      </c>
      <c r="AC316" s="48">
        <v>65.92</v>
      </c>
      <c r="AD316" s="48">
        <v>64.77</v>
      </c>
      <c r="AE316" s="48">
        <v>61.4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55.36</v>
      </c>
      <c r="E317" s="48">
        <v>55.79</v>
      </c>
      <c r="F317" s="48">
        <v>70.41</v>
      </c>
      <c r="G317" s="48">
        <v>67.2</v>
      </c>
      <c r="H317" s="48">
        <v>62.33</v>
      </c>
      <c r="I317" s="48">
        <v>56.06</v>
      </c>
      <c r="J317" s="48">
        <v>58.28</v>
      </c>
      <c r="K317" s="48">
        <v>60.49</v>
      </c>
      <c r="L317" s="48">
        <v>60.12</v>
      </c>
      <c r="M317" s="48">
        <v>56.88</v>
      </c>
      <c r="N317" s="48">
        <v>63.17</v>
      </c>
      <c r="O317" s="48">
        <v>59.63</v>
      </c>
      <c r="P317" s="48">
        <v>64.77</v>
      </c>
      <c r="Q317" s="48">
        <v>56.7</v>
      </c>
      <c r="R317" s="48">
        <v>60.725715613424043</v>
      </c>
      <c r="S317" s="48">
        <v>58.4</v>
      </c>
      <c r="T317" s="48">
        <v>58.26</v>
      </c>
      <c r="U317" s="48">
        <v>62.44</v>
      </c>
      <c r="V317" s="48">
        <v>55.13</v>
      </c>
      <c r="W317" s="48">
        <v>62.92</v>
      </c>
      <c r="X317" s="48">
        <v>64.61</v>
      </c>
      <c r="Y317" s="48">
        <v>56.88</v>
      </c>
      <c r="Z317" s="48">
        <v>55.22</v>
      </c>
      <c r="AA317" s="48">
        <v>49.38</v>
      </c>
      <c r="AB317" s="48">
        <v>62.03</v>
      </c>
      <c r="AC317" s="48">
        <v>58.74</v>
      </c>
      <c r="AD317" s="48">
        <v>57.04</v>
      </c>
      <c r="AE317" s="48">
        <v>53.27</v>
      </c>
      <c r="AF317" s="45">
        <f t="shared" si="26"/>
        <v>10</v>
      </c>
      <c r="AG317" s="45">
        <f t="shared" si="27"/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55.85</v>
      </c>
      <c r="E318" s="48">
        <v>59.29</v>
      </c>
      <c r="F318" s="48">
        <v>73.39</v>
      </c>
      <c r="G318" s="48">
        <v>61.43</v>
      </c>
      <c r="H318" s="48">
        <v>64.08</v>
      </c>
      <c r="I318" s="48">
        <v>58.59</v>
      </c>
      <c r="J318" s="48">
        <v>60.54</v>
      </c>
      <c r="K318" s="48">
        <v>55.24</v>
      </c>
      <c r="L318" s="48">
        <v>59.46</v>
      </c>
      <c r="M318" s="48">
        <v>61.53</v>
      </c>
      <c r="N318" s="48">
        <v>65.319999999999993</v>
      </c>
      <c r="O318" s="48">
        <v>62.91</v>
      </c>
      <c r="P318" s="48">
        <v>63.73</v>
      </c>
      <c r="Q318" s="48">
        <v>60.08</v>
      </c>
      <c r="R318" s="48">
        <v>58.639280705525337</v>
      </c>
      <c r="S318" s="48">
        <v>56.54</v>
      </c>
      <c r="T318" s="48">
        <v>57.29</v>
      </c>
      <c r="U318" s="48">
        <v>60.05</v>
      </c>
      <c r="V318" s="48">
        <v>54.57</v>
      </c>
      <c r="W318" s="48">
        <v>62.1</v>
      </c>
      <c r="X318" s="48">
        <v>65.709999999999994</v>
      </c>
      <c r="Y318" s="48">
        <v>57.22</v>
      </c>
      <c r="Z318" s="48">
        <v>56.02</v>
      </c>
      <c r="AA318" s="48">
        <v>48.95</v>
      </c>
      <c r="AB318" s="48">
        <v>59.75</v>
      </c>
      <c r="AC318" s="48">
        <v>59.84</v>
      </c>
      <c r="AD318" s="48">
        <v>57.8</v>
      </c>
      <c r="AE318" s="48">
        <v>50.85</v>
      </c>
      <c r="AF318" s="45">
        <f t="shared" si="26"/>
        <v>4</v>
      </c>
      <c r="AG318" s="45">
        <f t="shared" si="27"/>
        <v>12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55.01</v>
      </c>
      <c r="E319" s="48">
        <v>56.92</v>
      </c>
      <c r="F319" s="48">
        <v>71.7</v>
      </c>
      <c r="G319" s="48">
        <v>64.260000000000005</v>
      </c>
      <c r="H319" s="48">
        <v>64.09</v>
      </c>
      <c r="I319" s="48">
        <v>56.55</v>
      </c>
      <c r="J319" s="48">
        <v>59.73</v>
      </c>
      <c r="K319" s="48">
        <v>58.67</v>
      </c>
      <c r="L319" s="48">
        <v>59.29</v>
      </c>
      <c r="M319" s="48">
        <v>59.1</v>
      </c>
      <c r="N319" s="48">
        <v>68.989999999999995</v>
      </c>
      <c r="O319" s="48">
        <v>62.17</v>
      </c>
      <c r="P319" s="48">
        <v>64.45</v>
      </c>
      <c r="Q319" s="48">
        <v>58.24</v>
      </c>
      <c r="R319" s="48">
        <v>59.310525936002961</v>
      </c>
      <c r="S319" s="48">
        <v>57.33</v>
      </c>
      <c r="T319" s="48">
        <v>58.69</v>
      </c>
      <c r="U319" s="48">
        <v>60.71</v>
      </c>
      <c r="V319" s="48">
        <v>53.75</v>
      </c>
      <c r="W319" s="48">
        <v>62.94</v>
      </c>
      <c r="X319" s="48">
        <v>65.91</v>
      </c>
      <c r="Y319" s="48">
        <v>51.46</v>
      </c>
      <c r="Z319" s="48">
        <v>55.57</v>
      </c>
      <c r="AA319" s="48">
        <v>49.01</v>
      </c>
      <c r="AB319" s="48">
        <v>60.77</v>
      </c>
      <c r="AC319" s="48">
        <v>59.23</v>
      </c>
      <c r="AD319" s="48">
        <v>58.49</v>
      </c>
      <c r="AE319" s="48">
        <v>52.42</v>
      </c>
      <c r="AF319" s="45">
        <f t="shared" si="26"/>
        <v>8</v>
      </c>
      <c r="AG319" s="45">
        <f t="shared" si="27"/>
        <v>17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55.36</v>
      </c>
      <c r="E320" s="48">
        <v>57.01</v>
      </c>
      <c r="F320" s="48">
        <v>71.97</v>
      </c>
      <c r="G320" s="48">
        <v>52.07</v>
      </c>
      <c r="H320" s="48">
        <v>64.42</v>
      </c>
      <c r="I320" s="48">
        <v>57.66</v>
      </c>
      <c r="J320" s="48">
        <v>59.88</v>
      </c>
      <c r="K320" s="48">
        <v>59.7</v>
      </c>
      <c r="L320" s="48">
        <v>58.53</v>
      </c>
      <c r="M320" s="48">
        <v>59.99</v>
      </c>
      <c r="N320" s="48">
        <v>67.7</v>
      </c>
      <c r="O320" s="48">
        <v>62.84</v>
      </c>
      <c r="P320" s="48">
        <v>64.599999999999994</v>
      </c>
      <c r="Q320" s="48">
        <v>59.3</v>
      </c>
      <c r="R320" s="48">
        <v>60.614483250335041</v>
      </c>
      <c r="S320" s="48">
        <v>57.53</v>
      </c>
      <c r="T320" s="48">
        <v>58.78</v>
      </c>
      <c r="U320" s="48">
        <v>60.43</v>
      </c>
      <c r="V320" s="48">
        <v>54.95</v>
      </c>
      <c r="W320" s="48">
        <v>63.9</v>
      </c>
      <c r="X320" s="48">
        <v>66.19</v>
      </c>
      <c r="Y320" s="48">
        <v>59.6</v>
      </c>
      <c r="Z320" s="48">
        <v>56.56</v>
      </c>
      <c r="AA320" s="48">
        <v>48.57</v>
      </c>
      <c r="AB320" s="48">
        <v>61.26</v>
      </c>
      <c r="AC320" s="48">
        <v>58.87</v>
      </c>
      <c r="AD320" s="48">
        <v>58.05</v>
      </c>
      <c r="AE320" s="48">
        <v>52.44</v>
      </c>
      <c r="AF320" s="45">
        <f t="shared" si="26"/>
        <v>10</v>
      </c>
      <c r="AG320" s="45">
        <f t="shared" si="27"/>
        <v>20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48">
        <v>57.81</v>
      </c>
      <c r="E321" s="48">
        <v>60.15</v>
      </c>
      <c r="F321" s="48">
        <v>76.09</v>
      </c>
      <c r="G321" s="48">
        <v>55.99</v>
      </c>
      <c r="H321" s="48">
        <v>67.27</v>
      </c>
      <c r="I321" s="48">
        <v>59.88</v>
      </c>
      <c r="J321" s="48">
        <v>62.88</v>
      </c>
      <c r="K321" s="48">
        <v>61.05</v>
      </c>
      <c r="L321" s="48">
        <v>62.23</v>
      </c>
      <c r="M321" s="48">
        <v>63.12</v>
      </c>
      <c r="N321" s="48">
        <v>68.64</v>
      </c>
      <c r="O321" s="48">
        <v>66.17</v>
      </c>
      <c r="P321" s="48">
        <v>67.97</v>
      </c>
      <c r="Q321" s="48">
        <v>61.55</v>
      </c>
      <c r="R321" s="48">
        <v>61.014502676383103</v>
      </c>
      <c r="S321" s="48">
        <v>59.74</v>
      </c>
      <c r="T321" s="48">
        <v>59.6</v>
      </c>
      <c r="U321" s="48">
        <v>61.83</v>
      </c>
      <c r="V321" s="48">
        <v>56.27</v>
      </c>
      <c r="W321" s="48">
        <v>67.319999999999993</v>
      </c>
      <c r="X321" s="48">
        <v>68.75</v>
      </c>
      <c r="Y321" s="48">
        <v>62.49</v>
      </c>
      <c r="Z321" s="48">
        <v>59.96</v>
      </c>
      <c r="AA321" s="48">
        <v>49.2</v>
      </c>
      <c r="AB321" s="48">
        <v>63.68</v>
      </c>
      <c r="AC321" s="48">
        <v>62.86</v>
      </c>
      <c r="AD321" s="48">
        <v>60.19</v>
      </c>
      <c r="AE321" s="48">
        <v>54.13</v>
      </c>
      <c r="AF321" s="45">
        <f t="shared" si="26"/>
        <v>5</v>
      </c>
      <c r="AG321" s="45">
        <f t="shared" si="27"/>
        <v>12</v>
      </c>
    </row>
    <row r="322" spans="1:33" x14ac:dyDescent="0.25"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22"/>
  <sheetViews>
    <sheetView showGridLines="0" zoomScale="83" zoomScaleNormal="83" workbookViewId="0">
      <pane ySplit="8" topLeftCell="A317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85</v>
      </c>
      <c r="AG1" s="54"/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3">
      <c r="A266" s="42">
        <v>2020</v>
      </c>
      <c r="B266" s="47">
        <f t="shared" ref="B266:B321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131.87</v>
      </c>
      <c r="E309" s="48">
        <v>135.53</v>
      </c>
      <c r="F309" s="48">
        <v>168.03</v>
      </c>
      <c r="G309" s="48">
        <v>147.46</v>
      </c>
      <c r="H309" s="48">
        <v>154.83000000000001</v>
      </c>
      <c r="I309" s="48">
        <v>154.43</v>
      </c>
      <c r="J309" s="48">
        <v>155.88999999999999</v>
      </c>
      <c r="K309" s="48">
        <v>144.54</v>
      </c>
      <c r="L309" s="48">
        <v>152.27000000000001</v>
      </c>
      <c r="M309" s="48">
        <v>127.48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125.64</v>
      </c>
      <c r="W309" s="48">
        <v>142.81</v>
      </c>
      <c r="X309" s="48">
        <v>130.51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 t="shared" ref="AF310:AF315" si="24">RANK(R310,D310:R310,1)</f>
        <v>6</v>
      </c>
      <c r="AG310" s="45">
        <f t="shared" ref="AG310:AG315" si="25">RANK(R310,D310:AE310,1)</f>
        <v>18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160.24</v>
      </c>
      <c r="I311" s="48">
        <v>157.21</v>
      </c>
      <c r="J311" s="48">
        <v>163.02000000000001</v>
      </c>
      <c r="K311" s="48">
        <v>148.19999999999999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138.13999999999999</v>
      </c>
      <c r="Q311" s="48">
        <v>140.13999999999999</v>
      </c>
      <c r="R311" s="48">
        <v>144.65905787428895</v>
      </c>
      <c r="S311" s="48">
        <v>114.21</v>
      </c>
      <c r="T311" s="48">
        <v>132.43</v>
      </c>
      <c r="U311" s="48">
        <v>119.93</v>
      </c>
      <c r="V311" s="48">
        <v>130.28</v>
      </c>
      <c r="W311" s="48">
        <v>144.56</v>
      </c>
      <c r="X311" s="48">
        <v>133.63</v>
      </c>
      <c r="Y311" s="48">
        <v>144.22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137.30000000000001</v>
      </c>
      <c r="AE311" s="48">
        <v>128.16</v>
      </c>
      <c r="AF311" s="45">
        <f t="shared" si="24"/>
        <v>6</v>
      </c>
      <c r="AG311" s="45">
        <f t="shared" si="25"/>
        <v>19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164.9</v>
      </c>
      <c r="I312" s="48">
        <v>164.08</v>
      </c>
      <c r="J312" s="48">
        <v>167.75</v>
      </c>
      <c r="K312" s="48">
        <v>152.62</v>
      </c>
      <c r="L312" s="48">
        <v>163.38</v>
      </c>
      <c r="M312" s="48">
        <v>141.12</v>
      </c>
      <c r="N312" s="48">
        <v>178.76</v>
      </c>
      <c r="O312" s="48">
        <v>154.52000000000001</v>
      </c>
      <c r="P312" s="48">
        <v>143.16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148.88999999999999</v>
      </c>
      <c r="X312" s="48">
        <v>138.51</v>
      </c>
      <c r="Y312" s="48">
        <v>149.57</v>
      </c>
      <c r="Z312" s="48">
        <v>133.13</v>
      </c>
      <c r="AA312" s="48">
        <v>114.4</v>
      </c>
      <c r="AB312" s="48">
        <v>133.35</v>
      </c>
      <c r="AC312" s="48">
        <v>126.89</v>
      </c>
      <c r="AD312" s="48">
        <v>144.79</v>
      </c>
      <c r="AE312" s="48">
        <v>131.43</v>
      </c>
      <c r="AF312" s="45">
        <f t="shared" si="24"/>
        <v>5</v>
      </c>
      <c r="AG312" s="45">
        <f t="shared" si="25"/>
        <v>16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 t="shared" si="24"/>
        <v>5</v>
      </c>
      <c r="AG313" s="136">
        <f t="shared" si="25"/>
        <v>17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135.44999999999999</v>
      </c>
      <c r="E314" s="48">
        <v>143.46</v>
      </c>
      <c r="F314" s="48">
        <v>170.58</v>
      </c>
      <c r="G314" s="48">
        <v>154.63999999999999</v>
      </c>
      <c r="H314" s="48">
        <v>155.47</v>
      </c>
      <c r="I314" s="48">
        <v>153.62</v>
      </c>
      <c r="J314" s="48">
        <v>158.44</v>
      </c>
      <c r="K314" s="48">
        <v>150.83000000000001</v>
      </c>
      <c r="L314" s="48">
        <v>155.85</v>
      </c>
      <c r="M314" s="48">
        <v>131.74</v>
      </c>
      <c r="N314" s="48">
        <v>168.16</v>
      </c>
      <c r="O314" s="48">
        <v>144.33000000000001</v>
      </c>
      <c r="P314" s="48">
        <v>136.53</v>
      </c>
      <c r="Q314" s="48">
        <v>135.59</v>
      </c>
      <c r="R314" s="48">
        <v>145.09206454658099</v>
      </c>
      <c r="S314" s="48">
        <v>112.99</v>
      </c>
      <c r="T314" s="48">
        <v>128.86000000000001</v>
      </c>
      <c r="U314" s="48">
        <v>125.98</v>
      </c>
      <c r="V314" s="48">
        <v>128.88</v>
      </c>
      <c r="W314" s="48">
        <v>147.96</v>
      </c>
      <c r="X314" s="48">
        <v>126.86</v>
      </c>
      <c r="Y314" s="48">
        <v>140</v>
      </c>
      <c r="Z314" s="48">
        <v>127.43</v>
      </c>
      <c r="AA314" s="48">
        <v>113.23</v>
      </c>
      <c r="AB314" s="48">
        <v>125.23</v>
      </c>
      <c r="AC314" s="48">
        <v>118.96</v>
      </c>
      <c r="AD314" s="48">
        <v>133.51</v>
      </c>
      <c r="AE314" s="48">
        <v>125.42</v>
      </c>
      <c r="AF314" s="45">
        <f t="shared" si="24"/>
        <v>7</v>
      </c>
      <c r="AG314" s="137">
        <f t="shared" si="25"/>
        <v>19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136.78</v>
      </c>
      <c r="E315" s="48">
        <v>141.96</v>
      </c>
      <c r="F315" s="48">
        <v>174.09</v>
      </c>
      <c r="G315" s="48">
        <v>148.46</v>
      </c>
      <c r="H315" s="48">
        <v>156.08000000000001</v>
      </c>
      <c r="I315" s="48">
        <v>153.16999999999999</v>
      </c>
      <c r="J315" s="48">
        <v>160.31</v>
      </c>
      <c r="K315" s="48">
        <v>149.08000000000001</v>
      </c>
      <c r="L315" s="48">
        <v>157.1</v>
      </c>
      <c r="M315" s="48">
        <v>133.16999999999999</v>
      </c>
      <c r="N315" s="48">
        <v>168.29</v>
      </c>
      <c r="O315" s="48">
        <v>145.94</v>
      </c>
      <c r="P315" s="48">
        <v>136.47999999999999</v>
      </c>
      <c r="Q315" s="48">
        <v>135.97999999999999</v>
      </c>
      <c r="R315" s="48">
        <v>144.78931999186361</v>
      </c>
      <c r="S315" s="48">
        <v>111.95</v>
      </c>
      <c r="T315" s="48">
        <v>134.68</v>
      </c>
      <c r="U315" s="48">
        <v>127.32</v>
      </c>
      <c r="V315" s="48">
        <v>127.86</v>
      </c>
      <c r="W315" s="48">
        <v>146.36000000000001</v>
      </c>
      <c r="X315" s="48">
        <v>132.19</v>
      </c>
      <c r="Y315" s="48">
        <v>141.16999999999999</v>
      </c>
      <c r="Z315" s="48">
        <v>126.2</v>
      </c>
      <c r="AA315" s="48">
        <v>112.59</v>
      </c>
      <c r="AB315" s="48">
        <v>128.61000000000001</v>
      </c>
      <c r="AC315" s="48">
        <v>128.13</v>
      </c>
      <c r="AD315" s="48">
        <v>135.52000000000001</v>
      </c>
      <c r="AE315" s="48">
        <v>125.75</v>
      </c>
      <c r="AF315" s="45">
        <f t="shared" si="24"/>
        <v>6</v>
      </c>
      <c r="AG315" s="138">
        <f t="shared" si="25"/>
        <v>18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134.78</v>
      </c>
      <c r="E316" s="48">
        <v>137.65</v>
      </c>
      <c r="F316" s="48">
        <v>180.38</v>
      </c>
      <c r="G316" s="48">
        <v>152.25</v>
      </c>
      <c r="H316" s="48">
        <v>155.12</v>
      </c>
      <c r="I316" s="48">
        <v>152.94</v>
      </c>
      <c r="J316" s="48">
        <v>158.59</v>
      </c>
      <c r="K316" s="48">
        <v>152.79</v>
      </c>
      <c r="L316" s="48">
        <v>156.53</v>
      </c>
      <c r="M316" s="48">
        <v>130.33000000000001</v>
      </c>
      <c r="N316" s="48">
        <v>168.52</v>
      </c>
      <c r="O316" s="48">
        <v>144.46</v>
      </c>
      <c r="P316" s="48">
        <v>136.12</v>
      </c>
      <c r="Q316" s="48">
        <v>134.33000000000001</v>
      </c>
      <c r="R316" s="48">
        <v>142.89356233748921</v>
      </c>
      <c r="S316" s="48">
        <v>113.2</v>
      </c>
      <c r="T316" s="48">
        <v>135.12</v>
      </c>
      <c r="U316" s="48">
        <v>127.05</v>
      </c>
      <c r="V316" s="48">
        <v>128.41</v>
      </c>
      <c r="W316" s="48">
        <v>144.88999999999999</v>
      </c>
      <c r="X316" s="48">
        <v>132.63999999999999</v>
      </c>
      <c r="Y316" s="48">
        <v>141.07</v>
      </c>
      <c r="Z316" s="48">
        <v>125.39</v>
      </c>
      <c r="AA316" s="48">
        <v>114.74</v>
      </c>
      <c r="AB316" s="48">
        <v>127.69</v>
      </c>
      <c r="AC316" s="48">
        <v>127.24</v>
      </c>
      <c r="AD316" s="48">
        <v>134.61000000000001</v>
      </c>
      <c r="AE316" s="48">
        <v>131.78</v>
      </c>
      <c r="AF316" s="45">
        <f t="shared" ref="AF316:AF321" si="26">RANK(R316,D316:R316,1)</f>
        <v>6</v>
      </c>
      <c r="AG316" s="45">
        <f t="shared" ref="AG316:AG321" si="27">RANK(R316,D316:AE316,1)</f>
        <v>18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126.35</v>
      </c>
      <c r="E317" s="48">
        <v>128.66999999999999</v>
      </c>
      <c r="F317" s="48">
        <v>160.06</v>
      </c>
      <c r="G317" s="48">
        <v>158.78</v>
      </c>
      <c r="H317" s="48">
        <v>144.66999999999999</v>
      </c>
      <c r="I317" s="48">
        <v>142.6</v>
      </c>
      <c r="J317" s="48">
        <v>146.97999999999999</v>
      </c>
      <c r="K317" s="48">
        <v>146.04</v>
      </c>
      <c r="L317" s="48">
        <v>148.19999999999999</v>
      </c>
      <c r="M317" s="48">
        <v>120.62</v>
      </c>
      <c r="N317" s="48">
        <v>157.68</v>
      </c>
      <c r="O317" s="48">
        <v>139.07</v>
      </c>
      <c r="P317" s="48">
        <v>126.55</v>
      </c>
      <c r="Q317" s="48">
        <v>123.99</v>
      </c>
      <c r="R317" s="48">
        <v>136.41085873610885</v>
      </c>
      <c r="S317" s="48">
        <v>106.77</v>
      </c>
      <c r="T317" s="48">
        <v>126.77</v>
      </c>
      <c r="U317" s="48">
        <v>118.37</v>
      </c>
      <c r="V317" s="48">
        <v>118.79</v>
      </c>
      <c r="W317" s="48">
        <v>132.41</v>
      </c>
      <c r="X317" s="48">
        <v>124.39</v>
      </c>
      <c r="Y317" s="48">
        <v>127.82</v>
      </c>
      <c r="Z317" s="48">
        <v>114.31</v>
      </c>
      <c r="AA317" s="48">
        <v>112.87</v>
      </c>
      <c r="AB317" s="48">
        <v>120.08</v>
      </c>
      <c r="AC317" s="48">
        <v>117.92</v>
      </c>
      <c r="AD317" s="48">
        <v>124.41</v>
      </c>
      <c r="AE317" s="48">
        <v>126.23</v>
      </c>
      <c r="AF317" s="45">
        <f t="shared" si="26"/>
        <v>6</v>
      </c>
      <c r="AG317" s="45">
        <f t="shared" si="27"/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126.42</v>
      </c>
      <c r="E318" s="48">
        <v>132.38</v>
      </c>
      <c r="F318" s="48">
        <v>163.16999999999999</v>
      </c>
      <c r="G318" s="48">
        <v>150.97</v>
      </c>
      <c r="H318" s="48">
        <v>146.16999999999999</v>
      </c>
      <c r="I318" s="48">
        <v>144.96</v>
      </c>
      <c r="J318" s="48">
        <v>149.13</v>
      </c>
      <c r="K318" s="48">
        <v>140.74</v>
      </c>
      <c r="L318" s="48">
        <v>146.75</v>
      </c>
      <c r="M318" s="48">
        <v>125.58</v>
      </c>
      <c r="N318" s="48">
        <v>159.57</v>
      </c>
      <c r="O318" s="48">
        <v>142.53</v>
      </c>
      <c r="P318" s="48">
        <v>124.87</v>
      </c>
      <c r="Q318" s="48">
        <v>127.5</v>
      </c>
      <c r="R318" s="48">
        <v>133.90713684663041</v>
      </c>
      <c r="S318" s="48">
        <v>104.22</v>
      </c>
      <c r="T318" s="48">
        <v>125.08</v>
      </c>
      <c r="U318" s="48">
        <v>115.15</v>
      </c>
      <c r="V318" s="48">
        <v>117.38</v>
      </c>
      <c r="W318" s="48">
        <v>130.93</v>
      </c>
      <c r="X318" s="48">
        <v>124.69</v>
      </c>
      <c r="Y318" s="48">
        <v>127.72</v>
      </c>
      <c r="Z318" s="48">
        <v>114.87</v>
      </c>
      <c r="AA318" s="48">
        <v>111.89</v>
      </c>
      <c r="AB318" s="48">
        <v>116.71</v>
      </c>
      <c r="AC318" s="48">
        <v>118.81</v>
      </c>
      <c r="AD318" s="48">
        <v>124.83</v>
      </c>
      <c r="AE318" s="48">
        <v>122.82</v>
      </c>
      <c r="AF318" s="45">
        <f t="shared" si="26"/>
        <v>6</v>
      </c>
      <c r="AG318" s="139">
        <f t="shared" si="27"/>
        <v>19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125.48</v>
      </c>
      <c r="E319" s="48">
        <v>129.58000000000001</v>
      </c>
      <c r="F319" s="48">
        <v>161.16</v>
      </c>
      <c r="G319" s="48">
        <v>154.57</v>
      </c>
      <c r="H319" s="48">
        <v>146.26</v>
      </c>
      <c r="I319" s="48">
        <v>142.62</v>
      </c>
      <c r="J319" s="48">
        <v>148.22</v>
      </c>
      <c r="K319" s="48">
        <v>145.04</v>
      </c>
      <c r="L319" s="48">
        <v>146.62</v>
      </c>
      <c r="M319" s="48">
        <v>122.81</v>
      </c>
      <c r="N319" s="48">
        <v>164.1</v>
      </c>
      <c r="O319" s="48">
        <v>141.69999999999999</v>
      </c>
      <c r="P319" s="48">
        <v>125.8</v>
      </c>
      <c r="Q319" s="48">
        <v>124.24</v>
      </c>
      <c r="R319" s="48">
        <v>134.71263112320355</v>
      </c>
      <c r="S319" s="48">
        <v>105.21</v>
      </c>
      <c r="T319" s="48">
        <v>126.9</v>
      </c>
      <c r="U319" s="48">
        <v>115.99</v>
      </c>
      <c r="V319" s="48">
        <v>116.41</v>
      </c>
      <c r="W319" s="48">
        <v>132</v>
      </c>
      <c r="X319" s="48">
        <v>124.19</v>
      </c>
      <c r="Y319" s="48">
        <v>120.81</v>
      </c>
      <c r="Z319" s="48">
        <v>114.38</v>
      </c>
      <c r="AA319" s="48">
        <v>112.02</v>
      </c>
      <c r="AB319" s="48">
        <v>117.63</v>
      </c>
      <c r="AC319" s="48">
        <v>118.12</v>
      </c>
      <c r="AD319" s="48">
        <v>125.73</v>
      </c>
      <c r="AE319" s="48">
        <v>124.8</v>
      </c>
      <c r="AF319" s="45">
        <f t="shared" si="26"/>
        <v>6</v>
      </c>
      <c r="AG319" s="139">
        <f t="shared" si="27"/>
        <v>19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125.37</v>
      </c>
      <c r="E320" s="48">
        <v>129.16</v>
      </c>
      <c r="F320" s="48">
        <v>160.86000000000001</v>
      </c>
      <c r="G320" s="48">
        <v>138.80000000000001</v>
      </c>
      <c r="H320" s="48">
        <v>146.04</v>
      </c>
      <c r="I320" s="48">
        <v>143.27000000000001</v>
      </c>
      <c r="J320" s="48">
        <v>147.75</v>
      </c>
      <c r="K320" s="48">
        <v>145.66999999999999</v>
      </c>
      <c r="L320" s="48">
        <v>145.05000000000001</v>
      </c>
      <c r="M320" s="48">
        <v>123.38</v>
      </c>
      <c r="N320" s="48">
        <v>161.83000000000001</v>
      </c>
      <c r="O320" s="48">
        <v>141.94999999999999</v>
      </c>
      <c r="P320" s="48">
        <v>125.56</v>
      </c>
      <c r="Q320" s="48">
        <v>125.75</v>
      </c>
      <c r="R320" s="48">
        <v>136.27737990040205</v>
      </c>
      <c r="S320" s="48">
        <v>105.14</v>
      </c>
      <c r="T320" s="48">
        <v>126.53</v>
      </c>
      <c r="U320" s="48">
        <v>115.27</v>
      </c>
      <c r="V320" s="48">
        <v>117.91</v>
      </c>
      <c r="W320" s="48">
        <v>132.66999999999999</v>
      </c>
      <c r="X320" s="48">
        <v>124.16</v>
      </c>
      <c r="Y320" s="48">
        <v>130.15</v>
      </c>
      <c r="Z320" s="48">
        <v>115.16</v>
      </c>
      <c r="AA320" s="48">
        <v>111.04</v>
      </c>
      <c r="AB320" s="48">
        <v>118.5</v>
      </c>
      <c r="AC320" s="48">
        <v>117.28</v>
      </c>
      <c r="AD320" s="48">
        <v>124.71</v>
      </c>
      <c r="AE320" s="48">
        <v>124.28</v>
      </c>
      <c r="AF320" s="45">
        <f t="shared" si="26"/>
        <v>6</v>
      </c>
      <c r="AG320" s="139">
        <f t="shared" si="27"/>
        <v>19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48">
        <v>131.36000000000001</v>
      </c>
      <c r="E321" s="48">
        <v>133.72999999999999</v>
      </c>
      <c r="F321" s="48">
        <v>169.78</v>
      </c>
      <c r="G321" s="48">
        <v>144.62</v>
      </c>
      <c r="H321" s="48">
        <v>150.38999999999999</v>
      </c>
      <c r="I321" s="48">
        <v>149.15</v>
      </c>
      <c r="J321" s="48">
        <v>152.43</v>
      </c>
      <c r="K321" s="48">
        <v>148.26</v>
      </c>
      <c r="L321" s="48">
        <v>150.5</v>
      </c>
      <c r="M321" s="48">
        <v>128.76</v>
      </c>
      <c r="N321" s="48">
        <v>164.01</v>
      </c>
      <c r="O321" s="48">
        <v>146.88999999999999</v>
      </c>
      <c r="P321" s="48">
        <v>130.25</v>
      </c>
      <c r="Q321" s="48">
        <v>123.54</v>
      </c>
      <c r="R321" s="48">
        <v>136.75740321165972</v>
      </c>
      <c r="S321" s="48">
        <v>108.26</v>
      </c>
      <c r="T321" s="48">
        <v>128.25</v>
      </c>
      <c r="U321" s="48">
        <v>117.49</v>
      </c>
      <c r="V321" s="48">
        <v>119.78</v>
      </c>
      <c r="W321" s="48">
        <v>137.49</v>
      </c>
      <c r="X321" s="48">
        <v>129.08000000000001</v>
      </c>
      <c r="Y321" s="48">
        <v>136.72999999999999</v>
      </c>
      <c r="Z321" s="48">
        <v>124.65</v>
      </c>
      <c r="AA321" s="48">
        <v>112.47</v>
      </c>
      <c r="AB321" s="48">
        <v>122.11</v>
      </c>
      <c r="AC321" s="48">
        <v>125.59</v>
      </c>
      <c r="AD321" s="48">
        <v>131.19</v>
      </c>
      <c r="AE321" s="48">
        <v>127.14</v>
      </c>
      <c r="AF321" s="45">
        <f t="shared" si="26"/>
        <v>6</v>
      </c>
      <c r="AG321" s="139">
        <f t="shared" si="27"/>
        <v>18</v>
      </c>
    </row>
    <row r="322" spans="1:33" x14ac:dyDescent="0.25"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22"/>
  <sheetViews>
    <sheetView showGridLines="0" zoomScale="86" zoomScaleNormal="86" workbookViewId="0">
      <pane ySplit="9" topLeftCell="A319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89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3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3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3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3">
      <c r="A267" s="42">
        <v>2020</v>
      </c>
      <c r="B267" s="24">
        <f t="shared" ref="B267:B322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3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3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3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3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3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3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3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3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3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3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3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3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3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3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3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3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3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3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3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3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3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3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3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3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3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3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3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3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3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3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3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3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3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3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3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3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3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3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3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3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3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3">
      <c r="A309" s="91">
        <v>2023</v>
      </c>
      <c r="B309" s="24">
        <f t="shared" si="12"/>
        <v>45261</v>
      </c>
      <c r="C309" s="46" t="s">
        <v>123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3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72.930000000000007</v>
      </c>
      <c r="E310" s="92">
        <f>'5.1.1 (incl tax)'!E309-'5.1.1 (excl tax)'!E309</f>
        <v>75.19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85.310000000000016</v>
      </c>
      <c r="I310" s="92">
        <f>'5.1.1 (incl tax)'!I309-'5.1.1 (excl tax)'!I309</f>
        <v>89.830000000000013</v>
      </c>
      <c r="J310" s="92">
        <f>'5.1.1 (incl tax)'!J309-'5.1.1 (excl tax)'!J309</f>
        <v>91.749999999999986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3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ref="AF311:AF316" si="23">RANK(R311,D311:R311,1)</f>
        <v>6</v>
      </c>
      <c r="AG311" s="45">
        <f t="shared" ref="AG311:AG316" si="24">RANK(R311,D311:AE311,1)</f>
        <v>19</v>
      </c>
    </row>
    <row r="312" spans="1:33" ht="14.25" customHeight="1" x14ac:dyDescent="0.3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85.77000000000001</v>
      </c>
      <c r="I312" s="92">
        <f>'5.1.1 (incl tax)'!I311-'5.1.1 (excl tax)'!I311</f>
        <v>89.79</v>
      </c>
      <c r="J312" s="92">
        <f>'5.1.1 (incl tax)'!J311-'5.1.1 (excl tax)'!J311</f>
        <v>92.670000000000016</v>
      </c>
      <c r="K312" s="92">
        <f>'5.1.1 (incl tax)'!K311-'5.1.1 (excl tax)'!K311</f>
        <v>81.22999999999999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64.359999999999985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3"/>
        <v>6</v>
      </c>
      <c r="AG312" s="45">
        <f t="shared" si="24"/>
        <v>19</v>
      </c>
    </row>
    <row r="313" spans="1:33" ht="14.25" customHeight="1" x14ac:dyDescent="0.3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74.41</v>
      </c>
      <c r="E313" s="92">
        <f>'5.1.1 (incl tax)'!E312-'5.1.1 (excl tax)'!E312</f>
        <v>77.219999999999985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86.5</v>
      </c>
      <c r="I313" s="92">
        <f>'5.1.1 (incl tax)'!I312-'5.1.1 (excl tax)'!I312</f>
        <v>90.830000000000013</v>
      </c>
      <c r="J313" s="92">
        <f>'5.1.1 (incl tax)'!J312-'5.1.1 (excl tax)'!J312</f>
        <v>93.53</v>
      </c>
      <c r="K313" s="92">
        <f>'5.1.1 (incl tax)'!K312-'5.1.1 (excl tax)'!K312</f>
        <v>84.79</v>
      </c>
      <c r="L313" s="92">
        <f>'5.1.1 (incl tax)'!L312-'5.1.1 (excl tax)'!L312</f>
        <v>91.649999999999991</v>
      </c>
      <c r="M313" s="92">
        <f>'5.1.1 (incl tax)'!M312-'5.1.1 (excl tax)'!M312</f>
        <v>67.34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3"/>
        <v>6</v>
      </c>
      <c r="AG313" s="45">
        <f t="shared" si="24"/>
        <v>19</v>
      </c>
    </row>
    <row r="314" spans="1:33" ht="14.25" customHeight="1" x14ac:dyDescent="0.3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3"/>
        <v>5</v>
      </c>
      <c r="AG314" s="45">
        <f t="shared" si="24"/>
        <v>18</v>
      </c>
    </row>
    <row r="315" spans="1:33" ht="13" x14ac:dyDescent="0.3">
      <c r="A315" s="91">
        <v>2024</v>
      </c>
      <c r="B315" s="24">
        <f t="shared" si="12"/>
        <v>45444</v>
      </c>
      <c r="C315" s="46" t="s">
        <v>15</v>
      </c>
      <c r="D315" s="92">
        <f>'5.1.1 (incl tax)'!D314-'5.1.1 (excl tax)'!D314</f>
        <v>72.599999999999994</v>
      </c>
      <c r="E315" s="92">
        <f>'5.1.1 (incl tax)'!E314-'5.1.1 (excl tax)'!E314</f>
        <v>75.610000000000014</v>
      </c>
      <c r="F315" s="92">
        <f>'5.1.1 (incl tax)'!F314-'5.1.1 (excl tax)'!F314</f>
        <v>91.960000000000008</v>
      </c>
      <c r="G315" s="92">
        <f>'5.1.1 (incl tax)'!G314-'5.1.1 (excl tax)'!G314</f>
        <v>90.97999999999999</v>
      </c>
      <c r="H315" s="92">
        <f>'5.1.1 (incl tax)'!H314-'5.1.1 (excl tax)'!H314</f>
        <v>84.32</v>
      </c>
      <c r="I315" s="92">
        <f>'5.1.1 (incl tax)'!I314-'5.1.1 (excl tax)'!I314</f>
        <v>88.5</v>
      </c>
      <c r="J315" s="92">
        <f>'5.1.1 (incl tax)'!J314-'5.1.1 (excl tax)'!J314</f>
        <v>91.11</v>
      </c>
      <c r="K315" s="92">
        <f>'5.1.1 (incl tax)'!K314-'5.1.1 (excl tax)'!K314</f>
        <v>83.88000000000001</v>
      </c>
      <c r="L315" s="92">
        <f>'5.1.1 (incl tax)'!L314-'5.1.1 (excl tax)'!L314</f>
        <v>89.649999999999991</v>
      </c>
      <c r="M315" s="92">
        <f>'5.1.1 (incl tax)'!M314-'5.1.1 (excl tax)'!M314</f>
        <v>65.510000000000005</v>
      </c>
      <c r="N315" s="92">
        <f>'5.1.1 (incl tax)'!N314-'5.1.1 (excl tax)'!N314</f>
        <v>96.539999999999992</v>
      </c>
      <c r="O315" s="92">
        <f>'5.1.1 (incl tax)'!O314-'5.1.1 (excl tax)'!O314</f>
        <v>75.840000000000018</v>
      </c>
      <c r="P315" s="92">
        <f>'5.1.1 (incl tax)'!P314-'5.1.1 (excl tax)'!P314</f>
        <v>63.629999999999995</v>
      </c>
      <c r="Q315" s="92">
        <f>'5.1.1 (incl tax)'!Q314-'5.1.1 (excl tax)'!Q314</f>
        <v>69.84</v>
      </c>
      <c r="R315" s="92">
        <f>'5.1.1 (incl tax)'!R314-'5.1.1 (excl tax)'!R314</f>
        <v>77.132010757763496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si="23"/>
        <v>7</v>
      </c>
      <c r="AG315" s="45">
        <f t="shared" si="24"/>
        <v>20</v>
      </c>
    </row>
    <row r="316" spans="1:33" ht="13" x14ac:dyDescent="0.3">
      <c r="A316" s="91">
        <v>2024</v>
      </c>
      <c r="B316" s="24">
        <f t="shared" si="12"/>
        <v>45474</v>
      </c>
      <c r="C316" s="46" t="s">
        <v>29</v>
      </c>
      <c r="D316" s="92">
        <f>'5.1.1 (incl tax)'!D315-'5.1.1 (excl tax)'!D315</f>
        <v>72.599999999999994</v>
      </c>
      <c r="E316" s="92">
        <f>'5.1.1 (incl tax)'!E315-'5.1.1 (excl tax)'!E315</f>
        <v>75.06</v>
      </c>
      <c r="F316" s="92">
        <f>'5.1.1 (incl tax)'!F315-'5.1.1 (excl tax)'!F315</f>
        <v>92.320000000000007</v>
      </c>
      <c r="G316" s="92">
        <f>'5.1.1 (incl tax)'!G315-'5.1.1 (excl tax)'!G315</f>
        <v>89.43</v>
      </c>
      <c r="H316" s="92">
        <f>'5.1.1 (incl tax)'!H315-'5.1.1 (excl tax)'!H315</f>
        <v>84.100000000000009</v>
      </c>
      <c r="I316" s="92">
        <f>'5.1.1 (incl tax)'!I315-'5.1.1 (excl tax)'!I315</f>
        <v>88.07</v>
      </c>
      <c r="J316" s="92">
        <f>'5.1.1 (incl tax)'!J315-'5.1.1 (excl tax)'!J315</f>
        <v>91.13</v>
      </c>
      <c r="K316" s="92">
        <f>'5.1.1 (incl tax)'!K315-'5.1.1 (excl tax)'!K315</f>
        <v>83.240000000000009</v>
      </c>
      <c r="L316" s="92">
        <f>'5.1.1 (incl tax)'!L315-'5.1.1 (excl tax)'!L315</f>
        <v>89.53</v>
      </c>
      <c r="M316" s="92">
        <f>'5.1.1 (incl tax)'!M315-'5.1.1 (excl tax)'!M315</f>
        <v>65.439999999999984</v>
      </c>
      <c r="N316" s="92">
        <f>'5.1.1 (incl tax)'!N315-'5.1.1 (excl tax)'!N315</f>
        <v>96.179999999999993</v>
      </c>
      <c r="O316" s="92">
        <f>'5.1.1 (incl tax)'!O315-'5.1.1 (excl tax)'!O315</f>
        <v>75.86</v>
      </c>
      <c r="P316" s="92">
        <f>'5.1.1 (incl tax)'!P315-'5.1.1 (excl tax)'!P315</f>
        <v>63.41</v>
      </c>
      <c r="Q316" s="92">
        <f>'5.1.1 (incl tax)'!Q315-'5.1.1 (excl tax)'!Q315</f>
        <v>68.779999999999987</v>
      </c>
      <c r="R316" s="92">
        <f>'5.1.1 (incl tax)'!R315-'5.1.1 (excl tax)'!R315</f>
        <v>77.081553331977261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3"/>
        <v>7</v>
      </c>
      <c r="AG316" s="45">
        <f t="shared" si="24"/>
        <v>20</v>
      </c>
    </row>
    <row r="317" spans="1:33" ht="13" x14ac:dyDescent="0.3">
      <c r="A317" s="91">
        <v>2024</v>
      </c>
      <c r="B317" s="24">
        <f t="shared" si="12"/>
        <v>45505</v>
      </c>
      <c r="C317" s="46" t="s">
        <v>14</v>
      </c>
      <c r="D317" s="92">
        <f>'5.1.1 (incl tax)'!D316-'5.1.1 (excl tax)'!D316</f>
        <v>73.22</v>
      </c>
      <c r="E317" s="92">
        <f>'5.1.1 (incl tax)'!E316-'5.1.1 (excl tax)'!E316</f>
        <v>75.28</v>
      </c>
      <c r="F317" s="92">
        <f>'5.1.1 (incl tax)'!F316-'5.1.1 (excl tax)'!F316</f>
        <v>94.67</v>
      </c>
      <c r="G317" s="92">
        <f>'5.1.1 (incl tax)'!G316-'5.1.1 (excl tax)'!G316</f>
        <v>91.33</v>
      </c>
      <c r="H317" s="92">
        <f>'5.1.1 (incl tax)'!H316-'5.1.1 (excl tax)'!H316</f>
        <v>85.050000000000011</v>
      </c>
      <c r="I317" s="92">
        <f>'5.1.1 (incl tax)'!I316-'5.1.1 (excl tax)'!I316</f>
        <v>89.25</v>
      </c>
      <c r="J317" s="92">
        <f>'5.1.1 (incl tax)'!J316-'5.1.1 (excl tax)'!J316</f>
        <v>91.95</v>
      </c>
      <c r="K317" s="92">
        <f>'5.1.1 (incl tax)'!K316-'5.1.1 (excl tax)'!K316</f>
        <v>87.779999999999987</v>
      </c>
      <c r="L317" s="92">
        <f>'5.1.1 (incl tax)'!L316-'5.1.1 (excl tax)'!L316</f>
        <v>90.6</v>
      </c>
      <c r="M317" s="92">
        <f>'5.1.1 (incl tax)'!M316-'5.1.1 (excl tax)'!M316</f>
        <v>65.920000000000016</v>
      </c>
      <c r="N317" s="92">
        <f>'5.1.1 (incl tax)'!N316-'5.1.1 (excl tax)'!N316</f>
        <v>97.500000000000014</v>
      </c>
      <c r="O317" s="92">
        <f>'5.1.1 (incl tax)'!O316-'5.1.1 (excl tax)'!O316</f>
        <v>76.52000000000001</v>
      </c>
      <c r="P317" s="92">
        <f>'5.1.1 (incl tax)'!P316-'5.1.1 (excl tax)'!P316</f>
        <v>64.100000000000009</v>
      </c>
      <c r="Q317" s="92">
        <f>'5.1.1 (incl tax)'!Q316-'5.1.1 (excl tax)'!Q316</f>
        <v>69.410000000000011</v>
      </c>
      <c r="R317" s="92">
        <f>'5.1.1 (incl tax)'!R316-'5.1.1 (excl tax)'!R316</f>
        <v>76.765593722914872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ref="AF317:AF322" si="25">RANK(R317,D317:R317,1)</f>
        <v>7</v>
      </c>
      <c r="AG317" s="45">
        <f t="shared" ref="AG317:AG322" si="26">RANK(R317,D317:AE317,1)</f>
        <v>20</v>
      </c>
    </row>
    <row r="318" spans="1:33" ht="13" x14ac:dyDescent="0.3">
      <c r="A318" s="91">
        <v>2024</v>
      </c>
      <c r="B318" s="24">
        <f t="shared" si="12"/>
        <v>45536</v>
      </c>
      <c r="C318" s="46" t="s">
        <v>17</v>
      </c>
      <c r="D318" s="92">
        <f>'5.1.1 (incl tax)'!D317-'5.1.1 (excl tax)'!D317</f>
        <v>70.989999999999995</v>
      </c>
      <c r="E318" s="92">
        <f>'5.1.1 (incl tax)'!E317-'5.1.1 (excl tax)'!E317</f>
        <v>72.88</v>
      </c>
      <c r="F318" s="92">
        <f>'5.1.1 (incl tax)'!F317-'5.1.1 (excl tax)'!F317</f>
        <v>89.65</v>
      </c>
      <c r="G318" s="92">
        <f>'5.1.1 (incl tax)'!G317-'5.1.1 (excl tax)'!G317</f>
        <v>91.58</v>
      </c>
      <c r="H318" s="92">
        <f>'5.1.1 (incl tax)'!H317-'5.1.1 (excl tax)'!H317</f>
        <v>82.339999999999989</v>
      </c>
      <c r="I318" s="92">
        <f>'5.1.1 (incl tax)'!I317-'5.1.1 (excl tax)'!I317</f>
        <v>86.539999999999992</v>
      </c>
      <c r="J318" s="92">
        <f>'5.1.1 (incl tax)'!J317-'5.1.1 (excl tax)'!J317</f>
        <v>88.699999999999989</v>
      </c>
      <c r="K318" s="92">
        <f>'5.1.1 (incl tax)'!K317-'5.1.1 (excl tax)'!K317</f>
        <v>85.549999999999983</v>
      </c>
      <c r="L318" s="92">
        <f>'5.1.1 (incl tax)'!L317-'5.1.1 (excl tax)'!L317</f>
        <v>88.079999999999984</v>
      </c>
      <c r="M318" s="92">
        <f>'5.1.1 (incl tax)'!M317-'5.1.1 (excl tax)'!M317</f>
        <v>63.74</v>
      </c>
      <c r="N318" s="92">
        <f>'5.1.1 (incl tax)'!N317-'5.1.1 (excl tax)'!N317</f>
        <v>94.51</v>
      </c>
      <c r="O318" s="92">
        <f>'5.1.1 (incl tax)'!O317-'5.1.1 (excl tax)'!O317</f>
        <v>79.44</v>
      </c>
      <c r="P318" s="92">
        <f>'5.1.1 (incl tax)'!P317-'5.1.1 (excl tax)'!P317</f>
        <v>61.78</v>
      </c>
      <c r="Q318" s="92">
        <f>'5.1.1 (incl tax)'!Q317-'5.1.1 (excl tax)'!Q317</f>
        <v>67.289999999999992</v>
      </c>
      <c r="R318" s="92">
        <f>'5.1.1 (incl tax)'!R317-'5.1.1 (excl tax)'!R317</f>
        <v>75.685143122684806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5"/>
        <v>6</v>
      </c>
      <c r="AG318" s="45">
        <f t="shared" si="26"/>
        <v>19</v>
      </c>
    </row>
    <row r="319" spans="1:33" ht="13" x14ac:dyDescent="0.3">
      <c r="A319" s="91">
        <v>2024</v>
      </c>
      <c r="B319" s="24">
        <f t="shared" si="12"/>
        <v>45566</v>
      </c>
      <c r="C319" s="46" t="s">
        <v>16</v>
      </c>
      <c r="D319" s="92">
        <f>'5.1.1 (incl tax)'!D318-'5.1.1 (excl tax)'!D318</f>
        <v>70.569999999999993</v>
      </c>
      <c r="E319" s="92">
        <f>'5.1.1 (incl tax)'!E318-'5.1.1 (excl tax)'!E318</f>
        <v>73.09</v>
      </c>
      <c r="F319" s="92">
        <f>'5.1.1 (incl tax)'!F318-'5.1.1 (excl tax)'!F318</f>
        <v>89.779999999999987</v>
      </c>
      <c r="G319" s="92">
        <f>'5.1.1 (incl tax)'!G318-'5.1.1 (excl tax)'!G318</f>
        <v>89.539999999999992</v>
      </c>
      <c r="H319" s="92">
        <f>'5.1.1 (incl tax)'!H318-'5.1.1 (excl tax)'!H318</f>
        <v>82.089999999999989</v>
      </c>
      <c r="I319" s="92">
        <f>'5.1.1 (incl tax)'!I318-'5.1.1 (excl tax)'!I318</f>
        <v>86.37</v>
      </c>
      <c r="J319" s="92">
        <f>'5.1.1 (incl tax)'!J318-'5.1.1 (excl tax)'!J318</f>
        <v>88.59</v>
      </c>
      <c r="K319" s="92">
        <f>'5.1.1 (incl tax)'!K318-'5.1.1 (excl tax)'!K318</f>
        <v>85.5</v>
      </c>
      <c r="L319" s="92">
        <f>'5.1.1 (incl tax)'!L318-'5.1.1 (excl tax)'!L318</f>
        <v>87.289999999999992</v>
      </c>
      <c r="M319" s="92">
        <f>'5.1.1 (incl tax)'!M318-'5.1.1 (excl tax)'!M318</f>
        <v>64.05</v>
      </c>
      <c r="N319" s="92">
        <f>'5.1.1 (incl tax)'!N318-'5.1.1 (excl tax)'!N318</f>
        <v>94.25</v>
      </c>
      <c r="O319" s="92">
        <f>'5.1.1 (incl tax)'!O318-'5.1.1 (excl tax)'!O318</f>
        <v>79.62</v>
      </c>
      <c r="P319" s="92">
        <f>'5.1.1 (incl tax)'!P318-'5.1.1 (excl tax)'!P318</f>
        <v>61.140000000000008</v>
      </c>
      <c r="Q319" s="92">
        <f>'5.1.1 (incl tax)'!Q318-'5.1.1 (excl tax)'!Q318</f>
        <v>67.42</v>
      </c>
      <c r="R319" s="92">
        <f>'5.1.1 (incl tax)'!R318-'5.1.1 (excl tax)'!R318</f>
        <v>75.267856141105071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5"/>
        <v>6</v>
      </c>
      <c r="AG319" s="45">
        <f t="shared" si="26"/>
        <v>19</v>
      </c>
    </row>
    <row r="320" spans="1:33" ht="13" x14ac:dyDescent="0.3">
      <c r="A320" s="91">
        <v>2024</v>
      </c>
      <c r="B320" s="24">
        <f t="shared" si="12"/>
        <v>45597</v>
      </c>
      <c r="C320" s="46" t="s">
        <v>28</v>
      </c>
      <c r="D320" s="92">
        <f>'5.1.1 (incl tax)'!D319-'5.1.1 (excl tax)'!D319</f>
        <v>70.47</v>
      </c>
      <c r="E320" s="92">
        <f>'5.1.1 (incl tax)'!E319-'5.1.1 (excl tax)'!E319</f>
        <v>72.660000000000011</v>
      </c>
      <c r="F320" s="92">
        <f>'5.1.1 (incl tax)'!F319-'5.1.1 (excl tax)'!F319</f>
        <v>89.46</v>
      </c>
      <c r="G320" s="92">
        <f>'5.1.1 (incl tax)'!G319-'5.1.1 (excl tax)'!G319</f>
        <v>90.309999999999988</v>
      </c>
      <c r="H320" s="92">
        <f>'5.1.1 (incl tax)'!H319-'5.1.1 (excl tax)'!H319</f>
        <v>82.169999999999987</v>
      </c>
      <c r="I320" s="92">
        <f>'5.1.1 (incl tax)'!I319-'5.1.1 (excl tax)'!I319</f>
        <v>86.070000000000007</v>
      </c>
      <c r="J320" s="92">
        <f>'5.1.1 (incl tax)'!J319-'5.1.1 (excl tax)'!J319</f>
        <v>88.490000000000009</v>
      </c>
      <c r="K320" s="92">
        <f>'5.1.1 (incl tax)'!K319-'5.1.1 (excl tax)'!K319</f>
        <v>86.36999999999999</v>
      </c>
      <c r="L320" s="92">
        <f>'5.1.1 (incl tax)'!L319-'5.1.1 (excl tax)'!L319</f>
        <v>87.330000000000013</v>
      </c>
      <c r="M320" s="92">
        <f>'5.1.1 (incl tax)'!M319-'5.1.1 (excl tax)'!M319</f>
        <v>63.71</v>
      </c>
      <c r="N320" s="92">
        <f>'5.1.1 (incl tax)'!N319-'5.1.1 (excl tax)'!N319</f>
        <v>95.11</v>
      </c>
      <c r="O320" s="92">
        <f>'5.1.1 (incl tax)'!O319-'5.1.1 (excl tax)'!O319</f>
        <v>79.529999999999987</v>
      </c>
      <c r="P320" s="92">
        <f>'5.1.1 (incl tax)'!P319-'5.1.1 (excl tax)'!P319</f>
        <v>61.349999999999994</v>
      </c>
      <c r="Q320" s="92">
        <f>'5.1.1 (incl tax)'!Q319-'5.1.1 (excl tax)'!Q319</f>
        <v>66</v>
      </c>
      <c r="R320" s="92">
        <f>'5.1.1 (incl tax)'!R319-'5.1.1 (excl tax)'!R319</f>
        <v>75.40210518720059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5"/>
        <v>6</v>
      </c>
      <c r="AG320" s="45">
        <f t="shared" si="26"/>
        <v>19</v>
      </c>
    </row>
    <row r="321" spans="1:33" ht="13" x14ac:dyDescent="0.3">
      <c r="A321" s="91">
        <v>2024</v>
      </c>
      <c r="B321" s="24">
        <f t="shared" si="12"/>
        <v>45627</v>
      </c>
      <c r="C321" s="46" t="s">
        <v>17</v>
      </c>
      <c r="D321" s="92">
        <f>'5.1.1 (incl tax)'!D320-'5.1.1 (excl tax)'!D320</f>
        <v>70.010000000000005</v>
      </c>
      <c r="E321" s="92">
        <f>'5.1.1 (incl tax)'!E320-'5.1.1 (excl tax)'!E320</f>
        <v>72.150000000000006</v>
      </c>
      <c r="F321" s="92">
        <f>'5.1.1 (incl tax)'!F320-'5.1.1 (excl tax)'!F320</f>
        <v>88.890000000000015</v>
      </c>
      <c r="G321" s="92">
        <f>'5.1.1 (incl tax)'!G320-'5.1.1 (excl tax)'!G320</f>
        <v>86.730000000000018</v>
      </c>
      <c r="H321" s="92">
        <f>'5.1.1 (incl tax)'!H320-'5.1.1 (excl tax)'!H320</f>
        <v>81.61999999999999</v>
      </c>
      <c r="I321" s="92">
        <f>'5.1.1 (incl tax)'!I320-'5.1.1 (excl tax)'!I320</f>
        <v>85.610000000000014</v>
      </c>
      <c r="J321" s="92">
        <f>'5.1.1 (incl tax)'!J320-'5.1.1 (excl tax)'!J320</f>
        <v>87.87</v>
      </c>
      <c r="K321" s="92">
        <f>'5.1.1 (incl tax)'!K320-'5.1.1 (excl tax)'!K320</f>
        <v>85.969999999999985</v>
      </c>
      <c r="L321" s="92">
        <f>'5.1.1 (incl tax)'!L320-'5.1.1 (excl tax)'!L320</f>
        <v>86.52000000000001</v>
      </c>
      <c r="M321" s="92">
        <f>'5.1.1 (incl tax)'!M320-'5.1.1 (excl tax)'!M320</f>
        <v>63.389999999999993</v>
      </c>
      <c r="N321" s="92">
        <f>'5.1.1 (incl tax)'!N320-'5.1.1 (excl tax)'!N320</f>
        <v>94.13000000000001</v>
      </c>
      <c r="O321" s="92">
        <f>'5.1.1 (incl tax)'!O320-'5.1.1 (excl tax)'!O320</f>
        <v>79.109999999999985</v>
      </c>
      <c r="P321" s="92">
        <f>'5.1.1 (incl tax)'!P320-'5.1.1 (excl tax)'!P320</f>
        <v>60.960000000000008</v>
      </c>
      <c r="Q321" s="92">
        <f>'5.1.1 (incl tax)'!Q320-'5.1.1 (excl tax)'!Q320</f>
        <v>66.45</v>
      </c>
      <c r="R321" s="92">
        <f>'5.1.1 (incl tax)'!R320-'5.1.1 (excl tax)'!R320</f>
        <v>75.662896650067012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si="25"/>
        <v>6</v>
      </c>
      <c r="AG321" s="45">
        <f t="shared" si="26"/>
        <v>19</v>
      </c>
    </row>
    <row r="322" spans="1:33" ht="13" x14ac:dyDescent="0.3">
      <c r="A322" s="91">
        <v>2025</v>
      </c>
      <c r="B322" s="24">
        <f t="shared" si="12"/>
        <v>45658</v>
      </c>
      <c r="C322" s="46" t="s">
        <v>27</v>
      </c>
      <c r="D322" s="92">
        <f>'5.1.1 (incl tax)'!D321-'5.1.1 (excl tax)'!D321</f>
        <v>73.550000000000011</v>
      </c>
      <c r="E322" s="92">
        <f>'5.1.1 (incl tax)'!E321-'5.1.1 (excl tax)'!E321</f>
        <v>73.579999999999984</v>
      </c>
      <c r="F322" s="92">
        <f>'5.1.1 (incl tax)'!F321-'5.1.1 (excl tax)'!F321</f>
        <v>93.69</v>
      </c>
      <c r="G322" s="92">
        <f>'5.1.1 (incl tax)'!G321-'5.1.1 (excl tax)'!G321</f>
        <v>88.63</v>
      </c>
      <c r="H322" s="92">
        <f>'5.1.1 (incl tax)'!H321-'5.1.1 (excl tax)'!H321</f>
        <v>83.11999999999999</v>
      </c>
      <c r="I322" s="92">
        <f>'5.1.1 (incl tax)'!I321-'5.1.1 (excl tax)'!I321</f>
        <v>89.27000000000001</v>
      </c>
      <c r="J322" s="92">
        <f>'5.1.1 (incl tax)'!J321-'5.1.1 (excl tax)'!J321</f>
        <v>89.550000000000011</v>
      </c>
      <c r="K322" s="92">
        <f>'5.1.1 (incl tax)'!K321-'5.1.1 (excl tax)'!K321</f>
        <v>87.21</v>
      </c>
      <c r="L322" s="92">
        <f>'5.1.1 (incl tax)'!L321-'5.1.1 (excl tax)'!L321</f>
        <v>88.27000000000001</v>
      </c>
      <c r="M322" s="92">
        <f>'5.1.1 (incl tax)'!M321-'5.1.1 (excl tax)'!M321</f>
        <v>65.639999999999986</v>
      </c>
      <c r="N322" s="92">
        <f>'5.1.1 (incl tax)'!N321-'5.1.1 (excl tax)'!N321</f>
        <v>95.36999999999999</v>
      </c>
      <c r="O322" s="92">
        <f>'5.1.1 (incl tax)'!O321-'5.1.1 (excl tax)'!O321</f>
        <v>80.719999999999985</v>
      </c>
      <c r="P322" s="92">
        <f>'5.1.1 (incl tax)'!P321-'5.1.1 (excl tax)'!P321</f>
        <v>62.28</v>
      </c>
      <c r="Q322" s="92">
        <f>'5.1.1 (incl tax)'!Q321-'5.1.1 (excl tax)'!Q321</f>
        <v>61.990000000000009</v>
      </c>
      <c r="R322" s="92">
        <f>'5.1.1 (incl tax)'!R321-'5.1.1 (excl tax)'!R321</f>
        <v>75.742900535276618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5"/>
        <v>6</v>
      </c>
      <c r="AG322" s="45">
        <f t="shared" si="26"/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22"/>
  <sheetViews>
    <sheetView showGridLines="0" zoomScale="98" zoomScaleNormal="98" workbookViewId="0">
      <pane ySplit="9" topLeftCell="A320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91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64.531057373162653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71.877200394310677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3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3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3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3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3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3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3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3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3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49.486563251037794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3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3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3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3">
      <c r="A267" s="42">
        <v>2020</v>
      </c>
      <c r="B267" s="47">
        <f t="shared" ref="B267:B322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3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3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3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3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3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3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3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3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3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3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3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3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3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3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3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3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3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3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3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3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3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3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3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3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3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3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3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3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3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3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3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3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3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3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3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3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3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3">
      <c r="A309" s="42">
        <v>2023</v>
      </c>
      <c r="B309" s="47">
        <f t="shared" si="14"/>
        <v>45261</v>
      </c>
      <c r="C309" s="46" t="s">
        <v>123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3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55.304466520057638</v>
      </c>
      <c r="E310" s="48">
        <f>('5.1.1 (tax amount)'!E310/'5.1.1 (incl tax)'!E309)*100</f>
        <v>55.478491846823573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55.099140993347554</v>
      </c>
      <c r="I310" s="48">
        <f>('5.1.1 (tax amount)'!I310/'5.1.1 (incl tax)'!I309)*100</f>
        <v>58.168749595285895</v>
      </c>
      <c r="J310" s="48">
        <f>('5.1.1 (tax amount)'!J310/'5.1.1 (incl tax)'!J309)*100</f>
        <v>58.855603310026297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51.576717916535927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52.944921999363274</v>
      </c>
      <c r="W310" s="48">
        <f>('5.1.1 (tax amount)'!W310/'5.1.1 (incl tax)'!W309)*100</f>
        <v>50.605699880960707</v>
      </c>
      <c r="X310" s="48">
        <f>('5.1.1 (tax amount)'!X310/'5.1.1 (incl tax)'!X309)*100</f>
        <v>48.333461037468382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52.26719415702982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3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3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53.525961058412385</v>
      </c>
      <c r="I312" s="48">
        <f>('5.1.1 (tax amount)'!I312/'5.1.1 (incl tax)'!I311)*100</f>
        <v>57.114687360854909</v>
      </c>
      <c r="J312" s="48">
        <f>('5.1.1 (tax amount)'!J312/'5.1.1 (incl tax)'!J311)*100</f>
        <v>56.845785793154221</v>
      </c>
      <c r="K312" s="48">
        <f>('5.1.1 (tax amount)'!K312/'5.1.1 (incl tax)'!K311)*100</f>
        <v>54.8110661268556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46.590415520486452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43.822782593468176</v>
      </c>
      <c r="T312" s="48">
        <f>('5.1.1 (tax amount)'!T312/'5.1.1 (incl tax)'!T311)*100</f>
        <v>49.422336328626443</v>
      </c>
      <c r="U312" s="48">
        <f>('5.1.1 (tax amount)'!U312/'5.1.1 (incl tax)'!U311)*100</f>
        <v>42.308013007587761</v>
      </c>
      <c r="V312" s="48">
        <f>('5.1.1 (tax amount)'!V312/'5.1.1 (incl tax)'!V311)*100</f>
        <v>50.775253300583366</v>
      </c>
      <c r="W312" s="48">
        <f>('5.1.1 (tax amount)'!W312/'5.1.1 (incl tax)'!W311)*100</f>
        <v>49.937742114001104</v>
      </c>
      <c r="X312" s="48">
        <f>('5.1.1 (tax amount)'!X312/'5.1.1 (incl tax)'!X311)*100</f>
        <v>46.486567387562665</v>
      </c>
      <c r="Y312" s="48">
        <f>('5.1.1 (tax amount)'!Y312/'5.1.1 (incl tax)'!Y311)*100</f>
        <v>51.643322701428374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51.121631463947573</v>
      </c>
      <c r="AE312" s="48">
        <f>('5.1.1 (tax amount)'!AE312/'5.1.1 (incl tax)'!AE311)*100</f>
        <v>53.144506866416982</v>
      </c>
      <c r="AF312" s="45">
        <f t="shared" si="27"/>
        <v>5</v>
      </c>
      <c r="AG312" s="45">
        <f t="shared" si="28"/>
        <v>17</v>
      </c>
    </row>
    <row r="313" spans="1:33" ht="14.25" customHeight="1" x14ac:dyDescent="0.3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51.944153577661432</v>
      </c>
      <c r="E313" s="48">
        <f>('5.1.1 (tax amount)'!E313/'5.1.1 (incl tax)'!E312)*100</f>
        <v>51.562499999999986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52.456033959975748</v>
      </c>
      <c r="I313" s="48">
        <f>('5.1.1 (tax amount)'!I313/'5.1.1 (incl tax)'!I312)*100</f>
        <v>55.357142857142861</v>
      </c>
      <c r="J313" s="48">
        <f>('5.1.1 (tax amount)'!J313/'5.1.1 (incl tax)'!J312)*100</f>
        <v>55.75558867362146</v>
      </c>
      <c r="K313" s="48">
        <f>('5.1.1 (tax amount)'!K313/'5.1.1 (incl tax)'!K312)*100</f>
        <v>55.556283580133666</v>
      </c>
      <c r="L313" s="48">
        <f>('5.1.1 (tax amount)'!L313/'5.1.1 (incl tax)'!L312)*100</f>
        <v>56.096217407271389</v>
      </c>
      <c r="M313" s="48">
        <f>('5.1.1 (tax amount)'!M313/'5.1.1 (incl tax)'!M312)*100</f>
        <v>47.718253968253968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45.543447890472201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44.281834640917324</v>
      </c>
      <c r="V313" s="48">
        <f>('5.1.1 (tax amount)'!V313/'5.1.1 (incl tax)'!V312)*100</f>
        <v>49.433039353738977</v>
      </c>
      <c r="W313" s="48">
        <f>('5.1.1 (tax amount)'!W313/'5.1.1 (incl tax)'!W312)*100</f>
        <v>48.948888441131025</v>
      </c>
      <c r="X313" s="48">
        <f>('5.1.1 (tax amount)'!X313/'5.1.1 (incl tax)'!X312)*100</f>
        <v>45.628474478377008</v>
      </c>
      <c r="Y313" s="48">
        <f>('5.1.1 (tax amount)'!Y313/'5.1.1 (incl tax)'!Y312)*100</f>
        <v>50.391121214147219</v>
      </c>
      <c r="Z313" s="48">
        <f>('5.1.1 (tax amount)'!Z313/'5.1.1 (incl tax)'!Z312)*100</f>
        <v>47.239540298955909</v>
      </c>
      <c r="AA313" s="48">
        <f>('5.1.1 (tax amount)'!AA313/'5.1.1 (incl tax)'!AA312)*100</f>
        <v>56.25874125874126</v>
      </c>
      <c r="AB313" s="48">
        <f>('5.1.1 (tax amount)'!AB313/'5.1.1 (incl tax)'!AB312)*100</f>
        <v>45.609298837645291</v>
      </c>
      <c r="AC313" s="48">
        <f>('5.1.1 (tax amount)'!AC313/'5.1.1 (incl tax)'!AC312)*100</f>
        <v>43.281582473008115</v>
      </c>
      <c r="AD313" s="48">
        <f>('5.1.1 (tax amount)'!AD313/'5.1.1 (incl tax)'!AD312)*100</f>
        <v>49.312797845155046</v>
      </c>
      <c r="AE313" s="48">
        <f>('5.1.1 (tax amount)'!AE313/'5.1.1 (incl tax)'!AE312)*100</f>
        <v>52.248345126683418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3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43.181238847820538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  <row r="315" spans="1:33" ht="13" x14ac:dyDescent="0.3">
      <c r="A315" s="42">
        <v>2024</v>
      </c>
      <c r="B315" s="47">
        <f t="shared" si="14"/>
        <v>45444</v>
      </c>
      <c r="C315" s="46" t="s">
        <v>15</v>
      </c>
      <c r="D315" s="48">
        <f>('5.1.1 (tax amount)'!D315/'5.1.1 (incl tax)'!D314)*100</f>
        <v>53.599114064230349</v>
      </c>
      <c r="E315" s="48">
        <f>('5.1.1 (tax amount)'!E315/'5.1.1 (incl tax)'!E314)*100</f>
        <v>52.704586644360809</v>
      </c>
      <c r="F315" s="48">
        <f>('5.1.1 (tax amount)'!F315/'5.1.1 (incl tax)'!F314)*100</f>
        <v>53.910188767733615</v>
      </c>
      <c r="G315" s="48">
        <f>('5.1.1 (tax amount)'!G315/'5.1.1 (incl tax)'!G314)*100</f>
        <v>58.833419555095702</v>
      </c>
      <c r="H315" s="48">
        <f>('5.1.1 (tax amount)'!H315/'5.1.1 (incl tax)'!H314)*100</f>
        <v>54.235543834823432</v>
      </c>
      <c r="I315" s="48">
        <f>('5.1.1 (tax amount)'!I315/'5.1.1 (incl tax)'!I314)*100</f>
        <v>57.609686238770998</v>
      </c>
      <c r="J315" s="48">
        <f>('5.1.1 (tax amount)'!J315/'5.1.1 (incl tax)'!J314)*100</f>
        <v>57.504418076243368</v>
      </c>
      <c r="K315" s="48">
        <f>('5.1.1 (tax amount)'!K315/'5.1.1 (incl tax)'!K314)*100</f>
        <v>55.612278724391707</v>
      </c>
      <c r="L315" s="48">
        <f>('5.1.1 (tax amount)'!L315/'5.1.1 (incl tax)'!L314)*100</f>
        <v>57.523259544433749</v>
      </c>
      <c r="M315" s="48">
        <f>('5.1.1 (tax amount)'!M315/'5.1.1 (incl tax)'!M314)*100</f>
        <v>49.72673447700015</v>
      </c>
      <c r="N315" s="48">
        <f>('5.1.1 (tax amount)'!N315/'5.1.1 (incl tax)'!N314)*100</f>
        <v>57.409609895337766</v>
      </c>
      <c r="O315" s="48">
        <f>('5.1.1 (tax amount)'!O315/'5.1.1 (incl tax)'!O314)*100</f>
        <v>52.546248181251308</v>
      </c>
      <c r="P315" s="48">
        <f>('5.1.1 (tax amount)'!P315/'5.1.1 (incl tax)'!P314)*100</f>
        <v>46.605141727092942</v>
      </c>
      <c r="Q315" s="48">
        <f>('5.1.1 (tax amount)'!Q315/'5.1.1 (incl tax)'!Q314)*100</f>
        <v>51.508223320303856</v>
      </c>
      <c r="R315" s="48">
        <f>('5.1.1 (tax amount)'!R315/'5.1.1 (incl tax)'!R314)*100</f>
        <v>53.160736942302378</v>
      </c>
      <c r="S315" s="48">
        <f>('5.1.1 (tax amount)'!S315/'5.1.1 (incl tax)'!S314)*100</f>
        <v>43.809186653686162</v>
      </c>
      <c r="T315" s="48">
        <f>('5.1.1 (tax amount)'!T315/'5.1.1 (incl tax)'!T314)*100</f>
        <v>49.899115318950805</v>
      </c>
      <c r="U315" s="48">
        <f>('5.1.1 (tax amount)'!U315/'5.1.1 (incl tax)'!U314)*100</f>
        <v>45.459596761390699</v>
      </c>
      <c r="V315" s="48">
        <f>('5.1.1 (tax amount)'!V315/'5.1.1 (incl tax)'!V314)*100</f>
        <v>51.435443823711978</v>
      </c>
      <c r="W315" s="48">
        <f>('5.1.1 (tax amount)'!W315/'5.1.1 (incl tax)'!W314)*100</f>
        <v>48.817247904839142</v>
      </c>
      <c r="X315" s="48">
        <f>('5.1.1 (tax amount)'!X315/'5.1.1 (incl tax)'!X314)*100</f>
        <v>47.45388617373483</v>
      </c>
      <c r="Y315" s="48">
        <f>('5.1.1 (tax amount)'!Y315/'5.1.1 (incl tax)'!Y314)*100</f>
        <v>52.292857142857144</v>
      </c>
      <c r="Z315" s="48">
        <f>('5.1.1 (tax amount)'!Z315/'5.1.1 (incl tax)'!Z314)*100</f>
        <v>48.253943341442366</v>
      </c>
      <c r="AA315" s="48">
        <f>('5.1.1 (tax amount)'!AA315/'5.1.1 (incl tax)'!AA314)*100</f>
        <v>56.257175660160726</v>
      </c>
      <c r="AB315" s="48">
        <f>('5.1.1 (tax amount)'!AB315/'5.1.1 (incl tax)'!AB314)*100</f>
        <v>46.626207777689046</v>
      </c>
      <c r="AC315" s="48">
        <f>('5.1.1 (tax amount)'!AC315/'5.1.1 (incl tax)'!AC314)*100</f>
        <v>44.788164088769328</v>
      </c>
      <c r="AD315" s="48">
        <f>('5.1.1 (tax amount)'!AD315/'5.1.1 (incl tax)'!AD314)*100</f>
        <v>51.703992210321317</v>
      </c>
      <c r="AE315" s="48">
        <f>('5.1.1 (tax amount)'!AE315/'5.1.1 (incl tax)'!AE314)*100</f>
        <v>53.524158826343481</v>
      </c>
      <c r="AF315" s="45">
        <f t="shared" ref="AF315:AF320" si="29">RANK(R315,D315:R315,1)</f>
        <v>6</v>
      </c>
      <c r="AG315" s="45">
        <f t="shared" ref="AG315:AG320" si="30">RANK(R315,D315:AE315,1)</f>
        <v>17</v>
      </c>
    </row>
    <row r="316" spans="1:33" ht="13" x14ac:dyDescent="0.3">
      <c r="A316" s="42">
        <v>2024</v>
      </c>
      <c r="B316" s="47">
        <f t="shared" si="14"/>
        <v>45474</v>
      </c>
      <c r="C316" s="46" t="s">
        <v>29</v>
      </c>
      <c r="D316" s="48">
        <f>('5.1.1 (tax amount)'!D316/'5.1.1 (incl tax)'!D315)*100</f>
        <v>53.077935370668214</v>
      </c>
      <c r="E316" s="48">
        <f>('5.1.1 (tax amount)'!E316/'5.1.1 (incl tax)'!E315)*100</f>
        <v>52.874049027895175</v>
      </c>
      <c r="F316" s="48">
        <f>('5.1.1 (tax amount)'!F316/'5.1.1 (incl tax)'!F315)*100</f>
        <v>53.030041932333852</v>
      </c>
      <c r="G316" s="48">
        <f>('5.1.1 (tax amount)'!G316/'5.1.1 (incl tax)'!G315)*100</f>
        <v>60.238448066819352</v>
      </c>
      <c r="H316" s="48">
        <f>('5.1.1 (tax amount)'!H316/'5.1.1 (incl tax)'!H315)*100</f>
        <v>53.882624295233214</v>
      </c>
      <c r="I316" s="48">
        <f>('5.1.1 (tax amount)'!I316/'5.1.1 (incl tax)'!I315)*100</f>
        <v>57.498204609257684</v>
      </c>
      <c r="J316" s="48">
        <f>('5.1.1 (tax amount)'!J316/'5.1.1 (incl tax)'!J315)*100</f>
        <v>56.846110660595095</v>
      </c>
      <c r="K316" s="48">
        <f>('5.1.1 (tax amount)'!K316/'5.1.1 (incl tax)'!K315)*100</f>
        <v>55.835792862892411</v>
      </c>
      <c r="L316" s="48">
        <f>('5.1.1 (tax amount)'!L316/'5.1.1 (incl tax)'!L315)*100</f>
        <v>56.989178866963719</v>
      </c>
      <c r="M316" s="48">
        <f>('5.1.1 (tax amount)'!M316/'5.1.1 (incl tax)'!M315)*100</f>
        <v>49.140196741007728</v>
      </c>
      <c r="N316" s="48">
        <f>('5.1.1 (tax amount)'!N316/'5.1.1 (incl tax)'!N315)*100</f>
        <v>57.151345891021457</v>
      </c>
      <c r="O316" s="48">
        <f>('5.1.1 (tax amount)'!O316/'5.1.1 (incl tax)'!O315)*100</f>
        <v>51.980265862683297</v>
      </c>
      <c r="P316" s="48">
        <f>('5.1.1 (tax amount)'!P316/'5.1.1 (incl tax)'!P315)*100</f>
        <v>46.461019929660026</v>
      </c>
      <c r="Q316" s="48">
        <f>('5.1.1 (tax amount)'!Q316/'5.1.1 (incl tax)'!Q315)*100</f>
        <v>50.580967789380779</v>
      </c>
      <c r="R316" s="48">
        <f>('5.1.1 (tax amount)'!R316/'5.1.1 (incl tax)'!R315)*100</f>
        <v>53.237043544585219</v>
      </c>
      <c r="S316" s="48">
        <f>('5.1.1 (tax amount)'!S316/'5.1.1 (incl tax)'!S315)*100</f>
        <v>43.912460920053597</v>
      </c>
      <c r="T316" s="48">
        <f>('5.1.1 (tax amount)'!T316/'5.1.1 (incl tax)'!T315)*100</f>
        <v>51.960201960201957</v>
      </c>
      <c r="U316" s="48">
        <f>('5.1.1 (tax amount)'!U316/'5.1.1 (incl tax)'!U315)*100</f>
        <v>44.98900408419729</v>
      </c>
      <c r="V316" s="48">
        <f>('5.1.1 (tax amount)'!V316/'5.1.1 (incl tax)'!V315)*100</f>
        <v>50.547473799468165</v>
      </c>
      <c r="W316" s="48">
        <f>('5.1.1 (tax amount)'!W316/'5.1.1 (incl tax)'!W315)*100</f>
        <v>48.981962284777261</v>
      </c>
      <c r="X316" s="48">
        <f>('5.1.1 (tax amount)'!X316/'5.1.1 (incl tax)'!X315)*100</f>
        <v>46.561767153339886</v>
      </c>
      <c r="Y316" s="48">
        <f>('5.1.1 (tax amount)'!Y316/'5.1.1 (incl tax)'!Y315)*100</f>
        <v>51.802790961252384</v>
      </c>
      <c r="Z316" s="48">
        <f>('5.1.1 (tax amount)'!Z316/'5.1.1 (incl tax)'!Z315)*100</f>
        <v>48.375594294770202</v>
      </c>
      <c r="AA316" s="48">
        <f>('5.1.1 (tax amount)'!AA316/'5.1.1 (incl tax)'!AA315)*100</f>
        <v>56.257216449062973</v>
      </c>
      <c r="AB316" s="48">
        <f>('5.1.1 (tax amount)'!AB316/'5.1.1 (incl tax)'!AB315)*100</f>
        <v>46.442733846512724</v>
      </c>
      <c r="AC316" s="48">
        <f>('5.1.1 (tax amount)'!AC316/'5.1.1 (incl tax)'!AC315)*100</f>
        <v>47.412783891360341</v>
      </c>
      <c r="AD316" s="48">
        <f>('5.1.1 (tax amount)'!AD316/'5.1.1 (incl tax)'!AD315)*100</f>
        <v>50.988783943329395</v>
      </c>
      <c r="AE316" s="48">
        <f>('5.1.1 (tax amount)'!AE316/'5.1.1 (incl tax)'!AE315)*100</f>
        <v>53.224652087475157</v>
      </c>
      <c r="AF316" s="45">
        <f t="shared" si="29"/>
        <v>8</v>
      </c>
      <c r="AG316" s="45">
        <f t="shared" si="30"/>
        <v>20</v>
      </c>
    </row>
    <row r="317" spans="1:33" ht="13" x14ac:dyDescent="0.3">
      <c r="A317" s="42">
        <v>2024</v>
      </c>
      <c r="B317" s="47">
        <f t="shared" si="14"/>
        <v>45505</v>
      </c>
      <c r="C317" s="22" t="s">
        <v>14</v>
      </c>
      <c r="D317" s="48">
        <f>('5.1.1 (tax amount)'!D317/'5.1.1 (incl tax)'!D316)*100</f>
        <v>54.325567591630808</v>
      </c>
      <c r="E317" s="48">
        <f>('5.1.1 (tax amount)'!E317/'5.1.1 (incl tax)'!E316)*100</f>
        <v>54.689429713040319</v>
      </c>
      <c r="F317" s="48">
        <f>('5.1.1 (tax amount)'!F317/'5.1.1 (incl tax)'!F316)*100</f>
        <v>52.483645636988584</v>
      </c>
      <c r="G317" s="48">
        <f>('5.1.1 (tax amount)'!G317/'5.1.1 (incl tax)'!G316)*100</f>
        <v>59.986863711001639</v>
      </c>
      <c r="H317" s="48">
        <f>('5.1.1 (tax amount)'!H317/'5.1.1 (incl tax)'!H316)*100</f>
        <v>54.828519855595673</v>
      </c>
      <c r="I317" s="48">
        <f>('5.1.1 (tax amount)'!I317/'5.1.1 (incl tax)'!I316)*100</f>
        <v>58.356218124754811</v>
      </c>
      <c r="J317" s="48">
        <f>('5.1.1 (tax amount)'!J317/'5.1.1 (incl tax)'!J316)*100</f>
        <v>57.979696071631246</v>
      </c>
      <c r="K317" s="48">
        <f>('5.1.1 (tax amount)'!K317/'5.1.1 (incl tax)'!K316)*100</f>
        <v>57.451403887688976</v>
      </c>
      <c r="L317" s="48">
        <f>('5.1.1 (tax amount)'!L317/'5.1.1 (incl tax)'!L316)*100</f>
        <v>57.880278540854782</v>
      </c>
      <c r="M317" s="48">
        <f>('5.1.1 (tax amount)'!M317/'5.1.1 (incl tax)'!M316)*100</f>
        <v>50.579298703291656</v>
      </c>
      <c r="N317" s="48">
        <f>('5.1.1 (tax amount)'!N317/'5.1.1 (incl tax)'!N316)*100</f>
        <v>57.85663422739141</v>
      </c>
      <c r="O317" s="48">
        <f>('5.1.1 (tax amount)'!O317/'5.1.1 (incl tax)'!O316)*100</f>
        <v>52.969680188287413</v>
      </c>
      <c r="P317" s="48">
        <f>('5.1.1 (tax amount)'!P317/'5.1.1 (incl tax)'!P316)*100</f>
        <v>47.090802233323544</v>
      </c>
      <c r="Q317" s="48">
        <f>('5.1.1 (tax amount)'!Q317/'5.1.1 (incl tax)'!Q316)*100</f>
        <v>51.67125735129904</v>
      </c>
      <c r="R317" s="48">
        <f>('5.1.1 (tax amount)'!R317/'5.1.1 (incl tax)'!R316)*100</f>
        <v>53.722219858728259</v>
      </c>
      <c r="S317" s="48">
        <f>('5.1.1 (tax amount)'!S317/'5.1.1 (incl tax)'!S316)*100</f>
        <v>44.125441696113079</v>
      </c>
      <c r="T317" s="48">
        <f>('5.1.1 (tax amount)'!T317/'5.1.1 (incl tax)'!T316)*100</f>
        <v>52.46447602131439</v>
      </c>
      <c r="U317" s="48">
        <f>('5.1.1 (tax amount)'!U317/'5.1.1 (incl tax)'!U316)*100</f>
        <v>45.596221959858319</v>
      </c>
      <c r="V317" s="48">
        <f>('5.1.1 (tax amount)'!V317/'5.1.1 (incl tax)'!V316)*100</f>
        <v>51.366715987851407</v>
      </c>
      <c r="W317" s="48">
        <f>('5.1.1 (tax amount)'!W317/'5.1.1 (incl tax)'!W316)*100</f>
        <v>49.941334805714675</v>
      </c>
      <c r="X317" s="48">
        <f>('5.1.1 (tax amount)'!X317/'5.1.1 (incl tax)'!X316)*100</f>
        <v>46.848612786489738</v>
      </c>
      <c r="Y317" s="48">
        <f>('5.1.1 (tax amount)'!Y317/'5.1.1 (incl tax)'!Y316)*100</f>
        <v>52.49167080172964</v>
      </c>
      <c r="Z317" s="48">
        <f>('5.1.1 (tax amount)'!Z317/'5.1.1 (incl tax)'!Z316)*100</f>
        <v>49.182550442619025</v>
      </c>
      <c r="AA317" s="48">
        <f>('5.1.1 (tax amount)'!AA317/'5.1.1 (incl tax)'!AA316)*100</f>
        <v>56.248910580442733</v>
      </c>
      <c r="AB317" s="48">
        <f>('5.1.1 (tax amount)'!AB317/'5.1.1 (incl tax)'!AB316)*100</f>
        <v>46.808677265251781</v>
      </c>
      <c r="AC317" s="48">
        <f>('5.1.1 (tax amount)'!AC317/'5.1.1 (incl tax)'!AC316)*100</f>
        <v>48.19239232945614</v>
      </c>
      <c r="AD317" s="48">
        <f>('5.1.1 (tax amount)'!AD317/'5.1.1 (incl tax)'!AD316)*100</f>
        <v>51.883218185870291</v>
      </c>
      <c r="AE317" s="48">
        <f>('5.1.1 (tax amount)'!AE317/'5.1.1 (incl tax)'!AE316)*100</f>
        <v>53.407193807861589</v>
      </c>
      <c r="AF317" s="45">
        <f t="shared" si="29"/>
        <v>6</v>
      </c>
      <c r="AG317" s="45">
        <f t="shared" si="30"/>
        <v>18</v>
      </c>
    </row>
    <row r="318" spans="1:33" ht="13" x14ac:dyDescent="0.3">
      <c r="A318" s="42">
        <v>2024</v>
      </c>
      <c r="B318" s="47">
        <f t="shared" si="14"/>
        <v>45536</v>
      </c>
      <c r="C318" s="46" t="s">
        <v>17</v>
      </c>
      <c r="D318" s="48">
        <f>('5.1.1 (tax amount)'!D318/'5.1.1 (incl tax)'!D317)*100</f>
        <v>56.185199841709533</v>
      </c>
      <c r="E318" s="48">
        <f>('5.1.1 (tax amount)'!E318/'5.1.1 (incl tax)'!E317)*100</f>
        <v>56.641019662703037</v>
      </c>
      <c r="F318" s="48">
        <f>('5.1.1 (tax amount)'!F318/'5.1.1 (incl tax)'!F317)*100</f>
        <v>56.010246157690865</v>
      </c>
      <c r="G318" s="48">
        <f>('5.1.1 (tax amount)'!G318/'5.1.1 (incl tax)'!G317)*100</f>
        <v>57.677289331150014</v>
      </c>
      <c r="H318" s="48">
        <f>('5.1.1 (tax amount)'!H318/'5.1.1 (incl tax)'!H317)*100</f>
        <v>56.91573926868044</v>
      </c>
      <c r="I318" s="48">
        <f>('5.1.1 (tax amount)'!I318/'5.1.1 (incl tax)'!I317)*100</f>
        <v>60.687237026647963</v>
      </c>
      <c r="J318" s="48">
        <f>('5.1.1 (tax amount)'!J318/'5.1.1 (incl tax)'!J317)*100</f>
        <v>60.348346713838616</v>
      </c>
      <c r="K318" s="48">
        <f>('5.1.1 (tax amount)'!K318/'5.1.1 (incl tax)'!K317)*100</f>
        <v>58.579841139413844</v>
      </c>
      <c r="L318" s="48">
        <f>('5.1.1 (tax amount)'!L318/'5.1.1 (incl tax)'!L317)*100</f>
        <v>59.4331983805668</v>
      </c>
      <c r="M318" s="48">
        <f>('5.1.1 (tax amount)'!M318/'5.1.1 (incl tax)'!M317)*100</f>
        <v>52.843641187199466</v>
      </c>
      <c r="N318" s="48">
        <f>('5.1.1 (tax amount)'!N318/'5.1.1 (incl tax)'!N317)*100</f>
        <v>59.937848807711823</v>
      </c>
      <c r="O318" s="48">
        <f>('5.1.1 (tax amount)'!O318/'5.1.1 (incl tax)'!O317)*100</f>
        <v>57.122312504494147</v>
      </c>
      <c r="P318" s="48">
        <f>('5.1.1 (tax amount)'!P318/'5.1.1 (incl tax)'!P317)*100</f>
        <v>48.818648755432633</v>
      </c>
      <c r="Q318" s="48">
        <f>('5.1.1 (tax amount)'!Q318/'5.1.1 (incl tax)'!Q317)*100</f>
        <v>54.270505685942403</v>
      </c>
      <c r="R318" s="48">
        <f>('5.1.1 (tax amount)'!R318/'5.1.1 (incl tax)'!R317)*100</f>
        <v>55.483224593652125</v>
      </c>
      <c r="S318" s="48">
        <f>('5.1.1 (tax amount)'!S318/'5.1.1 (incl tax)'!S317)*100</f>
        <v>45.302987730635948</v>
      </c>
      <c r="T318" s="48">
        <f>('5.1.1 (tax amount)'!T318/'5.1.1 (incl tax)'!T317)*100</f>
        <v>54.042754594935701</v>
      </c>
      <c r="U318" s="48">
        <f>('5.1.1 (tax amount)'!U318/'5.1.1 (incl tax)'!U317)*100</f>
        <v>47.2501478415139</v>
      </c>
      <c r="V318" s="48">
        <f>('5.1.1 (tax amount)'!V318/'5.1.1 (incl tax)'!V317)*100</f>
        <v>53.59036955972725</v>
      </c>
      <c r="W318" s="48">
        <f>('5.1.1 (tax amount)'!W318/'5.1.1 (incl tax)'!W317)*100</f>
        <v>52.480930443319984</v>
      </c>
      <c r="X318" s="48">
        <f>('5.1.1 (tax amount)'!X318/'5.1.1 (incl tax)'!X317)*100</f>
        <v>48.058525604952166</v>
      </c>
      <c r="Y318" s="48">
        <f>('5.1.1 (tax amount)'!Y318/'5.1.1 (incl tax)'!Y317)*100</f>
        <v>55.499921764982005</v>
      </c>
      <c r="Z318" s="48">
        <f>('5.1.1 (tax amount)'!Z318/'5.1.1 (incl tax)'!Z317)*100</f>
        <v>51.692765287376432</v>
      </c>
      <c r="AA318" s="48">
        <f>('5.1.1 (tax amount)'!AA318/'5.1.1 (incl tax)'!AA317)*100</f>
        <v>56.250553734384688</v>
      </c>
      <c r="AB318" s="48">
        <f>('5.1.1 (tax amount)'!AB318/'5.1.1 (incl tax)'!AB317)*100</f>
        <v>48.342771485676209</v>
      </c>
      <c r="AC318" s="48">
        <f>('5.1.1 (tax amount)'!AC318/'5.1.1 (incl tax)'!AC317)*100</f>
        <v>50.18656716417911</v>
      </c>
      <c r="AD318" s="48">
        <f>('5.1.1 (tax amount)'!AD318/'5.1.1 (incl tax)'!AD317)*100</f>
        <v>54.15159553090588</v>
      </c>
      <c r="AE318" s="48">
        <f>('5.1.1 (tax amount)'!AE318/'5.1.1 (incl tax)'!AE317)*100</f>
        <v>57.799255327576645</v>
      </c>
      <c r="AF318" s="45">
        <f t="shared" si="29"/>
        <v>4</v>
      </c>
      <c r="AG318" s="45">
        <f t="shared" si="30"/>
        <v>14</v>
      </c>
    </row>
    <row r="319" spans="1:33" ht="13" x14ac:dyDescent="0.3">
      <c r="A319" s="42">
        <v>2024</v>
      </c>
      <c r="B319" s="47">
        <f t="shared" si="14"/>
        <v>45566</v>
      </c>
      <c r="C319" s="46" t="s">
        <v>16</v>
      </c>
      <c r="D319" s="48">
        <f>('5.1.1 (tax amount)'!D319/'5.1.1 (incl tax)'!D318)*100</f>
        <v>55.821863629172597</v>
      </c>
      <c r="E319" s="48">
        <f>('5.1.1 (tax amount)'!E319/'5.1.1 (incl tax)'!E318)*100</f>
        <v>55.212267714156226</v>
      </c>
      <c r="F319" s="48">
        <f>('5.1.1 (tax amount)'!F319/'5.1.1 (incl tax)'!F318)*100</f>
        <v>55.022369308083583</v>
      </c>
      <c r="G319" s="48">
        <f>('5.1.1 (tax amount)'!G319/'5.1.1 (incl tax)'!G318)*100</f>
        <v>59.309796648340729</v>
      </c>
      <c r="H319" s="48">
        <f>('5.1.1 (tax amount)'!H319/'5.1.1 (incl tax)'!H318)*100</f>
        <v>56.160634877197779</v>
      </c>
      <c r="I319" s="48">
        <f>('5.1.1 (tax amount)'!I319/'5.1.1 (incl tax)'!I318)*100</f>
        <v>59.581953642384114</v>
      </c>
      <c r="J319" s="48">
        <f>('5.1.1 (tax amount)'!J319/'5.1.1 (incl tax)'!J318)*100</f>
        <v>59.404546368939862</v>
      </c>
      <c r="K319" s="48">
        <f>('5.1.1 (tax amount)'!K319/'5.1.1 (incl tax)'!K318)*100</f>
        <v>60.750319738524936</v>
      </c>
      <c r="L319" s="48">
        <f>('5.1.1 (tax amount)'!L319/'5.1.1 (incl tax)'!L318)*100</f>
        <v>59.482112436115841</v>
      </c>
      <c r="M319" s="48">
        <f>('5.1.1 (tax amount)'!M319/'5.1.1 (incl tax)'!M318)*100</f>
        <v>51.003344481605353</v>
      </c>
      <c r="N319" s="48">
        <f>('5.1.1 (tax amount)'!N319/'5.1.1 (incl tax)'!N318)*100</f>
        <v>59.064987152973615</v>
      </c>
      <c r="O319" s="48">
        <f>('5.1.1 (tax amount)'!O319/'5.1.1 (incl tax)'!O318)*100</f>
        <v>55.861923805514635</v>
      </c>
      <c r="P319" s="48">
        <f>('5.1.1 (tax amount)'!P319/'5.1.1 (incl tax)'!P318)*100</f>
        <v>48.96292143829583</v>
      </c>
      <c r="Q319" s="48">
        <f>('5.1.1 (tax amount)'!Q319/'5.1.1 (incl tax)'!Q318)*100</f>
        <v>52.878431372549016</v>
      </c>
      <c r="R319" s="48">
        <f>('5.1.1 (tax amount)'!R319/'5.1.1 (incl tax)'!R318)*100</f>
        <v>56.208995213834335</v>
      </c>
      <c r="S319" s="48">
        <f>('5.1.1 (tax amount)'!S319/'5.1.1 (incl tax)'!S318)*100</f>
        <v>45.749376319324512</v>
      </c>
      <c r="T319" s="48">
        <f>('5.1.1 (tax amount)'!T319/'5.1.1 (incl tax)'!T318)*100</f>
        <v>54.1973137192197</v>
      </c>
      <c r="U319" s="48">
        <f>('5.1.1 (tax amount)'!U319/'5.1.1 (incl tax)'!U318)*100</f>
        <v>47.850629613547554</v>
      </c>
      <c r="V319" s="48">
        <f>('5.1.1 (tax amount)'!V319/'5.1.1 (incl tax)'!V318)*100</f>
        <v>53.509967626512179</v>
      </c>
      <c r="W319" s="48">
        <f>('5.1.1 (tax amount)'!W319/'5.1.1 (incl tax)'!W318)*100</f>
        <v>52.570075612922942</v>
      </c>
      <c r="X319" s="48">
        <f>('5.1.1 (tax amount)'!X319/'5.1.1 (incl tax)'!X318)*100</f>
        <v>47.301307241960068</v>
      </c>
      <c r="Y319" s="48">
        <f>('5.1.1 (tax amount)'!Y319/'5.1.1 (incl tax)'!Y318)*100</f>
        <v>55.198872533667398</v>
      </c>
      <c r="Z319" s="48">
        <f>('5.1.1 (tax amount)'!Z319/'5.1.1 (incl tax)'!Z318)*100</f>
        <v>51.231827283015583</v>
      </c>
      <c r="AA319" s="48">
        <f>('5.1.1 (tax amount)'!AA319/'5.1.1 (incl tax)'!AA318)*100</f>
        <v>56.251675752971664</v>
      </c>
      <c r="AB319" s="48">
        <f>('5.1.1 (tax amount)'!AB319/'5.1.1 (incl tax)'!AB318)*100</f>
        <v>48.804729671836171</v>
      </c>
      <c r="AC319" s="48">
        <f>('5.1.1 (tax amount)'!AC319/'5.1.1 (incl tax)'!AC318)*100</f>
        <v>49.633869202929041</v>
      </c>
      <c r="AD319" s="48">
        <f>('5.1.1 (tax amount)'!AD319/'5.1.1 (incl tax)'!AD318)*100</f>
        <v>53.697027958022915</v>
      </c>
      <c r="AE319" s="48">
        <f>('5.1.1 (tax amount)'!AE319/'5.1.1 (incl tax)'!AE318)*100</f>
        <v>58.597948216902786</v>
      </c>
      <c r="AF319" s="45">
        <f t="shared" si="29"/>
        <v>9</v>
      </c>
      <c r="AG319" s="45">
        <f t="shared" si="30"/>
        <v>20</v>
      </c>
    </row>
    <row r="320" spans="1:33" ht="13" x14ac:dyDescent="0.3">
      <c r="A320" s="42">
        <v>2024</v>
      </c>
      <c r="B320" s="47">
        <f t="shared" si="14"/>
        <v>45597</v>
      </c>
      <c r="C320" s="46" t="s">
        <v>28</v>
      </c>
      <c r="D320" s="48">
        <f>('5.1.1 (tax amount)'!D320/'5.1.1 (incl tax)'!D319)*100</f>
        <v>56.160344277972584</v>
      </c>
      <c r="E320" s="48">
        <f>('5.1.1 (tax amount)'!E320/'5.1.1 (incl tax)'!E319)*100</f>
        <v>56.073468127797497</v>
      </c>
      <c r="F320" s="48">
        <f>('5.1.1 (tax amount)'!F320/'5.1.1 (incl tax)'!F319)*100</f>
        <v>55.510052122114658</v>
      </c>
      <c r="G320" s="48">
        <f>('5.1.1 (tax amount)'!G320/'5.1.1 (incl tax)'!G319)*100</f>
        <v>58.426602833667587</v>
      </c>
      <c r="H320" s="48">
        <f>('5.1.1 (tax amount)'!H320/'5.1.1 (incl tax)'!H319)*100</f>
        <v>56.180773964173383</v>
      </c>
      <c r="I320" s="48">
        <f>('5.1.1 (tax amount)'!I320/'5.1.1 (incl tax)'!I319)*100</f>
        <v>60.349179638199416</v>
      </c>
      <c r="J320" s="48">
        <f>('5.1.1 (tax amount)'!J320/'5.1.1 (incl tax)'!J319)*100</f>
        <v>59.701794629604642</v>
      </c>
      <c r="K320" s="48">
        <f>('5.1.1 (tax amount)'!K320/'5.1.1 (incl tax)'!K319)*100</f>
        <v>59.549089906232751</v>
      </c>
      <c r="L320" s="48">
        <f>('5.1.1 (tax amount)'!L320/'5.1.1 (incl tax)'!L319)*100</f>
        <v>59.56213340608376</v>
      </c>
      <c r="M320" s="48">
        <f>('5.1.1 (tax amount)'!M320/'5.1.1 (incl tax)'!M319)*100</f>
        <v>51.87688298998453</v>
      </c>
      <c r="N320" s="48">
        <f>('5.1.1 (tax amount)'!N320/'5.1.1 (incl tax)'!N319)*100</f>
        <v>57.958561852528945</v>
      </c>
      <c r="O320" s="48">
        <f>('5.1.1 (tax amount)'!O320/'5.1.1 (incl tax)'!O319)*100</f>
        <v>56.125617501764289</v>
      </c>
      <c r="P320" s="48">
        <f>('5.1.1 (tax amount)'!P320/'5.1.1 (incl tax)'!P319)*100</f>
        <v>48.767885532591407</v>
      </c>
      <c r="Q320" s="48">
        <f>('5.1.1 (tax amount)'!Q320/'5.1.1 (incl tax)'!Q319)*100</f>
        <v>53.122987765614937</v>
      </c>
      <c r="R320" s="48">
        <f>('5.1.1 (tax amount)'!R320/'5.1.1 (incl tax)'!R319)*100</f>
        <v>55.972557701913203</v>
      </c>
      <c r="S320" s="48">
        <f>('5.1.1 (tax amount)'!S320/'5.1.1 (incl tax)'!S319)*100</f>
        <v>45.508982035928142</v>
      </c>
      <c r="T320" s="48">
        <f>('5.1.1 (tax amount)'!T320/'5.1.1 (incl tax)'!T319)*100</f>
        <v>53.750985027580775</v>
      </c>
      <c r="U320" s="48">
        <f>('5.1.1 (tax amount)'!U320/'5.1.1 (incl tax)'!U319)*100</f>
        <v>47.659280972497626</v>
      </c>
      <c r="V320" s="48">
        <f>('5.1.1 (tax amount)'!V320/'5.1.1 (incl tax)'!V319)*100</f>
        <v>53.826990808349798</v>
      </c>
      <c r="W320" s="48">
        <f>('5.1.1 (tax amount)'!W320/'5.1.1 (incl tax)'!W319)*100</f>
        <v>52.31818181818182</v>
      </c>
      <c r="X320" s="48">
        <f>('5.1.1 (tax amount)'!X320/'5.1.1 (incl tax)'!X319)*100</f>
        <v>46.928094049440375</v>
      </c>
      <c r="Y320" s="48">
        <f>('5.1.1 (tax amount)'!Y320/'5.1.1 (incl tax)'!Y319)*100</f>
        <v>57.404188395000411</v>
      </c>
      <c r="Z320" s="48">
        <f>('5.1.1 (tax amount)'!Z320/'5.1.1 (incl tax)'!Z319)*100</f>
        <v>51.416331526490644</v>
      </c>
      <c r="AA320" s="48">
        <f>('5.1.1 (tax amount)'!AA320/'5.1.1 (incl tax)'!AA319)*100</f>
        <v>56.248884127834323</v>
      </c>
      <c r="AB320" s="48">
        <f>('5.1.1 (tax amount)'!AB320/'5.1.1 (incl tax)'!AB319)*100</f>
        <v>48.338009011306639</v>
      </c>
      <c r="AC320" s="48">
        <f>('5.1.1 (tax amount)'!AC320/'5.1.1 (incl tax)'!AC319)*100</f>
        <v>49.856078564172037</v>
      </c>
      <c r="AD320" s="48">
        <f>('5.1.1 (tax amount)'!AD320/'5.1.1 (incl tax)'!AD319)*100</f>
        <v>53.479678676529076</v>
      </c>
      <c r="AE320" s="48">
        <f>('5.1.1 (tax amount)'!AE320/'5.1.1 (incl tax)'!AE319)*100</f>
        <v>57.996794871794869</v>
      </c>
      <c r="AF320" s="45">
        <f t="shared" si="29"/>
        <v>5</v>
      </c>
      <c r="AG320" s="45">
        <f t="shared" si="30"/>
        <v>15</v>
      </c>
    </row>
    <row r="321" spans="1:33" ht="13" x14ac:dyDescent="0.3">
      <c r="A321" s="42">
        <v>2024</v>
      </c>
      <c r="B321" s="47">
        <f t="shared" si="14"/>
        <v>45627</v>
      </c>
      <c r="C321" s="46" t="s">
        <v>17</v>
      </c>
      <c r="D321" s="48">
        <f>('5.1.1 (tax amount)'!D321/'5.1.1 (incl tax)'!D320)*100</f>
        <v>55.842705591449317</v>
      </c>
      <c r="E321" s="48">
        <f>('5.1.1 (tax amount)'!E321/'5.1.1 (incl tax)'!E320)*100</f>
        <v>55.860947661814805</v>
      </c>
      <c r="F321" s="48">
        <f>('5.1.1 (tax amount)'!F321/'5.1.1 (incl tax)'!F320)*100</f>
        <v>55.259231629988811</v>
      </c>
      <c r="G321" s="48">
        <f>('5.1.1 (tax amount)'!G321/'5.1.1 (incl tax)'!G320)*100</f>
        <v>62.485590778097986</v>
      </c>
      <c r="H321" s="48">
        <f>('5.1.1 (tax amount)'!H321/'5.1.1 (incl tax)'!H320)*100</f>
        <v>55.888797589701447</v>
      </c>
      <c r="I321" s="48">
        <f>('5.1.1 (tax amount)'!I321/'5.1.1 (incl tax)'!I320)*100</f>
        <v>59.754310043972922</v>
      </c>
      <c r="J321" s="48">
        <f>('5.1.1 (tax amount)'!J321/'5.1.1 (incl tax)'!J320)*100</f>
        <v>59.47208121827412</v>
      </c>
      <c r="K321" s="48">
        <f>('5.1.1 (tax amount)'!K321/'5.1.1 (incl tax)'!K320)*100</f>
        <v>59.016956133726914</v>
      </c>
      <c r="L321" s="48">
        <f>('5.1.1 (tax amount)'!L321/'5.1.1 (incl tax)'!L320)*100</f>
        <v>59.648397104446751</v>
      </c>
      <c r="M321" s="48">
        <f>('5.1.1 (tax amount)'!M321/'5.1.1 (incl tax)'!M320)*100</f>
        <v>51.377857027070839</v>
      </c>
      <c r="N321" s="48">
        <f>('5.1.1 (tax amount)'!N321/'5.1.1 (incl tax)'!N320)*100</f>
        <v>58.16597664215535</v>
      </c>
      <c r="O321" s="48">
        <f>('5.1.1 (tax amount)'!O321/'5.1.1 (incl tax)'!O320)*100</f>
        <v>55.730891158858739</v>
      </c>
      <c r="P321" s="48">
        <f>('5.1.1 (tax amount)'!P321/'5.1.1 (incl tax)'!P320)*100</f>
        <v>48.550493787830526</v>
      </c>
      <c r="Q321" s="48">
        <f>('5.1.1 (tax amount)'!Q321/'5.1.1 (incl tax)'!Q320)*100</f>
        <v>52.842942345924456</v>
      </c>
      <c r="R321" s="48">
        <f>('5.1.1 (tax amount)'!R321/'5.1.1 (incl tax)'!R320)*100</f>
        <v>55.5212440284404</v>
      </c>
      <c r="S321" s="48">
        <f>('5.1.1 (tax amount)'!S321/'5.1.1 (incl tax)'!S320)*100</f>
        <v>45.28248050218756</v>
      </c>
      <c r="T321" s="48">
        <f>('5.1.1 (tax amount)'!T321/'5.1.1 (incl tax)'!T320)*100</f>
        <v>53.544613925551253</v>
      </c>
      <c r="U321" s="48">
        <f>('5.1.1 (tax amount)'!U321/'5.1.1 (incl tax)'!U320)*100</f>
        <v>47.575258089702437</v>
      </c>
      <c r="V321" s="48">
        <f>('5.1.1 (tax amount)'!V321/'5.1.1 (incl tax)'!V320)*100</f>
        <v>53.396658468323302</v>
      </c>
      <c r="W321" s="48">
        <f>('5.1.1 (tax amount)'!W321/'5.1.1 (incl tax)'!W320)*100</f>
        <v>51.835381020577366</v>
      </c>
      <c r="X321" s="48">
        <f>('5.1.1 (tax amount)'!X321/'5.1.1 (incl tax)'!X320)*100</f>
        <v>46.689755154639172</v>
      </c>
      <c r="Y321" s="48">
        <f>('5.1.1 (tax amount)'!Y321/'5.1.1 (incl tax)'!Y320)*100</f>
        <v>54.20668459469843</v>
      </c>
      <c r="Z321" s="48">
        <f>('5.1.1 (tax amount)'!Z321/'5.1.1 (incl tax)'!Z320)*100</f>
        <v>50.885724209795072</v>
      </c>
      <c r="AA321" s="48">
        <f>('5.1.1 (tax amount)'!AA321/'5.1.1 (incl tax)'!AA320)*100</f>
        <v>56.259005763688762</v>
      </c>
      <c r="AB321" s="48">
        <f>('5.1.1 (tax amount)'!AB321/'5.1.1 (incl tax)'!AB320)*100</f>
        <v>48.303797468354432</v>
      </c>
      <c r="AC321" s="48">
        <f>('5.1.1 (tax amount)'!AC321/'5.1.1 (incl tax)'!AC320)*100</f>
        <v>49.803888130968623</v>
      </c>
      <c r="AD321" s="48">
        <f>('5.1.1 (tax amount)'!AD321/'5.1.1 (incl tax)'!AD320)*100</f>
        <v>53.452008660091408</v>
      </c>
      <c r="AE321" s="48">
        <f>('5.1.1 (tax amount)'!AE321/'5.1.1 (incl tax)'!AE320)*100</f>
        <v>57.804956549726427</v>
      </c>
      <c r="AF321" s="45">
        <f>RANK(R321,D321:R321,1)</f>
        <v>5</v>
      </c>
      <c r="AG321" s="45">
        <f>RANK(R321,D321:AE321,1)</f>
        <v>16</v>
      </c>
    </row>
    <row r="322" spans="1:33" ht="13" x14ac:dyDescent="0.3">
      <c r="A322" s="42">
        <v>2025</v>
      </c>
      <c r="B322" s="47">
        <f t="shared" si="14"/>
        <v>45658</v>
      </c>
      <c r="C322" s="46" t="s">
        <v>27</v>
      </c>
      <c r="D322" s="48">
        <f>('5.1.1 (tax amount)'!D322/'5.1.1 (incl tax)'!D321)*100</f>
        <v>55.991169305724732</v>
      </c>
      <c r="E322" s="48">
        <f>('5.1.1 (tax amount)'!E322/'5.1.1 (incl tax)'!E321)*100</f>
        <v>55.021311597995961</v>
      </c>
      <c r="F322" s="48">
        <f>('5.1.1 (tax amount)'!F322/'5.1.1 (incl tax)'!F321)*100</f>
        <v>55.183178230651428</v>
      </c>
      <c r="G322" s="48">
        <f>('5.1.1 (tax amount)'!G322/'5.1.1 (incl tax)'!G321)*100</f>
        <v>61.284746231503242</v>
      </c>
      <c r="H322" s="48">
        <f>('5.1.1 (tax amount)'!H322/'5.1.1 (incl tax)'!H321)*100</f>
        <v>55.269632289380944</v>
      </c>
      <c r="I322" s="48">
        <f>('5.1.1 (tax amount)'!I322/'5.1.1 (incl tax)'!I321)*100</f>
        <v>59.8524974857526</v>
      </c>
      <c r="J322" s="48">
        <f>('5.1.1 (tax amount)'!J322/'5.1.1 (incl tax)'!J321)*100</f>
        <v>58.748277898051569</v>
      </c>
      <c r="K322" s="48">
        <f>('5.1.1 (tax amount)'!K322/'5.1.1 (incl tax)'!K321)*100</f>
        <v>58.822339133953861</v>
      </c>
      <c r="L322" s="48">
        <f>('5.1.1 (tax amount)'!L322/'5.1.1 (incl tax)'!L321)*100</f>
        <v>58.651162790697683</v>
      </c>
      <c r="M322" s="48">
        <f>('5.1.1 (tax amount)'!M322/'5.1.1 (incl tax)'!M321)*100</f>
        <v>50.978564771668211</v>
      </c>
      <c r="N322" s="48">
        <f>('5.1.1 (tax amount)'!N322/'5.1.1 (incl tax)'!N321)*100</f>
        <v>58.148893360160955</v>
      </c>
      <c r="O322" s="48">
        <f>('5.1.1 (tax amount)'!O322/'5.1.1 (incl tax)'!O321)*100</f>
        <v>54.952685683164269</v>
      </c>
      <c r="P322" s="48">
        <f>('5.1.1 (tax amount)'!P322/'5.1.1 (incl tax)'!P321)*100</f>
        <v>47.815738963531672</v>
      </c>
      <c r="Q322" s="48">
        <f>('5.1.1 (tax amount)'!Q322/'5.1.1 (incl tax)'!Q321)*100</f>
        <v>50.178079974097464</v>
      </c>
      <c r="R322" s="48">
        <f>('5.1.1 (tax amount)'!R322/'5.1.1 (incl tax)'!R321)*100</f>
        <v>55.384863090774815</v>
      </c>
      <c r="S322" s="48">
        <f>('5.1.1 (tax amount)'!S322/'5.1.1 (incl tax)'!S321)*100</f>
        <v>44.818030666912989</v>
      </c>
      <c r="T322" s="48">
        <f>('5.1.1 (tax amount)'!T322/'5.1.1 (incl tax)'!T321)*100</f>
        <v>53.528265107212484</v>
      </c>
      <c r="U322" s="48">
        <f>('5.1.1 (tax amount)'!U322/'5.1.1 (incl tax)'!U321)*100</f>
        <v>47.374244616563111</v>
      </c>
      <c r="V322" s="48">
        <f>('5.1.1 (tax amount)'!V322/'5.1.1 (incl tax)'!V321)*100</f>
        <v>53.022207380197031</v>
      </c>
      <c r="W322" s="48">
        <f>('5.1.1 (tax amount)'!W322/'5.1.1 (incl tax)'!W321)*100</f>
        <v>51.03643901374646</v>
      </c>
      <c r="X322" s="48">
        <f>('5.1.1 (tax amount)'!X322/'5.1.1 (incl tax)'!X321)*100</f>
        <v>46.738456770994738</v>
      </c>
      <c r="Y322" s="48">
        <f>('5.1.1 (tax amount)'!Y322/'5.1.1 (incl tax)'!Y321)*100</f>
        <v>54.296789292766753</v>
      </c>
      <c r="Z322" s="48">
        <f>('5.1.1 (tax amount)'!Z322/'5.1.1 (incl tax)'!Z321)*100</f>
        <v>51.897312474929805</v>
      </c>
      <c r="AA322" s="48">
        <f>('5.1.1 (tax amount)'!AA322/'5.1.1 (incl tax)'!AA321)*100</f>
        <v>56.25500133368898</v>
      </c>
      <c r="AB322" s="48">
        <f>('5.1.1 (tax amount)'!AB322/'5.1.1 (incl tax)'!AB321)*100</f>
        <v>47.850298910818111</v>
      </c>
      <c r="AC322" s="48">
        <f>('5.1.1 (tax amount)'!AC322/'5.1.1 (incl tax)'!AC321)*100</f>
        <v>49.948244286965526</v>
      </c>
      <c r="AD322" s="48">
        <f>('5.1.1 (tax amount)'!AD322/'5.1.1 (incl tax)'!AD321)*100</f>
        <v>54.119978656909829</v>
      </c>
      <c r="AE322" s="48">
        <f>('5.1.1 (tax amount)'!AE322/'5.1.1 (incl tax)'!AE321)*100</f>
        <v>57.424885952493312</v>
      </c>
      <c r="AF322" s="45">
        <f>RANK(R322,D322:R322,1)</f>
        <v>8</v>
      </c>
      <c r="AG322" s="45">
        <f>RANK(R322,D322:AE322,1)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21"/>
  <sheetViews>
    <sheetView showGridLines="0" zoomScale="96" zoomScaleNormal="96" workbookViewId="0">
      <pane ySplit="8" topLeftCell="A317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86</v>
      </c>
    </row>
    <row r="2" spans="1:33" ht="18" customHeight="1" x14ac:dyDescent="0.35">
      <c r="A2" s="87" t="s">
        <v>115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3">
      <c r="A266" s="42">
        <v>2020</v>
      </c>
      <c r="B266" s="47">
        <f t="shared" ref="B266:B321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3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3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77.319999999999993</v>
      </c>
      <c r="K309" s="75">
        <v>70.63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72.290000000000006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3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 t="shared" ref="AF310:AF315" si="24">RANK(R310,D310:R310,1)</f>
        <v>2</v>
      </c>
      <c r="AG310" s="45">
        <f t="shared" ref="AG310:AG315" si="25">RANK(R310,D310:AE310,1)</f>
        <v>6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78.42</v>
      </c>
      <c r="G311" s="75">
        <v>89.16</v>
      </c>
      <c r="H311" s="75">
        <v>74.62</v>
      </c>
      <c r="I311" s="75">
        <v>74.45</v>
      </c>
      <c r="J311" s="75">
        <v>80.88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75.819999999999993</v>
      </c>
      <c r="Q311" s="75">
        <v>80.7</v>
      </c>
      <c r="R311" s="75">
        <v>75.153475000000029</v>
      </c>
      <c r="S311" s="75">
        <v>69.680000000000007</v>
      </c>
      <c r="T311" s="75">
        <v>77.25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76.040000000000006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76.88</v>
      </c>
      <c r="AE311" s="75">
        <v>66.319999999999993</v>
      </c>
      <c r="AF311" s="45">
        <f t="shared" si="24"/>
        <v>8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78.040000000000006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81.849999999999994</v>
      </c>
      <c r="K312" s="75">
        <v>73.650000000000006</v>
      </c>
      <c r="L312" s="75">
        <v>73.73</v>
      </c>
      <c r="M312" s="75">
        <v>76.56</v>
      </c>
      <c r="N312" s="75">
        <v>83.79</v>
      </c>
      <c r="O312" s="75">
        <v>75.47</v>
      </c>
      <c r="P312" s="75">
        <v>77.75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67.16</v>
      </c>
      <c r="AF312" s="45">
        <f t="shared" si="24"/>
        <v>10</v>
      </c>
      <c r="AG312" s="45">
        <f t="shared" si="25"/>
        <v>20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 t="shared" si="24"/>
        <v>13</v>
      </c>
      <c r="AG313" s="45">
        <f t="shared" si="25"/>
        <v>24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68.17</v>
      </c>
      <c r="E314" s="75">
        <v>71.11</v>
      </c>
      <c r="F314" s="75">
        <v>76.900000000000006</v>
      </c>
      <c r="G314" s="75">
        <v>73.930000000000007</v>
      </c>
      <c r="H314" s="75">
        <v>67.02</v>
      </c>
      <c r="I314" s="75">
        <v>68.02</v>
      </c>
      <c r="J314" s="75">
        <v>74.540000000000006</v>
      </c>
      <c r="K314" s="75">
        <v>68.239999999999995</v>
      </c>
      <c r="L314" s="75">
        <v>65.180000000000007</v>
      </c>
      <c r="M314" s="75">
        <v>70.290000000000006</v>
      </c>
      <c r="N314" s="75">
        <v>75.12</v>
      </c>
      <c r="O314" s="75">
        <v>69.14</v>
      </c>
      <c r="P314" s="75">
        <v>69.48</v>
      </c>
      <c r="Q314" s="75">
        <v>75.58</v>
      </c>
      <c r="R314" s="75">
        <v>72.556768333333366</v>
      </c>
      <c r="S314" s="75">
        <v>64.62</v>
      </c>
      <c r="T314" s="75">
        <v>70.790000000000006</v>
      </c>
      <c r="U314" s="75">
        <v>73.62</v>
      </c>
      <c r="V314" s="75">
        <v>67.34</v>
      </c>
      <c r="W314" s="75">
        <v>79.47</v>
      </c>
      <c r="X314" s="75">
        <v>70.75</v>
      </c>
      <c r="Y314" s="75">
        <v>69.2</v>
      </c>
      <c r="Z314" s="75">
        <v>65.319999999999993</v>
      </c>
      <c r="AA314" s="75">
        <v>46.73</v>
      </c>
      <c r="AB314" s="75">
        <v>69.650000000000006</v>
      </c>
      <c r="AC314" s="75">
        <v>69.03</v>
      </c>
      <c r="AD314" s="75">
        <v>69.56</v>
      </c>
      <c r="AE314" s="75">
        <v>60.96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70.23</v>
      </c>
      <c r="E315" s="75">
        <v>71.41</v>
      </c>
      <c r="F315" s="75">
        <v>77.349999999999994</v>
      </c>
      <c r="G315" s="75">
        <v>71.14</v>
      </c>
      <c r="H315" s="75">
        <v>69.64</v>
      </c>
      <c r="I315" s="75">
        <v>67.42</v>
      </c>
      <c r="J315" s="75">
        <v>77.37</v>
      </c>
      <c r="K315" s="75">
        <v>68.47</v>
      </c>
      <c r="L315" s="75">
        <v>68.72</v>
      </c>
      <c r="M315" s="75">
        <v>71.25</v>
      </c>
      <c r="N315" s="75">
        <v>76.64</v>
      </c>
      <c r="O315" s="75">
        <v>70.930000000000007</v>
      </c>
      <c r="P315" s="75">
        <v>72.319999999999993</v>
      </c>
      <c r="Q315" s="75">
        <v>75.94</v>
      </c>
      <c r="R315" s="75">
        <v>72.582404166666677</v>
      </c>
      <c r="S315" s="75">
        <v>63.72</v>
      </c>
      <c r="T315" s="75">
        <v>74.03</v>
      </c>
      <c r="U315" s="75">
        <v>76.5</v>
      </c>
      <c r="V315" s="75">
        <v>69.069999999999993</v>
      </c>
      <c r="W315" s="75">
        <v>80.209999999999994</v>
      </c>
      <c r="X315" s="75">
        <v>73.930000000000007</v>
      </c>
      <c r="Y315" s="75">
        <v>71.55</v>
      </c>
      <c r="Z315" s="75">
        <v>67</v>
      </c>
      <c r="AA315" s="75">
        <v>46.46</v>
      </c>
      <c r="AB315" s="75">
        <v>71.8</v>
      </c>
      <c r="AC315" s="75">
        <v>71.45</v>
      </c>
      <c r="AD315" s="75">
        <v>72.59</v>
      </c>
      <c r="AE315" s="75">
        <v>63.79</v>
      </c>
      <c r="AF315" s="45">
        <f t="shared" si="24"/>
        <v>11</v>
      </c>
      <c r="AG315" s="45">
        <f t="shared" si="25"/>
        <v>19</v>
      </c>
    </row>
    <row r="316" spans="1:33" ht="13" x14ac:dyDescent="0.3">
      <c r="A316" s="91">
        <v>2024</v>
      </c>
      <c r="B316" s="47">
        <f t="shared" si="12"/>
        <v>45505</v>
      </c>
      <c r="C316" s="57" t="s">
        <v>14</v>
      </c>
      <c r="D316" s="75">
        <v>67.010000000000005</v>
      </c>
      <c r="E316" s="75">
        <v>65.38</v>
      </c>
      <c r="F316" s="75">
        <v>75.97</v>
      </c>
      <c r="G316" s="75">
        <v>72.16</v>
      </c>
      <c r="H316" s="75">
        <v>66.349999999999994</v>
      </c>
      <c r="I316" s="75">
        <v>65.48</v>
      </c>
      <c r="J316" s="75">
        <v>74.290000000000006</v>
      </c>
      <c r="K316" s="75">
        <v>67.84</v>
      </c>
      <c r="L316" s="75">
        <v>66.819999999999993</v>
      </c>
      <c r="M316" s="75">
        <v>68.3</v>
      </c>
      <c r="N316" s="75">
        <v>74.569999999999993</v>
      </c>
      <c r="O316" s="75">
        <v>68.260000000000005</v>
      </c>
      <c r="P316" s="75">
        <v>70.819999999999993</v>
      </c>
      <c r="Q316" s="75">
        <v>73.75</v>
      </c>
      <c r="R316" s="75">
        <v>70.670099166666674</v>
      </c>
      <c r="S316" s="75">
        <v>64.97</v>
      </c>
      <c r="T316" s="75">
        <v>72.02</v>
      </c>
      <c r="U316" s="75">
        <v>74.7</v>
      </c>
      <c r="V316" s="75">
        <v>67.83</v>
      </c>
      <c r="W316" s="75">
        <v>76.900000000000006</v>
      </c>
      <c r="X316" s="75">
        <v>73.34</v>
      </c>
      <c r="Y316" s="75">
        <v>69.8</v>
      </c>
      <c r="Z316" s="75">
        <v>64.459999999999994</v>
      </c>
      <c r="AA316" s="75">
        <v>47.36</v>
      </c>
      <c r="AB316" s="75">
        <v>70.72</v>
      </c>
      <c r="AC316" s="75">
        <v>69.319999999999993</v>
      </c>
      <c r="AD316" s="75">
        <v>70.489999999999995</v>
      </c>
      <c r="AE316" s="75">
        <v>64.98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62.26</v>
      </c>
      <c r="E317" s="75">
        <v>61.26</v>
      </c>
      <c r="F317" s="75">
        <v>66.61</v>
      </c>
      <c r="G317" s="75">
        <v>78.930000000000007</v>
      </c>
      <c r="H317" s="75">
        <v>60.23</v>
      </c>
      <c r="I317" s="75">
        <v>59.67</v>
      </c>
      <c r="J317" s="75">
        <v>68.19</v>
      </c>
      <c r="K317" s="75">
        <v>63.17</v>
      </c>
      <c r="L317" s="75">
        <v>60.93</v>
      </c>
      <c r="M317" s="75">
        <v>61.35</v>
      </c>
      <c r="N317" s="75">
        <v>67.64</v>
      </c>
      <c r="O317" s="75">
        <v>62.67</v>
      </c>
      <c r="P317" s="75">
        <v>64.17</v>
      </c>
      <c r="Q317" s="75">
        <v>68.3</v>
      </c>
      <c r="R317" s="75">
        <v>64.941643333333346</v>
      </c>
      <c r="S317" s="75">
        <v>59.7</v>
      </c>
      <c r="T317" s="75">
        <v>67.61</v>
      </c>
      <c r="U317" s="75">
        <v>68.959999999999994</v>
      </c>
      <c r="V317" s="75">
        <v>60.42</v>
      </c>
      <c r="W317" s="75">
        <v>68.41</v>
      </c>
      <c r="X317" s="75">
        <v>68.25</v>
      </c>
      <c r="Y317" s="75">
        <v>61.46</v>
      </c>
      <c r="Z317" s="75">
        <v>58.33</v>
      </c>
      <c r="AA317" s="75">
        <v>46.58</v>
      </c>
      <c r="AB317" s="75">
        <v>65.14</v>
      </c>
      <c r="AC317" s="75">
        <v>62.57</v>
      </c>
      <c r="AD317" s="75">
        <v>64.14</v>
      </c>
      <c r="AE317" s="75">
        <v>58.23</v>
      </c>
      <c r="AF317" s="45">
        <f t="shared" si="26"/>
        <v>10</v>
      </c>
      <c r="AG317" s="45">
        <f t="shared" si="27"/>
        <v>18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62.91</v>
      </c>
      <c r="E318" s="75">
        <v>65.23</v>
      </c>
      <c r="F318" s="75">
        <v>70.510000000000005</v>
      </c>
      <c r="G318" s="75">
        <v>73.94</v>
      </c>
      <c r="H318" s="75">
        <v>62.1</v>
      </c>
      <c r="I318" s="75">
        <v>62.38</v>
      </c>
      <c r="J318" s="75">
        <v>69.08</v>
      </c>
      <c r="K318" s="75">
        <v>58.34</v>
      </c>
      <c r="L318" s="75">
        <v>60.69</v>
      </c>
      <c r="M318" s="75">
        <v>64.959999999999994</v>
      </c>
      <c r="N318" s="75">
        <v>70.5</v>
      </c>
      <c r="O318" s="75">
        <v>65.38</v>
      </c>
      <c r="P318" s="75">
        <v>63.85</v>
      </c>
      <c r="Q318" s="75">
        <v>71.78</v>
      </c>
      <c r="R318" s="75">
        <v>62.841014999999999</v>
      </c>
      <c r="S318" s="75">
        <v>57.94</v>
      </c>
      <c r="T318" s="75">
        <v>66.09</v>
      </c>
      <c r="U318" s="75">
        <v>66.91</v>
      </c>
      <c r="V318" s="75">
        <v>60.49</v>
      </c>
      <c r="W318" s="75">
        <v>68.930000000000007</v>
      </c>
      <c r="X318" s="75">
        <v>69.650000000000006</v>
      </c>
      <c r="Y318" s="75">
        <v>62.75</v>
      </c>
      <c r="Z318" s="75">
        <v>60.18</v>
      </c>
      <c r="AA318" s="75">
        <v>46.18</v>
      </c>
      <c r="AB318" s="75">
        <v>63.6</v>
      </c>
      <c r="AC318" s="75">
        <v>63.51</v>
      </c>
      <c r="AD318" s="75">
        <v>64.77</v>
      </c>
      <c r="AE318" s="75">
        <v>55.61</v>
      </c>
      <c r="AF318" s="45">
        <f t="shared" si="26"/>
        <v>5</v>
      </c>
      <c r="AG318" s="45">
        <f t="shared" si="27"/>
        <v>11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64.03</v>
      </c>
      <c r="E319" s="75">
        <v>64.13</v>
      </c>
      <c r="F319" s="75">
        <v>72.41</v>
      </c>
      <c r="G319" s="75">
        <v>81.17</v>
      </c>
      <c r="H319" s="75">
        <v>62.31</v>
      </c>
      <c r="I319" s="75">
        <v>62.52</v>
      </c>
      <c r="J319" s="75">
        <v>69.09</v>
      </c>
      <c r="K319" s="75">
        <v>62.01</v>
      </c>
      <c r="L319" s="75">
        <v>60.38</v>
      </c>
      <c r="M319" s="75">
        <v>65.459999999999994</v>
      </c>
      <c r="N319" s="75">
        <v>76.53</v>
      </c>
      <c r="O319" s="75">
        <v>65.319999999999993</v>
      </c>
      <c r="P319" s="75">
        <v>65.47</v>
      </c>
      <c r="Q319" s="75">
        <v>72.790000000000006</v>
      </c>
      <c r="R319" s="75">
        <v>64.019561666666661</v>
      </c>
      <c r="S319" s="75">
        <v>59.43</v>
      </c>
      <c r="T319" s="75">
        <v>67.569999999999993</v>
      </c>
      <c r="U319" s="75">
        <v>67.459999999999994</v>
      </c>
      <c r="V319" s="75">
        <v>59.04</v>
      </c>
      <c r="W319" s="75">
        <v>71.87</v>
      </c>
      <c r="X319" s="75">
        <v>70.16</v>
      </c>
      <c r="Y319" s="75">
        <v>58.39</v>
      </c>
      <c r="Z319" s="75">
        <v>60.93</v>
      </c>
      <c r="AA319" s="75">
        <v>46.23</v>
      </c>
      <c r="AB319" s="75">
        <v>64.34</v>
      </c>
      <c r="AC319" s="75">
        <v>64.78</v>
      </c>
      <c r="AD319" s="75">
        <v>66.31</v>
      </c>
      <c r="AE319" s="75">
        <v>57.41</v>
      </c>
      <c r="AF319" s="45">
        <f t="shared" si="26"/>
        <v>5</v>
      </c>
      <c r="AG319" s="45">
        <f t="shared" si="27"/>
        <v>11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63.39</v>
      </c>
      <c r="E320" s="75">
        <v>65.77</v>
      </c>
      <c r="F320" s="75">
        <v>71.78</v>
      </c>
      <c r="G320" s="75">
        <v>69.37</v>
      </c>
      <c r="H320" s="75">
        <v>62.9</v>
      </c>
      <c r="I320" s="75">
        <v>63.64</v>
      </c>
      <c r="J320" s="75">
        <v>69.489999999999995</v>
      </c>
      <c r="K320" s="75">
        <v>64.48</v>
      </c>
      <c r="L320" s="75">
        <v>60.76</v>
      </c>
      <c r="M320" s="75">
        <v>66.45</v>
      </c>
      <c r="N320" s="75">
        <v>74.900000000000006</v>
      </c>
      <c r="O320" s="75">
        <v>65.760000000000005</v>
      </c>
      <c r="P320" s="75">
        <v>66.69</v>
      </c>
      <c r="Q320" s="75">
        <v>72.98</v>
      </c>
      <c r="R320" s="75">
        <v>65.857868333333343</v>
      </c>
      <c r="S320" s="75">
        <v>60.22</v>
      </c>
      <c r="T320" s="75">
        <v>68.64</v>
      </c>
      <c r="U320" s="75">
        <v>68.209999999999994</v>
      </c>
      <c r="V320" s="75">
        <v>62.57</v>
      </c>
      <c r="W320" s="75">
        <v>73.52</v>
      </c>
      <c r="X320" s="75">
        <v>70.819999999999993</v>
      </c>
      <c r="Y320" s="75">
        <v>64.260000000000005</v>
      </c>
      <c r="Z320" s="75">
        <v>63.96</v>
      </c>
      <c r="AA320" s="75">
        <v>45.82</v>
      </c>
      <c r="AB320" s="75">
        <v>65.22</v>
      </c>
      <c r="AC320" s="75">
        <v>64.48</v>
      </c>
      <c r="AD320" s="75">
        <v>66.97</v>
      </c>
      <c r="AE320" s="75">
        <v>59.92</v>
      </c>
      <c r="AF320" s="45">
        <f t="shared" si="26"/>
        <v>8</v>
      </c>
      <c r="AG320" s="45">
        <f t="shared" si="27"/>
        <v>16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75">
        <v>65.819999999999993</v>
      </c>
      <c r="E321" s="75">
        <v>70.739999999999995</v>
      </c>
      <c r="F321" s="75">
        <v>75.75</v>
      </c>
      <c r="G321" s="75">
        <v>73.31</v>
      </c>
      <c r="H321" s="75">
        <v>66.430000000000007</v>
      </c>
      <c r="I321" s="75">
        <v>66.599999999999994</v>
      </c>
      <c r="J321" s="75">
        <v>72.489999999999995</v>
      </c>
      <c r="K321" s="75">
        <v>66.48</v>
      </c>
      <c r="L321" s="75">
        <v>64.61</v>
      </c>
      <c r="M321" s="75">
        <v>69.48</v>
      </c>
      <c r="N321" s="75">
        <v>77.040000000000006</v>
      </c>
      <c r="O321" s="75">
        <v>69.61</v>
      </c>
      <c r="P321" s="75">
        <v>70.27</v>
      </c>
      <c r="Q321" s="75">
        <v>75.650000000000006</v>
      </c>
      <c r="R321" s="75">
        <v>66.563368333333344</v>
      </c>
      <c r="S321" s="75">
        <v>62.84</v>
      </c>
      <c r="T321" s="75">
        <v>70.459999999999994</v>
      </c>
      <c r="U321" s="75">
        <v>70.510000000000005</v>
      </c>
      <c r="V321" s="75">
        <v>64.48</v>
      </c>
      <c r="W321" s="75">
        <v>76.989999999999995</v>
      </c>
      <c r="X321" s="75">
        <v>73.819999999999993</v>
      </c>
      <c r="Y321" s="75">
        <v>68.11</v>
      </c>
      <c r="Z321" s="75">
        <v>67.260000000000005</v>
      </c>
      <c r="AA321" s="75">
        <v>46.42</v>
      </c>
      <c r="AB321" s="75">
        <v>68.16</v>
      </c>
      <c r="AC321" s="75">
        <v>68.099999999999994</v>
      </c>
      <c r="AD321" s="75">
        <v>69.099999999999994</v>
      </c>
      <c r="AE321" s="75">
        <v>61.09</v>
      </c>
      <c r="AF321" s="45">
        <f t="shared" si="26"/>
        <v>5</v>
      </c>
      <c r="AG321" s="45">
        <f t="shared" si="27"/>
        <v>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21"/>
  <sheetViews>
    <sheetView showGridLines="0" zoomScaleNormal="100" workbookViewId="0">
      <pane ySplit="8" topLeftCell="A318" activePane="bottomLeft" state="frozen"/>
      <selection activeCell="F312" sqref="A302:XFD312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87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3">
      <c r="A266" s="42">
        <v>2020</v>
      </c>
      <c r="B266" s="47">
        <f t="shared" ref="B266:B321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140.65</v>
      </c>
      <c r="E309" s="75">
        <v>148.05000000000001</v>
      </c>
      <c r="F309" s="75">
        <v>150.03</v>
      </c>
      <c r="G309" s="75">
        <v>153.38999999999999</v>
      </c>
      <c r="H309" s="75">
        <v>148.29</v>
      </c>
      <c r="I309" s="75">
        <v>147.54</v>
      </c>
      <c r="J309" s="75">
        <v>141.16999999999999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</v>
      </c>
      <c r="Z309" s="75">
        <v>130.03</v>
      </c>
      <c r="AA309" s="75">
        <v>104.16</v>
      </c>
      <c r="AB309" s="75">
        <v>126.33</v>
      </c>
      <c r="AC309" s="75">
        <v>123.78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 t="shared" ref="AF310:AF315" si="24">RANK(R310,D310:R310,1)</f>
        <v>8</v>
      </c>
      <c r="AG310" s="45">
        <f t="shared" ref="AG310:AG315" si="25">RANK(R310,D310:AE310,1)</f>
        <v>21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</v>
      </c>
      <c r="G311" s="75">
        <v>164.64</v>
      </c>
      <c r="H311" s="75">
        <v>151.97</v>
      </c>
      <c r="I311" s="75">
        <v>147.81</v>
      </c>
      <c r="J311" s="75">
        <v>145.25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137.81</v>
      </c>
      <c r="P311" s="75">
        <v>130.93</v>
      </c>
      <c r="Q311" s="75">
        <v>140.44</v>
      </c>
      <c r="R311" s="75">
        <v>153.72417000000002</v>
      </c>
      <c r="S311" s="75">
        <v>117.47</v>
      </c>
      <c r="T311" s="75">
        <v>137.47</v>
      </c>
      <c r="U311" s="75">
        <v>128.9</v>
      </c>
      <c r="V311" s="75">
        <v>130.37</v>
      </c>
      <c r="W311" s="75">
        <v>136.11000000000001</v>
      </c>
      <c r="X311" s="75">
        <v>138.93</v>
      </c>
      <c r="Y311" s="75">
        <v>142.68</v>
      </c>
      <c r="Z311" s="75">
        <v>133.79</v>
      </c>
      <c r="AA311" s="75">
        <v>103.38</v>
      </c>
      <c r="AB311" s="75">
        <v>132.44</v>
      </c>
      <c r="AC311" s="75">
        <v>127.44</v>
      </c>
      <c r="AD311" s="75">
        <v>134.06</v>
      </c>
      <c r="AE311" s="75">
        <v>132.33000000000001</v>
      </c>
      <c r="AF311" s="45">
        <f t="shared" si="24"/>
        <v>14</v>
      </c>
      <c r="AG311" s="45">
        <f t="shared" si="25"/>
        <v>27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144.28</v>
      </c>
      <c r="E312" s="75">
        <v>156.41999999999999</v>
      </c>
      <c r="F312" s="75">
        <v>149.9</v>
      </c>
      <c r="G312" s="75">
        <v>168.95</v>
      </c>
      <c r="H312" s="75">
        <v>152.88</v>
      </c>
      <c r="I312" s="75">
        <v>149.74</v>
      </c>
      <c r="J312" s="75">
        <v>146.41</v>
      </c>
      <c r="K312" s="75">
        <v>150.57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139.18</v>
      </c>
      <c r="R312" s="75">
        <v>157.73875100000001</v>
      </c>
      <c r="S312" s="75">
        <v>118.33</v>
      </c>
      <c r="T312" s="75">
        <v>138.56</v>
      </c>
      <c r="U312" s="75">
        <v>137.01</v>
      </c>
      <c r="V312" s="75">
        <v>132.41</v>
      </c>
      <c r="W312" s="75">
        <v>136.59</v>
      </c>
      <c r="X312" s="75">
        <v>141.66</v>
      </c>
      <c r="Y312" s="75">
        <v>144.44999999999999</v>
      </c>
      <c r="Z312" s="75">
        <v>131.25</v>
      </c>
      <c r="AA312" s="75">
        <v>103.3</v>
      </c>
      <c r="AB312" s="75">
        <v>134.1</v>
      </c>
      <c r="AC312" s="75">
        <v>129.11000000000001</v>
      </c>
      <c r="AD312" s="75">
        <v>134.19999999999999</v>
      </c>
      <c r="AE312" s="75">
        <v>133.30000000000001</v>
      </c>
      <c r="AF312" s="45">
        <f t="shared" si="24"/>
        <v>14</v>
      </c>
      <c r="AG312" s="45">
        <f t="shared" si="25"/>
        <v>27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 t="shared" si="24"/>
        <v>15</v>
      </c>
      <c r="AG313" s="45">
        <f t="shared" si="25"/>
        <v>28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134.36000000000001</v>
      </c>
      <c r="E314" s="75">
        <v>147.4</v>
      </c>
      <c r="F314" s="75">
        <v>146.44999999999999</v>
      </c>
      <c r="G314" s="75">
        <v>145.16999999999999</v>
      </c>
      <c r="H314" s="75">
        <v>142.16999999999999</v>
      </c>
      <c r="I314" s="75">
        <v>139.51</v>
      </c>
      <c r="J314" s="75">
        <v>136.88999999999999</v>
      </c>
      <c r="K314" s="75">
        <v>143.30000000000001</v>
      </c>
      <c r="L314" s="75">
        <v>143.16999999999999</v>
      </c>
      <c r="M314" s="75">
        <v>125.82</v>
      </c>
      <c r="N314" s="75">
        <v>144.5</v>
      </c>
      <c r="O314" s="75">
        <v>131.06</v>
      </c>
      <c r="P314" s="75">
        <v>122.82</v>
      </c>
      <c r="Q314" s="75">
        <v>133.68</v>
      </c>
      <c r="R314" s="75">
        <v>150.60812200000004</v>
      </c>
      <c r="S314" s="75">
        <v>111.03</v>
      </c>
      <c r="T314" s="75">
        <v>128.94999999999999</v>
      </c>
      <c r="U314" s="75">
        <v>128.91</v>
      </c>
      <c r="V314" s="75">
        <v>122.67</v>
      </c>
      <c r="W314" s="75">
        <v>133.09</v>
      </c>
      <c r="X314" s="75">
        <v>129.44999999999999</v>
      </c>
      <c r="Y314" s="75">
        <v>133.85</v>
      </c>
      <c r="Z314" s="75">
        <v>120.96</v>
      </c>
      <c r="AA314" s="75">
        <v>102.25</v>
      </c>
      <c r="AB314" s="75">
        <v>125.29</v>
      </c>
      <c r="AC314" s="75">
        <v>119.55</v>
      </c>
      <c r="AD314" s="75">
        <v>124.81</v>
      </c>
      <c r="AE314" s="75">
        <v>125.22</v>
      </c>
      <c r="AF314" s="45">
        <f t="shared" si="24"/>
        <v>15</v>
      </c>
      <c r="AG314" s="45">
        <f t="shared" si="25"/>
        <v>28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136.62</v>
      </c>
      <c r="E315" s="75">
        <v>147.43</v>
      </c>
      <c r="F315" s="75">
        <v>146.72999999999999</v>
      </c>
      <c r="G315" s="75">
        <v>141.41</v>
      </c>
      <c r="H315" s="75">
        <v>144.96</v>
      </c>
      <c r="I315" s="75">
        <v>138.46</v>
      </c>
      <c r="J315" s="75">
        <v>140.15</v>
      </c>
      <c r="K315" s="75">
        <v>143.25</v>
      </c>
      <c r="L315" s="75">
        <v>147.12</v>
      </c>
      <c r="M315" s="75">
        <v>126.7</v>
      </c>
      <c r="N315" s="75">
        <v>146.03</v>
      </c>
      <c r="O315" s="75">
        <v>133</v>
      </c>
      <c r="P315" s="75">
        <v>126.03</v>
      </c>
      <c r="Q315" s="75">
        <v>133.08000000000001</v>
      </c>
      <c r="R315" s="75">
        <v>150.63888500000002</v>
      </c>
      <c r="S315" s="75">
        <v>109.76</v>
      </c>
      <c r="T315" s="75">
        <v>135.19</v>
      </c>
      <c r="U315" s="75">
        <v>132.09</v>
      </c>
      <c r="V315" s="75">
        <v>123.36</v>
      </c>
      <c r="W315" s="75">
        <v>133.76</v>
      </c>
      <c r="X315" s="75">
        <v>133.74</v>
      </c>
      <c r="Y315" s="75">
        <v>136.41</v>
      </c>
      <c r="Z315" s="75">
        <v>122.76</v>
      </c>
      <c r="AA315" s="75">
        <v>101.66</v>
      </c>
      <c r="AB315" s="75">
        <v>128.74</v>
      </c>
      <c r="AC315" s="75">
        <v>128.96</v>
      </c>
      <c r="AD315" s="75">
        <v>128.21</v>
      </c>
      <c r="AE315" s="75">
        <v>128.38</v>
      </c>
      <c r="AF315" s="45">
        <f t="shared" si="24"/>
        <v>15</v>
      </c>
      <c r="AG315" s="45">
        <f t="shared" si="25"/>
        <v>28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75">
        <v>133.75</v>
      </c>
      <c r="E316" s="75">
        <v>141.29</v>
      </c>
      <c r="F316" s="75">
        <v>145.94999999999999</v>
      </c>
      <c r="G316" s="75">
        <v>143.69</v>
      </c>
      <c r="H316" s="75">
        <v>142.19</v>
      </c>
      <c r="I316" s="75">
        <v>137.26</v>
      </c>
      <c r="J316" s="75">
        <v>137.18</v>
      </c>
      <c r="K316" s="75">
        <v>146.18</v>
      </c>
      <c r="L316" s="75">
        <v>146.02000000000001</v>
      </c>
      <c r="M316" s="75">
        <v>124.08</v>
      </c>
      <c r="N316" s="75">
        <v>144.54</v>
      </c>
      <c r="O316" s="75">
        <v>130.59</v>
      </c>
      <c r="P316" s="75">
        <v>124.96</v>
      </c>
      <c r="Q316" s="75">
        <v>131.22</v>
      </c>
      <c r="R316" s="75">
        <v>148.34411900000001</v>
      </c>
      <c r="S316" s="75">
        <v>111.9</v>
      </c>
      <c r="T316" s="75">
        <v>133.5</v>
      </c>
      <c r="U316" s="75">
        <v>130.74</v>
      </c>
      <c r="V316" s="75">
        <v>123.02</v>
      </c>
      <c r="W316" s="75">
        <v>130.5</v>
      </c>
      <c r="X316" s="75">
        <v>133.58000000000001</v>
      </c>
      <c r="Y316" s="75">
        <v>135.24</v>
      </c>
      <c r="Z316" s="75">
        <v>120.48</v>
      </c>
      <c r="AA316" s="75">
        <v>103.61</v>
      </c>
      <c r="AB316" s="75">
        <v>127.65</v>
      </c>
      <c r="AC316" s="75">
        <v>127.21</v>
      </c>
      <c r="AD316" s="75">
        <v>126.48</v>
      </c>
      <c r="AE316" s="75">
        <v>133.38</v>
      </c>
      <c r="AF316" s="45">
        <f t="shared" ref="AF316:AF321" si="26">RANK(R316,D316:R316,1)</f>
        <v>15</v>
      </c>
      <c r="AG316" s="45">
        <f t="shared" ref="AG316:AG321" si="27">RANK(R316,D316:AE316,1)</f>
        <v>28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127.19</v>
      </c>
      <c r="E317" s="75">
        <v>135.30000000000001</v>
      </c>
      <c r="F317" s="75">
        <v>133.41999999999999</v>
      </c>
      <c r="G317" s="75">
        <v>151.19999999999999</v>
      </c>
      <c r="H317" s="75">
        <v>133.82</v>
      </c>
      <c r="I317" s="75">
        <v>129.38</v>
      </c>
      <c r="J317" s="75">
        <v>128.87</v>
      </c>
      <c r="K317" s="75">
        <v>139.41</v>
      </c>
      <c r="L317" s="75">
        <v>137.78</v>
      </c>
      <c r="M317" s="75">
        <v>115.23</v>
      </c>
      <c r="N317" s="75">
        <v>135.28</v>
      </c>
      <c r="O317" s="75">
        <v>129.30000000000001</v>
      </c>
      <c r="P317" s="75">
        <v>116.27</v>
      </c>
      <c r="Q317" s="75">
        <v>124.37</v>
      </c>
      <c r="R317" s="75">
        <v>141.46997200000001</v>
      </c>
      <c r="S317" s="75">
        <v>105.03</v>
      </c>
      <c r="T317" s="75">
        <v>127.27</v>
      </c>
      <c r="U317" s="75">
        <v>123.23</v>
      </c>
      <c r="V317" s="75">
        <v>113.47</v>
      </c>
      <c r="W317" s="75">
        <v>119.69</v>
      </c>
      <c r="X317" s="75">
        <v>126.39</v>
      </c>
      <c r="Y317" s="75">
        <v>124.33</v>
      </c>
      <c r="Z317" s="75">
        <v>112.37</v>
      </c>
      <c r="AA317" s="75">
        <v>101.92</v>
      </c>
      <c r="AB317" s="75">
        <v>120.44</v>
      </c>
      <c r="AC317" s="75">
        <v>118.47</v>
      </c>
      <c r="AD317" s="75">
        <v>118.18</v>
      </c>
      <c r="AE317" s="75">
        <v>129.93</v>
      </c>
      <c r="AF317" s="45">
        <f t="shared" si="26"/>
        <v>14</v>
      </c>
      <c r="AG317" s="45">
        <f t="shared" si="27"/>
        <v>27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127.5</v>
      </c>
      <c r="E318" s="75">
        <v>139.57</v>
      </c>
      <c r="F318" s="75">
        <v>137.87</v>
      </c>
      <c r="G318" s="75">
        <v>144.54</v>
      </c>
      <c r="H318" s="75">
        <v>135.53</v>
      </c>
      <c r="I318" s="75">
        <v>132.1</v>
      </c>
      <c r="J318" s="75">
        <v>129.59</v>
      </c>
      <c r="K318" s="75">
        <v>134.99</v>
      </c>
      <c r="L318" s="75">
        <v>136.94</v>
      </c>
      <c r="M318" s="75">
        <v>119.07</v>
      </c>
      <c r="N318" s="75">
        <v>138.28</v>
      </c>
      <c r="O318" s="75">
        <v>132.18</v>
      </c>
      <c r="P318" s="75">
        <v>115.55</v>
      </c>
      <c r="Q318" s="75">
        <v>128.19999999999999</v>
      </c>
      <c r="R318" s="75">
        <v>138.949218</v>
      </c>
      <c r="S318" s="75">
        <v>102.62</v>
      </c>
      <c r="T318" s="75">
        <v>125</v>
      </c>
      <c r="U318" s="75">
        <v>120.43</v>
      </c>
      <c r="V318" s="75">
        <v>112.99</v>
      </c>
      <c r="W318" s="75">
        <v>119.99</v>
      </c>
      <c r="X318" s="75">
        <v>127.13</v>
      </c>
      <c r="Y318" s="75">
        <v>125.45</v>
      </c>
      <c r="Z318" s="75">
        <v>114.24</v>
      </c>
      <c r="AA318" s="75">
        <v>101.04</v>
      </c>
      <c r="AB318" s="75">
        <v>118.02</v>
      </c>
      <c r="AC318" s="75">
        <v>119.2</v>
      </c>
      <c r="AD318" s="75">
        <v>118.57</v>
      </c>
      <c r="AE318" s="75">
        <v>126.08</v>
      </c>
      <c r="AF318" s="45">
        <f t="shared" si="26"/>
        <v>13</v>
      </c>
      <c r="AG318" s="45">
        <f t="shared" si="27"/>
        <v>26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128.91</v>
      </c>
      <c r="E319" s="75">
        <v>138.30000000000001</v>
      </c>
      <c r="F319" s="75">
        <v>140.32</v>
      </c>
      <c r="G319" s="75">
        <v>153.57</v>
      </c>
      <c r="H319" s="75">
        <v>135.85</v>
      </c>
      <c r="I319" s="75">
        <v>132.34</v>
      </c>
      <c r="J319" s="75">
        <v>129.66</v>
      </c>
      <c r="K319" s="75">
        <v>139.58000000000001</v>
      </c>
      <c r="L319" s="75">
        <v>136.63</v>
      </c>
      <c r="M319" s="75">
        <v>119.71</v>
      </c>
      <c r="N319" s="75">
        <v>145.63</v>
      </c>
      <c r="O319" s="75">
        <v>132.16999999999999</v>
      </c>
      <c r="P319" s="75">
        <v>117.55</v>
      </c>
      <c r="Q319" s="75">
        <v>128.76</v>
      </c>
      <c r="R319" s="75">
        <v>140.363474</v>
      </c>
      <c r="S319" s="75">
        <v>104.45</v>
      </c>
      <c r="T319" s="75">
        <v>126.9</v>
      </c>
      <c r="U319" s="75">
        <v>121.13</v>
      </c>
      <c r="V319" s="75">
        <v>111.25</v>
      </c>
      <c r="W319" s="75">
        <v>123.56</v>
      </c>
      <c r="X319" s="75">
        <v>127.08</v>
      </c>
      <c r="Y319" s="75">
        <v>120.24</v>
      </c>
      <c r="Z319" s="75">
        <v>115.2</v>
      </c>
      <c r="AA319" s="75">
        <v>101.15</v>
      </c>
      <c r="AB319" s="75">
        <v>118.63</v>
      </c>
      <c r="AC319" s="75">
        <v>120.75</v>
      </c>
      <c r="AD319" s="75">
        <v>120.46</v>
      </c>
      <c r="AE319" s="75">
        <v>128.34</v>
      </c>
      <c r="AF319" s="45">
        <f t="shared" si="26"/>
        <v>13</v>
      </c>
      <c r="AG319" s="45">
        <f t="shared" si="27"/>
        <v>26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127.69</v>
      </c>
      <c r="E320" s="75">
        <v>139.75</v>
      </c>
      <c r="F320" s="75">
        <v>139.1</v>
      </c>
      <c r="G320" s="75">
        <v>138.47</v>
      </c>
      <c r="H320" s="75">
        <v>136.03</v>
      </c>
      <c r="I320" s="75">
        <v>133.16</v>
      </c>
      <c r="J320" s="75">
        <v>129.77000000000001</v>
      </c>
      <c r="K320" s="75">
        <v>142.07</v>
      </c>
      <c r="L320" s="75">
        <v>136.54</v>
      </c>
      <c r="M320" s="75">
        <v>120.48</v>
      </c>
      <c r="N320" s="75">
        <v>143.19</v>
      </c>
      <c r="O320" s="75">
        <v>132.25</v>
      </c>
      <c r="P320" s="75">
        <v>118.69</v>
      </c>
      <c r="Q320" s="75">
        <v>129.13999999999999</v>
      </c>
      <c r="R320" s="75">
        <v>142.56944200000001</v>
      </c>
      <c r="S320" s="75">
        <v>105.1</v>
      </c>
      <c r="T320" s="75">
        <v>127.86</v>
      </c>
      <c r="U320" s="75">
        <v>121.66</v>
      </c>
      <c r="V320" s="75">
        <v>115.56</v>
      </c>
      <c r="W320" s="75">
        <v>125.21</v>
      </c>
      <c r="X320" s="75">
        <v>127.57</v>
      </c>
      <c r="Y320" s="75">
        <v>126.91</v>
      </c>
      <c r="Z320" s="75">
        <v>118.5</v>
      </c>
      <c r="AA320" s="75">
        <v>100.27</v>
      </c>
      <c r="AB320" s="75">
        <v>119.95</v>
      </c>
      <c r="AC320" s="75">
        <v>120</v>
      </c>
      <c r="AD320" s="75">
        <v>120.9</v>
      </c>
      <c r="AE320" s="75">
        <v>130.88</v>
      </c>
      <c r="AF320" s="45">
        <f t="shared" si="26"/>
        <v>14</v>
      </c>
      <c r="AG320" s="45">
        <f t="shared" si="27"/>
        <v>27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75">
        <v>133.79</v>
      </c>
      <c r="E321" s="75">
        <v>146.55000000000001</v>
      </c>
      <c r="F321" s="75">
        <v>154.02000000000001</v>
      </c>
      <c r="G321" s="75">
        <v>144.03</v>
      </c>
      <c r="H321" s="75">
        <v>141.09</v>
      </c>
      <c r="I321" s="75">
        <v>139.91999999999999</v>
      </c>
      <c r="J321" s="75">
        <v>134.04</v>
      </c>
      <c r="K321" s="75">
        <v>145.34</v>
      </c>
      <c r="L321" s="75">
        <v>142.05000000000001</v>
      </c>
      <c r="M321" s="75">
        <v>125.73</v>
      </c>
      <c r="N321" s="75">
        <v>146.47</v>
      </c>
      <c r="O321" s="75">
        <v>137.65</v>
      </c>
      <c r="P321" s="75">
        <v>123.52</v>
      </c>
      <c r="Q321" s="75">
        <v>133.59</v>
      </c>
      <c r="R321" s="75">
        <v>143.416042</v>
      </c>
      <c r="S321" s="75">
        <v>108.68</v>
      </c>
      <c r="T321" s="75">
        <v>130.69</v>
      </c>
      <c r="U321" s="75">
        <v>124.92</v>
      </c>
      <c r="V321" s="75">
        <v>118.07</v>
      </c>
      <c r="W321" s="75">
        <v>129.85</v>
      </c>
      <c r="X321" s="75">
        <v>132.94</v>
      </c>
      <c r="Y321" s="75">
        <v>134.9</v>
      </c>
      <c r="Z321" s="75">
        <v>134.15</v>
      </c>
      <c r="AA321" s="75">
        <v>101.56</v>
      </c>
      <c r="AB321" s="75">
        <v>124.34</v>
      </c>
      <c r="AC321" s="75">
        <v>127.59</v>
      </c>
      <c r="AD321" s="75">
        <v>127.08</v>
      </c>
      <c r="AE321" s="75">
        <v>133.06</v>
      </c>
      <c r="AF321" s="45">
        <f t="shared" si="26"/>
        <v>10</v>
      </c>
      <c r="AG321" s="45">
        <f t="shared" si="27"/>
        <v>23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22"/>
  <sheetViews>
    <sheetView showGridLines="0" zoomScale="95" zoomScaleNormal="95" workbookViewId="0">
      <pane ySplit="9" topLeftCell="A319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88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3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3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3">
      <c r="A267" s="42">
        <v>2020</v>
      </c>
      <c r="B267" s="47">
        <f t="shared" ref="B267:B322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3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3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3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3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3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3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3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3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3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3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3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3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3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3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3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3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3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3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3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3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3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3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3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3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3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3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3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3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3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3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3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3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3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3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3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3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3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3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3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3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3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3">
      <c r="A309" s="91">
        <v>2023</v>
      </c>
      <c r="B309" s="47">
        <f t="shared" si="12"/>
        <v>45261</v>
      </c>
      <c r="C309" s="46" t="s">
        <v>123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3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68.050000000000011</v>
      </c>
      <c r="E310" s="48">
        <f>'5.2.1 (incl tax)'!E309-'5.2.1 (excl tax)'!E309</f>
        <v>77.350000000000009</v>
      </c>
      <c r="F310" s="48">
        <f>'5.2.1 (incl tax)'!F309-'5.2.1 (excl tax)'!F309</f>
        <v>71.040000000000006</v>
      </c>
      <c r="G310" s="48">
        <f>'5.2.1 (incl tax)'!G309-'5.2.1 (excl tax)'!G309</f>
        <v>73.629999999999981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63.849999999999994</v>
      </c>
      <c r="K310" s="48">
        <f>'5.2.1 (incl tax)'!K309-'5.2.1 (excl tax)'!K309</f>
        <v>74.150000000000006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3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3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70.52</v>
      </c>
      <c r="G312" s="48">
        <f>'5.2.1 (incl tax)'!G311-'5.2.1 (excl tax)'!G311</f>
        <v>75.47999999999999</v>
      </c>
      <c r="H312" s="48">
        <f>'5.2.1 (incl tax)'!H311-'5.2.1 (excl tax)'!H311</f>
        <v>77.349999999999994</v>
      </c>
      <c r="I312" s="48">
        <f>'5.2.1 (incl tax)'!I311-'5.2.1 (excl tax)'!I311</f>
        <v>73.36</v>
      </c>
      <c r="J312" s="48">
        <f>'5.2.1 (incl tax)'!J311-'5.2.1 (excl tax)'!J311</f>
        <v>64.37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</v>
      </c>
      <c r="P312" s="48">
        <f>'5.2.1 (incl tax)'!P311-'5.2.1 (excl tax)'!P311</f>
        <v>55.110000000000014</v>
      </c>
      <c r="Q312" s="48">
        <f>'5.2.1 (incl tax)'!Q311-'5.2.1 (excl tax)'!Q311</f>
        <v>59.739999999999995</v>
      </c>
      <c r="R312" s="48">
        <f>'5.2.1 (incl tax)'!R311-'5.2.1 (excl tax)'!R311</f>
        <v>78.570694999999986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3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68.3</v>
      </c>
      <c r="E313" s="48">
        <f>'5.2.1 (incl tax)'!E312-'5.2.1 (excl tax)'!E312</f>
        <v>78.379999999999981</v>
      </c>
      <c r="F313" s="48">
        <f>'5.2.1 (incl tax)'!F312-'5.2.1 (excl tax)'!F312</f>
        <v>70.660000000000011</v>
      </c>
      <c r="G313" s="48">
        <f>'5.2.1 (incl tax)'!G312-'5.2.1 (excl tax)'!G312</f>
        <v>76.289999999999992</v>
      </c>
      <c r="H313" s="48">
        <f>'5.2.1 (incl tax)'!H312-'5.2.1 (excl tax)'!H312</f>
        <v>77.47</v>
      </c>
      <c r="I313" s="48">
        <f>'5.2.1 (incl tax)'!I312-'5.2.1 (excl tax)'!I312</f>
        <v>73.63000000000001</v>
      </c>
      <c r="J313" s="48">
        <f>'5.2.1 (incl tax)'!J312-'5.2.1 (excl tax)'!J312</f>
        <v>64.56</v>
      </c>
      <c r="K313" s="48">
        <f>'5.2.1 (incl tax)'!K312-'5.2.1 (excl tax)'!K312</f>
        <v>76.919999999999987</v>
      </c>
      <c r="L313" s="48">
        <f>'5.2.1 (incl tax)'!L312-'5.2.1 (excl tax)'!L312</f>
        <v>80.52</v>
      </c>
      <c r="M313" s="48">
        <f>'5.2.1 (incl tax)'!M312-'5.2.1 (excl tax)'!M312</f>
        <v>57.039999999999992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55.47</v>
      </c>
      <c r="Q313" s="48">
        <f>'5.2.1 (incl tax)'!Q312-'5.2.1 (excl tax)'!Q312</f>
        <v>58.800000000000011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3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  <row r="315" spans="1:33" ht="13" x14ac:dyDescent="0.3">
      <c r="A315" s="91">
        <v>2024</v>
      </c>
      <c r="B315" s="47">
        <f t="shared" si="12"/>
        <v>45444</v>
      </c>
      <c r="C315" s="46" t="s">
        <v>15</v>
      </c>
      <c r="D315" s="48">
        <f>'5.2.1 (incl tax)'!D314-'5.2.1 (excl tax)'!D314</f>
        <v>66.190000000000012</v>
      </c>
      <c r="E315" s="48">
        <f>'5.2.1 (incl tax)'!E314-'5.2.1 (excl tax)'!E314</f>
        <v>76.290000000000006</v>
      </c>
      <c r="F315" s="48">
        <f>'5.2.1 (incl tax)'!F314-'5.2.1 (excl tax)'!F314</f>
        <v>69.549999999999983</v>
      </c>
      <c r="G315" s="48">
        <f>'5.2.1 (incl tax)'!G314-'5.2.1 (excl tax)'!G314</f>
        <v>71.239999999999981</v>
      </c>
      <c r="H315" s="48">
        <f>'5.2.1 (incl tax)'!H314-'5.2.1 (excl tax)'!H314</f>
        <v>75.149999999999991</v>
      </c>
      <c r="I315" s="48">
        <f>'5.2.1 (incl tax)'!I314-'5.2.1 (excl tax)'!I314</f>
        <v>71.489999999999995</v>
      </c>
      <c r="J315" s="48">
        <f>'5.2.1 (incl tax)'!J314-'5.2.1 (excl tax)'!J314</f>
        <v>62.34999999999998</v>
      </c>
      <c r="K315" s="48">
        <f>'5.2.1 (incl tax)'!K314-'5.2.1 (excl tax)'!K314</f>
        <v>75.060000000000016</v>
      </c>
      <c r="L315" s="48">
        <f>'5.2.1 (incl tax)'!L314-'5.2.1 (excl tax)'!L314</f>
        <v>77.989999999999981</v>
      </c>
      <c r="M315" s="48">
        <f>'5.2.1 (incl tax)'!M314-'5.2.1 (excl tax)'!M314</f>
        <v>55.529999999999987</v>
      </c>
      <c r="N315" s="48">
        <f>'5.2.1 (incl tax)'!N314-'5.2.1 (excl tax)'!N314</f>
        <v>69.38</v>
      </c>
      <c r="O315" s="48">
        <f>'5.2.1 (incl tax)'!O314-'5.2.1 (excl tax)'!O314</f>
        <v>61.92</v>
      </c>
      <c r="P315" s="48">
        <f>'5.2.1 (incl tax)'!P314-'5.2.1 (excl tax)'!P314</f>
        <v>53.339999999999989</v>
      </c>
      <c r="Q315" s="48">
        <f>'5.2.1 (incl tax)'!Q314-'5.2.1 (excl tax)'!Q314</f>
        <v>58.100000000000009</v>
      </c>
      <c r="R315" s="48">
        <f>'5.2.1 (incl tax)'!R314-'5.2.1 (excl tax)'!R314</f>
        <v>78.051353666666671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ref="AF315:AF320" si="27">RANK(R315,D315:R315,1)</f>
        <v>15</v>
      </c>
      <c r="AG315" s="45">
        <f t="shared" ref="AG315:AG320" si="28">RANK(R315,D315:AE315,1)</f>
        <v>28</v>
      </c>
    </row>
    <row r="316" spans="1:33" ht="13" x14ac:dyDescent="0.3">
      <c r="A316" s="91">
        <v>2024</v>
      </c>
      <c r="B316" s="47">
        <f t="shared" si="12"/>
        <v>45474</v>
      </c>
      <c r="C316" s="46" t="s">
        <v>29</v>
      </c>
      <c r="D316" s="48">
        <f>'5.2.1 (incl tax)'!D315-'5.2.1 (excl tax)'!D315</f>
        <v>66.39</v>
      </c>
      <c r="E316" s="48">
        <f>'5.2.1 (incl tax)'!E315-'5.2.1 (excl tax)'!E315</f>
        <v>76.02000000000001</v>
      </c>
      <c r="F316" s="48">
        <f>'5.2.1 (incl tax)'!F315-'5.2.1 (excl tax)'!F315</f>
        <v>69.38</v>
      </c>
      <c r="G316" s="48">
        <f>'5.2.1 (incl tax)'!G315-'5.2.1 (excl tax)'!G315</f>
        <v>70.27</v>
      </c>
      <c r="H316" s="48">
        <f>'5.2.1 (incl tax)'!H315-'5.2.1 (excl tax)'!H315</f>
        <v>75.320000000000007</v>
      </c>
      <c r="I316" s="48">
        <f>'5.2.1 (incl tax)'!I315-'5.2.1 (excl tax)'!I315</f>
        <v>71.040000000000006</v>
      </c>
      <c r="J316" s="48">
        <f>'5.2.1 (incl tax)'!J315-'5.2.1 (excl tax)'!J315</f>
        <v>62.78</v>
      </c>
      <c r="K316" s="48">
        <f>'5.2.1 (incl tax)'!K315-'5.2.1 (excl tax)'!K315</f>
        <v>74.78</v>
      </c>
      <c r="L316" s="48">
        <f>'5.2.1 (incl tax)'!L315-'5.2.1 (excl tax)'!L315</f>
        <v>78.400000000000006</v>
      </c>
      <c r="M316" s="48">
        <f>'5.2.1 (incl tax)'!M315-'5.2.1 (excl tax)'!M315</f>
        <v>55.45</v>
      </c>
      <c r="N316" s="48">
        <f>'5.2.1 (incl tax)'!N315-'5.2.1 (excl tax)'!N315</f>
        <v>69.39</v>
      </c>
      <c r="O316" s="48">
        <f>'5.2.1 (incl tax)'!O315-'5.2.1 (excl tax)'!O315</f>
        <v>62.069999999999993</v>
      </c>
      <c r="P316" s="48">
        <f>'5.2.1 (incl tax)'!P315-'5.2.1 (excl tax)'!P315</f>
        <v>53.710000000000008</v>
      </c>
      <c r="Q316" s="48">
        <f>'5.2.1 (incl tax)'!Q315-'5.2.1 (excl tax)'!Q315</f>
        <v>57.140000000000015</v>
      </c>
      <c r="R316" s="48">
        <f>'5.2.1 (incl tax)'!R315-'5.2.1 (excl tax)'!R315</f>
        <v>78.056480833333339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7"/>
        <v>14</v>
      </c>
      <c r="AG316" s="45">
        <f t="shared" si="28"/>
        <v>27</v>
      </c>
    </row>
    <row r="317" spans="1:33" ht="13" x14ac:dyDescent="0.3">
      <c r="A317" s="91">
        <v>2024</v>
      </c>
      <c r="B317" s="47">
        <f t="shared" si="12"/>
        <v>45505</v>
      </c>
      <c r="C317" s="22" t="s">
        <v>14</v>
      </c>
      <c r="D317" s="48">
        <f>'5.2.1 (incl tax)'!D316-'5.2.1 (excl tax)'!D316</f>
        <v>66.739999999999995</v>
      </c>
      <c r="E317" s="48">
        <f>'5.2.1 (incl tax)'!E316-'5.2.1 (excl tax)'!E316</f>
        <v>75.91</v>
      </c>
      <c r="F317" s="48">
        <f>'5.2.1 (incl tax)'!F316-'5.2.1 (excl tax)'!F316</f>
        <v>69.97999999999999</v>
      </c>
      <c r="G317" s="48">
        <f>'5.2.1 (incl tax)'!G316-'5.2.1 (excl tax)'!G316</f>
        <v>71.53</v>
      </c>
      <c r="H317" s="48">
        <f>'5.2.1 (incl tax)'!H316-'5.2.1 (excl tax)'!H316</f>
        <v>75.84</v>
      </c>
      <c r="I317" s="48">
        <f>'5.2.1 (incl tax)'!I316-'5.2.1 (excl tax)'!I316</f>
        <v>71.779999999999987</v>
      </c>
      <c r="J317" s="48">
        <f>'5.2.1 (incl tax)'!J316-'5.2.1 (excl tax)'!J316</f>
        <v>62.89</v>
      </c>
      <c r="K317" s="48">
        <f>'5.2.1 (incl tax)'!K316-'5.2.1 (excl tax)'!K316</f>
        <v>78.34</v>
      </c>
      <c r="L317" s="48">
        <f>'5.2.1 (incl tax)'!L316-'5.2.1 (excl tax)'!L316</f>
        <v>79.200000000000017</v>
      </c>
      <c r="M317" s="48">
        <f>'5.2.1 (incl tax)'!M316-'5.2.1 (excl tax)'!M316</f>
        <v>55.78</v>
      </c>
      <c r="N317" s="48">
        <f>'5.2.1 (incl tax)'!N316-'5.2.1 (excl tax)'!N316</f>
        <v>69.97</v>
      </c>
      <c r="O317" s="48">
        <f>'5.2.1 (incl tax)'!O316-'5.2.1 (excl tax)'!O316</f>
        <v>62.33</v>
      </c>
      <c r="P317" s="48">
        <f>'5.2.1 (incl tax)'!P316-'5.2.1 (excl tax)'!P316</f>
        <v>54.14</v>
      </c>
      <c r="Q317" s="48">
        <f>'5.2.1 (incl tax)'!Q316-'5.2.1 (excl tax)'!Q316</f>
        <v>57.47</v>
      </c>
      <c r="R317" s="48">
        <f>'5.2.1 (incl tax)'!R316-'5.2.1 (excl tax)'!R316</f>
        <v>77.674019833333332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si="27"/>
        <v>13</v>
      </c>
      <c r="AG317" s="45">
        <f t="shared" si="28"/>
        <v>26</v>
      </c>
    </row>
    <row r="318" spans="1:33" ht="13" x14ac:dyDescent="0.3">
      <c r="A318" s="91">
        <v>2024</v>
      </c>
      <c r="B318" s="47">
        <f t="shared" si="12"/>
        <v>45536</v>
      </c>
      <c r="C318" s="46" t="s">
        <v>17</v>
      </c>
      <c r="D318" s="48">
        <f>'5.2.1 (incl tax)'!D317-'5.2.1 (excl tax)'!D317</f>
        <v>64.930000000000007</v>
      </c>
      <c r="E318" s="48">
        <f>'5.2.1 (incl tax)'!E317-'5.2.1 (excl tax)'!E317</f>
        <v>74.04000000000002</v>
      </c>
      <c r="F318" s="48">
        <f>'5.2.1 (incl tax)'!F317-'5.2.1 (excl tax)'!F317</f>
        <v>66.809999999999988</v>
      </c>
      <c r="G318" s="48">
        <f>'5.2.1 (incl tax)'!G317-'5.2.1 (excl tax)'!G317</f>
        <v>72.269999999999982</v>
      </c>
      <c r="H318" s="48">
        <f>'5.2.1 (incl tax)'!H317-'5.2.1 (excl tax)'!H317</f>
        <v>73.59</v>
      </c>
      <c r="I318" s="48">
        <f>'5.2.1 (incl tax)'!I317-'5.2.1 (excl tax)'!I317</f>
        <v>69.709999999999994</v>
      </c>
      <c r="J318" s="48">
        <f>'5.2.1 (incl tax)'!J317-'5.2.1 (excl tax)'!J317</f>
        <v>60.680000000000007</v>
      </c>
      <c r="K318" s="48">
        <f>'5.2.1 (incl tax)'!K317-'5.2.1 (excl tax)'!K317</f>
        <v>76.239999999999995</v>
      </c>
      <c r="L318" s="48">
        <f>'5.2.1 (incl tax)'!L317-'5.2.1 (excl tax)'!L317</f>
        <v>76.849999999999994</v>
      </c>
      <c r="M318" s="48">
        <f>'5.2.1 (incl tax)'!M317-'5.2.1 (excl tax)'!M317</f>
        <v>53.88</v>
      </c>
      <c r="N318" s="48">
        <f>'5.2.1 (incl tax)'!N317-'5.2.1 (excl tax)'!N317</f>
        <v>67.64</v>
      </c>
      <c r="O318" s="48">
        <f>'5.2.1 (incl tax)'!O317-'5.2.1 (excl tax)'!O317</f>
        <v>66.63000000000001</v>
      </c>
      <c r="P318" s="48">
        <f>'5.2.1 (incl tax)'!P317-'5.2.1 (excl tax)'!P317</f>
        <v>52.099999999999994</v>
      </c>
      <c r="Q318" s="48">
        <f>'5.2.1 (incl tax)'!Q317-'5.2.1 (excl tax)'!Q317</f>
        <v>56.070000000000007</v>
      </c>
      <c r="R318" s="48">
        <f>'5.2.1 (incl tax)'!R317-'5.2.1 (excl tax)'!R317</f>
        <v>76.528328666666667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7"/>
        <v>14</v>
      </c>
      <c r="AG318" s="45">
        <f t="shared" si="28"/>
        <v>27</v>
      </c>
    </row>
    <row r="319" spans="1:33" ht="13" x14ac:dyDescent="0.3">
      <c r="A319" s="91">
        <v>2024</v>
      </c>
      <c r="B319" s="47">
        <f t="shared" si="12"/>
        <v>45566</v>
      </c>
      <c r="C319" s="46" t="s">
        <v>16</v>
      </c>
      <c r="D319" s="48">
        <f>'5.2.1 (incl tax)'!D318-'5.2.1 (excl tax)'!D318</f>
        <v>64.59</v>
      </c>
      <c r="E319" s="48">
        <f>'5.2.1 (incl tax)'!E318-'5.2.1 (excl tax)'!E318</f>
        <v>74.339999999999989</v>
      </c>
      <c r="F319" s="48">
        <f>'5.2.1 (incl tax)'!F318-'5.2.1 (excl tax)'!F318</f>
        <v>67.36</v>
      </c>
      <c r="G319" s="48">
        <f>'5.2.1 (incl tax)'!G318-'5.2.1 (excl tax)'!G318</f>
        <v>70.599999999999994</v>
      </c>
      <c r="H319" s="48">
        <f>'5.2.1 (incl tax)'!H318-'5.2.1 (excl tax)'!H318</f>
        <v>73.430000000000007</v>
      </c>
      <c r="I319" s="48">
        <f>'5.2.1 (incl tax)'!I318-'5.2.1 (excl tax)'!I318</f>
        <v>69.72</v>
      </c>
      <c r="J319" s="48">
        <f>'5.2.1 (incl tax)'!J318-'5.2.1 (excl tax)'!J318</f>
        <v>60.510000000000005</v>
      </c>
      <c r="K319" s="48">
        <f>'5.2.1 (incl tax)'!K318-'5.2.1 (excl tax)'!K318</f>
        <v>76.650000000000006</v>
      </c>
      <c r="L319" s="48">
        <f>'5.2.1 (incl tax)'!L318-'5.2.1 (excl tax)'!L318</f>
        <v>76.25</v>
      </c>
      <c r="M319" s="48">
        <f>'5.2.1 (incl tax)'!M318-'5.2.1 (excl tax)'!M318</f>
        <v>54.11</v>
      </c>
      <c r="N319" s="48">
        <f>'5.2.1 (incl tax)'!N318-'5.2.1 (excl tax)'!N318</f>
        <v>67.78</v>
      </c>
      <c r="O319" s="48">
        <f>'5.2.1 (incl tax)'!O318-'5.2.1 (excl tax)'!O318</f>
        <v>66.800000000000011</v>
      </c>
      <c r="P319" s="48">
        <f>'5.2.1 (incl tax)'!P318-'5.2.1 (excl tax)'!P318</f>
        <v>51.699999999999996</v>
      </c>
      <c r="Q319" s="48">
        <f>'5.2.1 (incl tax)'!Q318-'5.2.1 (excl tax)'!Q318</f>
        <v>56.419999999999987</v>
      </c>
      <c r="R319" s="48">
        <f>'5.2.1 (incl tax)'!R318-'5.2.1 (excl tax)'!R318</f>
        <v>76.108203000000003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7"/>
        <v>13</v>
      </c>
      <c r="AG319" s="45">
        <f t="shared" si="28"/>
        <v>26</v>
      </c>
    </row>
    <row r="320" spans="1:33" ht="13" x14ac:dyDescent="0.3">
      <c r="A320" s="91">
        <v>2024</v>
      </c>
      <c r="B320" s="47">
        <f t="shared" si="12"/>
        <v>45597</v>
      </c>
      <c r="C320" s="46" t="s">
        <v>28</v>
      </c>
      <c r="D320" s="48">
        <f>'5.2.1 (incl tax)'!D319-'5.2.1 (excl tax)'!D319</f>
        <v>64.88</v>
      </c>
      <c r="E320" s="48">
        <f>'5.2.1 (incl tax)'!E319-'5.2.1 (excl tax)'!E319</f>
        <v>74.170000000000016</v>
      </c>
      <c r="F320" s="48">
        <f>'5.2.1 (incl tax)'!F319-'5.2.1 (excl tax)'!F319</f>
        <v>67.91</v>
      </c>
      <c r="G320" s="48">
        <f>'5.2.1 (incl tax)'!G319-'5.2.1 (excl tax)'!G319</f>
        <v>72.399999999999991</v>
      </c>
      <c r="H320" s="48">
        <f>'5.2.1 (incl tax)'!H319-'5.2.1 (excl tax)'!H319</f>
        <v>73.539999999999992</v>
      </c>
      <c r="I320" s="48">
        <f>'5.2.1 (incl tax)'!I319-'5.2.1 (excl tax)'!I319</f>
        <v>69.819999999999993</v>
      </c>
      <c r="J320" s="48">
        <f>'5.2.1 (incl tax)'!J319-'5.2.1 (excl tax)'!J319</f>
        <v>60.569999999999993</v>
      </c>
      <c r="K320" s="48">
        <f>'5.2.1 (incl tax)'!K319-'5.2.1 (excl tax)'!K319</f>
        <v>77.570000000000022</v>
      </c>
      <c r="L320" s="48">
        <f>'5.2.1 (incl tax)'!L319-'5.2.1 (excl tax)'!L319</f>
        <v>76.25</v>
      </c>
      <c r="M320" s="48">
        <f>'5.2.1 (incl tax)'!M319-'5.2.1 (excl tax)'!M319</f>
        <v>54.25</v>
      </c>
      <c r="N320" s="48">
        <f>'5.2.1 (incl tax)'!N319-'5.2.1 (excl tax)'!N319</f>
        <v>69.099999999999994</v>
      </c>
      <c r="O320" s="48">
        <f>'5.2.1 (incl tax)'!O319-'5.2.1 (excl tax)'!O319</f>
        <v>66.849999999999994</v>
      </c>
      <c r="P320" s="48">
        <f>'5.2.1 (incl tax)'!P319-'5.2.1 (excl tax)'!P319</f>
        <v>52.08</v>
      </c>
      <c r="Q320" s="48">
        <f>'5.2.1 (incl tax)'!Q319-'5.2.1 (excl tax)'!Q319</f>
        <v>55.969999999999985</v>
      </c>
      <c r="R320" s="48">
        <f>'5.2.1 (incl tax)'!R319-'5.2.1 (excl tax)'!R319</f>
        <v>76.343912333333336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7"/>
        <v>14</v>
      </c>
      <c r="AG320" s="45">
        <f t="shared" si="28"/>
        <v>27</v>
      </c>
    </row>
    <row r="321" spans="1:33" ht="13" x14ac:dyDescent="0.3">
      <c r="A321" s="91">
        <v>2024</v>
      </c>
      <c r="B321" s="47">
        <f t="shared" si="12"/>
        <v>45627</v>
      </c>
      <c r="C321" s="46" t="s">
        <v>17</v>
      </c>
      <c r="D321" s="48">
        <f>'5.2.1 (incl tax)'!D320-'5.2.1 (excl tax)'!D320</f>
        <v>64.3</v>
      </c>
      <c r="E321" s="48">
        <f>'5.2.1 (incl tax)'!E320-'5.2.1 (excl tax)'!E320</f>
        <v>73.98</v>
      </c>
      <c r="F321" s="48">
        <f>'5.2.1 (incl tax)'!F320-'5.2.1 (excl tax)'!F320</f>
        <v>67.319999999999993</v>
      </c>
      <c r="G321" s="48">
        <f>'5.2.1 (incl tax)'!G320-'5.2.1 (excl tax)'!G320</f>
        <v>69.099999999999994</v>
      </c>
      <c r="H321" s="48">
        <f>'5.2.1 (incl tax)'!H320-'5.2.1 (excl tax)'!H320</f>
        <v>73.13</v>
      </c>
      <c r="I321" s="48">
        <f>'5.2.1 (incl tax)'!I320-'5.2.1 (excl tax)'!I320</f>
        <v>69.52</v>
      </c>
      <c r="J321" s="48">
        <f>'5.2.1 (incl tax)'!J320-'5.2.1 (excl tax)'!J320</f>
        <v>60.280000000000015</v>
      </c>
      <c r="K321" s="48">
        <f>'5.2.1 (incl tax)'!K320-'5.2.1 (excl tax)'!K320</f>
        <v>77.589999999999989</v>
      </c>
      <c r="L321" s="48">
        <f>'5.2.1 (incl tax)'!L320-'5.2.1 (excl tax)'!L320</f>
        <v>75.78</v>
      </c>
      <c r="M321" s="48">
        <f>'5.2.1 (incl tax)'!M320-'5.2.1 (excl tax)'!M320</f>
        <v>54.03</v>
      </c>
      <c r="N321" s="48">
        <f>'5.2.1 (incl tax)'!N320-'5.2.1 (excl tax)'!N320</f>
        <v>68.289999999999992</v>
      </c>
      <c r="O321" s="48">
        <f>'5.2.1 (incl tax)'!O320-'5.2.1 (excl tax)'!O320</f>
        <v>66.489999999999995</v>
      </c>
      <c r="P321" s="48">
        <f>'5.2.1 (incl tax)'!P320-'5.2.1 (excl tax)'!P320</f>
        <v>52</v>
      </c>
      <c r="Q321" s="48">
        <f>'5.2.1 (incl tax)'!Q320-'5.2.1 (excl tax)'!Q320</f>
        <v>56.159999999999982</v>
      </c>
      <c r="R321" s="48">
        <f>'5.2.1 (incl tax)'!R320-'5.2.1 (excl tax)'!R320</f>
        <v>76.711573666666666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>RANK(R321,D321:R321,1)</f>
        <v>14</v>
      </c>
      <c r="AG321" s="45">
        <f>RANK(R321,D321:AE321,1)</f>
        <v>27</v>
      </c>
    </row>
    <row r="322" spans="1:33" ht="13" x14ac:dyDescent="0.3">
      <c r="A322" s="91">
        <v>2025</v>
      </c>
      <c r="B322" s="47">
        <f t="shared" si="12"/>
        <v>45658</v>
      </c>
      <c r="C322" s="46" t="s">
        <v>27</v>
      </c>
      <c r="D322" s="48">
        <f>'5.2.1 (incl tax)'!D321-'5.2.1 (excl tax)'!D321</f>
        <v>67.97</v>
      </c>
      <c r="E322" s="48">
        <f>'5.2.1 (incl tax)'!E321-'5.2.1 (excl tax)'!E321</f>
        <v>75.810000000000016</v>
      </c>
      <c r="F322" s="48">
        <f>'5.2.1 (incl tax)'!F321-'5.2.1 (excl tax)'!F321</f>
        <v>78.27000000000001</v>
      </c>
      <c r="G322" s="48">
        <f>'5.2.1 (incl tax)'!G321-'5.2.1 (excl tax)'!G321</f>
        <v>70.72</v>
      </c>
      <c r="H322" s="48">
        <f>'5.2.1 (incl tax)'!H321-'5.2.1 (excl tax)'!H321</f>
        <v>74.66</v>
      </c>
      <c r="I322" s="48">
        <f>'5.2.1 (incl tax)'!I321-'5.2.1 (excl tax)'!I321</f>
        <v>73.319999999999993</v>
      </c>
      <c r="J322" s="48">
        <f>'5.2.1 (incl tax)'!J321-'5.2.1 (excl tax)'!J321</f>
        <v>61.55</v>
      </c>
      <c r="K322" s="48">
        <f>'5.2.1 (incl tax)'!K321-'5.2.1 (excl tax)'!K321</f>
        <v>78.86</v>
      </c>
      <c r="L322" s="48">
        <f>'5.2.1 (incl tax)'!L321-'5.2.1 (excl tax)'!L321</f>
        <v>77.440000000000012</v>
      </c>
      <c r="M322" s="48">
        <f>'5.2.1 (incl tax)'!M321-'5.2.1 (excl tax)'!M321</f>
        <v>56.25</v>
      </c>
      <c r="N322" s="48">
        <f>'5.2.1 (incl tax)'!N321-'5.2.1 (excl tax)'!N321</f>
        <v>69.429999999999993</v>
      </c>
      <c r="O322" s="48">
        <f>'5.2.1 (incl tax)'!O321-'5.2.1 (excl tax)'!O321</f>
        <v>68.040000000000006</v>
      </c>
      <c r="P322" s="48">
        <f>'5.2.1 (incl tax)'!P321-'5.2.1 (excl tax)'!P321</f>
        <v>53.25</v>
      </c>
      <c r="Q322" s="48">
        <f>'5.2.1 (incl tax)'!Q321-'5.2.1 (excl tax)'!Q321</f>
        <v>57.94</v>
      </c>
      <c r="R322" s="48">
        <f>'5.2.1 (incl tax)'!R321-'5.2.1 (excl tax)'!R321</f>
        <v>76.852673666666661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>RANK(R322,D322:R322,1)</f>
        <v>12</v>
      </c>
      <c r="AG322" s="45">
        <f>RANK(R322,D322:AE322,1)</f>
        <v>25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2025-02-24T14:02:56Z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