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P:\fishstat\Callum\NQS\Publication\Final\2025\"/>
    </mc:Choice>
  </mc:AlternateContent>
  <xr:revisionPtr revIDLastSave="0" documentId="8_{10A21478-45A7-4CF2-9365-BF85F44B6C15}" xr6:coauthVersionLast="47" xr6:coauthVersionMax="47" xr10:uidLastSave="{00000000-0000-0000-0000-000000000000}"/>
  <bookViews>
    <workbookView xWindow="-28920" yWindow="-120" windowWidth="29040" windowHeight="15720" xr2:uid="{53A9A7C6-D456-40A8-9180-40A3FECBAE64}"/>
  </bookViews>
  <sheets>
    <sheet name="Intro" sheetId="8" r:id="rId1"/>
    <sheet name="Time Series - Cumulative Uptake" sheetId="10" r:id="rId2"/>
    <sheet name="Time Series - Data" sheetId="6" r:id="rId3"/>
    <sheet name="Table 1" sheetId="5" r:id="rId4"/>
    <sheet name="Table 2" sheetId="13" r:id="rId5"/>
    <sheet name="Table 3" sheetId="7" r:id="rId6"/>
    <sheet name="Table 4"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6" i="9" l="1"/>
  <c r="I36" i="9"/>
  <c r="J33" i="7"/>
  <c r="I33" i="7"/>
  <c r="G43" i="5"/>
  <c r="E14" i="5" l="1"/>
  <c r="E15" i="5"/>
  <c r="E16" i="5"/>
  <c r="E17" i="5"/>
  <c r="E18" i="5"/>
  <c r="E19" i="5"/>
  <c r="E20" i="5"/>
  <c r="E21" i="5"/>
  <c r="E22" i="5"/>
  <c r="E23" i="5"/>
  <c r="E24" i="5"/>
  <c r="E25" i="5"/>
  <c r="E26" i="5"/>
  <c r="E27" i="5"/>
  <c r="E28" i="5"/>
  <c r="E29" i="5"/>
  <c r="E30" i="5"/>
  <c r="E31" i="5"/>
  <c r="E32" i="5"/>
  <c r="E33" i="5"/>
  <c r="E34" i="5"/>
  <c r="E35" i="5"/>
  <c r="E36" i="5"/>
  <c r="E37" i="5"/>
  <c r="E38" i="5"/>
  <c r="E39" i="5"/>
  <c r="E8" i="5"/>
  <c r="E9" i="5"/>
  <c r="E10" i="5"/>
  <c r="E11" i="5"/>
  <c r="E12" i="5"/>
  <c r="F36" i="9" l="1"/>
  <c r="G33" i="7"/>
  <c r="E13" i="5"/>
  <c r="E40" i="5"/>
  <c r="E41" i="5"/>
  <c r="E42" i="5"/>
  <c r="E43" i="5"/>
  <c r="E44" i="5"/>
  <c r="E45" i="5"/>
  <c r="E46" i="5"/>
  <c r="E47" i="5"/>
  <c r="E48" i="5"/>
  <c r="E49" i="5"/>
  <c r="E50" i="5"/>
  <c r="G27" i="7"/>
  <c r="G28" i="7"/>
  <c r="G29" i="7"/>
  <c r="G30" i="7"/>
  <c r="G31" i="7"/>
  <c r="G32" i="7"/>
  <c r="G26" i="7"/>
  <c r="F29" i="9"/>
  <c r="F30" i="9"/>
  <c r="F31" i="9"/>
  <c r="E7" i="5"/>
  <c r="F32" i="9"/>
  <c r="F33" i="9"/>
  <c r="F34" i="9"/>
  <c r="F35" i="9"/>
</calcChain>
</file>

<file path=xl/sharedStrings.xml><?xml version="1.0" encoding="utf-8"?>
<sst xmlns="http://schemas.openxmlformats.org/spreadsheetml/2006/main" count="176" uniqueCount="118">
  <si>
    <t>England</t>
  </si>
  <si>
    <t>Scotland</t>
  </si>
  <si>
    <t>Wales</t>
  </si>
  <si>
    <t>Species code</t>
  </si>
  <si>
    <t>Name</t>
  </si>
  <si>
    <t>CRE</t>
  </si>
  <si>
    <t>Edible crab</t>
  </si>
  <si>
    <t>LBE</t>
  </si>
  <si>
    <t>European Lobster</t>
  </si>
  <si>
    <t>SCE</t>
  </si>
  <si>
    <t>PIL</t>
  </si>
  <si>
    <t>Pilchard</t>
  </si>
  <si>
    <t>WHE</t>
  </si>
  <si>
    <t>Whelk</t>
  </si>
  <si>
    <t>QSC</t>
  </si>
  <si>
    <t>Queen Scallop</t>
  </si>
  <si>
    <t>Total</t>
  </si>
  <si>
    <t>Live weight (tonnes)</t>
  </si>
  <si>
    <t>Northern Ireland</t>
  </si>
  <si>
    <t>Species</t>
  </si>
  <si>
    <t>10-12m</t>
  </si>
  <si>
    <t>12-15m</t>
  </si>
  <si>
    <t>15-24m</t>
  </si>
  <si>
    <t>Contents</t>
  </si>
  <si>
    <t>Time Series - Cumulative Uptake</t>
  </si>
  <si>
    <t>Time Series - Data</t>
  </si>
  <si>
    <t>Intro</t>
  </si>
  <si>
    <t>Pilchards</t>
  </si>
  <si>
    <t>European lobster</t>
  </si>
  <si>
    <t>U10m</t>
  </si>
  <si>
    <t>O24m</t>
  </si>
  <si>
    <t>Usage Notes</t>
  </si>
  <si>
    <t>Cumulative live weight tonnes, average where multiple years</t>
  </si>
  <si>
    <t>Greater Forked Beard</t>
  </si>
  <si>
    <t>Lemon Sole</t>
  </si>
  <si>
    <t>Witch</t>
  </si>
  <si>
    <t>Pouting (Bib)</t>
  </si>
  <si>
    <t>Brill</t>
  </si>
  <si>
    <t>Bluemouth (Blue Mouth Redfish)</t>
  </si>
  <si>
    <t>Bass</t>
  </si>
  <si>
    <t>Conger Eels</t>
  </si>
  <si>
    <t>Crawfish</t>
  </si>
  <si>
    <t>Cuttlefish</t>
  </si>
  <si>
    <t>Dabs</t>
  </si>
  <si>
    <t>Flounder or Flukes</t>
  </si>
  <si>
    <t>Tope</t>
  </si>
  <si>
    <t>Gurnards - Red</t>
  </si>
  <si>
    <t>Tub Gurnard</t>
  </si>
  <si>
    <t>Gurnard and Latchet</t>
  </si>
  <si>
    <t>Halibut</t>
  </si>
  <si>
    <t>John Dory</t>
  </si>
  <si>
    <t>Gurnards - Grey</t>
  </si>
  <si>
    <t>Lobsters</t>
  </si>
  <si>
    <t>Crabs - Velvet (Swim)</t>
  </si>
  <si>
    <t>Octopus</t>
  </si>
  <si>
    <t>Pollack</t>
  </si>
  <si>
    <t>Sea Breams</t>
  </si>
  <si>
    <t>Squid</t>
  </si>
  <si>
    <t>Mixed Squid and Octopi</t>
  </si>
  <si>
    <t>Lesser Spotted Dog</t>
  </si>
  <si>
    <t>Turbot</t>
  </si>
  <si>
    <t>Greater Weever</t>
  </si>
  <si>
    <t>Shortfin squids</t>
  </si>
  <si>
    <t>Wreckfish</t>
  </si>
  <si>
    <t>Time Series - Cumulative NQS uptake (Live Weight tonnes)</t>
  </si>
  <si>
    <t>Table 1</t>
  </si>
  <si>
    <t>Table 3</t>
  </si>
  <si>
    <t>Live weight landings (t) by month and cumulative totals over the year compared with previous years</t>
  </si>
  <si>
    <t>Area</t>
  </si>
  <si>
    <t>Western English Channel</t>
  </si>
  <si>
    <t>Eastern English Channel</t>
  </si>
  <si>
    <t>West of Scotland</t>
  </si>
  <si>
    <t>Central North Sea</t>
  </si>
  <si>
    <t>Irish Sea</t>
  </si>
  <si>
    <t>Southern North Sea</t>
  </si>
  <si>
    <t>Live Weight (tonnes)</t>
  </si>
  <si>
    <t>Table 4</t>
  </si>
  <si>
    <t>Table 2</t>
  </si>
  <si>
    <t>Other Species</t>
  </si>
  <si>
    <t>Black Seabream</t>
  </si>
  <si>
    <t>Common octopus</t>
  </si>
  <si>
    <t>Horned and musky octopus</t>
  </si>
  <si>
    <t>Smoothhound</t>
  </si>
  <si>
    <t xml:space="preserve">Other Species </t>
  </si>
  <si>
    <t xml:space="preserve">Global/Total </t>
  </si>
  <si>
    <t>UK fleet landings in EU waters based on reported zone of capture by vessel length group</t>
  </si>
  <si>
    <t>UK fleet landings in EU waters based on reported zone of capture by vessel nationality</t>
  </si>
  <si>
    <t>Edible Crab</t>
  </si>
  <si>
    <t>UK fleet landings in EU waters</t>
  </si>
  <si>
    <t>Usage notes</t>
  </si>
  <si>
    <t>Demersal</t>
  </si>
  <si>
    <t>Pelagic</t>
  </si>
  <si>
    <t>Species group</t>
  </si>
  <si>
    <t>Usage Note</t>
  </si>
  <si>
    <t>% difference</t>
  </si>
  <si>
    <t>Where landings are less than 1 tonne no comparison has been made.</t>
  </si>
  <si>
    <t>Data rounded to nearest tonne.</t>
  </si>
  <si>
    <t>Data rounded to the nearest tonne.</t>
  </si>
  <si>
    <t>Usage note</t>
  </si>
  <si>
    <t xml:space="preserve">Data rounded to the nearest tonne. </t>
  </si>
  <si>
    <t>Data is rounded to nearest tonne.</t>
  </si>
  <si>
    <t>Key Trends</t>
  </si>
  <si>
    <t>Great Atlantic Scallop</t>
  </si>
  <si>
    <t>Shellfish</t>
  </si>
  <si>
    <t>Surmullet</t>
  </si>
  <si>
    <t>Unidentified Dogfish</t>
  </si>
  <si>
    <t>Breakdown of data used for time series graphs by each month in 2023 &amp; 2024</t>
  </si>
  <si>
    <t>UK fleet landings in EU waters - based on reported zone of capture by species in January 2025</t>
  </si>
  <si>
    <t>UK fleet landings in EU waters based on reported zone of capture by area in January 2025</t>
  </si>
  <si>
    <t>Landings of NQS in January 2025 by Main Species and Vessel Length Group</t>
  </si>
  <si>
    <t>January 2025 (Live weight tonnes)</t>
  </si>
  <si>
    <t>Landings of NQS in January 2025 by species and vessel nationality</t>
  </si>
  <si>
    <t>Provisional Non-Quota uptake by UK vessels in EU waters January 2025</t>
  </si>
  <si>
    <t>This workbook was updated 21st February 2025</t>
  </si>
  <si>
    <t>Live weight landings (t) of NQS for January 2025 by species</t>
  </si>
  <si>
    <t>Live weight landings (t) of NQS 6 Main species for January 2025 by area.</t>
  </si>
  <si>
    <t>Live weight landings (t) of NQS for January 2025 by vessel length group.</t>
  </si>
  <si>
    <t>Live weight landings (t) for January 2025 by vessel nationality.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</si>
</sst>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22" x14ac:knownFonts="1">
    <font>
      <sz val="11"/>
      <color theme="1"/>
      <name val="Arial"/>
      <family val="2"/>
    </font>
    <font>
      <b/>
      <sz val="11"/>
      <color theme="1"/>
      <name val="Arial"/>
      <family val="2"/>
    </font>
    <font>
      <sz val="11"/>
      <color theme="1"/>
      <name val="Arial"/>
      <family val="2"/>
    </font>
    <font>
      <b/>
      <sz val="16"/>
      <color theme="1"/>
      <name val="Arial"/>
      <family val="2"/>
    </font>
    <font>
      <b/>
      <sz val="16"/>
      <name val="Arial"/>
      <family val="2"/>
    </font>
    <font>
      <sz val="11"/>
      <name val="Arial"/>
      <family val="2"/>
    </font>
    <font>
      <i/>
      <sz val="11"/>
      <color theme="1"/>
      <name val="Arial"/>
      <family val="2"/>
    </font>
    <font>
      <b/>
      <sz val="14"/>
      <color theme="1"/>
      <name val="Arial"/>
      <family val="2"/>
    </font>
    <font>
      <b/>
      <sz val="11"/>
      <name val="Arial"/>
      <family val="2"/>
    </font>
    <font>
      <sz val="10"/>
      <color theme="1"/>
      <name val="Arial"/>
      <family val="2"/>
    </font>
    <font>
      <b/>
      <sz val="9"/>
      <color theme="1"/>
      <name val="Arial"/>
      <family val="2"/>
    </font>
    <font>
      <b/>
      <u/>
      <sz val="10"/>
      <color theme="1"/>
      <name val="Arial"/>
      <family val="2"/>
    </font>
    <font>
      <i/>
      <sz val="11"/>
      <color theme="0" tint="-0.249977111117893"/>
      <name val="Arial"/>
      <family val="2"/>
    </font>
    <font>
      <sz val="11"/>
      <color theme="0" tint="-0.249977111117893"/>
      <name val="Arial"/>
      <family val="2"/>
    </font>
    <font>
      <u/>
      <sz val="11"/>
      <color theme="10"/>
      <name val="Arial"/>
      <family val="2"/>
    </font>
    <font>
      <u/>
      <sz val="11"/>
      <color theme="8" tint="-0.499984740745262"/>
      <name val="Arial"/>
      <family val="2"/>
    </font>
    <font>
      <b/>
      <sz val="11"/>
      <color rgb="FFFF0000"/>
      <name val="Arial"/>
      <family val="2"/>
    </font>
    <font>
      <sz val="16"/>
      <name val="Arial"/>
      <family val="2"/>
    </font>
    <font>
      <sz val="8"/>
      <name val="Arial"/>
      <family val="2"/>
    </font>
    <font>
      <u/>
      <sz val="11"/>
      <color theme="0" tint="-0.249977111117893"/>
      <name val="Arial"/>
      <family val="2"/>
    </font>
    <font>
      <sz val="9"/>
      <color theme="1"/>
      <name val="Arial"/>
      <family val="2"/>
    </font>
    <font>
      <sz val="11"/>
      <color rgb="FF00000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auto="1"/>
      </top>
      <bottom/>
      <diagonal/>
    </border>
  </borders>
  <cellStyleXfs count="4">
    <xf numFmtId="0" fontId="0" fillId="0" borderId="0"/>
    <xf numFmtId="43"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81">
    <xf numFmtId="0" fontId="0" fillId="0" borderId="0" xfId="0"/>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6" fillId="0" borderId="0" xfId="0" applyFont="1"/>
    <xf numFmtId="0" fontId="8" fillId="0" borderId="0" xfId="0" applyFont="1"/>
    <xf numFmtId="3" fontId="5" fillId="0" borderId="0" xfId="1" applyNumberFormat="1" applyFont="1" applyFill="1" applyAlignment="1">
      <alignment horizontal="right"/>
    </xf>
    <xf numFmtId="3" fontId="5" fillId="0" borderId="0" xfId="1"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3" fontId="2" fillId="0" borderId="0" xfId="0" applyNumberFormat="1" applyFont="1"/>
    <xf numFmtId="1" fontId="2" fillId="0" borderId="0" xfId="0" applyNumberFormat="1" applyFont="1"/>
    <xf numFmtId="3" fontId="0" fillId="0" borderId="0" xfId="0" applyNumberFormat="1"/>
    <xf numFmtId="0" fontId="1" fillId="0" borderId="1" xfId="0" applyFont="1" applyBorder="1"/>
    <xf numFmtId="0" fontId="9" fillId="0" borderId="0" xfId="0" applyFont="1"/>
    <xf numFmtId="0" fontId="0" fillId="0" borderId="0" xfId="0" applyAlignment="1">
      <alignment horizontal="left"/>
    </xf>
    <xf numFmtId="0" fontId="5" fillId="0" borderId="0" xfId="0" applyFont="1"/>
    <xf numFmtId="0" fontId="1" fillId="0" borderId="0" xfId="0" applyFont="1" applyAlignment="1">
      <alignment horizontal="right"/>
    </xf>
    <xf numFmtId="3" fontId="9" fillId="0" borderId="0" xfId="0" applyNumberFormat="1" applyFont="1"/>
    <xf numFmtId="3" fontId="2" fillId="0" borderId="0" xfId="1" applyNumberFormat="1" applyFont="1" applyAlignment="1">
      <alignment horizontal="right"/>
    </xf>
    <xf numFmtId="0" fontId="4" fillId="0" borderId="0" xfId="0" applyFont="1"/>
    <xf numFmtId="0" fontId="7" fillId="0" borderId="0" xfId="0" applyFont="1"/>
    <xf numFmtId="0" fontId="2" fillId="0" borderId="0" xfId="0" applyFont="1" applyAlignment="1">
      <alignment vertical="top"/>
    </xf>
    <xf numFmtId="2" fontId="0" fillId="0" borderId="0" xfId="0" applyNumberFormat="1"/>
    <xf numFmtId="1" fontId="0" fillId="0" borderId="0" xfId="0" applyNumberFormat="1"/>
    <xf numFmtId="0" fontId="0" fillId="0" borderId="2" xfId="0" applyBorder="1"/>
    <xf numFmtId="0" fontId="10" fillId="0" borderId="0" xfId="0" applyFont="1"/>
    <xf numFmtId="0" fontId="2" fillId="0" borderId="2" xfId="0" applyFont="1" applyBorder="1"/>
    <xf numFmtId="1" fontId="2" fillId="0" borderId="0" xfId="0" applyNumberFormat="1" applyFont="1" applyAlignment="1">
      <alignment horizontal="right"/>
    </xf>
    <xf numFmtId="0" fontId="11" fillId="0" borderId="0" xfId="0" applyFont="1"/>
    <xf numFmtId="0" fontId="12" fillId="0" borderId="0" xfId="0" applyFont="1"/>
    <xf numFmtId="0" fontId="12" fillId="0" borderId="0" xfId="0" applyFont="1" applyAlignment="1">
      <alignment horizontal="left"/>
    </xf>
    <xf numFmtId="0" fontId="13" fillId="0" borderId="0" xfId="0" applyFont="1" applyAlignment="1">
      <alignment horizontal="left"/>
    </xf>
    <xf numFmtId="0" fontId="13" fillId="0" borderId="0" xfId="0" applyFont="1"/>
    <xf numFmtId="1" fontId="12" fillId="0" borderId="0" xfId="0" applyNumberFormat="1" applyFont="1" applyAlignment="1">
      <alignment horizontal="right"/>
    </xf>
    <xf numFmtId="0" fontId="15" fillId="0" borderId="0" xfId="2" applyFont="1"/>
    <xf numFmtId="0" fontId="1" fillId="0" borderId="2" xfId="0" applyFont="1" applyBorder="1" applyAlignment="1">
      <alignment horizontal="right"/>
    </xf>
    <xf numFmtId="0" fontId="17" fillId="0" borderId="0" xfId="0" applyFont="1"/>
    <xf numFmtId="9" fontId="0" fillId="0" borderId="0" xfId="3" applyFont="1"/>
    <xf numFmtId="0" fontId="0" fillId="0" borderId="0" xfId="0" applyAlignment="1">
      <alignment horizontal="left" indent="1"/>
    </xf>
    <xf numFmtId="3" fontId="5" fillId="0" borderId="0" xfId="1" applyNumberFormat="1" applyFont="1"/>
    <xf numFmtId="0" fontId="1" fillId="0" borderId="3" xfId="0" applyFont="1" applyBorder="1"/>
    <xf numFmtId="3" fontId="0" fillId="0" borderId="0" xfId="0" applyNumberFormat="1" applyAlignment="1">
      <alignment horizontal="right"/>
    </xf>
    <xf numFmtId="3" fontId="1" fillId="0" borderId="1" xfId="0" applyNumberFormat="1" applyFont="1" applyBorder="1" applyAlignment="1">
      <alignment horizontal="right"/>
    </xf>
    <xf numFmtId="3" fontId="2" fillId="0" borderId="0" xfId="0" applyNumberFormat="1" applyFont="1" applyAlignment="1">
      <alignment horizontal="right"/>
    </xf>
    <xf numFmtId="3" fontId="10" fillId="0" borderId="0" xfId="0" applyNumberFormat="1" applyFont="1"/>
    <xf numFmtId="0" fontId="9" fillId="0" borderId="2" xfId="0" applyFont="1" applyBorder="1"/>
    <xf numFmtId="1" fontId="1" fillId="0" borderId="0" xfId="0" applyNumberFormat="1" applyFont="1"/>
    <xf numFmtId="0" fontId="1" fillId="0" borderId="0" xfId="0" applyFont="1" applyAlignment="1">
      <alignment horizontal="left"/>
    </xf>
    <xf numFmtId="0" fontId="2" fillId="0" borderId="4" xfId="0" applyFont="1" applyBorder="1"/>
    <xf numFmtId="0" fontId="19" fillId="0" borderId="0" xfId="0" applyFont="1"/>
    <xf numFmtId="0" fontId="0" fillId="0" borderId="4" xfId="0" applyBorder="1"/>
    <xf numFmtId="0" fontId="12" fillId="0" borderId="0" xfId="0" applyFont="1" applyAlignment="1">
      <alignment horizontal="center"/>
    </xf>
    <xf numFmtId="0" fontId="1" fillId="0" borderId="2" xfId="0" applyFont="1" applyBorder="1"/>
    <xf numFmtId="0" fontId="20" fillId="0" borderId="0" xfId="0" applyFont="1"/>
    <xf numFmtId="9" fontId="1" fillId="0" borderId="0" xfId="0" applyNumberFormat="1" applyFont="1"/>
    <xf numFmtId="17" fontId="1" fillId="0" borderId="2" xfId="0" applyNumberFormat="1" applyFont="1" applyBorder="1" applyAlignment="1">
      <alignment horizontal="right"/>
    </xf>
    <xf numFmtId="2" fontId="12" fillId="0" borderId="0" xfId="0" applyNumberFormat="1" applyFont="1" applyAlignment="1">
      <alignment horizontal="right"/>
    </xf>
    <xf numFmtId="2" fontId="5" fillId="0" borderId="0" xfId="0" applyNumberFormat="1" applyFont="1" applyAlignment="1">
      <alignment horizontal="right"/>
    </xf>
    <xf numFmtId="4" fontId="0" fillId="0" borderId="0" xfId="0" applyNumberFormat="1"/>
    <xf numFmtId="2" fontId="0" fillId="0" borderId="0" xfId="0" applyNumberFormat="1" applyAlignment="1">
      <alignment horizontal="left" indent="1"/>
    </xf>
    <xf numFmtId="9" fontId="0" fillId="0" borderId="0" xfId="0" applyNumberFormat="1"/>
    <xf numFmtId="9" fontId="1" fillId="0" borderId="1" xfId="0" applyNumberFormat="1" applyFont="1" applyBorder="1"/>
    <xf numFmtId="3" fontId="1" fillId="0" borderId="1" xfId="1" applyNumberFormat="1" applyFont="1" applyBorder="1" applyAlignment="1">
      <alignment horizontal="right"/>
    </xf>
    <xf numFmtId="0" fontId="1" fillId="0" borderId="1" xfId="0" applyFont="1" applyBorder="1" applyAlignment="1">
      <alignment horizontal="left"/>
    </xf>
    <xf numFmtId="164" fontId="2" fillId="0" borderId="0" xfId="0" applyNumberFormat="1" applyFont="1"/>
    <xf numFmtId="3" fontId="16" fillId="0" borderId="0" xfId="0" applyNumberFormat="1" applyFont="1" applyAlignment="1">
      <alignment horizontal="left"/>
    </xf>
    <xf numFmtId="0" fontId="21" fillId="0" borderId="0" xfId="0" applyFont="1" applyAlignment="1">
      <alignment horizontal="left"/>
    </xf>
    <xf numFmtId="3" fontId="1" fillId="0" borderId="1" xfId="0" applyNumberFormat="1" applyFont="1" applyBorder="1"/>
    <xf numFmtId="0" fontId="2" fillId="0" borderId="0" xfId="0" applyFont="1" applyAlignment="1">
      <alignment horizontal="left" wrapText="1"/>
    </xf>
    <xf numFmtId="0" fontId="7" fillId="0" borderId="0" xfId="0" applyFont="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0" xfId="0" applyFont="1" applyBorder="1" applyAlignment="1">
      <alignment horizontal="left"/>
    </xf>
    <xf numFmtId="0" fontId="0" fillId="0" borderId="0" xfId="0" applyBorder="1" applyAlignment="1">
      <alignment horizontal="left" indent="1"/>
    </xf>
    <xf numFmtId="1" fontId="1" fillId="0" borderId="0" xfId="0" applyNumberFormat="1" applyFont="1" applyBorder="1"/>
    <xf numFmtId="1" fontId="0" fillId="0" borderId="0" xfId="0" applyNumberFormat="1" applyBorder="1"/>
    <xf numFmtId="9" fontId="0" fillId="0" borderId="0" xfId="0" applyNumberFormat="1" applyFont="1"/>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77187776151099"/>
          <c:y val="7.7478809977664528E-2"/>
          <c:w val="0.66237446954644685"/>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Data'!$C$19:$N$19</c:f>
              <c:numCache>
                <c:formatCode>#,##0</c:formatCode>
                <c:ptCount val="12"/>
                <c:pt idx="0">
                  <c:v>102.29389999999999</c:v>
                </c:pt>
                <c:pt idx="1">
                  <c:v>165.65629999999999</c:v>
                </c:pt>
                <c:pt idx="2">
                  <c:v>213.45509999999999</c:v>
                </c:pt>
                <c:pt idx="3">
                  <c:v>289.68200000000002</c:v>
                </c:pt>
                <c:pt idx="4">
                  <c:v>387.24450000000002</c:v>
                </c:pt>
                <c:pt idx="5">
                  <c:v>579.52449999999999</c:v>
                </c:pt>
                <c:pt idx="6">
                  <c:v>884.9677999999999</c:v>
                </c:pt>
                <c:pt idx="7">
                  <c:v>1175.3507999999999</c:v>
                </c:pt>
                <c:pt idx="8">
                  <c:v>1429.9358</c:v>
                </c:pt>
                <c:pt idx="9">
                  <c:v>1869.5158999999999</c:v>
                </c:pt>
                <c:pt idx="10">
                  <c:v>2293.2658000000001</c:v>
                </c:pt>
                <c:pt idx="11">
                  <c:v>2529.0300000000002</c:v>
                </c:pt>
              </c:numCache>
            </c:numRef>
          </c:val>
          <c:smooth val="0"/>
          <c:extLst>
            <c:ext xmlns:c16="http://schemas.microsoft.com/office/drawing/2014/chart" uri="{C3380CC4-5D6E-409C-BE32-E72D297353CC}">
              <c16:uniqueId val="{00000023-73F0-4862-8612-1D73B691AE5D}"/>
            </c:ext>
          </c:extLst>
        </c:ser>
        <c:ser>
          <c:idx val="3"/>
          <c:order val="1"/>
          <c:tx>
            <c:strRef>
              <c:f>'Time Series - Data'!$C$5:$N$5</c:f>
              <c:strCache>
                <c:ptCount val="12"/>
                <c:pt idx="0">
                  <c:v>2025</c:v>
                </c:pt>
              </c:strCache>
            </c:strRef>
          </c:tx>
          <c:spPr>
            <a:ln w="28575" cap="rnd">
              <a:solidFill>
                <a:srgbClr val="C00000"/>
              </a:solidFill>
              <a:round/>
            </a:ln>
            <a:effectLst/>
          </c:spPr>
          <c:marker>
            <c:symbol val="none"/>
          </c:marker>
          <c:dPt>
            <c:idx val="5"/>
            <c:marker>
              <c:symbol val="none"/>
            </c:marker>
            <c:bubble3D val="0"/>
            <c:extLst>
              <c:ext xmlns:c16="http://schemas.microsoft.com/office/drawing/2014/chart" uri="{C3380CC4-5D6E-409C-BE32-E72D297353CC}">
                <c16:uniqueId val="{00000029-73F0-4862-8612-1D73B691AE5D}"/>
              </c:ext>
            </c:extLst>
          </c:dPt>
          <c:val>
            <c:numRef>
              <c:f>'Time Series - Data'!$C$7:$N$7</c:f>
              <c:numCache>
                <c:formatCode>#,##0</c:formatCode>
                <c:ptCount val="12"/>
                <c:pt idx="0">
                  <c:v>100.005</c:v>
                </c:pt>
              </c:numCache>
            </c:numRef>
          </c:val>
          <c:smooth val="0"/>
          <c:extLst>
            <c:ext xmlns:c16="http://schemas.microsoft.com/office/drawing/2014/chart" uri="{C3380CC4-5D6E-409C-BE32-E72D297353CC}">
              <c16:uniqueId val="{00000030-73F0-4862-8612-1D73B691AE5D}"/>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1521386459858352E-2"/>
              <c:y val="0.152256635080008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5275722444242206"/>
          <c:h val="6.680957623539517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4739152493"/>
          <c:y val="5.252208110507646E-2"/>
          <c:w val="0.83923398008718197"/>
          <c:h val="0.59819113720320261"/>
        </c:manualLayout>
      </c:layout>
      <c:barChart>
        <c:barDir val="col"/>
        <c:grouping val="clustered"/>
        <c:varyColors val="0"/>
        <c:ser>
          <c:idx val="0"/>
          <c:order val="0"/>
          <c:tx>
            <c:strRef>
              <c:f>'Table 4'!$B$28</c:f>
              <c:strCache>
                <c:ptCount val="1"/>
                <c:pt idx="0">
                  <c:v>England</c:v>
                </c:pt>
              </c:strCache>
            </c:strRef>
          </c:tx>
          <c:spPr>
            <a:solidFill>
              <a:schemeClr val="accent5">
                <a:tint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4'!$B$29:$B$36</c:f>
              <c:numCache>
                <c:formatCode>#,##0</c:formatCode>
                <c:ptCount val="8"/>
                <c:pt idx="0">
                  <c:v>34.394199999999998</c:v>
                </c:pt>
                <c:pt idx="1">
                  <c:v>1.1119999999999999</c:v>
                </c:pt>
                <c:pt idx="2">
                  <c:v>40.9559</c:v>
                </c:pt>
                <c:pt idx="3">
                  <c:v>0</c:v>
                </c:pt>
                <c:pt idx="4">
                  <c:v>0</c:v>
                </c:pt>
                <c:pt idx="5">
                  <c:v>0</c:v>
                </c:pt>
                <c:pt idx="6" formatCode="0">
                  <c:v>113.30240000000002</c:v>
                </c:pt>
                <c:pt idx="7">
                  <c:v>189.76449999999991</c:v>
                </c:pt>
              </c:numCache>
            </c:numRef>
          </c:val>
          <c:extLst>
            <c:ext xmlns:c16="http://schemas.microsoft.com/office/drawing/2014/chart" uri="{C3380CC4-5D6E-409C-BE32-E72D297353CC}">
              <c16:uniqueId val="{00000000-84DB-4F24-97C1-B89400F85D05}"/>
            </c:ext>
          </c:extLst>
        </c:ser>
        <c:ser>
          <c:idx val="1"/>
          <c:order val="1"/>
          <c:tx>
            <c:strRef>
              <c:f>'Table 4'!$C$28</c:f>
              <c:strCache>
                <c:ptCount val="1"/>
                <c:pt idx="0">
                  <c:v>Northern Ireland</c:v>
                </c:pt>
              </c:strCache>
            </c:strRef>
          </c:tx>
          <c:spPr>
            <a:solidFill>
              <a:schemeClr val="accent5">
                <a:tint val="86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4'!$C$29:$C$36</c:f>
              <c:numCache>
                <c:formatCode>#,##0</c:formatCode>
                <c:ptCount val="8"/>
                <c:pt idx="0">
                  <c:v>15.9162</c:v>
                </c:pt>
                <c:pt idx="1">
                  <c:v>4.5499999999999999E-2</c:v>
                </c:pt>
                <c:pt idx="2">
                  <c:v>1.472</c:v>
                </c:pt>
                <c:pt idx="3">
                  <c:v>0</c:v>
                </c:pt>
                <c:pt idx="4">
                  <c:v>0</c:v>
                </c:pt>
                <c:pt idx="5">
                  <c:v>0</c:v>
                </c:pt>
                <c:pt idx="6" formatCode="0">
                  <c:v>3.1130000000000004</c:v>
                </c:pt>
                <c:pt idx="7">
                  <c:v>20.546700000000001</c:v>
                </c:pt>
              </c:numCache>
            </c:numRef>
          </c:val>
          <c:extLst>
            <c:ext xmlns:c16="http://schemas.microsoft.com/office/drawing/2014/chart" uri="{C3380CC4-5D6E-409C-BE32-E72D297353CC}">
              <c16:uniqueId val="{00000001-84DB-4F24-97C1-B89400F85D05}"/>
            </c:ext>
          </c:extLst>
        </c:ser>
        <c:ser>
          <c:idx val="2"/>
          <c:order val="2"/>
          <c:tx>
            <c:strRef>
              <c:f>'Table 4'!$D$28</c:f>
              <c:strCache>
                <c:ptCount val="1"/>
                <c:pt idx="0">
                  <c:v>Scotland</c:v>
                </c:pt>
              </c:strCache>
            </c:strRef>
          </c:tx>
          <c:spPr>
            <a:solidFill>
              <a:schemeClr val="accent1">
                <a:lumMod val="75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4'!$D$29:$D$36</c:f>
              <c:numCache>
                <c:formatCode>#,##0</c:formatCode>
                <c:ptCount val="8"/>
                <c:pt idx="0">
                  <c:v>49.694600000000001</c:v>
                </c:pt>
                <c:pt idx="1">
                  <c:v>0.2238</c:v>
                </c:pt>
                <c:pt idx="2">
                  <c:v>354.81360000000001</c:v>
                </c:pt>
                <c:pt idx="3">
                  <c:v>0</c:v>
                </c:pt>
                <c:pt idx="4">
                  <c:v>0</c:v>
                </c:pt>
                <c:pt idx="5">
                  <c:v>0</c:v>
                </c:pt>
                <c:pt idx="6" formatCode="0">
                  <c:v>51.442899999999995</c:v>
                </c:pt>
                <c:pt idx="7">
                  <c:v>456.17489999999998</c:v>
                </c:pt>
              </c:numCache>
            </c:numRef>
          </c:val>
          <c:extLst>
            <c:ext xmlns:c16="http://schemas.microsoft.com/office/drawing/2014/chart" uri="{C3380CC4-5D6E-409C-BE32-E72D297353CC}">
              <c16:uniqueId val="{00000002-84DB-4F24-97C1-B89400F85D05}"/>
            </c:ext>
          </c:extLst>
        </c:ser>
        <c:ser>
          <c:idx val="3"/>
          <c:order val="3"/>
          <c:tx>
            <c:strRef>
              <c:f>'Table 4'!$E$28</c:f>
              <c:strCache>
                <c:ptCount val="1"/>
                <c:pt idx="0">
                  <c:v>Wales</c:v>
                </c:pt>
              </c:strCache>
            </c:strRef>
          </c:tx>
          <c:spPr>
            <a:solidFill>
              <a:schemeClr val="accent5">
                <a:shade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4'!$E$29:$E$36</c:f>
              <c:numCache>
                <c:formatCode>#,##0</c:formatCode>
                <c:ptCount val="8"/>
                <c:pt idx="0">
                  <c:v>0</c:v>
                </c:pt>
                <c:pt idx="1">
                  <c:v>0</c:v>
                </c:pt>
                <c:pt idx="2">
                  <c:v>0</c:v>
                </c:pt>
                <c:pt idx="3">
                  <c:v>0</c:v>
                </c:pt>
                <c:pt idx="4">
                  <c:v>0</c:v>
                </c:pt>
                <c:pt idx="5">
                  <c:v>0</c:v>
                </c:pt>
                <c:pt idx="6" formatCode="0">
                  <c:v>1.6777000000000002</c:v>
                </c:pt>
                <c:pt idx="7">
                  <c:v>1.6777000000000002</c:v>
                </c:pt>
              </c:numCache>
            </c:numRef>
          </c:val>
          <c:extLst>
            <c:ext xmlns:c16="http://schemas.microsoft.com/office/drawing/2014/chart" uri="{C3380CC4-5D6E-409C-BE32-E72D297353CC}">
              <c16:uniqueId val="{00000003-84DB-4F24-97C1-B89400F85D05}"/>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7049390262387957"/>
          <c:y val="0.81993037484902087"/>
          <c:w val="0.51591118202493791"/>
          <c:h val="5.41095941774389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77187776151099"/>
          <c:y val="7.7478809977664528E-2"/>
          <c:w val="0.66237446954644685"/>
          <c:h val="0.66354323556006933"/>
        </c:manualLayout>
      </c:layout>
      <c:lineChart>
        <c:grouping val="standard"/>
        <c:varyColors val="0"/>
        <c:ser>
          <c:idx val="1"/>
          <c:order val="0"/>
          <c:tx>
            <c:strRef>
              <c:f>'Time Series - Data'!$C$17:$N$17</c:f>
              <c:strCache>
                <c:ptCount val="12"/>
                <c:pt idx="0">
                  <c:v>2024</c:v>
                </c:pt>
              </c:strCache>
            </c:strRef>
          </c:tx>
          <c:spPr>
            <a:ln w="28575">
              <a:solidFill>
                <a:schemeClr val="accent5">
                  <a:lumMod val="75000"/>
                </a:schemeClr>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Data'!$C$20:$N$20</c:f>
              <c:numCache>
                <c:formatCode>#,##0</c:formatCode>
                <c:ptCount val="12"/>
                <c:pt idx="0">
                  <c:v>1.1792</c:v>
                </c:pt>
                <c:pt idx="1">
                  <c:v>2.3039000000000001</c:v>
                </c:pt>
                <c:pt idx="2">
                  <c:v>3.5821000000000001</c:v>
                </c:pt>
                <c:pt idx="3">
                  <c:v>6.4234</c:v>
                </c:pt>
                <c:pt idx="4">
                  <c:v>12.255600000000001</c:v>
                </c:pt>
                <c:pt idx="5">
                  <c:v>18.151</c:v>
                </c:pt>
                <c:pt idx="6">
                  <c:v>23.970700000000001</c:v>
                </c:pt>
                <c:pt idx="7">
                  <c:v>28.8386</c:v>
                </c:pt>
                <c:pt idx="8">
                  <c:v>31.943899999999999</c:v>
                </c:pt>
                <c:pt idx="9">
                  <c:v>34.645499999999998</c:v>
                </c:pt>
                <c:pt idx="10">
                  <c:v>37.230399999999996</c:v>
                </c:pt>
                <c:pt idx="11">
                  <c:v>39.574999999999996</c:v>
                </c:pt>
              </c:numCache>
            </c:numRef>
          </c:val>
          <c:smooth val="0"/>
          <c:extLst>
            <c:ext xmlns:c16="http://schemas.microsoft.com/office/drawing/2014/chart" uri="{C3380CC4-5D6E-409C-BE32-E72D297353CC}">
              <c16:uniqueId val="{0000006B-1115-43B4-BC8B-88E6C770D504}"/>
            </c:ext>
          </c:extLst>
        </c:ser>
        <c:ser>
          <c:idx val="2"/>
          <c:order val="1"/>
          <c:tx>
            <c:strRef>
              <c:f>'Time Series - Data'!$C$5:$N$5</c:f>
              <c:strCache>
                <c:ptCount val="12"/>
                <c:pt idx="0">
                  <c:v>2025</c:v>
                </c:pt>
              </c:strCache>
            </c:strRef>
          </c:tx>
          <c:spPr>
            <a:ln w="28575">
              <a:solidFill>
                <a:srgbClr val="C00000"/>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Data'!$C$8:$N$8</c:f>
              <c:numCache>
                <c:formatCode>#,##0</c:formatCode>
                <c:ptCount val="12"/>
                <c:pt idx="0">
                  <c:v>1.3813</c:v>
                </c:pt>
              </c:numCache>
            </c:numRef>
          </c:val>
          <c:smooth val="0"/>
          <c:extLst>
            <c:ext xmlns:c16="http://schemas.microsoft.com/office/drawing/2014/chart" uri="{C3380CC4-5D6E-409C-BE32-E72D297353CC}">
              <c16:uniqueId val="{0000006C-1115-43B4-BC8B-88E6C770D50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vert="horz"/>
              <a:lstStyle/>
              <a:p>
                <a:pPr>
                  <a:defRPr/>
                </a:pPr>
                <a:r>
                  <a:rPr lang="en-GB"/>
                  <a:t>Landings (live weight tonnes)</a:t>
                </a:r>
              </a:p>
            </c:rich>
          </c:tx>
          <c:overlay val="0"/>
          <c:spPr>
            <a:noFill/>
            <a:ln>
              <a:noFill/>
            </a:ln>
            <a:effectLst/>
          </c:spPr>
        </c:title>
        <c:numFmt formatCode="#,##0" sourceLinked="1"/>
        <c:majorTickMark val="none"/>
        <c:minorTickMark val="none"/>
        <c:tickLblPos val="nextTo"/>
        <c:spPr>
          <a:noFill/>
          <a:ln w="12700">
            <a:solidFill>
              <a:schemeClr val="tx1"/>
            </a:solidFill>
          </a:ln>
          <a:effectLst/>
        </c:spPr>
        <c:txPr>
          <a:bodyPr rot="-60000000" vert="horz"/>
          <a:lstStyle/>
          <a:p>
            <a:pPr>
              <a:defRPr/>
            </a:pPr>
            <a:endParaRPr lang="en-US"/>
          </a:p>
        </c:txPr>
        <c:crossAx val="1847880927"/>
        <c:crosses val="autoZero"/>
        <c:crossBetween val="between"/>
      </c:valAx>
    </c:plotArea>
    <c:legend>
      <c:legendPos val="b"/>
      <c:layout>
        <c:manualLayout>
          <c:xMode val="edge"/>
          <c:yMode val="edge"/>
          <c:x val="0.37738507545041161"/>
          <c:y val="0.90209463500761355"/>
          <c:w val="0.3185845999854921"/>
          <c:h val="7.3027534078057621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23657201387614"/>
          <c:y val="0.13506609875410816"/>
          <c:w val="0.69984009023665417"/>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Data'!$C$21:$N$21</c:f>
              <c:numCache>
                <c:formatCode>#,##0</c:formatCode>
                <c:ptCount val="12"/>
                <c:pt idx="0">
                  <c:v>189.92949999999999</c:v>
                </c:pt>
                <c:pt idx="1">
                  <c:v>517.09490000000005</c:v>
                </c:pt>
                <c:pt idx="2">
                  <c:v>805.89690000000007</c:v>
                </c:pt>
                <c:pt idx="3">
                  <c:v>1269.7455</c:v>
                </c:pt>
                <c:pt idx="4">
                  <c:v>1711.9659999999999</c:v>
                </c:pt>
                <c:pt idx="5">
                  <c:v>2029.4834999999998</c:v>
                </c:pt>
                <c:pt idx="6">
                  <c:v>2508.3433</c:v>
                </c:pt>
                <c:pt idx="7">
                  <c:v>2934.4776000000002</c:v>
                </c:pt>
                <c:pt idx="8">
                  <c:v>3095.2475000000004</c:v>
                </c:pt>
                <c:pt idx="9">
                  <c:v>4181.6558999999997</c:v>
                </c:pt>
                <c:pt idx="10">
                  <c:v>4392.1954999999998</c:v>
                </c:pt>
                <c:pt idx="11">
                  <c:v>4648.1850999999997</c:v>
                </c:pt>
              </c:numCache>
            </c:numRef>
          </c:val>
          <c:smooth val="0"/>
          <c:extLst>
            <c:ext xmlns:c16="http://schemas.microsoft.com/office/drawing/2014/chart" uri="{C3380CC4-5D6E-409C-BE32-E72D297353CC}">
              <c16:uniqueId val="{0000002F-7279-479C-BD53-B35A115F88B4}"/>
            </c:ext>
          </c:extLst>
        </c:ser>
        <c:ser>
          <c:idx val="2"/>
          <c:order val="1"/>
          <c:tx>
            <c:strRef>
              <c:f>'Time Series - Data'!$C$5:$N$5</c:f>
              <c:strCache>
                <c:ptCount val="12"/>
                <c:pt idx="0">
                  <c:v>2025</c:v>
                </c:pt>
              </c:strCache>
            </c:strRef>
          </c:tx>
          <c:spPr>
            <a:ln w="28575" cap="rnd">
              <a:solidFill>
                <a:srgbClr val="C00000"/>
              </a:solidFill>
              <a:round/>
            </a:ln>
            <a:effectLst/>
          </c:spPr>
          <c:marker>
            <c:symbol val="none"/>
          </c:marker>
          <c:dPt>
            <c:idx val="2"/>
            <c:marker>
              <c:symbol val="none"/>
            </c:marker>
            <c:bubble3D val="0"/>
            <c:spPr>
              <a:ln w="28575" cap="rnd">
                <a:solidFill>
                  <a:srgbClr val="C00000"/>
                </a:solidFill>
                <a:round/>
              </a:ln>
              <a:effectLst/>
            </c:spPr>
            <c:extLst>
              <c:ext xmlns:c16="http://schemas.microsoft.com/office/drawing/2014/chart" uri="{C3380CC4-5D6E-409C-BE32-E72D297353CC}">
                <c16:uniqueId val="{00000017-50BD-4753-BB25-A12CFE26C8A8}"/>
              </c:ext>
            </c:extLst>
          </c:dPt>
          <c:val>
            <c:numRef>
              <c:f>'Time Series - Data'!$C$9:$N$9</c:f>
              <c:numCache>
                <c:formatCode>#,##0</c:formatCode>
                <c:ptCount val="12"/>
                <c:pt idx="0">
                  <c:v>397.24149999999997</c:v>
                </c:pt>
              </c:numCache>
            </c:numRef>
          </c:val>
          <c:smooth val="0"/>
          <c:extLst>
            <c:ext xmlns:c16="http://schemas.microsoft.com/office/drawing/2014/chart" uri="{C3380CC4-5D6E-409C-BE32-E72D297353CC}">
              <c16:uniqueId val="{00000030-7279-479C-BD53-B35A115F88B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7550499780079516"/>
          <c:y val="0.91377576252472748"/>
          <c:w val="0.30594509749808108"/>
          <c:h val="6.431459032985233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82326150229709"/>
          <c:y val="7.7478818492418389E-2"/>
          <c:w val="0.69033620546679408"/>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Data'!$C$22:$N$22</c:f>
              <c:numCache>
                <c:formatCode>#,##0</c:formatCode>
                <c:ptCount val="12"/>
                <c:pt idx="0">
                  <c:v>7.9000000000000001E-2</c:v>
                </c:pt>
                <c:pt idx="1">
                  <c:v>539.14339999999993</c:v>
                </c:pt>
                <c:pt idx="2">
                  <c:v>974.10679999999991</c:v>
                </c:pt>
                <c:pt idx="3">
                  <c:v>975.53879999999992</c:v>
                </c:pt>
                <c:pt idx="4">
                  <c:v>977.41779999999994</c:v>
                </c:pt>
                <c:pt idx="5">
                  <c:v>978.49529999999993</c:v>
                </c:pt>
                <c:pt idx="6">
                  <c:v>979.2100999999999</c:v>
                </c:pt>
                <c:pt idx="7">
                  <c:v>979.96629999999993</c:v>
                </c:pt>
                <c:pt idx="8">
                  <c:v>980.39129999999989</c:v>
                </c:pt>
                <c:pt idx="9">
                  <c:v>980.65229999999985</c:v>
                </c:pt>
                <c:pt idx="10">
                  <c:v>980.78729999999985</c:v>
                </c:pt>
                <c:pt idx="11">
                  <c:v>980.78729999999985</c:v>
                </c:pt>
              </c:numCache>
            </c:numRef>
          </c:val>
          <c:smooth val="0"/>
          <c:extLst>
            <c:ext xmlns:c16="http://schemas.microsoft.com/office/drawing/2014/chart" uri="{C3380CC4-5D6E-409C-BE32-E72D297353CC}">
              <c16:uniqueId val="{000000E0-F680-400E-8EEF-5301D0E84E6B}"/>
            </c:ext>
          </c:extLst>
        </c:ser>
        <c:ser>
          <c:idx val="2"/>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Data'!$C$10:$N$10</c:f>
              <c:numCache>
                <c:formatCode>#,##0</c:formatCode>
                <c:ptCount val="12"/>
                <c:pt idx="0">
                  <c:v>0</c:v>
                </c:pt>
              </c:numCache>
            </c:numRef>
          </c:val>
          <c:smooth val="0"/>
          <c:extLst>
            <c:ext xmlns:c16="http://schemas.microsoft.com/office/drawing/2014/chart" uri="{C3380CC4-5D6E-409C-BE32-E72D297353CC}">
              <c16:uniqueId val="{000000E1-F680-400E-8EEF-5301D0E84E6B}"/>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936404318597845E-2"/>
              <c:y val="0.1574823705231345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0891991375510739"/>
          <c:h val="6.643158717562475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5354941097482"/>
          <c:y val="0.17199826183455083"/>
          <c:w val="0.68342544326879684"/>
          <c:h val="0.59924058014696957"/>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Data'!$C$23:$N$23</c:f>
              <c:numCache>
                <c:formatCode>#,##0</c:formatCode>
                <c:ptCount val="12"/>
                <c:pt idx="0">
                  <c:v>0</c:v>
                </c:pt>
                <c:pt idx="1">
                  <c:v>6.4000000000000001E-2</c:v>
                </c:pt>
                <c:pt idx="2">
                  <c:v>1.5309999999999999</c:v>
                </c:pt>
                <c:pt idx="3">
                  <c:v>8.5839999999999996</c:v>
                </c:pt>
                <c:pt idx="4">
                  <c:v>137.1771</c:v>
                </c:pt>
                <c:pt idx="5">
                  <c:v>372.67269999999996</c:v>
                </c:pt>
                <c:pt idx="6">
                  <c:v>584.57420000000002</c:v>
                </c:pt>
                <c:pt idx="7">
                  <c:v>663.54920000000004</c:v>
                </c:pt>
                <c:pt idx="8">
                  <c:v>674.54200000000003</c:v>
                </c:pt>
                <c:pt idx="9">
                  <c:v>674.54200000000003</c:v>
                </c:pt>
                <c:pt idx="10">
                  <c:v>674.54200000000003</c:v>
                </c:pt>
                <c:pt idx="11">
                  <c:v>674.54200000000003</c:v>
                </c:pt>
              </c:numCache>
            </c:numRef>
          </c:val>
          <c:smooth val="0"/>
          <c:extLst>
            <c:ext xmlns:c16="http://schemas.microsoft.com/office/drawing/2014/chart" uri="{C3380CC4-5D6E-409C-BE32-E72D297353CC}">
              <c16:uniqueId val="{00000023-A10D-40A6-91CB-0373A8305748}"/>
            </c:ext>
          </c:extLst>
        </c:ser>
        <c:ser>
          <c:idx val="3"/>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Data'!$C$11:$N$11</c:f>
              <c:numCache>
                <c:formatCode>#,##0</c:formatCode>
                <c:ptCount val="12"/>
                <c:pt idx="0">
                  <c:v>1E-3</c:v>
                </c:pt>
              </c:numCache>
            </c:numRef>
          </c:val>
          <c:smooth val="0"/>
          <c:extLst>
            <c:ext xmlns:c16="http://schemas.microsoft.com/office/drawing/2014/chart" uri="{C3380CC4-5D6E-409C-BE32-E72D297353CC}">
              <c16:uniqueId val="{00000029-A10D-40A6-91CB-0373A8305748}"/>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8426109726284"/>
          <c:y val="6.594378032337099E-2"/>
          <c:w val="0.65647196460300505"/>
          <c:h val="0.66359331897953344"/>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Data'!$C$26:$N$26</c:f>
              <c:numCache>
                <c:formatCode>#,##0</c:formatCode>
                <c:ptCount val="12"/>
                <c:pt idx="0">
                  <c:v>446.1404</c:v>
                </c:pt>
                <c:pt idx="1">
                  <c:v>1538.8597999999995</c:v>
                </c:pt>
                <c:pt idx="2">
                  <c:v>2422.5623999999993</c:v>
                </c:pt>
                <c:pt idx="3">
                  <c:v>3051.3217999999988</c:v>
                </c:pt>
                <c:pt idx="4">
                  <c:v>3826.5746999999988</c:v>
                </c:pt>
                <c:pt idx="5">
                  <c:v>4704.4489999999987</c:v>
                </c:pt>
                <c:pt idx="6">
                  <c:v>5867.4834999999985</c:v>
                </c:pt>
                <c:pt idx="7">
                  <c:v>6767.8455999999987</c:v>
                </c:pt>
                <c:pt idx="8">
                  <c:v>7252.7698999999984</c:v>
                </c:pt>
                <c:pt idx="9">
                  <c:v>8926.0561999999991</c:v>
                </c:pt>
                <c:pt idx="10">
                  <c:v>9823.2243999999992</c:v>
                </c:pt>
                <c:pt idx="11">
                  <c:v>10543.3143</c:v>
                </c:pt>
              </c:numCache>
            </c:numRef>
          </c:val>
          <c:smooth val="0"/>
          <c:extLst>
            <c:ext xmlns:c16="http://schemas.microsoft.com/office/drawing/2014/chart" uri="{C3380CC4-5D6E-409C-BE32-E72D297353CC}">
              <c16:uniqueId val="{0000002D-FCFD-49E4-902C-B8F8F9906F50}"/>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Data'!$C$14:$N$14</c:f>
              <c:numCache>
                <c:formatCode>#,##0</c:formatCode>
                <c:ptCount val="12"/>
                <c:pt idx="0">
                  <c:v>668.16380000000015</c:v>
                </c:pt>
              </c:numCache>
            </c:numRef>
          </c:val>
          <c:smooth val="0"/>
          <c:extLst>
            <c:ext xmlns:c16="http://schemas.microsoft.com/office/drawing/2014/chart" uri="{C3380CC4-5D6E-409C-BE32-E72D297353CC}">
              <c16:uniqueId val="{0000002E-FCFD-49E4-902C-B8F8F9906F50}"/>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5485454401482172"/>
          <c:y val="0.83769833278572114"/>
          <c:w val="0.34908704254502143"/>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838094806595"/>
          <c:y val="6.2305744438981875E-2"/>
          <c:w val="0.70957865786024843"/>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Data'!$C$24:$N$24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33-0B45-4EDA-9398-D77B6AA1D4C7}"/>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Data'!$C$12:$N$12</c:f>
              <c:numCache>
                <c:formatCode>#,##0</c:formatCode>
                <c:ptCount val="12"/>
                <c:pt idx="0">
                  <c:v>0</c:v>
                </c:pt>
              </c:numCache>
            </c:numRef>
          </c:val>
          <c:smooth val="0"/>
          <c:extLst>
            <c:ext xmlns:c16="http://schemas.microsoft.com/office/drawing/2014/chart" uri="{C3380CC4-5D6E-409C-BE32-E72D297353CC}">
              <c16:uniqueId val="{00000034-0B45-4EDA-9398-D77B6AA1D4C7}"/>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majorUnit val="1"/>
      </c:valAx>
      <c:spPr>
        <a:noFill/>
        <a:ln>
          <a:noFill/>
        </a:ln>
        <a:effectLst/>
      </c:spPr>
    </c:plotArea>
    <c:legend>
      <c:legendPos val="b"/>
      <c:layout>
        <c:manualLayout>
          <c:xMode val="edge"/>
          <c:yMode val="edge"/>
          <c:x val="0.23564350786754798"/>
          <c:y val="0.83647286540798926"/>
          <c:w val="0.43202629843488066"/>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1738064325944"/>
          <c:y val="5.1351944231132478E-2"/>
          <c:w val="0.65675361412001476"/>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Data'!$C$25:$N$25</c:f>
              <c:numCache>
                <c:formatCode>#,##0</c:formatCode>
                <c:ptCount val="12"/>
                <c:pt idx="0">
                  <c:v>152.65879999999999</c:v>
                </c:pt>
                <c:pt idx="1">
                  <c:v>314.59729999999996</c:v>
                </c:pt>
                <c:pt idx="2">
                  <c:v>423.9905</c:v>
                </c:pt>
                <c:pt idx="3">
                  <c:v>501.34809999999999</c:v>
                </c:pt>
                <c:pt idx="4">
                  <c:v>600.51370000000009</c:v>
                </c:pt>
                <c:pt idx="5">
                  <c:v>726.12200000000007</c:v>
                </c:pt>
                <c:pt idx="6">
                  <c:v>886.41740000000016</c:v>
                </c:pt>
                <c:pt idx="7">
                  <c:v>985.66310000000021</c:v>
                </c:pt>
                <c:pt idx="8">
                  <c:v>1040.7094000000002</c:v>
                </c:pt>
                <c:pt idx="9">
                  <c:v>1185.0446000000002</c:v>
                </c:pt>
                <c:pt idx="10">
                  <c:v>1445.2034000000001</c:v>
                </c:pt>
                <c:pt idx="11">
                  <c:v>1671.1949</c:v>
                </c:pt>
              </c:numCache>
            </c:numRef>
          </c:val>
          <c:smooth val="0"/>
          <c:extLst>
            <c:ext xmlns:c16="http://schemas.microsoft.com/office/drawing/2014/chart" uri="{C3380CC4-5D6E-409C-BE32-E72D297353CC}">
              <c16:uniqueId val="{0000000F-7F16-4E79-818F-1A0936C2C3AD}"/>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Data'!$C$13:$N$13</c:f>
              <c:numCache>
                <c:formatCode>#,##0</c:formatCode>
                <c:ptCount val="12"/>
                <c:pt idx="0">
                  <c:v>169.53599999999989</c:v>
                </c:pt>
              </c:numCache>
            </c:numRef>
          </c:val>
          <c:smooth val="0"/>
          <c:extLst>
            <c:ext xmlns:c16="http://schemas.microsoft.com/office/drawing/2014/chart" uri="{C3380CC4-5D6E-409C-BE32-E72D297353CC}">
              <c16:uniqueId val="{00000010-7F16-4E79-818F-1A0936C2C3AD}"/>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1646541632053526"/>
          <c:y val="0.83345442041646101"/>
          <c:w val="0.36348314257752168"/>
          <c:h val="6.43091725549872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0706794645"/>
          <c:y val="4.5905052447426063E-2"/>
          <c:w val="0.82472720803324351"/>
          <c:h val="0.7327546181265826"/>
        </c:manualLayout>
      </c:layout>
      <c:barChart>
        <c:barDir val="col"/>
        <c:grouping val="clustered"/>
        <c:varyColors val="0"/>
        <c:ser>
          <c:idx val="0"/>
          <c:order val="0"/>
          <c:tx>
            <c:strRef>
              <c:f>'Table 3'!$B$25</c:f>
              <c:strCache>
                <c:ptCount val="1"/>
                <c:pt idx="0">
                  <c:v>U10m</c:v>
                </c:pt>
              </c:strCache>
            </c:strRef>
          </c:tx>
          <c:spPr>
            <a:solidFill>
              <a:schemeClr val="accent5">
                <a:tint val="54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3'!$B$26:$B$33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AF0-43CD-B786-68793D93AC6A}"/>
            </c:ext>
          </c:extLst>
        </c:ser>
        <c:ser>
          <c:idx val="1"/>
          <c:order val="1"/>
          <c:tx>
            <c:strRef>
              <c:f>'Table 3'!$C$25</c:f>
              <c:strCache>
                <c:ptCount val="1"/>
                <c:pt idx="0">
                  <c:v>10-12m</c:v>
                </c:pt>
              </c:strCache>
            </c:strRef>
          </c:tx>
          <c:spPr>
            <a:solidFill>
              <a:schemeClr val="accent5">
                <a:tint val="77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3'!$C$26:$C$33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AF0-43CD-B786-68793D93AC6A}"/>
            </c:ext>
          </c:extLst>
        </c:ser>
        <c:ser>
          <c:idx val="2"/>
          <c:order val="2"/>
          <c:tx>
            <c:strRef>
              <c:f>'Table 3'!$D$25</c:f>
              <c:strCache>
                <c:ptCount val="1"/>
                <c:pt idx="0">
                  <c:v>12-15m</c:v>
                </c:pt>
              </c:strCache>
            </c:strRef>
          </c:tx>
          <c:spPr>
            <a:solidFill>
              <a:schemeClr val="accent1">
                <a:lumMod val="75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3'!$D$26:$D$33</c:f>
              <c:numCache>
                <c:formatCode>#,##0</c:formatCode>
                <c:ptCount val="8"/>
                <c:pt idx="0">
                  <c:v>21.018999999999998</c:v>
                </c:pt>
                <c:pt idx="1">
                  <c:v>5.6499999999999995E-2</c:v>
                </c:pt>
                <c:pt idx="2">
                  <c:v>0.68</c:v>
                </c:pt>
                <c:pt idx="3">
                  <c:v>0</c:v>
                </c:pt>
                <c:pt idx="4">
                  <c:v>0</c:v>
                </c:pt>
                <c:pt idx="5">
                  <c:v>0</c:v>
                </c:pt>
                <c:pt idx="6">
                  <c:v>0</c:v>
                </c:pt>
                <c:pt idx="7">
                  <c:v>21.755500000000001</c:v>
                </c:pt>
              </c:numCache>
            </c:numRef>
          </c:val>
          <c:extLst>
            <c:ext xmlns:c16="http://schemas.microsoft.com/office/drawing/2014/chart" uri="{C3380CC4-5D6E-409C-BE32-E72D297353CC}">
              <c16:uniqueId val="{00000002-7AF0-43CD-B786-68793D93AC6A}"/>
            </c:ext>
          </c:extLst>
        </c:ser>
        <c:ser>
          <c:idx val="3"/>
          <c:order val="3"/>
          <c:tx>
            <c:strRef>
              <c:f>'Table 3'!$E$25</c:f>
              <c:strCache>
                <c:ptCount val="1"/>
                <c:pt idx="0">
                  <c:v>15-24m</c:v>
                </c:pt>
              </c:strCache>
            </c:strRef>
          </c:tx>
          <c:spPr>
            <a:solidFill>
              <a:schemeClr val="accent5">
                <a:shade val="76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3'!$E$26:$E$33</c:f>
              <c:numCache>
                <c:formatCode>#,##0</c:formatCode>
                <c:ptCount val="8"/>
                <c:pt idx="0">
                  <c:v>74.0107</c:v>
                </c:pt>
                <c:pt idx="1">
                  <c:v>1.3182</c:v>
                </c:pt>
                <c:pt idx="2">
                  <c:v>47.832900000000002</c:v>
                </c:pt>
                <c:pt idx="3">
                  <c:v>0</c:v>
                </c:pt>
                <c:pt idx="4">
                  <c:v>0</c:v>
                </c:pt>
                <c:pt idx="5">
                  <c:v>0</c:v>
                </c:pt>
                <c:pt idx="6">
                  <c:v>6.9177000000000017</c:v>
                </c:pt>
                <c:pt idx="7">
                  <c:v>130.07950000000002</c:v>
                </c:pt>
              </c:numCache>
            </c:numRef>
          </c:val>
          <c:extLst>
            <c:ext xmlns:c16="http://schemas.microsoft.com/office/drawing/2014/chart" uri="{C3380CC4-5D6E-409C-BE32-E72D297353CC}">
              <c16:uniqueId val="{00000003-7AF0-43CD-B786-68793D93AC6A}"/>
            </c:ext>
          </c:extLst>
        </c:ser>
        <c:ser>
          <c:idx val="4"/>
          <c:order val="4"/>
          <c:tx>
            <c:strRef>
              <c:f>'Table 3'!$F$25</c:f>
              <c:strCache>
                <c:ptCount val="1"/>
                <c:pt idx="0">
                  <c:v>O24m</c:v>
                </c:pt>
              </c:strCache>
            </c:strRef>
          </c:tx>
          <c:spPr>
            <a:solidFill>
              <a:schemeClr val="accent5">
                <a:shade val="53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3'!$F$26:$F$33</c:f>
              <c:numCache>
                <c:formatCode>#,##0</c:formatCode>
                <c:ptCount val="8"/>
                <c:pt idx="0">
                  <c:v>4.9752999999999998</c:v>
                </c:pt>
                <c:pt idx="1">
                  <c:v>6.6E-3</c:v>
                </c:pt>
                <c:pt idx="2">
                  <c:v>348.72860000000003</c:v>
                </c:pt>
                <c:pt idx="3">
                  <c:v>0</c:v>
                </c:pt>
                <c:pt idx="4">
                  <c:v>0</c:v>
                </c:pt>
                <c:pt idx="5">
                  <c:v>0</c:v>
                </c:pt>
                <c:pt idx="6">
                  <c:v>162.61829999999989</c:v>
                </c:pt>
                <c:pt idx="7">
                  <c:v>516.32879999999977</c:v>
                </c:pt>
              </c:numCache>
            </c:numRef>
          </c:val>
          <c:extLst>
            <c:ext xmlns:c16="http://schemas.microsoft.com/office/drawing/2014/chart" uri="{C3380CC4-5D6E-409C-BE32-E72D297353CC}">
              <c16:uniqueId val="{00000005-7AF0-43CD-B786-68793D93AC6A}"/>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8806797421382185"/>
          <c:y val="0.90920836565861241"/>
          <c:w val="0.46679715642832098"/>
          <c:h val="5.0940486346471192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gov.uk/guidance/record-your-catch"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561975</xdr:colOff>
      <xdr:row>7</xdr:row>
      <xdr:rowOff>168847</xdr:rowOff>
    </xdr:to>
    <xdr:pic>
      <xdr:nvPicPr>
        <xdr:cNvPr id="3" name="Picture 2" descr="Marine Management Organisation - Wikipedia">
          <a:extLst>
            <a:ext uri="{FF2B5EF4-FFF2-40B4-BE49-F238E27FC236}">
              <a16:creationId xmlns:a16="http://schemas.microsoft.com/office/drawing/2014/main" id="{BD2387BD-2C78-4D05-873F-5505A50D26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1885950" cy="1492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611481</xdr:colOff>
      <xdr:row>37</xdr:row>
      <xdr:rowOff>141111</xdr:rowOff>
    </xdr:from>
    <xdr:to>
      <xdr:col>19</xdr:col>
      <xdr:colOff>587962</xdr:colOff>
      <xdr:row>45</xdr:row>
      <xdr:rowOff>58796</xdr:rowOff>
    </xdr:to>
    <xdr:sp macro="" textlink="">
      <xdr:nvSpPr>
        <xdr:cNvPr id="5" name="TextBox 4">
          <a:extLst>
            <a:ext uri="{FF2B5EF4-FFF2-40B4-BE49-F238E27FC236}">
              <a16:creationId xmlns:a16="http://schemas.microsoft.com/office/drawing/2014/main" id="{876A46C3-3BCE-40D1-AB5D-7A028D243E01}"/>
            </a:ext>
          </a:extLst>
        </xdr:cNvPr>
        <xdr:cNvSpPr txBox="1"/>
      </xdr:nvSpPr>
      <xdr:spPr>
        <a:xfrm>
          <a:off x="2657592" y="7290741"/>
          <a:ext cx="12652963" cy="13287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Landings in January</a:t>
          </a:r>
          <a:r>
            <a:rPr lang="en-GB" sz="1100" baseline="0">
              <a:solidFill>
                <a:schemeClr val="dk1"/>
              </a:solidFill>
              <a:effectLst/>
              <a:latin typeface="Arial" panose="020B0604020202020204" pitchFamily="34" charset="0"/>
              <a:ea typeface="+mn-ea"/>
              <a:cs typeface="Arial" panose="020B0604020202020204" pitchFamily="34" charset="0"/>
            </a:rPr>
            <a:t> 2025 </a:t>
          </a:r>
          <a:r>
            <a:rPr lang="en-GB" sz="1100">
              <a:solidFill>
                <a:schemeClr val="dk1"/>
              </a:solidFill>
              <a:effectLst/>
              <a:latin typeface="Arial" panose="020B0604020202020204" pitchFamily="34" charset="0"/>
              <a:ea typeface="+mn-ea"/>
              <a:cs typeface="Arial" panose="020B0604020202020204" pitchFamily="34" charset="0"/>
            </a:rPr>
            <a:t>consisted mostly of Shellfish</a:t>
          </a:r>
          <a:r>
            <a:rPr lang="en-GB" sz="1100" baseline="0">
              <a:solidFill>
                <a:schemeClr val="dk1"/>
              </a:solidFill>
              <a:effectLst/>
              <a:latin typeface="Arial" panose="020B0604020202020204" pitchFamily="34" charset="0"/>
              <a:ea typeface="+mn-ea"/>
              <a:cs typeface="Arial" panose="020B0604020202020204" pitchFamily="34" charset="0"/>
            </a:rPr>
            <a:t> species</a:t>
          </a:r>
          <a:r>
            <a:rPr lang="en-GB" sz="1100">
              <a:solidFill>
                <a:schemeClr val="dk1"/>
              </a:solidFill>
              <a:effectLst/>
              <a:latin typeface="Arial" panose="020B0604020202020204" pitchFamily="34" charset="0"/>
              <a:ea typeface="+mn-ea"/>
              <a:cs typeface="Arial" panose="020B0604020202020204" pitchFamily="34" charset="0"/>
            </a:rPr>
            <a:t> (88%). This is driven by high uptake of Great Atlantic</a:t>
          </a:r>
          <a:r>
            <a:rPr lang="en-GB" sz="1100" baseline="0">
              <a:solidFill>
                <a:schemeClr val="dk1"/>
              </a:solidFill>
              <a:effectLst/>
              <a:latin typeface="Arial" panose="020B0604020202020204" pitchFamily="34" charset="0"/>
              <a:ea typeface="+mn-ea"/>
              <a:cs typeface="Arial" panose="020B0604020202020204" pitchFamily="34" charset="0"/>
            </a:rPr>
            <a:t> Scallop</a:t>
          </a:r>
          <a:r>
            <a:rPr lang="en-GB" sz="1100">
              <a:solidFill>
                <a:schemeClr val="dk1"/>
              </a:solidFill>
              <a:effectLst/>
              <a:latin typeface="Arial" panose="020B0604020202020204" pitchFamily="34" charset="0"/>
              <a:ea typeface="+mn-ea"/>
              <a:cs typeface="Arial" panose="020B0604020202020204" pitchFamily="34" charset="0"/>
            </a:rPr>
            <a:t>, which is an important economic</a:t>
          </a:r>
          <a:r>
            <a:rPr lang="en-GB" sz="1100" baseline="0">
              <a:solidFill>
                <a:schemeClr val="dk1"/>
              </a:solidFill>
              <a:effectLst/>
              <a:latin typeface="Arial" panose="020B0604020202020204" pitchFamily="34" charset="0"/>
              <a:ea typeface="+mn-ea"/>
              <a:cs typeface="Arial" panose="020B0604020202020204" pitchFamily="34" charset="0"/>
            </a:rPr>
            <a:t> species for the UK fleet. </a:t>
          </a:r>
          <a:r>
            <a:rPr lang="en-GB" sz="1100">
              <a:solidFill>
                <a:schemeClr val="dk1"/>
              </a:solidFill>
              <a:effectLst/>
              <a:latin typeface="Arial" panose="020B0604020202020204" pitchFamily="34" charset="0"/>
              <a:ea typeface="+mn-ea"/>
              <a:cs typeface="Arial" panose="020B0604020202020204" pitchFamily="34" charset="0"/>
            </a:rPr>
            <a:t>Landings of Great Atlantic Scallops</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by UK vessels in EU waters made up 59% of total NQS landings from EU waters in January</a:t>
          </a:r>
          <a:r>
            <a:rPr lang="en-GB" sz="1100" baseline="0">
              <a:solidFill>
                <a:schemeClr val="dk1"/>
              </a:solidFill>
              <a:effectLst/>
              <a:latin typeface="Arial" panose="020B0604020202020204" pitchFamily="34" charset="0"/>
              <a:ea typeface="+mn-ea"/>
              <a:cs typeface="Arial" panose="020B0604020202020204" pitchFamily="34" charset="0"/>
            </a:rPr>
            <a:t> 2025</a:t>
          </a:r>
          <a:r>
            <a:rPr lang="en-GB" sz="1100">
              <a:solidFill>
                <a:schemeClr val="dk1"/>
              </a:solidFill>
              <a:effectLst/>
              <a:latin typeface="Arial" panose="020B0604020202020204" pitchFamily="34" charset="0"/>
              <a:ea typeface="+mn-ea"/>
              <a:cs typeface="Arial" panose="020B0604020202020204" pitchFamily="34" charset="0"/>
            </a:rPr>
            <a:t>.</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Over 24m vessels accounted for the highest proportion (77%)</a:t>
          </a:r>
          <a:r>
            <a:rPr lang="en-GB" sz="1100" baseline="0">
              <a:solidFill>
                <a:schemeClr val="dk1"/>
              </a:solidFill>
              <a:effectLst/>
              <a:latin typeface="Arial" panose="020B0604020202020204" pitchFamily="34" charset="0"/>
              <a:ea typeface="+mn-ea"/>
              <a:cs typeface="Arial" panose="020B0604020202020204" pitchFamily="34" charset="0"/>
            </a:rPr>
            <a:t> of NQS landed while 15-24m vessels contributed second highest proportion of landings at 19% of total UK NQS landings in EU waters </a:t>
          </a:r>
          <a:r>
            <a:rPr lang="en-GB" sz="1100">
              <a:solidFill>
                <a:schemeClr val="dk1"/>
              </a:solidFill>
              <a:effectLst/>
              <a:latin typeface="Arial" panose="020B0604020202020204" pitchFamily="34" charset="0"/>
              <a:ea typeface="+mn-ea"/>
              <a:cs typeface="Arial" panose="020B0604020202020204" pitchFamily="34" charset="0"/>
            </a:rPr>
            <a:t>(T3). Scottish vessels landed the highest quantity of NQS in</a:t>
          </a:r>
          <a:r>
            <a:rPr lang="en-GB" sz="1100" baseline="0">
              <a:solidFill>
                <a:schemeClr val="dk1"/>
              </a:solidFill>
              <a:effectLst/>
              <a:latin typeface="Arial" panose="020B0604020202020204" pitchFamily="34" charset="0"/>
              <a:ea typeface="+mn-ea"/>
              <a:cs typeface="Arial" panose="020B0604020202020204" pitchFamily="34" charset="0"/>
            </a:rPr>
            <a:t> January 2025</a:t>
          </a:r>
          <a:r>
            <a:rPr lang="en-GB" sz="1100">
              <a:solidFill>
                <a:schemeClr val="dk1"/>
              </a:solidFill>
              <a:effectLst/>
              <a:latin typeface="Arial" panose="020B0604020202020204" pitchFamily="34" charset="0"/>
              <a:ea typeface="+mn-ea"/>
              <a:cs typeface="Arial" panose="020B0604020202020204" pitchFamily="34" charset="0"/>
            </a:rPr>
            <a:t> (68%) and</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English vessels landed the second highest quantity (28%).</a:t>
          </a:r>
          <a:r>
            <a:rPr lang="en-GB" sz="1100" baseline="0">
              <a:solidFill>
                <a:schemeClr val="dk1"/>
              </a:solidFill>
              <a:effectLst/>
              <a:latin typeface="Arial" panose="020B0604020202020204" pitchFamily="34" charset="0"/>
              <a:ea typeface="+mn-ea"/>
              <a:cs typeface="Arial" panose="020B0604020202020204" pitchFamily="34" charset="0"/>
            </a:rPr>
            <a:t> Scottish landings consisted mostly of G</a:t>
          </a:r>
          <a:r>
            <a:rPr lang="en-GB" sz="1100">
              <a:solidFill>
                <a:schemeClr val="dk1"/>
              </a:solidFill>
              <a:effectLst/>
              <a:latin typeface="Arial" panose="020B0604020202020204" pitchFamily="34" charset="0"/>
              <a:ea typeface="+mn-ea"/>
              <a:cs typeface="Arial" panose="020B0604020202020204" pitchFamily="34" charset="0"/>
            </a:rPr>
            <a:t>reat Atlantic</a:t>
          </a:r>
          <a:r>
            <a:rPr lang="en-GB" sz="1100" baseline="0">
              <a:solidFill>
                <a:schemeClr val="dk1"/>
              </a:solidFill>
              <a:effectLst/>
              <a:latin typeface="Arial" panose="020B0604020202020204" pitchFamily="34" charset="0"/>
              <a:ea typeface="+mn-ea"/>
              <a:cs typeface="Arial" panose="020B0604020202020204" pitchFamily="34" charset="0"/>
            </a:rPr>
            <a:t> Scallops</a:t>
          </a:r>
          <a:r>
            <a:rPr lang="en-GB" sz="1100">
              <a:solidFill>
                <a:schemeClr val="dk1"/>
              </a:solidFill>
              <a:effectLst/>
              <a:latin typeface="Arial" panose="020B0604020202020204" pitchFamily="34" charset="0"/>
              <a:ea typeface="+mn-ea"/>
              <a:cs typeface="Arial" panose="020B0604020202020204" pitchFamily="34" charset="0"/>
            </a:rPr>
            <a:t> (T4). </a:t>
          </a:r>
          <a:endParaRPr lang="en-GB">
            <a:effectLst/>
            <a:latin typeface="Arial" panose="020B0604020202020204" pitchFamily="34" charset="0"/>
            <a:cs typeface="Arial" panose="020B0604020202020204" pitchFamily="34" charset="0"/>
          </a:endParaRPr>
        </a:p>
      </xdr:txBody>
    </xdr:sp>
    <xdr:clientData/>
  </xdr:twoCellAnchor>
  <xdr:twoCellAnchor>
    <xdr:from>
      <xdr:col>3</xdr:col>
      <xdr:colOff>610307</xdr:colOff>
      <xdr:row>17</xdr:row>
      <xdr:rowOff>1176</xdr:rowOff>
    </xdr:from>
    <xdr:to>
      <xdr:col>22</xdr:col>
      <xdr:colOff>104659</xdr:colOff>
      <xdr:row>33</xdr:row>
      <xdr:rowOff>134055</xdr:rowOff>
    </xdr:to>
    <xdr:sp macro="" textlink="">
      <xdr:nvSpPr>
        <xdr:cNvPr id="2" name="TextBox 1">
          <a:hlinkClick xmlns:r="http://schemas.openxmlformats.org/officeDocument/2006/relationships" r:id="rId2"/>
          <a:extLst>
            <a:ext uri="{FF2B5EF4-FFF2-40B4-BE49-F238E27FC236}">
              <a16:creationId xmlns:a16="http://schemas.microsoft.com/office/drawing/2014/main" id="{A900D987-0885-4C50-AFB2-29E52BB172E8}"/>
            </a:ext>
          </a:extLst>
        </xdr:cNvPr>
        <xdr:cNvSpPr txBox="1"/>
      </xdr:nvSpPr>
      <xdr:spPr>
        <a:xfrm>
          <a:off x="2674057" y="3239676"/>
          <a:ext cx="14311019" cy="306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u="none">
              <a:solidFill>
                <a:schemeClr val="dk1"/>
              </a:solidFill>
              <a:effectLst/>
              <a:latin typeface="Arial" panose="020B0604020202020204" pitchFamily="34" charset="0"/>
              <a:ea typeface="+mn-ea"/>
              <a:cs typeface="Arial" panose="020B0604020202020204" pitchFamily="34" charset="0"/>
            </a:rPr>
            <a:t>As part of the Trade and Cooperation Agreement (TCA) signed between the UK and EU governments on 30th December 2020, it was agreed by both Parties that during the adjustment period of the TCA each Party must grant vessels of the other Party full access to its waters to fish Non-Quota</a:t>
          </a:r>
          <a:r>
            <a:rPr lang="en-GB" sz="1100" i="0" u="none" baseline="0">
              <a:solidFill>
                <a:schemeClr val="dk1"/>
              </a:solidFill>
              <a:effectLst/>
              <a:latin typeface="Arial" panose="020B0604020202020204" pitchFamily="34" charset="0"/>
              <a:ea typeface="+mn-ea"/>
              <a:cs typeface="Arial" panose="020B0604020202020204" pitchFamily="34" charset="0"/>
            </a:rPr>
            <a:t> Species </a:t>
          </a:r>
          <a:r>
            <a:rPr lang="en-GB" sz="1100" i="0" u="none" baseline="0">
              <a:solidFill>
                <a:sysClr val="windowText" lastClr="000000"/>
              </a:solidFill>
              <a:effectLst/>
              <a:latin typeface="Arial" panose="020B0604020202020204" pitchFamily="34" charset="0"/>
              <a:ea typeface="+mn-ea"/>
              <a:cs typeface="Arial" panose="020B0604020202020204" pitchFamily="34" charset="0"/>
            </a:rPr>
            <a:t>(NQS) </a:t>
          </a:r>
          <a:r>
            <a:rPr lang="en-GB" sz="1100" i="0" u="none">
              <a:solidFill>
                <a:schemeClr val="dk1"/>
              </a:solidFill>
              <a:effectLst/>
              <a:latin typeface="Arial" panose="020B0604020202020204" pitchFamily="34" charset="0"/>
              <a:ea typeface="+mn-ea"/>
              <a:cs typeface="Arial" panose="020B0604020202020204" pitchFamily="34" charset="0"/>
            </a:rPr>
            <a:t>at a level that equates to the average tonnage fished by that Party in the waters of the other Party during the period 2012-16. For 2024</a:t>
          </a:r>
          <a:r>
            <a:rPr lang="en-GB" sz="1100" i="0" u="none" baseline="0">
              <a:solidFill>
                <a:schemeClr val="dk1"/>
              </a:solidFill>
              <a:effectLst/>
              <a:latin typeface="Arial" panose="020B0604020202020204" pitchFamily="34" charset="0"/>
              <a:ea typeface="+mn-ea"/>
              <a:cs typeface="Arial" panose="020B0604020202020204" pitchFamily="34" charset="0"/>
            </a:rPr>
            <a:t> uptake</a:t>
          </a:r>
          <a:r>
            <a:rPr lang="en-GB" sz="1100" i="0" u="none">
              <a:solidFill>
                <a:schemeClr val="dk1"/>
              </a:solidFill>
              <a:effectLst/>
              <a:latin typeface="Arial" panose="020B0604020202020204" pitchFamily="34" charset="0"/>
              <a:ea typeface="+mn-ea"/>
              <a:cs typeface="Arial" panose="020B0604020202020204" pitchFamily="34" charset="0"/>
            </a:rPr>
            <a:t>, it was agreed by both parties at the annual fisheries consultations to employ an interim "monitoring" approach without access restrictions applying to Non-Quota Species.</a:t>
          </a:r>
        </a:p>
        <a:p>
          <a:r>
            <a:rPr lang="en-GB" sz="1100" i="0" u="none">
              <a:solidFill>
                <a:schemeClr val="dk1"/>
              </a:solidFill>
              <a:effectLst/>
              <a:latin typeface="Arial" panose="020B0604020202020204" pitchFamily="34" charset="0"/>
              <a:ea typeface="+mn-ea"/>
              <a:cs typeface="Arial" panose="020B0604020202020204" pitchFamily="34" charset="0"/>
            </a:rPr>
            <a:t>  </a:t>
          </a:r>
        </a:p>
        <a:p>
          <a:r>
            <a:rPr lang="en-GB" sz="1100" i="0" u="none">
              <a:solidFill>
                <a:schemeClr val="dk1"/>
              </a:solidFill>
              <a:effectLst/>
              <a:latin typeface="Arial" panose="020B0604020202020204" pitchFamily="34" charset="0"/>
              <a:ea typeface="+mn-ea"/>
              <a:cs typeface="Arial" panose="020B0604020202020204" pitchFamily="34" charset="0"/>
            </a:rPr>
            <a:t>This publication provides an overview of the reported weight landings of Non-Quota Species by UK vessels caught in EU waters.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ysClr val="windowText" lastClr="000000"/>
              </a:solidFill>
              <a:effectLst/>
              <a:latin typeface="Arial" panose="020B0604020202020204" pitchFamily="34" charset="0"/>
              <a:ea typeface="+mn-ea"/>
              <a:cs typeface="Arial" panose="020B0604020202020204" pitchFamily="34" charset="0"/>
            </a:rPr>
            <a:t>The "6 main species" were selected due to their economic importance to the UK fleet, with reference to the initial 2012-2016 assessment period.</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for 2024 are provisional and represents the best available data the MMO holds on fishing activity by the UK fleet. </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on uptake are based on the zone of capture as reported within vessel logbooks.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Prior to 2024, activity relating to under 10m for English, Welsh and Isle of Man administered vessels were primarily captured from submitted Sales Notes, however from 2024 this data is obtained from our new '</a:t>
          </a:r>
          <a:r>
            <a:rPr lang="en-GB" sz="1100" i="0" u="sng">
              <a:solidFill>
                <a:srgbClr val="0070C0"/>
              </a:solidFill>
              <a:effectLst/>
              <a:latin typeface="Arial" panose="020B0604020202020204" pitchFamily="34" charset="0"/>
              <a:ea typeface="+mn-ea"/>
              <a:cs typeface="Arial" panose="020B0604020202020204" pitchFamily="34" charset="0"/>
            </a:rPr>
            <a:t>catch app</a:t>
          </a:r>
          <a:r>
            <a:rPr lang="en-GB" sz="1100" i="0" u="none">
              <a:solidFill>
                <a:schemeClr val="dk1"/>
              </a:solidFill>
              <a:effectLst/>
              <a:latin typeface="Arial" panose="020B0604020202020204" pitchFamily="34" charset="0"/>
              <a:ea typeface="+mn-ea"/>
              <a:cs typeface="Arial" panose="020B0604020202020204" pitchFamily="34" charset="0"/>
            </a:rPr>
            <a:t>'</a:t>
          </a:r>
          <a:r>
            <a:rPr lang="en-GB" sz="1100" i="0" u="none" baseline="0">
              <a:solidFill>
                <a:schemeClr val="dk1"/>
              </a:solidFill>
              <a:effectLst/>
              <a:latin typeface="Arial" panose="020B0604020202020204" pitchFamily="34" charset="0"/>
              <a:ea typeface="+mn-ea"/>
              <a:cs typeface="Arial" panose="020B0604020202020204" pitchFamily="34" charset="0"/>
            </a:rPr>
            <a:t> </a:t>
          </a:r>
          <a:r>
            <a:rPr lang="en-GB" sz="1100" i="0" u="none">
              <a:solidFill>
                <a:schemeClr val="dk1"/>
              </a:solidFill>
              <a:effectLst/>
              <a:latin typeface="Arial" panose="020B0604020202020204" pitchFamily="34" charset="0"/>
              <a:ea typeface="+mn-ea"/>
              <a:cs typeface="Arial" panose="020B0604020202020204" pitchFamily="34" charset="0"/>
            </a:rPr>
            <a:t>recorded data source.</a:t>
          </a:r>
          <a:r>
            <a:rPr lang="en-GB" sz="1100" i="0" u="none" baseline="0">
              <a:solidFill>
                <a:schemeClr val="dk1"/>
              </a:solidFill>
              <a:effectLst/>
              <a:latin typeface="Arial" panose="020B0604020202020204" pitchFamily="34" charset="0"/>
              <a:ea typeface="+mn-ea"/>
              <a:cs typeface="Arial" panose="020B0604020202020204" pitchFamily="34" charset="0"/>
            </a:rPr>
            <a:t> </a:t>
          </a:r>
          <a:r>
            <a:rPr lang="en-GB" sz="1100" i="0" u="none">
              <a:solidFill>
                <a:schemeClr val="dk1"/>
              </a:solidFill>
              <a:effectLst/>
              <a:latin typeface="Arial" panose="020B0604020202020204" pitchFamily="34" charset="0"/>
              <a:ea typeface="+mn-ea"/>
              <a:cs typeface="Arial" panose="020B0604020202020204" pitchFamily="34" charset="0"/>
            </a:rPr>
            <a:t>Catch app data will provide a more timely assessment of under 10m activity, therefore observed differences from comparisons with historic uptake (as provided in this report) may relate to this new source of data, as opposed to actual changes in behaviour by this group alone.</a:t>
          </a:r>
        </a:p>
        <a:p>
          <a:endParaRPr lang="en-GB" sz="1100" i="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Arial" panose="020B0604020202020204" pitchFamily="34" charset="0"/>
              <a:ea typeface="+mn-ea"/>
              <a:cs typeface="Arial" panose="020B0604020202020204" pitchFamily="34" charset="0"/>
            </a:rPr>
            <a:t>We welcome feedback on this publication. Please submit your comments to the MMO Statistics and Analysis mailbox here: Statistics@marinemanagement.org.uk</a:t>
          </a:r>
          <a:endParaRPr lang="en-GB">
            <a:effectLst/>
            <a:latin typeface="Arial" panose="020B0604020202020204" pitchFamily="34" charset="0"/>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611482</xdr:colOff>
      <xdr:row>15</xdr:row>
      <xdr:rowOff>70557</xdr:rowOff>
    </xdr:from>
    <xdr:to>
      <xdr:col>22</xdr:col>
      <xdr:colOff>105834</xdr:colOff>
      <xdr:row>17</xdr:row>
      <xdr:rowOff>21168</xdr:rowOff>
    </xdr:to>
    <xdr:sp macro="" textlink="">
      <xdr:nvSpPr>
        <xdr:cNvPr id="4" name="TextBox 3">
          <a:extLst>
            <a:ext uri="{FF2B5EF4-FFF2-40B4-BE49-F238E27FC236}">
              <a16:creationId xmlns:a16="http://schemas.microsoft.com/office/drawing/2014/main" id="{D46378D2-D307-43D0-8735-28E0201300BA}"/>
            </a:ext>
          </a:extLst>
        </xdr:cNvPr>
        <xdr:cNvSpPr txBox="1"/>
      </xdr:nvSpPr>
      <xdr:spPr>
        <a:xfrm>
          <a:off x="2675232" y="2949224"/>
          <a:ext cx="14311019" cy="3104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Arial" panose="020B0604020202020204" pitchFamily="34" charset="0"/>
              <a:ea typeface="+mn-ea"/>
              <a:cs typeface="Arial" panose="020B0604020202020204" pitchFamily="34" charset="0"/>
            </a:rPr>
            <a:t>This is an Official statistics publication.</a:t>
          </a:r>
          <a:endParaRPr lang="en-GB" sz="1100" i="0" u="none">
            <a:solidFill>
              <a:schemeClr val="dk1"/>
            </a:solidFill>
            <a:effectLst/>
            <a:latin typeface="Arial" panose="020B0604020202020204" pitchFamily="34" charset="0"/>
            <a:ea typeface="+mn-ea"/>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298450</xdr:colOff>
      <xdr:row>4</xdr:row>
      <xdr:rowOff>52387</xdr:rowOff>
    </xdr:from>
    <xdr:to>
      <xdr:col>7</xdr:col>
      <xdr:colOff>250825</xdr:colOff>
      <xdr:row>21</xdr:row>
      <xdr:rowOff>171450</xdr:rowOff>
    </xdr:to>
    <xdr:graphicFrame macro="">
      <xdr:nvGraphicFramePr>
        <xdr:cNvPr id="2" name="Chart 1">
          <a:extLst>
            <a:ext uri="{FF2B5EF4-FFF2-40B4-BE49-F238E27FC236}">
              <a16:creationId xmlns:a16="http://schemas.microsoft.com/office/drawing/2014/main" id="{B485CADE-0671-4216-8E7F-C0A31D5FD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26</xdr:row>
      <xdr:rowOff>152401</xdr:rowOff>
    </xdr:from>
    <xdr:to>
      <xdr:col>7</xdr:col>
      <xdr:colOff>361949</xdr:colOff>
      <xdr:row>42</xdr:row>
      <xdr:rowOff>180976</xdr:rowOff>
    </xdr:to>
    <xdr:graphicFrame macro="">
      <xdr:nvGraphicFramePr>
        <xdr:cNvPr id="3" name="Chart 2">
          <a:extLst>
            <a:ext uri="{FF2B5EF4-FFF2-40B4-BE49-F238E27FC236}">
              <a16:creationId xmlns:a16="http://schemas.microsoft.com/office/drawing/2014/main" id="{A112DEA2-D6E2-4071-BC5C-D8BB1EF41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48</xdr:row>
      <xdr:rowOff>63500</xdr:rowOff>
    </xdr:from>
    <xdr:to>
      <xdr:col>7</xdr:col>
      <xdr:colOff>254000</xdr:colOff>
      <xdr:row>66</xdr:row>
      <xdr:rowOff>153241</xdr:rowOff>
    </xdr:to>
    <xdr:graphicFrame macro="">
      <xdr:nvGraphicFramePr>
        <xdr:cNvPr id="4" name="Chart 3">
          <a:extLst>
            <a:ext uri="{FF2B5EF4-FFF2-40B4-BE49-F238E27FC236}">
              <a16:creationId xmlns:a16="http://schemas.microsoft.com/office/drawing/2014/main" id="{B883097F-E5BD-4425-A57D-4CD7B118F2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95250</xdr:colOff>
      <xdr:row>4</xdr:row>
      <xdr:rowOff>57150</xdr:rowOff>
    </xdr:from>
    <xdr:to>
      <xdr:col>15</xdr:col>
      <xdr:colOff>723900</xdr:colOff>
      <xdr:row>22</xdr:row>
      <xdr:rowOff>4763</xdr:rowOff>
    </xdr:to>
    <xdr:graphicFrame macro="">
      <xdr:nvGraphicFramePr>
        <xdr:cNvPr id="5" name="Chart 4">
          <a:extLst>
            <a:ext uri="{FF2B5EF4-FFF2-40B4-BE49-F238E27FC236}">
              <a16:creationId xmlns:a16="http://schemas.microsoft.com/office/drawing/2014/main" id="{1C8933CD-E297-4FA3-BA9A-0546B6C27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590550</xdr:colOff>
      <xdr:row>24</xdr:row>
      <xdr:rowOff>190499</xdr:rowOff>
    </xdr:from>
    <xdr:to>
      <xdr:col>15</xdr:col>
      <xdr:colOff>657225</xdr:colOff>
      <xdr:row>42</xdr:row>
      <xdr:rowOff>138112</xdr:rowOff>
    </xdr:to>
    <xdr:graphicFrame macro="">
      <xdr:nvGraphicFramePr>
        <xdr:cNvPr id="6" name="Chart 5">
          <a:extLst>
            <a:ext uri="{FF2B5EF4-FFF2-40B4-BE49-F238E27FC236}">
              <a16:creationId xmlns:a16="http://schemas.microsoft.com/office/drawing/2014/main" id="{8B0E0A55-CC24-4374-99DA-DCB983424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6723</xdr:colOff>
      <xdr:row>74</xdr:row>
      <xdr:rowOff>140634</xdr:rowOff>
    </xdr:from>
    <xdr:to>
      <xdr:col>17</xdr:col>
      <xdr:colOff>76200</xdr:colOff>
      <xdr:row>93</xdr:row>
      <xdr:rowOff>59672</xdr:rowOff>
    </xdr:to>
    <xdr:graphicFrame macro="">
      <xdr:nvGraphicFramePr>
        <xdr:cNvPr id="7" name="Chart 6">
          <a:extLst>
            <a:ext uri="{FF2B5EF4-FFF2-40B4-BE49-F238E27FC236}">
              <a16:creationId xmlns:a16="http://schemas.microsoft.com/office/drawing/2014/main" id="{FA2283F8-57EF-4295-88F8-2A9C40138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412935</xdr:colOff>
      <xdr:row>74</xdr:row>
      <xdr:rowOff>148478</xdr:rowOff>
    </xdr:from>
    <xdr:to>
      <xdr:col>7</xdr:col>
      <xdr:colOff>638175</xdr:colOff>
      <xdr:row>93</xdr:row>
      <xdr:rowOff>67516</xdr:rowOff>
    </xdr:to>
    <xdr:graphicFrame macro="">
      <xdr:nvGraphicFramePr>
        <xdr:cNvPr id="8" name="Chart 7">
          <a:extLst>
            <a:ext uri="{FF2B5EF4-FFF2-40B4-BE49-F238E27FC236}">
              <a16:creationId xmlns:a16="http://schemas.microsoft.com/office/drawing/2014/main" id="{E40A9332-87BD-494A-97A5-C83FE076E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54348</xdr:colOff>
      <xdr:row>50</xdr:row>
      <xdr:rowOff>7284</xdr:rowOff>
    </xdr:from>
    <xdr:to>
      <xdr:col>16</xdr:col>
      <xdr:colOff>609600</xdr:colOff>
      <xdr:row>68</xdr:row>
      <xdr:rowOff>107297</xdr:rowOff>
    </xdr:to>
    <xdr:graphicFrame macro="">
      <xdr:nvGraphicFramePr>
        <xdr:cNvPr id="9" name="Chart 8">
          <a:extLst>
            <a:ext uri="{FF2B5EF4-FFF2-40B4-BE49-F238E27FC236}">
              <a16:creationId xmlns:a16="http://schemas.microsoft.com/office/drawing/2014/main" id="{8438D141-C6D9-487B-89FD-21E609263B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389164</xdr:colOff>
      <xdr:row>3</xdr:row>
      <xdr:rowOff>43541</xdr:rowOff>
    </xdr:from>
    <xdr:to>
      <xdr:col>6</xdr:col>
      <xdr:colOff>58511</xdr:colOff>
      <xdr:row>21</xdr:row>
      <xdr:rowOff>0</xdr:rowOff>
    </xdr:to>
    <xdr:graphicFrame macro="">
      <xdr:nvGraphicFramePr>
        <xdr:cNvPr id="4" name="Chart 3">
          <a:extLst>
            <a:ext uri="{FF2B5EF4-FFF2-40B4-BE49-F238E27FC236}">
              <a16:creationId xmlns:a16="http://schemas.microsoft.com/office/drawing/2014/main" id="{9EDCEDBA-1F27-4794-8498-48ED6CC0A1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13608</xdr:rowOff>
    </xdr:from>
    <xdr:to>
      <xdr:col>5</xdr:col>
      <xdr:colOff>204108</xdr:colOff>
      <xdr:row>25</xdr:row>
      <xdr:rowOff>0</xdr:rowOff>
    </xdr:to>
    <xdr:graphicFrame macro="">
      <xdr:nvGraphicFramePr>
        <xdr:cNvPr id="7" name="Chart 6">
          <a:extLst>
            <a:ext uri="{FF2B5EF4-FFF2-40B4-BE49-F238E27FC236}">
              <a16:creationId xmlns:a16="http://schemas.microsoft.com/office/drawing/2014/main" id="{9DAA555C-5B30-4016-B324-A46F05DDC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35E87-B0E4-4583-8B46-8A36AB3B5287}">
  <dimension ref="E1:F37"/>
  <sheetViews>
    <sheetView showGridLines="0" tabSelected="1" zoomScale="90" zoomScaleNormal="90" workbookViewId="0">
      <selection activeCell="X37" sqref="X37"/>
    </sheetView>
  </sheetViews>
  <sheetFormatPr defaultRowHeight="14.25" x14ac:dyDescent="0.2"/>
  <cols>
    <col min="5" max="5" width="30.875" customWidth="1"/>
    <col min="6" max="6" width="10.125" customWidth="1"/>
  </cols>
  <sheetData>
    <row r="1" spans="5:6" ht="20.25" x14ac:dyDescent="0.3">
      <c r="E1" s="21" t="s">
        <v>112</v>
      </c>
    </row>
    <row r="3" spans="5:6" x14ac:dyDescent="0.2">
      <c r="E3" s="17" t="s">
        <v>113</v>
      </c>
    </row>
    <row r="5" spans="5:6" ht="18" x14ac:dyDescent="0.25">
      <c r="E5" s="22" t="s">
        <v>23</v>
      </c>
    </row>
    <row r="7" spans="5:6" x14ac:dyDescent="0.2">
      <c r="E7" s="36" t="s">
        <v>24</v>
      </c>
      <c r="F7" s="17" t="s">
        <v>67</v>
      </c>
    </row>
    <row r="8" spans="5:6" x14ac:dyDescent="0.2">
      <c r="E8" s="36" t="s">
        <v>25</v>
      </c>
      <c r="F8" s="17" t="s">
        <v>106</v>
      </c>
    </row>
    <row r="9" spans="5:6" x14ac:dyDescent="0.2">
      <c r="E9" s="36" t="s">
        <v>65</v>
      </c>
      <c r="F9" t="s">
        <v>114</v>
      </c>
    </row>
    <row r="10" spans="5:6" x14ac:dyDescent="0.2">
      <c r="E10" s="36" t="s">
        <v>77</v>
      </c>
      <c r="F10" t="s">
        <v>115</v>
      </c>
    </row>
    <row r="11" spans="5:6" x14ac:dyDescent="0.2">
      <c r="E11" s="36" t="s">
        <v>66</v>
      </c>
      <c r="F11" t="s">
        <v>116</v>
      </c>
    </row>
    <row r="12" spans="5:6" x14ac:dyDescent="0.2">
      <c r="E12" s="36" t="s">
        <v>76</v>
      </c>
      <c r="F12" t="s">
        <v>117</v>
      </c>
    </row>
    <row r="15" spans="5:6" ht="18" x14ac:dyDescent="0.25">
      <c r="E15" s="22" t="s">
        <v>26</v>
      </c>
    </row>
    <row r="32" spans="5:5" ht="18" x14ac:dyDescent="0.25">
      <c r="E32" s="22"/>
    </row>
    <row r="34" spans="5:5" x14ac:dyDescent="0.2">
      <c r="E34" s="68"/>
    </row>
    <row r="35" spans="5:5" x14ac:dyDescent="0.2">
      <c r="E35" s="68"/>
    </row>
    <row r="37" spans="5:5" ht="18" x14ac:dyDescent="0.25">
      <c r="E37" s="22" t="s">
        <v>101</v>
      </c>
    </row>
  </sheetData>
  <hyperlinks>
    <hyperlink ref="E7" location="'Time Series - Cumulative Uptake'!A1" display="Time Series - Cumulative Uptake" xr:uid="{594BE1ED-BD8A-443B-9E51-A58DDBF79272}"/>
    <hyperlink ref="E8" location="'Time Series - Data'!A1" display="Time Series - Data" xr:uid="{D75D338E-4F2F-487D-B525-CDAD2DF33A40}"/>
    <hyperlink ref="E11" location="'Table 3'!A1" display="Table 3" xr:uid="{1E0E930A-2223-4E4D-8898-D3E58D1FD3C1}"/>
    <hyperlink ref="E12" location="'Table 4'!A1" display="Table 4" xr:uid="{2B5C9BA8-8106-4FEA-A6AA-97C4B1871EDC}"/>
    <hyperlink ref="E10" location="'Table 2'!A1" display="Table 2" xr:uid="{CECF69BB-AA47-4FCC-A7A1-77B122EFE11D}"/>
    <hyperlink ref="E9" location="'Table 1'!A1" display="Table 1" xr:uid="{5B5EAA7C-3DF5-461F-81F7-1AFA463EC58B}"/>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609C5-E20E-46A4-8441-D973721EF10D}">
  <sheetPr>
    <tabColor theme="8" tint="-0.249977111117893"/>
  </sheetPr>
  <dimension ref="A2:U99"/>
  <sheetViews>
    <sheetView showGridLines="0" zoomScale="70" zoomScaleNormal="70" workbookViewId="0">
      <selection activeCell="T17" sqref="T17"/>
    </sheetView>
  </sheetViews>
  <sheetFormatPr defaultRowHeight="15" x14ac:dyDescent="0.25"/>
  <cols>
    <col min="1" max="1" width="10.75" style="1" bestFit="1" customWidth="1"/>
    <col min="2" max="10" width="10.75" style="3" bestFit="1" customWidth="1"/>
    <col min="11" max="11" width="9.875" style="3" bestFit="1" customWidth="1"/>
    <col min="12" max="18" width="10.75" style="3" bestFit="1" customWidth="1"/>
    <col min="19" max="19" width="9.875" style="3" bestFit="1" customWidth="1"/>
    <col min="20" max="21" width="10.75" style="3" bestFit="1" customWidth="1"/>
  </cols>
  <sheetData>
    <row r="2" spans="1:9" ht="18" x14ac:dyDescent="0.25">
      <c r="A2" s="22" t="s">
        <v>64</v>
      </c>
    </row>
    <row r="4" spans="1:9" x14ac:dyDescent="0.25">
      <c r="A4" s="1" t="s">
        <v>6</v>
      </c>
      <c r="I4" s="1" t="s">
        <v>27</v>
      </c>
    </row>
    <row r="5" spans="1:9" ht="14.25" x14ac:dyDescent="0.2">
      <c r="A5" s="23"/>
      <c r="I5" s="23"/>
    </row>
    <row r="25" spans="1:9" x14ac:dyDescent="0.25">
      <c r="A25" s="1" t="s">
        <v>28</v>
      </c>
      <c r="I25" s="1" t="s">
        <v>13</v>
      </c>
    </row>
    <row r="26" spans="1:9" ht="14.25" x14ac:dyDescent="0.2">
      <c r="A26" s="3"/>
    </row>
    <row r="27" spans="1:9" ht="14.25" x14ac:dyDescent="0.2">
      <c r="A27" s="3"/>
    </row>
    <row r="48" spans="1:9" x14ac:dyDescent="0.25">
      <c r="A48" s="1" t="s">
        <v>102</v>
      </c>
      <c r="I48" s="1" t="s">
        <v>83</v>
      </c>
    </row>
    <row r="49" spans="1:9" x14ac:dyDescent="0.25">
      <c r="I49" s="1"/>
    </row>
    <row r="50" spans="1:9" ht="14.25" x14ac:dyDescent="0.2">
      <c r="A50" s="70"/>
      <c r="B50" s="70"/>
      <c r="C50" s="70"/>
      <c r="D50" s="70"/>
      <c r="E50" s="70"/>
      <c r="F50" s="70"/>
      <c r="G50" s="70"/>
      <c r="H50" s="70"/>
      <c r="I50" s="17"/>
    </row>
    <row r="51" spans="1:9" ht="14.25" x14ac:dyDescent="0.2">
      <c r="A51" s="70"/>
      <c r="B51" s="70"/>
      <c r="C51" s="70"/>
      <c r="D51" s="70"/>
      <c r="E51" s="70"/>
      <c r="F51" s="70"/>
      <c r="G51" s="70"/>
      <c r="H51" s="70"/>
    </row>
    <row r="66" spans="1:21" ht="14.25" x14ac:dyDescent="0.2">
      <c r="A66"/>
      <c r="B66"/>
      <c r="C66"/>
      <c r="D66"/>
      <c r="E66"/>
      <c r="F66"/>
      <c r="G66"/>
      <c r="H66"/>
      <c r="I66"/>
      <c r="J66"/>
      <c r="K66"/>
      <c r="L66"/>
      <c r="M66"/>
      <c r="N66"/>
      <c r="O66"/>
      <c r="P66"/>
      <c r="Q66"/>
      <c r="R66"/>
      <c r="S66"/>
      <c r="T66"/>
      <c r="U66"/>
    </row>
    <row r="67" spans="1:21" ht="14.25" x14ac:dyDescent="0.2">
      <c r="A67"/>
      <c r="B67"/>
      <c r="C67"/>
      <c r="D67"/>
      <c r="E67"/>
      <c r="F67"/>
      <c r="G67"/>
      <c r="H67"/>
      <c r="I67"/>
      <c r="J67"/>
      <c r="K67"/>
      <c r="L67"/>
      <c r="M67"/>
      <c r="N67"/>
      <c r="O67"/>
      <c r="P67"/>
      <c r="Q67"/>
      <c r="R67"/>
      <c r="S67"/>
      <c r="T67"/>
      <c r="U67"/>
    </row>
    <row r="68" spans="1:21" ht="14.25" x14ac:dyDescent="0.2">
      <c r="A68"/>
      <c r="B68"/>
      <c r="C68"/>
      <c r="D68"/>
      <c r="E68"/>
      <c r="F68"/>
      <c r="G68"/>
      <c r="H68"/>
      <c r="I68"/>
      <c r="J68"/>
      <c r="K68"/>
      <c r="L68"/>
      <c r="M68"/>
      <c r="N68"/>
      <c r="O68"/>
      <c r="P68"/>
      <c r="Q68"/>
      <c r="R68"/>
      <c r="S68"/>
      <c r="T68"/>
      <c r="U68"/>
    </row>
    <row r="69" spans="1:21" ht="14.25" x14ac:dyDescent="0.2">
      <c r="A69"/>
      <c r="B69"/>
      <c r="C69"/>
      <c r="D69"/>
      <c r="E69"/>
      <c r="F69"/>
      <c r="G69"/>
      <c r="H69"/>
      <c r="I69"/>
      <c r="J69"/>
      <c r="K69"/>
      <c r="L69"/>
      <c r="M69"/>
      <c r="N69"/>
      <c r="O69"/>
      <c r="P69"/>
      <c r="Q69"/>
      <c r="R69"/>
      <c r="S69"/>
      <c r="T69"/>
      <c r="U69"/>
    </row>
    <row r="70" spans="1:21" ht="14.25" x14ac:dyDescent="0.2">
      <c r="A70"/>
      <c r="B70"/>
      <c r="C70"/>
      <c r="D70"/>
      <c r="E70"/>
      <c r="F70"/>
      <c r="G70"/>
      <c r="H70"/>
      <c r="I70"/>
      <c r="J70"/>
      <c r="K70"/>
      <c r="L70"/>
      <c r="M70"/>
      <c r="N70"/>
      <c r="O70"/>
      <c r="P70"/>
      <c r="Q70"/>
      <c r="R70"/>
      <c r="S70"/>
      <c r="T70"/>
      <c r="U70"/>
    </row>
    <row r="73" spans="1:21" x14ac:dyDescent="0.25">
      <c r="A73" s="1" t="s">
        <v>15</v>
      </c>
      <c r="I73" s="1" t="s">
        <v>84</v>
      </c>
    </row>
    <row r="74" spans="1:21" x14ac:dyDescent="0.25">
      <c r="I74" s="1"/>
    </row>
    <row r="75" spans="1:21" ht="14.25" x14ac:dyDescent="0.2">
      <c r="A75" s="70"/>
      <c r="B75" s="70"/>
      <c r="C75" s="70"/>
      <c r="D75" s="70"/>
      <c r="E75" s="70"/>
      <c r="F75" s="70"/>
      <c r="G75" s="70"/>
      <c r="H75" s="70"/>
      <c r="I75" s="17"/>
    </row>
    <row r="76" spans="1:21" ht="14.25" x14ac:dyDescent="0.2">
      <c r="A76" s="70"/>
      <c r="B76" s="70"/>
      <c r="C76" s="70"/>
      <c r="D76" s="70"/>
      <c r="E76" s="70"/>
      <c r="F76" s="70"/>
      <c r="G76" s="70"/>
      <c r="H76" s="70"/>
    </row>
    <row r="91" customFormat="1" ht="14.25" x14ac:dyDescent="0.2"/>
    <row r="92" customFormat="1" ht="14.25" x14ac:dyDescent="0.2"/>
    <row r="93" customFormat="1" ht="14.25" x14ac:dyDescent="0.2"/>
    <row r="94" customFormat="1" ht="14.25" x14ac:dyDescent="0.2"/>
    <row r="95" customFormat="1" ht="14.25" x14ac:dyDescent="0.2"/>
    <row r="97" spans="1:9" ht="14.25" x14ac:dyDescent="0.2">
      <c r="A97"/>
      <c r="B97"/>
      <c r="C97"/>
      <c r="D97"/>
      <c r="E97"/>
      <c r="F97"/>
      <c r="G97"/>
      <c r="H97"/>
      <c r="I97"/>
    </row>
    <row r="98" spans="1:9" ht="14.25" x14ac:dyDescent="0.2">
      <c r="A98" s="3"/>
    </row>
    <row r="99" spans="1:9" ht="14.25" x14ac:dyDescent="0.2">
      <c r="A99" s="3"/>
    </row>
  </sheetData>
  <mergeCells count="2">
    <mergeCell ref="A50:H51"/>
    <mergeCell ref="A75:H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7B2E-13F6-4450-BED7-812E22CBE1E0}">
  <sheetPr>
    <tabColor theme="8" tint="-0.249977111117893"/>
  </sheetPr>
  <dimension ref="A1:U49"/>
  <sheetViews>
    <sheetView showGridLines="0" zoomScale="90" zoomScaleNormal="90" workbookViewId="0">
      <selection activeCell="N27" sqref="N27"/>
    </sheetView>
  </sheetViews>
  <sheetFormatPr defaultRowHeight="14.25" x14ac:dyDescent="0.2"/>
  <cols>
    <col min="1" max="1" width="16.5" bestFit="1" customWidth="1"/>
    <col min="2" max="2" width="20.375" customWidth="1"/>
    <col min="3" max="3" width="16.5" customWidth="1"/>
    <col min="4" max="6" width="16.5" bestFit="1" customWidth="1"/>
    <col min="7" max="7" width="11.5" bestFit="1" customWidth="1"/>
    <col min="8" max="8" width="12.375" bestFit="1" customWidth="1"/>
    <col min="9" max="9" width="13.5" customWidth="1"/>
    <col min="10" max="10" width="14" customWidth="1"/>
    <col min="11" max="11" width="13.5" customWidth="1"/>
    <col min="12" max="12" width="14" customWidth="1"/>
    <col min="13" max="14" width="13.25" customWidth="1"/>
  </cols>
  <sheetData>
    <row r="1" spans="1:21" ht="20.25" x14ac:dyDescent="0.3">
      <c r="A1" s="2" t="s">
        <v>88</v>
      </c>
      <c r="B1" s="3"/>
      <c r="C1" s="3"/>
      <c r="D1" s="3"/>
      <c r="E1" s="3"/>
      <c r="F1" s="3"/>
      <c r="G1" s="3"/>
      <c r="H1" s="3"/>
      <c r="I1" s="3"/>
      <c r="J1" s="3"/>
      <c r="K1" s="3"/>
      <c r="L1" s="3"/>
      <c r="M1" s="3"/>
      <c r="N1" s="3"/>
    </row>
    <row r="2" spans="1:21" ht="20.25" x14ac:dyDescent="0.3">
      <c r="A2" s="2"/>
      <c r="B2" s="3"/>
      <c r="C2" s="3"/>
      <c r="D2" s="3"/>
      <c r="E2" s="3"/>
      <c r="F2" s="3"/>
      <c r="G2" s="3"/>
      <c r="H2" s="3"/>
      <c r="I2" s="3"/>
      <c r="J2" s="3"/>
      <c r="K2" s="3"/>
      <c r="L2" s="3"/>
      <c r="M2" s="3"/>
      <c r="N2" s="3"/>
    </row>
    <row r="3" spans="1:21" ht="18" x14ac:dyDescent="0.25">
      <c r="A3" s="5"/>
      <c r="B3" s="3"/>
      <c r="C3" s="71" t="s">
        <v>32</v>
      </c>
      <c r="D3" s="71"/>
      <c r="E3" s="71"/>
      <c r="F3" s="71"/>
      <c r="G3" s="71"/>
      <c r="H3" s="71"/>
      <c r="I3" s="71"/>
      <c r="J3" s="71"/>
      <c r="K3" s="71"/>
      <c r="L3" s="71"/>
      <c r="M3" s="71"/>
      <c r="N3" s="71"/>
    </row>
    <row r="4" spans="1:21" x14ac:dyDescent="0.2">
      <c r="A4" s="5"/>
      <c r="B4" s="3"/>
      <c r="C4" s="3"/>
      <c r="D4" s="3"/>
      <c r="E4" s="3"/>
      <c r="F4" s="3"/>
      <c r="G4" s="3"/>
      <c r="H4" s="3"/>
      <c r="I4" s="3"/>
      <c r="J4" s="3"/>
      <c r="K4" s="3"/>
      <c r="L4" s="3"/>
      <c r="M4" s="3"/>
      <c r="N4" s="3"/>
    </row>
    <row r="5" spans="1:21" ht="15" x14ac:dyDescent="0.25">
      <c r="A5" s="3"/>
      <c r="B5" s="3"/>
      <c r="C5" s="72">
        <v>2025</v>
      </c>
      <c r="D5" s="72"/>
      <c r="E5" s="72"/>
      <c r="F5" s="72"/>
      <c r="G5" s="72"/>
      <c r="H5" s="72"/>
      <c r="I5" s="72"/>
      <c r="J5" s="72"/>
      <c r="K5" s="72"/>
      <c r="L5" s="72"/>
      <c r="M5" s="72"/>
      <c r="N5" s="72"/>
    </row>
    <row r="6" spans="1:21" ht="15" x14ac:dyDescent="0.25">
      <c r="A6" s="1" t="s">
        <v>3</v>
      </c>
      <c r="B6" s="1" t="s">
        <v>4</v>
      </c>
      <c r="C6" s="1">
        <v>1</v>
      </c>
      <c r="D6" s="1">
        <v>2</v>
      </c>
      <c r="E6" s="1">
        <v>3</v>
      </c>
      <c r="F6" s="6">
        <v>4</v>
      </c>
      <c r="G6" s="6">
        <v>5</v>
      </c>
      <c r="H6" s="6">
        <v>6</v>
      </c>
      <c r="I6" s="6">
        <v>7</v>
      </c>
      <c r="J6" s="6">
        <v>8</v>
      </c>
      <c r="K6" s="6">
        <v>9</v>
      </c>
      <c r="L6" s="6">
        <v>10</v>
      </c>
      <c r="M6" s="6">
        <v>11</v>
      </c>
      <c r="N6" s="6">
        <v>12</v>
      </c>
    </row>
    <row r="7" spans="1:21" x14ac:dyDescent="0.2">
      <c r="A7" s="3" t="s">
        <v>5</v>
      </c>
      <c r="B7" s="4" t="s">
        <v>6</v>
      </c>
      <c r="C7" s="41">
        <v>100.005</v>
      </c>
      <c r="D7" s="41"/>
      <c r="E7" s="41"/>
      <c r="F7" s="7"/>
      <c r="G7" s="8"/>
      <c r="H7" s="8"/>
      <c r="I7" s="8"/>
      <c r="J7" s="8"/>
      <c r="K7" s="8"/>
      <c r="L7" s="8"/>
      <c r="M7" s="8"/>
      <c r="N7" s="8"/>
      <c r="R7" s="13"/>
    </row>
    <row r="8" spans="1:21" x14ac:dyDescent="0.2">
      <c r="A8" s="3" t="s">
        <v>7</v>
      </c>
      <c r="B8" s="4" t="s">
        <v>8</v>
      </c>
      <c r="C8" s="41">
        <v>1.3813</v>
      </c>
      <c r="D8" s="41"/>
      <c r="E8" s="41"/>
      <c r="F8" s="8"/>
      <c r="G8" s="8"/>
      <c r="H8" s="8"/>
      <c r="I8" s="8"/>
      <c r="J8" s="8"/>
      <c r="K8" s="8"/>
      <c r="L8" s="8"/>
      <c r="M8" s="8"/>
      <c r="N8" s="8"/>
    </row>
    <row r="9" spans="1:21" x14ac:dyDescent="0.2">
      <c r="A9" s="3" t="s">
        <v>9</v>
      </c>
      <c r="B9" s="4" t="s">
        <v>102</v>
      </c>
      <c r="C9" s="41">
        <v>397.24149999999997</v>
      </c>
      <c r="D9" s="41"/>
      <c r="E9" s="41"/>
      <c r="F9" s="8"/>
      <c r="G9" s="8"/>
      <c r="H9" s="8"/>
      <c r="I9" s="8"/>
      <c r="J9" s="8"/>
      <c r="K9" s="8"/>
      <c r="L9" s="8"/>
      <c r="M9" s="8"/>
      <c r="N9" s="8"/>
    </row>
    <row r="10" spans="1:21" x14ac:dyDescent="0.2">
      <c r="A10" s="3" t="s">
        <v>10</v>
      </c>
      <c r="B10" s="4" t="s">
        <v>11</v>
      </c>
      <c r="C10" s="41">
        <v>0</v>
      </c>
      <c r="D10" s="41"/>
      <c r="E10" s="41"/>
      <c r="F10" s="9"/>
      <c r="G10" s="9"/>
      <c r="H10" s="9"/>
      <c r="I10" s="9"/>
      <c r="J10" s="9"/>
      <c r="K10" s="9"/>
      <c r="L10" s="9"/>
      <c r="M10" s="9"/>
      <c r="N10" s="9"/>
    </row>
    <row r="11" spans="1:21" x14ac:dyDescent="0.2">
      <c r="A11" s="3" t="s">
        <v>12</v>
      </c>
      <c r="B11" s="4" t="s">
        <v>13</v>
      </c>
      <c r="C11" s="41">
        <v>1E-3</v>
      </c>
      <c r="D11" s="41"/>
      <c r="E11" s="41"/>
      <c r="F11" s="41"/>
      <c r="G11" s="10"/>
      <c r="H11" s="10"/>
      <c r="I11" s="10"/>
      <c r="J11" s="10"/>
      <c r="K11" s="10"/>
      <c r="L11" s="10"/>
      <c r="M11" s="10"/>
      <c r="N11" s="10"/>
    </row>
    <row r="12" spans="1:21" x14ac:dyDescent="0.2">
      <c r="A12" s="3" t="s">
        <v>14</v>
      </c>
      <c r="B12" s="4" t="s">
        <v>15</v>
      </c>
      <c r="C12" s="41">
        <v>0</v>
      </c>
      <c r="D12" s="41"/>
      <c r="E12" s="41"/>
      <c r="F12" s="41"/>
      <c r="G12" s="41"/>
      <c r="H12" s="41"/>
      <c r="I12" s="41"/>
      <c r="J12" s="41"/>
      <c r="K12" s="41"/>
      <c r="L12" s="41"/>
      <c r="M12" s="41"/>
      <c r="N12" s="41"/>
      <c r="T12" s="13"/>
      <c r="U12" s="13"/>
    </row>
    <row r="13" spans="1:21" x14ac:dyDescent="0.2">
      <c r="A13" s="3"/>
      <c r="B13" s="3" t="s">
        <v>78</v>
      </c>
      <c r="C13" s="10">
        <v>169.53599999999989</v>
      </c>
      <c r="D13" s="10"/>
      <c r="E13" s="10"/>
      <c r="F13" s="10"/>
      <c r="G13" s="10"/>
      <c r="H13" s="10"/>
      <c r="I13" s="10"/>
      <c r="J13" s="10"/>
      <c r="K13" s="10"/>
      <c r="L13" s="10"/>
      <c r="M13" s="10"/>
      <c r="N13" s="10"/>
    </row>
    <row r="14" spans="1:21" x14ac:dyDescent="0.2">
      <c r="A14" s="3"/>
      <c r="B14" s="3" t="s">
        <v>16</v>
      </c>
      <c r="C14" s="10">
        <v>668.16380000000015</v>
      </c>
      <c r="D14" s="10"/>
      <c r="E14" s="10"/>
      <c r="F14" s="10"/>
      <c r="G14" s="10"/>
      <c r="H14" s="10"/>
      <c r="I14" s="10"/>
      <c r="J14" s="10"/>
      <c r="K14" s="10"/>
      <c r="L14" s="10"/>
      <c r="M14" s="10"/>
      <c r="N14" s="10"/>
      <c r="Q14" s="39"/>
    </row>
    <row r="15" spans="1:21" x14ac:dyDescent="0.2">
      <c r="A15" s="3"/>
      <c r="B15" s="3"/>
      <c r="C15" s="11"/>
      <c r="D15" s="11"/>
      <c r="E15" s="11"/>
      <c r="F15" s="11"/>
      <c r="G15" s="11"/>
      <c r="H15" s="11"/>
      <c r="I15" s="11"/>
      <c r="J15" s="11"/>
      <c r="K15" s="11"/>
      <c r="L15" s="11"/>
      <c r="M15" s="3"/>
      <c r="N15" s="11"/>
    </row>
    <row r="16" spans="1:21" x14ac:dyDescent="0.2">
      <c r="A16" s="3"/>
      <c r="B16" s="3"/>
      <c r="C16" s="11"/>
      <c r="D16" s="11"/>
      <c r="E16" s="11"/>
      <c r="F16" s="11"/>
      <c r="G16" s="11"/>
      <c r="H16" s="11"/>
      <c r="I16" s="11"/>
      <c r="J16" s="11"/>
      <c r="K16" s="11"/>
      <c r="L16" s="11"/>
      <c r="M16" s="3"/>
      <c r="N16" s="11"/>
    </row>
    <row r="17" spans="1:21" ht="15" x14ac:dyDescent="0.25">
      <c r="A17" s="3"/>
      <c r="B17" s="3"/>
      <c r="C17" s="72">
        <v>2024</v>
      </c>
      <c r="D17" s="72"/>
      <c r="E17" s="72"/>
      <c r="F17" s="72"/>
      <c r="G17" s="72"/>
      <c r="H17" s="72"/>
      <c r="I17" s="72"/>
      <c r="J17" s="72"/>
      <c r="K17" s="72"/>
      <c r="L17" s="72"/>
      <c r="M17" s="72"/>
      <c r="N17" s="72"/>
    </row>
    <row r="18" spans="1:21" ht="15" x14ac:dyDescent="0.25">
      <c r="A18" s="1" t="s">
        <v>3</v>
      </c>
      <c r="B18" s="1" t="s">
        <v>4</v>
      </c>
      <c r="C18" s="1">
        <v>1</v>
      </c>
      <c r="D18" s="1">
        <v>2</v>
      </c>
      <c r="E18" s="1">
        <v>3</v>
      </c>
      <c r="F18" s="1">
        <v>4</v>
      </c>
      <c r="G18" s="1">
        <v>5</v>
      </c>
      <c r="H18" s="1">
        <v>6</v>
      </c>
      <c r="I18" s="1">
        <v>7</v>
      </c>
      <c r="J18" s="1">
        <v>8</v>
      </c>
      <c r="K18" s="1">
        <v>9</v>
      </c>
      <c r="L18" s="1">
        <v>10</v>
      </c>
      <c r="M18" s="1">
        <v>11</v>
      </c>
      <c r="N18" s="1">
        <v>12</v>
      </c>
      <c r="S18" s="13"/>
      <c r="U18" s="13"/>
    </row>
    <row r="19" spans="1:21" x14ac:dyDescent="0.2">
      <c r="A19" s="3" t="s">
        <v>5</v>
      </c>
      <c r="B19" s="4" t="s">
        <v>6</v>
      </c>
      <c r="C19" s="41">
        <v>102.29389999999999</v>
      </c>
      <c r="D19" s="41">
        <v>165.65629999999999</v>
      </c>
      <c r="E19" s="41">
        <v>213.45509999999999</v>
      </c>
      <c r="F19" s="7">
        <v>289.68200000000002</v>
      </c>
      <c r="G19" s="8">
        <v>387.24450000000002</v>
      </c>
      <c r="H19" s="8">
        <v>579.52449999999999</v>
      </c>
      <c r="I19" s="8">
        <v>884.9677999999999</v>
      </c>
      <c r="J19" s="8">
        <v>1175.3507999999999</v>
      </c>
      <c r="K19" s="8">
        <v>1429.9358</v>
      </c>
      <c r="L19" s="8">
        <v>1869.5158999999999</v>
      </c>
      <c r="M19" s="8">
        <v>2293.2658000000001</v>
      </c>
      <c r="N19" s="8">
        <v>2529.0300000000002</v>
      </c>
      <c r="P19" s="13"/>
    </row>
    <row r="20" spans="1:21" x14ac:dyDescent="0.2">
      <c r="A20" s="3" t="s">
        <v>7</v>
      </c>
      <c r="B20" s="4" t="s">
        <v>8</v>
      </c>
      <c r="C20" s="41">
        <v>1.1792</v>
      </c>
      <c r="D20" s="41">
        <v>2.3039000000000001</v>
      </c>
      <c r="E20" s="41">
        <v>3.5821000000000001</v>
      </c>
      <c r="F20" s="8">
        <v>6.4234</v>
      </c>
      <c r="G20" s="8">
        <v>12.255600000000001</v>
      </c>
      <c r="H20" s="8">
        <v>18.151</v>
      </c>
      <c r="I20" s="8">
        <v>23.970700000000001</v>
      </c>
      <c r="J20" s="8">
        <v>28.8386</v>
      </c>
      <c r="K20" s="8">
        <v>31.943899999999999</v>
      </c>
      <c r="L20" s="8">
        <v>34.645499999999998</v>
      </c>
      <c r="M20" s="8">
        <v>37.230399999999996</v>
      </c>
      <c r="N20" s="8">
        <v>39.574999999999996</v>
      </c>
      <c r="R20" s="13"/>
    </row>
    <row r="21" spans="1:21" x14ac:dyDescent="0.2">
      <c r="A21" s="3" t="s">
        <v>9</v>
      </c>
      <c r="B21" s="4" t="s">
        <v>102</v>
      </c>
      <c r="C21" s="41">
        <v>189.92949999999999</v>
      </c>
      <c r="D21" s="41">
        <v>517.09490000000005</v>
      </c>
      <c r="E21" s="41">
        <v>805.89690000000007</v>
      </c>
      <c r="F21" s="8">
        <v>1269.7455</v>
      </c>
      <c r="G21" s="8">
        <v>1711.9659999999999</v>
      </c>
      <c r="H21" s="8">
        <v>2029.4834999999998</v>
      </c>
      <c r="I21" s="8">
        <v>2508.3433</v>
      </c>
      <c r="J21" s="8">
        <v>2934.4776000000002</v>
      </c>
      <c r="K21" s="8">
        <v>3095.2475000000004</v>
      </c>
      <c r="L21" s="8">
        <v>4181.6558999999997</v>
      </c>
      <c r="M21" s="8">
        <v>4392.1954999999998</v>
      </c>
      <c r="N21" s="8">
        <v>4648.1850999999997</v>
      </c>
    </row>
    <row r="22" spans="1:21" x14ac:dyDescent="0.2">
      <c r="A22" s="3" t="s">
        <v>10</v>
      </c>
      <c r="B22" s="4" t="s">
        <v>11</v>
      </c>
      <c r="C22" s="41">
        <v>7.9000000000000001E-2</v>
      </c>
      <c r="D22" s="41">
        <v>539.14339999999993</v>
      </c>
      <c r="E22" s="41">
        <v>974.10679999999991</v>
      </c>
      <c r="F22" s="9">
        <v>975.53879999999992</v>
      </c>
      <c r="G22" s="9">
        <v>977.41779999999994</v>
      </c>
      <c r="H22" s="9">
        <v>978.49529999999993</v>
      </c>
      <c r="I22" s="9">
        <v>979.2100999999999</v>
      </c>
      <c r="J22" s="9">
        <v>979.96629999999993</v>
      </c>
      <c r="K22" s="9">
        <v>980.39129999999989</v>
      </c>
      <c r="L22" s="9">
        <v>980.65229999999985</v>
      </c>
      <c r="M22" s="9">
        <v>980.78729999999985</v>
      </c>
      <c r="N22" s="9">
        <v>980.78729999999985</v>
      </c>
    </row>
    <row r="23" spans="1:21" x14ac:dyDescent="0.2">
      <c r="A23" s="3" t="s">
        <v>12</v>
      </c>
      <c r="B23" s="4" t="s">
        <v>13</v>
      </c>
      <c r="C23" s="41">
        <v>0</v>
      </c>
      <c r="D23" s="41">
        <v>6.4000000000000001E-2</v>
      </c>
      <c r="E23" s="41">
        <v>1.5309999999999999</v>
      </c>
      <c r="F23" s="10">
        <v>8.5839999999999996</v>
      </c>
      <c r="G23" s="10">
        <v>137.1771</v>
      </c>
      <c r="H23" s="10">
        <v>372.67269999999996</v>
      </c>
      <c r="I23" s="10">
        <v>584.57420000000002</v>
      </c>
      <c r="J23" s="10">
        <v>663.54920000000004</v>
      </c>
      <c r="K23" s="10">
        <v>674.54200000000003</v>
      </c>
      <c r="L23" s="10">
        <v>674.54200000000003</v>
      </c>
      <c r="M23" s="10">
        <v>674.54200000000003</v>
      </c>
      <c r="N23" s="10">
        <v>674.54200000000003</v>
      </c>
    </row>
    <row r="24" spans="1:21" x14ac:dyDescent="0.2">
      <c r="A24" s="3" t="s">
        <v>14</v>
      </c>
      <c r="B24" s="4" t="s">
        <v>15</v>
      </c>
      <c r="C24" s="41">
        <v>0</v>
      </c>
      <c r="D24" s="41">
        <v>0</v>
      </c>
      <c r="E24" s="41">
        <v>0</v>
      </c>
      <c r="F24" s="41">
        <v>0</v>
      </c>
      <c r="G24" s="41">
        <v>0</v>
      </c>
      <c r="H24" s="41">
        <v>0</v>
      </c>
      <c r="I24" s="10">
        <v>0</v>
      </c>
      <c r="J24" s="10">
        <v>0</v>
      </c>
      <c r="K24" s="10">
        <v>0</v>
      </c>
      <c r="L24" s="10">
        <v>0</v>
      </c>
      <c r="M24" s="10">
        <v>0</v>
      </c>
      <c r="N24" s="10">
        <v>0</v>
      </c>
    </row>
    <row r="25" spans="1:21" x14ac:dyDescent="0.2">
      <c r="A25" s="3"/>
      <c r="B25" s="3" t="s">
        <v>78</v>
      </c>
      <c r="C25" s="10">
        <v>152.65879999999999</v>
      </c>
      <c r="D25" s="10">
        <v>314.59729999999996</v>
      </c>
      <c r="E25" s="10">
        <v>423.9905</v>
      </c>
      <c r="F25" s="10">
        <v>501.34809999999999</v>
      </c>
      <c r="G25" s="10">
        <v>600.51370000000009</v>
      </c>
      <c r="H25" s="10">
        <v>726.12200000000007</v>
      </c>
      <c r="I25" s="10">
        <v>886.41740000000016</v>
      </c>
      <c r="J25" s="10">
        <v>985.66310000000021</v>
      </c>
      <c r="K25" s="10">
        <v>1040.7094000000002</v>
      </c>
      <c r="L25" s="10">
        <v>1185.0446000000002</v>
      </c>
      <c r="M25" s="10">
        <v>1445.2034000000001</v>
      </c>
      <c r="N25" s="10">
        <v>1671.1949</v>
      </c>
    </row>
    <row r="26" spans="1:21" x14ac:dyDescent="0.2">
      <c r="A26" s="3"/>
      <c r="B26" s="3" t="s">
        <v>16</v>
      </c>
      <c r="C26" s="10">
        <v>446.1404</v>
      </c>
      <c r="D26" s="10">
        <v>1538.8597999999995</v>
      </c>
      <c r="E26" s="10">
        <v>2422.5623999999993</v>
      </c>
      <c r="F26" s="10">
        <v>3051.3217999999988</v>
      </c>
      <c r="G26" s="10">
        <v>3826.5746999999988</v>
      </c>
      <c r="H26" s="10">
        <v>4704.4489999999987</v>
      </c>
      <c r="I26" s="10">
        <v>5867.4834999999985</v>
      </c>
      <c r="J26" s="10">
        <v>6767.8455999999987</v>
      </c>
      <c r="K26" s="10">
        <v>7252.7698999999984</v>
      </c>
      <c r="L26" s="10">
        <v>8926.0561999999991</v>
      </c>
      <c r="M26" s="10">
        <v>9823.2243999999992</v>
      </c>
      <c r="N26" s="10">
        <v>10543.3143</v>
      </c>
      <c r="Q26" s="13"/>
    </row>
    <row r="27" spans="1:21" x14ac:dyDescent="0.2">
      <c r="A27" s="3"/>
      <c r="B27" s="3"/>
      <c r="C27" s="11"/>
      <c r="D27" s="11"/>
      <c r="E27" s="11"/>
      <c r="F27" s="11"/>
      <c r="G27" s="11"/>
      <c r="H27" s="11"/>
      <c r="I27" s="11"/>
      <c r="J27" s="11"/>
      <c r="K27" s="11"/>
      <c r="L27" s="11"/>
      <c r="M27" s="11"/>
      <c r="N27" s="11"/>
      <c r="P27" s="13"/>
      <c r="R27" s="13"/>
    </row>
    <row r="28" spans="1:21" ht="15" thickBot="1" x14ac:dyDescent="0.25">
      <c r="A28" s="3"/>
      <c r="B28" s="3"/>
      <c r="C28" s="11"/>
      <c r="D28" s="11"/>
      <c r="E28" s="11"/>
      <c r="F28" s="11"/>
      <c r="G28" s="11"/>
      <c r="H28" s="11"/>
      <c r="I28" s="11"/>
      <c r="J28" s="11"/>
      <c r="K28" s="11"/>
      <c r="L28" s="11"/>
      <c r="M28" s="11"/>
      <c r="N28" s="66"/>
    </row>
    <row r="29" spans="1:21" ht="15.75" thickTop="1" x14ac:dyDescent="0.25">
      <c r="A29" s="52"/>
      <c r="B29" s="50"/>
      <c r="C29" s="73"/>
      <c r="D29" s="73"/>
      <c r="E29" s="73"/>
      <c r="F29" s="73"/>
      <c r="G29" s="73"/>
      <c r="H29" s="73"/>
      <c r="I29" s="73"/>
      <c r="J29" s="73"/>
      <c r="K29" s="73"/>
      <c r="L29" s="73"/>
      <c r="M29" s="73"/>
      <c r="N29" s="73"/>
    </row>
    <row r="30" spans="1:21" x14ac:dyDescent="0.2">
      <c r="A30" s="3" t="s">
        <v>89</v>
      </c>
      <c r="B30" s="51"/>
      <c r="C30" s="32"/>
      <c r="D30" s="53"/>
      <c r="E30" s="53"/>
      <c r="F30" s="53"/>
      <c r="G30" s="53"/>
      <c r="H30" s="53"/>
      <c r="I30" s="53"/>
      <c r="J30" s="53"/>
      <c r="K30" s="53"/>
      <c r="L30" s="53"/>
      <c r="M30" s="53"/>
      <c r="N30" s="53"/>
      <c r="P30" s="13"/>
      <c r="Q30" s="25"/>
    </row>
    <row r="31" spans="1:21" x14ac:dyDescent="0.2">
      <c r="A31" t="s">
        <v>100</v>
      </c>
      <c r="B31" s="33"/>
      <c r="C31" s="35"/>
      <c r="D31" s="35"/>
      <c r="E31" s="35"/>
      <c r="F31" s="35"/>
      <c r="G31" s="35"/>
      <c r="H31" s="58"/>
      <c r="I31" s="35"/>
      <c r="J31" s="35"/>
      <c r="K31" s="35"/>
      <c r="L31" s="35"/>
      <c r="M31" s="35"/>
      <c r="N31" s="35"/>
      <c r="S31" s="25"/>
    </row>
    <row r="32" spans="1:21" x14ac:dyDescent="0.2">
      <c r="A32" s="31"/>
      <c r="B32" s="32"/>
      <c r="C32" s="35"/>
      <c r="D32" s="35"/>
      <c r="E32" s="35"/>
      <c r="F32" s="35"/>
      <c r="G32" s="35"/>
      <c r="H32" s="35"/>
      <c r="I32" s="35"/>
      <c r="J32" s="35"/>
      <c r="K32" s="35"/>
      <c r="L32" s="35"/>
      <c r="M32" s="35"/>
      <c r="N32" s="59"/>
    </row>
    <row r="33" spans="1:15" x14ac:dyDescent="0.2">
      <c r="A33" s="31"/>
      <c r="B33" s="32"/>
      <c r="C33" s="35"/>
      <c r="D33" s="35"/>
      <c r="E33" s="35"/>
      <c r="F33" s="35"/>
      <c r="G33" s="35"/>
      <c r="H33" s="35"/>
      <c r="I33" s="35"/>
      <c r="J33" s="35"/>
      <c r="K33" s="35"/>
      <c r="L33" s="35"/>
      <c r="M33" s="35"/>
      <c r="N33" s="35"/>
    </row>
    <row r="34" spans="1:15" x14ac:dyDescent="0.2">
      <c r="A34" s="31"/>
      <c r="B34" s="32"/>
      <c r="C34" s="35"/>
      <c r="D34" s="35"/>
      <c r="E34" s="35"/>
      <c r="F34" s="35"/>
      <c r="G34" s="35"/>
      <c r="H34" s="35"/>
      <c r="I34" s="35"/>
      <c r="J34" s="35"/>
      <c r="K34" s="35"/>
      <c r="L34" s="35"/>
      <c r="M34" s="35"/>
      <c r="N34" s="58"/>
    </row>
    <row r="35" spans="1:15" x14ac:dyDescent="0.2">
      <c r="A35" s="34"/>
      <c r="B35" s="34"/>
      <c r="C35" s="35"/>
      <c r="D35" s="35"/>
      <c r="E35" s="35"/>
      <c r="F35" s="35"/>
      <c r="G35" s="35"/>
      <c r="H35" s="35"/>
      <c r="I35" s="35"/>
      <c r="J35" s="35"/>
      <c r="K35" s="35"/>
      <c r="L35" s="35"/>
      <c r="M35" s="35"/>
      <c r="N35" s="35"/>
    </row>
    <row r="36" spans="1:15" x14ac:dyDescent="0.2">
      <c r="A36" s="31"/>
      <c r="B36" s="32"/>
      <c r="C36" s="35"/>
      <c r="D36" s="35"/>
      <c r="E36" s="35"/>
      <c r="F36" s="35"/>
      <c r="G36" s="35"/>
      <c r="H36" s="35"/>
      <c r="I36" s="35"/>
      <c r="J36" s="35"/>
      <c r="K36" s="35"/>
      <c r="L36" s="35"/>
      <c r="M36" s="35"/>
      <c r="N36" s="35"/>
    </row>
    <row r="37" spans="1:15" ht="21.75" customHeight="1" x14ac:dyDescent="0.2">
      <c r="A37" s="3"/>
      <c r="B37" s="3"/>
      <c r="C37" s="4"/>
      <c r="D37" s="3"/>
      <c r="E37" s="3"/>
      <c r="F37" s="3"/>
      <c r="G37" s="3"/>
      <c r="H37" s="3"/>
      <c r="I37" s="3"/>
      <c r="J37" s="3"/>
      <c r="K37" s="3"/>
      <c r="L37" s="3"/>
      <c r="M37" s="3"/>
      <c r="N37" s="3"/>
      <c r="O37" s="53"/>
    </row>
    <row r="38" spans="1:15" x14ac:dyDescent="0.2">
      <c r="A38" s="3"/>
      <c r="D38" s="12"/>
      <c r="E38" s="3"/>
      <c r="F38" s="3"/>
      <c r="G38" s="3"/>
      <c r="H38" s="3"/>
      <c r="I38" s="3"/>
      <c r="J38" s="3"/>
      <c r="K38" s="3"/>
      <c r="L38" s="3"/>
      <c r="M38" s="3"/>
      <c r="N38" s="3"/>
    </row>
    <row r="39" spans="1:15" x14ac:dyDescent="0.2">
      <c r="A39" s="3"/>
      <c r="C39" s="25"/>
      <c r="D39" s="3"/>
      <c r="E39" s="3"/>
      <c r="F39" s="3"/>
      <c r="G39" s="3"/>
      <c r="H39" s="3"/>
      <c r="I39" s="3"/>
      <c r="J39" s="3"/>
      <c r="K39" s="11"/>
      <c r="L39" s="3"/>
      <c r="M39" s="3"/>
      <c r="N39" s="3"/>
    </row>
    <row r="47" spans="1:15" x14ac:dyDescent="0.2">
      <c r="O47" s="3"/>
    </row>
    <row r="48" spans="1:15" x14ac:dyDescent="0.2">
      <c r="O48" s="3"/>
    </row>
    <row r="49" spans="15:15" x14ac:dyDescent="0.2">
      <c r="O49" s="3"/>
    </row>
  </sheetData>
  <mergeCells count="4">
    <mergeCell ref="C3:N3"/>
    <mergeCell ref="C5:N5"/>
    <mergeCell ref="C17:N17"/>
    <mergeCell ref="C29:N29"/>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E56C-E347-4686-A75E-9FC1C3CD1BC7}">
  <sheetPr>
    <tabColor theme="8" tint="-0.249977111117893"/>
  </sheetPr>
  <dimension ref="A1:K87"/>
  <sheetViews>
    <sheetView showGridLines="0" topLeftCell="A26" zoomScaleNormal="100" workbookViewId="0">
      <selection activeCell="E62" sqref="E62"/>
    </sheetView>
  </sheetViews>
  <sheetFormatPr defaultRowHeight="14.25" x14ac:dyDescent="0.2"/>
  <cols>
    <col min="2" max="2" width="36.75" customWidth="1"/>
    <col min="3" max="4" width="19.875" bestFit="1" customWidth="1"/>
    <col min="5" max="5" width="24.5" customWidth="1"/>
    <col min="8" max="8" width="28.25" bestFit="1" customWidth="1"/>
    <col min="9" max="9" width="14.125" bestFit="1" customWidth="1"/>
    <col min="10" max="10" width="25.125" bestFit="1" customWidth="1"/>
  </cols>
  <sheetData>
    <row r="1" spans="1:11" ht="20.25" x14ac:dyDescent="0.3">
      <c r="A1" s="2" t="s">
        <v>107</v>
      </c>
      <c r="B1" s="3"/>
      <c r="C1" s="3"/>
    </row>
    <row r="2" spans="1:11" ht="20.25" x14ac:dyDescent="0.3">
      <c r="A2" s="38"/>
      <c r="B2" s="17"/>
      <c r="C2" s="17"/>
    </row>
    <row r="4" spans="1:11" ht="15" thickBot="1" x14ac:dyDescent="0.25"/>
    <row r="5" spans="1:11" ht="15.75" thickTop="1" x14ac:dyDescent="0.25">
      <c r="B5" s="42"/>
      <c r="C5" s="74" t="s">
        <v>17</v>
      </c>
      <c r="D5" s="74"/>
      <c r="E5" s="42"/>
    </row>
    <row r="6" spans="1:11" ht="15" x14ac:dyDescent="0.25">
      <c r="B6" s="54" t="s">
        <v>92</v>
      </c>
      <c r="C6" s="57">
        <v>45292</v>
      </c>
      <c r="D6" s="57">
        <v>45658</v>
      </c>
      <c r="E6" s="37" t="s">
        <v>94</v>
      </c>
    </row>
    <row r="7" spans="1:11" ht="15" x14ac:dyDescent="0.25">
      <c r="B7" s="76" t="s">
        <v>90</v>
      </c>
      <c r="C7" s="78">
        <v>68.91149999999999</v>
      </c>
      <c r="D7" s="78">
        <v>82.280499999999989</v>
      </c>
      <c r="E7" s="56">
        <f>IF(OR((C7&lt;1),(D7&lt;1)),"",IFERROR((D7-C7)/C7,""))</f>
        <v>0.19400245242085867</v>
      </c>
      <c r="H7" s="49"/>
      <c r="I7" s="1"/>
      <c r="J7" s="1"/>
      <c r="K7" s="1"/>
    </row>
    <row r="8" spans="1:11" x14ac:dyDescent="0.2">
      <c r="B8" s="77" t="s">
        <v>39</v>
      </c>
      <c r="C8" s="79">
        <v>2.6127000000000002</v>
      </c>
      <c r="D8" s="79">
        <v>1.0661999999999998</v>
      </c>
      <c r="E8" s="62">
        <f t="shared" ref="E8:E49" si="0">IF(OR((C8&lt;1),(D8&lt;1)),"",IFERROR((D8-C8)/C8,""))</f>
        <v>-0.59191640831323933</v>
      </c>
      <c r="H8" s="40"/>
    </row>
    <row r="9" spans="1:11" x14ac:dyDescent="0.2">
      <c r="B9" s="77" t="s">
        <v>79</v>
      </c>
      <c r="C9" s="79">
        <v>2.8000000000000001E-2</v>
      </c>
      <c r="D9" s="79">
        <v>1.47</v>
      </c>
      <c r="E9" s="62" t="str">
        <f t="shared" si="0"/>
        <v/>
      </c>
      <c r="H9" s="40"/>
    </row>
    <row r="10" spans="1:11" x14ac:dyDescent="0.2">
      <c r="B10" s="77" t="s">
        <v>38</v>
      </c>
      <c r="C10" s="79"/>
      <c r="D10" s="79">
        <v>1.4999999999999999E-2</v>
      </c>
      <c r="E10" s="62" t="str">
        <f t="shared" si="0"/>
        <v/>
      </c>
      <c r="H10" s="40"/>
    </row>
    <row r="11" spans="1:11" x14ac:dyDescent="0.2">
      <c r="B11" s="77" t="s">
        <v>37</v>
      </c>
      <c r="C11" s="79">
        <v>1.9799999999999998E-2</v>
      </c>
      <c r="D11" s="79">
        <v>7.9799999999999996E-2</v>
      </c>
      <c r="E11" s="62" t="str">
        <f t="shared" si="0"/>
        <v/>
      </c>
      <c r="H11" s="40"/>
    </row>
    <row r="12" spans="1:11" x14ac:dyDescent="0.2">
      <c r="B12" s="77" t="s">
        <v>40</v>
      </c>
      <c r="C12" s="79">
        <v>4.1776</v>
      </c>
      <c r="D12" s="79">
        <v>4.1725999999999992</v>
      </c>
      <c r="E12" s="62">
        <f t="shared" si="0"/>
        <v>-1.1968594408274563E-3</v>
      </c>
      <c r="H12" s="40"/>
    </row>
    <row r="13" spans="1:11" ht="15" x14ac:dyDescent="0.25">
      <c r="B13" s="77" t="s">
        <v>43</v>
      </c>
      <c r="C13" s="79">
        <v>4.0654999999999992</v>
      </c>
      <c r="D13" s="79">
        <v>4.3640999999999996</v>
      </c>
      <c r="E13" s="62">
        <f t="shared" si="0"/>
        <v>7.34473004550487E-2</v>
      </c>
      <c r="H13" s="1"/>
      <c r="I13" s="1"/>
      <c r="J13" s="1"/>
    </row>
    <row r="14" spans="1:11" ht="15" x14ac:dyDescent="0.25">
      <c r="B14" s="77" t="s">
        <v>44</v>
      </c>
      <c r="C14" s="79">
        <v>0.9002</v>
      </c>
      <c r="D14" s="79">
        <v>8.9049999999999994</v>
      </c>
      <c r="E14" s="62" t="str">
        <f t="shared" si="0"/>
        <v/>
      </c>
      <c r="H14" s="40"/>
      <c r="K14" s="1"/>
    </row>
    <row r="15" spans="1:11" x14ac:dyDescent="0.2">
      <c r="B15" s="77" t="s">
        <v>33</v>
      </c>
      <c r="C15" s="79">
        <v>8.5300000000000001E-2</v>
      </c>
      <c r="D15" s="79">
        <v>0.379</v>
      </c>
      <c r="E15" s="62" t="str">
        <f t="shared" si="0"/>
        <v/>
      </c>
      <c r="H15" s="40"/>
    </row>
    <row r="16" spans="1:11" x14ac:dyDescent="0.2">
      <c r="B16" s="77" t="s">
        <v>61</v>
      </c>
      <c r="C16" s="79">
        <v>0.1002</v>
      </c>
      <c r="D16" s="79">
        <v>0.129</v>
      </c>
      <c r="E16" s="62" t="str">
        <f t="shared" si="0"/>
        <v/>
      </c>
      <c r="H16" s="40"/>
    </row>
    <row r="17" spans="2:8" x14ac:dyDescent="0.2">
      <c r="B17" s="77" t="s">
        <v>48</v>
      </c>
      <c r="C17" s="79">
        <v>0.24630000000000002</v>
      </c>
      <c r="D17" s="79">
        <v>1.0244</v>
      </c>
      <c r="E17" s="62" t="str">
        <f t="shared" si="0"/>
        <v/>
      </c>
      <c r="H17" s="40"/>
    </row>
    <row r="18" spans="2:8" x14ac:dyDescent="0.2">
      <c r="B18" s="77" t="s">
        <v>51</v>
      </c>
      <c r="C18" s="79">
        <v>0.2949</v>
      </c>
      <c r="D18" s="79">
        <v>4.3199999999999995E-2</v>
      </c>
      <c r="E18" s="62" t="str">
        <f t="shared" si="0"/>
        <v/>
      </c>
      <c r="H18" s="40"/>
    </row>
    <row r="19" spans="2:8" x14ac:dyDescent="0.2">
      <c r="B19" s="77" t="s">
        <v>46</v>
      </c>
      <c r="C19" s="79">
        <v>2.7557000000000005</v>
      </c>
      <c r="D19" s="79">
        <v>6.3099000000000007</v>
      </c>
      <c r="E19" s="62">
        <f t="shared" si="0"/>
        <v>1.2897630366150161</v>
      </c>
      <c r="H19" s="40"/>
    </row>
    <row r="20" spans="2:8" x14ac:dyDescent="0.2">
      <c r="B20" s="77" t="s">
        <v>49</v>
      </c>
      <c r="C20" s="79"/>
      <c r="D20" s="79">
        <v>2.0999999999999999E-3</v>
      </c>
      <c r="E20" s="62" t="str">
        <f t="shared" si="0"/>
        <v/>
      </c>
      <c r="H20" s="40"/>
    </row>
    <row r="21" spans="2:8" x14ac:dyDescent="0.2">
      <c r="B21" s="77" t="s">
        <v>50</v>
      </c>
      <c r="C21" s="79">
        <v>6.1936</v>
      </c>
      <c r="D21" s="79">
        <v>6.2805</v>
      </c>
      <c r="E21" s="62">
        <f t="shared" si="0"/>
        <v>1.4030612244897956E-2</v>
      </c>
      <c r="H21" s="40"/>
    </row>
    <row r="22" spans="2:8" x14ac:dyDescent="0.2">
      <c r="B22" s="77" t="s">
        <v>34</v>
      </c>
      <c r="C22" s="79">
        <v>0.55489999999999995</v>
      </c>
      <c r="D22" s="79">
        <v>1.0594000000000001</v>
      </c>
      <c r="E22" s="62" t="str">
        <f t="shared" si="0"/>
        <v/>
      </c>
      <c r="H22" s="40"/>
    </row>
    <row r="23" spans="2:8" x14ac:dyDescent="0.2">
      <c r="B23" s="77" t="s">
        <v>59</v>
      </c>
      <c r="C23" s="79">
        <v>0.73599999999999999</v>
      </c>
      <c r="D23" s="79">
        <v>3.4020000000000001</v>
      </c>
      <c r="E23" s="62" t="str">
        <f t="shared" si="0"/>
        <v/>
      </c>
      <c r="H23" s="40"/>
    </row>
    <row r="24" spans="2:8" x14ac:dyDescent="0.2">
      <c r="B24" s="77" t="s">
        <v>55</v>
      </c>
      <c r="C24" s="79"/>
      <c r="D24" s="79">
        <v>4.7000000000000002E-3</v>
      </c>
      <c r="E24" s="62" t="str">
        <f t="shared" si="0"/>
        <v/>
      </c>
      <c r="H24" s="40"/>
    </row>
    <row r="25" spans="2:8" x14ac:dyDescent="0.2">
      <c r="B25" s="77" t="s">
        <v>36</v>
      </c>
      <c r="C25" s="79">
        <v>3.4970999999999997</v>
      </c>
      <c r="D25" s="79">
        <v>4.0779000000000005</v>
      </c>
      <c r="E25" s="62">
        <f t="shared" si="0"/>
        <v>0.16608046667238596</v>
      </c>
      <c r="H25" s="40"/>
    </row>
    <row r="26" spans="2:8" x14ac:dyDescent="0.2">
      <c r="B26" s="77" t="s">
        <v>56</v>
      </c>
      <c r="C26" s="79">
        <v>3.4569999999999999</v>
      </c>
      <c r="D26" s="79">
        <v>3.2098</v>
      </c>
      <c r="E26" s="62">
        <f t="shared" si="0"/>
        <v>-7.1507087069713593E-2</v>
      </c>
      <c r="H26" s="40"/>
    </row>
    <row r="27" spans="2:8" x14ac:dyDescent="0.2">
      <c r="B27" s="77" t="s">
        <v>82</v>
      </c>
      <c r="C27" s="79">
        <v>0.08</v>
      </c>
      <c r="D27" s="79">
        <v>0.86</v>
      </c>
      <c r="E27" s="62" t="str">
        <f t="shared" si="0"/>
        <v/>
      </c>
      <c r="H27" s="40"/>
    </row>
    <row r="28" spans="2:8" x14ac:dyDescent="0.2">
      <c r="B28" s="77" t="s">
        <v>104</v>
      </c>
      <c r="C28" s="79">
        <v>12.7058</v>
      </c>
      <c r="D28" s="79">
        <v>20.2607</v>
      </c>
      <c r="E28" s="62">
        <f t="shared" si="0"/>
        <v>0.59460246501597691</v>
      </c>
      <c r="H28" s="40"/>
    </row>
    <row r="29" spans="2:8" x14ac:dyDescent="0.2">
      <c r="B29" s="77" t="s">
        <v>45</v>
      </c>
      <c r="C29" s="79"/>
      <c r="D29" s="79">
        <v>3.3000000000000002E-2</v>
      </c>
      <c r="E29" s="62" t="str">
        <f t="shared" si="0"/>
        <v/>
      </c>
      <c r="H29" s="40"/>
    </row>
    <row r="30" spans="2:8" x14ac:dyDescent="0.2">
      <c r="B30" s="77" t="s">
        <v>47</v>
      </c>
      <c r="C30" s="79">
        <v>7.7378</v>
      </c>
      <c r="D30" s="79">
        <v>3.3899999999999997</v>
      </c>
      <c r="E30" s="62">
        <f t="shared" si="0"/>
        <v>-0.56189097676342115</v>
      </c>
      <c r="H30" s="40"/>
    </row>
    <row r="31" spans="2:8" x14ac:dyDescent="0.2">
      <c r="B31" s="77" t="s">
        <v>60</v>
      </c>
      <c r="C31" s="79">
        <v>0.11389999999999999</v>
      </c>
      <c r="D31" s="79">
        <v>0.19460000000000002</v>
      </c>
      <c r="E31" s="62" t="str">
        <f t="shared" si="0"/>
        <v/>
      </c>
      <c r="H31" s="40"/>
    </row>
    <row r="32" spans="2:8" x14ac:dyDescent="0.2">
      <c r="B32" s="77" t="s">
        <v>105</v>
      </c>
      <c r="C32" s="79"/>
      <c r="D32" s="79">
        <v>7.3999999999999996E-2</v>
      </c>
      <c r="E32" s="62" t="str">
        <f t="shared" si="0"/>
        <v/>
      </c>
      <c r="H32" s="40"/>
    </row>
    <row r="33" spans="2:9" x14ac:dyDescent="0.2">
      <c r="B33" s="77" t="s">
        <v>35</v>
      </c>
      <c r="C33" s="79">
        <v>18.547499999999999</v>
      </c>
      <c r="D33" s="79">
        <v>11.473599999999999</v>
      </c>
      <c r="E33" s="62">
        <f t="shared" si="0"/>
        <v>-0.38139371883003104</v>
      </c>
      <c r="H33" s="40"/>
    </row>
    <row r="34" spans="2:9" x14ac:dyDescent="0.2">
      <c r="B34" s="77" t="s">
        <v>63</v>
      </c>
      <c r="C34" s="79">
        <v>1.6999999999999999E-3</v>
      </c>
      <c r="D34" s="79"/>
      <c r="E34" s="62" t="str">
        <f t="shared" si="0"/>
        <v/>
      </c>
      <c r="H34" s="40"/>
    </row>
    <row r="35" spans="2:9" ht="15" x14ac:dyDescent="0.25">
      <c r="B35" s="76" t="s">
        <v>91</v>
      </c>
      <c r="C35" s="78">
        <v>7.9000000000000001E-2</v>
      </c>
      <c r="D35" s="78"/>
      <c r="E35" s="62" t="str">
        <f t="shared" si="0"/>
        <v/>
      </c>
      <c r="H35" s="40"/>
    </row>
    <row r="36" spans="2:9" x14ac:dyDescent="0.2">
      <c r="B36" s="77" t="s">
        <v>27</v>
      </c>
      <c r="C36" s="79">
        <v>7.9000000000000001E-2</v>
      </c>
      <c r="D36" s="79"/>
      <c r="E36" s="62" t="str">
        <f t="shared" si="0"/>
        <v/>
      </c>
      <c r="H36" s="40"/>
    </row>
    <row r="37" spans="2:9" ht="15" x14ac:dyDescent="0.25">
      <c r="B37" s="76" t="s">
        <v>103</v>
      </c>
      <c r="C37" s="78">
        <v>377.1499</v>
      </c>
      <c r="D37" s="78">
        <v>585.88329999999996</v>
      </c>
      <c r="E37" s="62">
        <f t="shared" si="0"/>
        <v>0.55344943747830755</v>
      </c>
      <c r="G37" s="24"/>
      <c r="H37" s="61"/>
    </row>
    <row r="38" spans="2:9" x14ac:dyDescent="0.2">
      <c r="B38" s="77" t="s">
        <v>80</v>
      </c>
      <c r="C38" s="79"/>
      <c r="D38" s="79">
        <v>0.248</v>
      </c>
      <c r="E38" s="62" t="str">
        <f t="shared" si="0"/>
        <v/>
      </c>
      <c r="H38" s="40"/>
    </row>
    <row r="39" spans="2:9" x14ac:dyDescent="0.2">
      <c r="B39" s="77" t="s">
        <v>53</v>
      </c>
      <c r="C39" s="79">
        <v>0.24200000000000002</v>
      </c>
      <c r="D39" s="79"/>
      <c r="E39" s="62" t="str">
        <f t="shared" si="0"/>
        <v/>
      </c>
      <c r="H39" s="40"/>
      <c r="I39" s="40"/>
    </row>
    <row r="40" spans="2:9" ht="15" x14ac:dyDescent="0.25">
      <c r="B40" s="77" t="s">
        <v>41</v>
      </c>
      <c r="C40" s="79">
        <v>4.7399999999999998E-2</v>
      </c>
      <c r="D40" s="79">
        <v>0.76350000000000007</v>
      </c>
      <c r="E40" s="56" t="str">
        <f t="shared" si="0"/>
        <v/>
      </c>
      <c r="H40" s="40"/>
      <c r="I40" s="40"/>
    </row>
    <row r="41" spans="2:9" x14ac:dyDescent="0.2">
      <c r="B41" s="77" t="s">
        <v>42</v>
      </c>
      <c r="C41" s="79">
        <v>2.5699000000000001</v>
      </c>
      <c r="D41" s="79">
        <v>5.2545999999999999</v>
      </c>
      <c r="E41" s="80">
        <f t="shared" si="0"/>
        <v>1.0446709988715512</v>
      </c>
      <c r="H41" s="40"/>
    </row>
    <row r="42" spans="2:9" x14ac:dyDescent="0.2">
      <c r="B42" s="77" t="s">
        <v>87</v>
      </c>
      <c r="C42" s="79">
        <v>102.29389999999998</v>
      </c>
      <c r="D42" s="79">
        <v>100.005</v>
      </c>
      <c r="E42" s="80">
        <f t="shared" si="0"/>
        <v>-2.2375723283597403E-2</v>
      </c>
      <c r="H42" s="40"/>
    </row>
    <row r="43" spans="2:9" x14ac:dyDescent="0.2">
      <c r="B43" s="77" t="s">
        <v>102</v>
      </c>
      <c r="C43" s="79">
        <v>189.92949999999999</v>
      </c>
      <c r="D43" s="79">
        <v>397.24149999999997</v>
      </c>
      <c r="E43" s="80">
        <f t="shared" si="0"/>
        <v>1.09152080113937</v>
      </c>
      <c r="G43" s="24">
        <f>D43/D50</f>
        <v>0.59452712044561518</v>
      </c>
      <c r="H43" s="40"/>
    </row>
    <row r="44" spans="2:9" x14ac:dyDescent="0.2">
      <c r="B44" s="77" t="s">
        <v>81</v>
      </c>
      <c r="C44" s="79">
        <v>0.42</v>
      </c>
      <c r="D44" s="79">
        <v>0.7</v>
      </c>
      <c r="E44" s="80" t="str">
        <f t="shared" si="0"/>
        <v/>
      </c>
      <c r="H44" s="40"/>
    </row>
    <row r="45" spans="2:9" x14ac:dyDescent="0.2">
      <c r="B45" s="77" t="s">
        <v>52</v>
      </c>
      <c r="C45" s="79">
        <v>1.1792000000000002</v>
      </c>
      <c r="D45" s="79">
        <v>1.3813</v>
      </c>
      <c r="E45" s="80">
        <f t="shared" si="0"/>
        <v>0.1713873812754407</v>
      </c>
      <c r="H45" s="40"/>
    </row>
    <row r="46" spans="2:9" x14ac:dyDescent="0.2">
      <c r="B46" s="77" t="s">
        <v>58</v>
      </c>
      <c r="C46" s="79">
        <v>1.9699999999999999E-2</v>
      </c>
      <c r="D46" s="79"/>
      <c r="E46" s="62" t="str">
        <f t="shared" si="0"/>
        <v/>
      </c>
      <c r="H46" s="61"/>
    </row>
    <row r="47" spans="2:9" x14ac:dyDescent="0.2">
      <c r="B47" s="77" t="s">
        <v>54</v>
      </c>
      <c r="C47" s="79">
        <v>1.0058</v>
      </c>
      <c r="D47" s="79">
        <v>1.4310000000000003</v>
      </c>
      <c r="E47" s="62">
        <f t="shared" si="0"/>
        <v>0.42274806124478048</v>
      </c>
      <c r="H47" s="40"/>
    </row>
    <row r="48" spans="2:9" x14ac:dyDescent="0.2">
      <c r="B48" s="77" t="s">
        <v>62</v>
      </c>
      <c r="C48" s="79">
        <v>0.67200000000000004</v>
      </c>
      <c r="D48" s="79">
        <v>0.112</v>
      </c>
      <c r="E48" s="62" t="str">
        <f t="shared" si="0"/>
        <v/>
      </c>
      <c r="H48" s="40"/>
    </row>
    <row r="49" spans="2:8" x14ac:dyDescent="0.2">
      <c r="B49" s="77" t="s">
        <v>57</v>
      </c>
      <c r="C49" s="79">
        <v>78.770499999999998</v>
      </c>
      <c r="D49" s="79">
        <v>78.746400000000008</v>
      </c>
      <c r="E49" s="62">
        <f t="shared" si="0"/>
        <v>-3.0595210135761508E-4</v>
      </c>
      <c r="H49" s="40"/>
    </row>
    <row r="50" spans="2:8" ht="15" x14ac:dyDescent="0.25">
      <c r="B50" s="65" t="s">
        <v>16</v>
      </c>
      <c r="C50" s="69">
        <v>446.1404</v>
      </c>
      <c r="D50" s="69">
        <v>668.16380000000004</v>
      </c>
      <c r="E50" s="63">
        <f>IF(OR((C50&lt;1),(D50&lt;1)),"",IFERROR((D50-C50)/C50,""))</f>
        <v>0.49765365342389983</v>
      </c>
    </row>
    <row r="51" spans="2:8" x14ac:dyDescent="0.2">
      <c r="B51" s="40" t="s">
        <v>93</v>
      </c>
      <c r="E51" s="25"/>
    </row>
    <row r="52" spans="2:8" x14ac:dyDescent="0.2">
      <c r="B52" s="40" t="s">
        <v>95</v>
      </c>
      <c r="E52" s="25"/>
    </row>
    <row r="53" spans="2:8" x14ac:dyDescent="0.2">
      <c r="B53" s="40" t="s">
        <v>97</v>
      </c>
      <c r="E53" s="25"/>
    </row>
    <row r="54" spans="2:8" x14ac:dyDescent="0.2">
      <c r="E54" s="25"/>
    </row>
    <row r="61" spans="2:8" x14ac:dyDescent="0.2">
      <c r="E61" s="25"/>
    </row>
    <row r="62" spans="2:8" x14ac:dyDescent="0.2">
      <c r="E62" s="25"/>
    </row>
    <row r="63" spans="2:8" x14ac:dyDescent="0.2">
      <c r="E63" s="25"/>
    </row>
    <row r="64" spans="2:8" x14ac:dyDescent="0.2">
      <c r="E64" s="25"/>
    </row>
    <row r="65" spans="5:5" x14ac:dyDescent="0.2">
      <c r="E65" s="25"/>
    </row>
    <row r="66" spans="5:5" x14ac:dyDescent="0.2">
      <c r="E66" s="25"/>
    </row>
    <row r="67" spans="5:5" x14ac:dyDescent="0.2">
      <c r="E67" s="25"/>
    </row>
    <row r="68" spans="5:5" x14ac:dyDescent="0.2">
      <c r="E68" s="25"/>
    </row>
    <row r="69" spans="5:5" x14ac:dyDescent="0.2">
      <c r="E69" s="25"/>
    </row>
    <row r="70" spans="5:5" x14ac:dyDescent="0.2">
      <c r="E70" s="25"/>
    </row>
    <row r="71" spans="5:5" x14ac:dyDescent="0.2">
      <c r="E71" s="25"/>
    </row>
    <row r="72" spans="5:5" x14ac:dyDescent="0.2">
      <c r="E72" s="25"/>
    </row>
    <row r="73" spans="5:5" x14ac:dyDescent="0.2">
      <c r="E73" s="25"/>
    </row>
    <row r="74" spans="5:5" x14ac:dyDescent="0.2">
      <c r="E74" s="25"/>
    </row>
    <row r="75" spans="5:5" x14ac:dyDescent="0.2">
      <c r="E75" s="25"/>
    </row>
    <row r="80" spans="5:5" x14ac:dyDescent="0.2">
      <c r="E80" s="25"/>
    </row>
    <row r="81" spans="5:5" x14ac:dyDescent="0.2">
      <c r="E81" s="25"/>
    </row>
    <row r="82" spans="5:5" x14ac:dyDescent="0.2">
      <c r="E82" s="25"/>
    </row>
    <row r="83" spans="5:5" x14ac:dyDescent="0.2">
      <c r="E83" s="25"/>
    </row>
    <row r="84" spans="5:5" x14ac:dyDescent="0.2">
      <c r="E84" s="25"/>
    </row>
    <row r="85" spans="5:5" x14ac:dyDescent="0.2">
      <c r="E85" s="25"/>
    </row>
    <row r="86" spans="5:5" x14ac:dyDescent="0.2">
      <c r="E86" s="25"/>
    </row>
    <row r="87" spans="5:5" x14ac:dyDescent="0.2">
      <c r="E87" s="25"/>
    </row>
  </sheetData>
  <sortState xmlns:xlrd2="http://schemas.microsoft.com/office/spreadsheetml/2017/richdata2" ref="H6:J49">
    <sortCondition descending="1" ref="J6:J49"/>
  </sortState>
  <mergeCells count="1">
    <mergeCell ref="C5:D5"/>
  </mergeCells>
  <phoneticPr fontId="18" type="noConversion"/>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B4262-7609-4B82-9154-1D7B48CEFF55}">
  <sheetPr>
    <tabColor theme="8" tint="-0.249977111117893"/>
  </sheetPr>
  <dimension ref="A1:G26"/>
  <sheetViews>
    <sheetView showGridLines="0" zoomScale="80" zoomScaleNormal="80" workbookViewId="0">
      <selection activeCell="G33" sqref="G33"/>
    </sheetView>
  </sheetViews>
  <sheetFormatPr defaultRowHeight="14.25" x14ac:dyDescent="0.2"/>
  <cols>
    <col min="2" max="2" width="25" bestFit="1" customWidth="1"/>
    <col min="3" max="3" width="19.5" bestFit="1" customWidth="1"/>
    <col min="6" max="6" width="11.875" bestFit="1" customWidth="1"/>
    <col min="7" max="7" width="26.75" bestFit="1" customWidth="1"/>
    <col min="8" max="8" width="32.25" bestFit="1" customWidth="1"/>
    <col min="9" max="9" width="4.5" bestFit="1" customWidth="1"/>
    <col min="10" max="10" width="5" bestFit="1" customWidth="1"/>
    <col min="11" max="11" width="4.75" bestFit="1" customWidth="1"/>
    <col min="12" max="12" width="4.625" bestFit="1" customWidth="1"/>
    <col min="13" max="13" width="5.5" bestFit="1" customWidth="1"/>
    <col min="14" max="14" width="5.125" bestFit="1" customWidth="1"/>
    <col min="15" max="16" width="5" bestFit="1" customWidth="1"/>
    <col min="17" max="17" width="4.875" bestFit="1" customWidth="1"/>
    <col min="18" max="18" width="4.75" bestFit="1" customWidth="1"/>
    <col min="19" max="19" width="4.875" bestFit="1" customWidth="1"/>
    <col min="20" max="20" width="5.125" bestFit="1" customWidth="1"/>
    <col min="21" max="21" width="5" bestFit="1" customWidth="1"/>
    <col min="22" max="22" width="5.25" bestFit="1" customWidth="1"/>
    <col min="23" max="23" width="4.875" bestFit="1" customWidth="1"/>
    <col min="24" max="24" width="4.625" bestFit="1" customWidth="1"/>
    <col min="25" max="25" width="4.875" bestFit="1" customWidth="1"/>
    <col min="26" max="26" width="4.75" bestFit="1" customWidth="1"/>
    <col min="27" max="27" width="5.125" bestFit="1" customWidth="1"/>
    <col min="28" max="28" width="5" bestFit="1" customWidth="1"/>
    <col min="29" max="29" width="4.5" bestFit="1" customWidth="1"/>
    <col min="30" max="30" width="4.375" bestFit="1" customWidth="1"/>
    <col min="31" max="31" width="5" bestFit="1" customWidth="1"/>
    <col min="32" max="34" width="4.875" bestFit="1" customWidth="1"/>
    <col min="35" max="36" width="5.25" bestFit="1" customWidth="1"/>
    <col min="37" max="38" width="5.125" bestFit="1" customWidth="1"/>
    <col min="39" max="39" width="5" bestFit="1" customWidth="1"/>
    <col min="40" max="40" width="4.75" bestFit="1" customWidth="1"/>
    <col min="41" max="41" width="4.5" bestFit="1" customWidth="1"/>
    <col min="42" max="42" width="3.625" bestFit="1" customWidth="1"/>
    <col min="43" max="43" width="4.375" bestFit="1" customWidth="1"/>
    <col min="44" max="44" width="4.75" bestFit="1" customWidth="1"/>
    <col min="45" max="45" width="4.625" bestFit="1" customWidth="1"/>
    <col min="46" max="46" width="4.875" bestFit="1" customWidth="1"/>
    <col min="47" max="47" width="4" bestFit="1" customWidth="1"/>
    <col min="48" max="49" width="5" bestFit="1" customWidth="1"/>
    <col min="50" max="50" width="5.25" bestFit="1" customWidth="1"/>
    <col min="51" max="51" width="5.125" bestFit="1" customWidth="1"/>
    <col min="52" max="52" width="4.75" bestFit="1" customWidth="1"/>
    <col min="53" max="53" width="5" bestFit="1" customWidth="1"/>
    <col min="54" max="54" width="5.125" bestFit="1" customWidth="1"/>
    <col min="55" max="55" width="4.75" bestFit="1" customWidth="1"/>
    <col min="56" max="56" width="3.75" bestFit="1" customWidth="1"/>
    <col min="57" max="57" width="4.375" bestFit="1" customWidth="1"/>
    <col min="58" max="58" width="4.75" bestFit="1" customWidth="1"/>
    <col min="59" max="59" width="5" bestFit="1" customWidth="1"/>
    <col min="60" max="60" width="4.375" bestFit="1" customWidth="1"/>
    <col min="61" max="61" width="4.875" bestFit="1" customWidth="1"/>
    <col min="62" max="62" width="4.375" bestFit="1" customWidth="1"/>
    <col min="63" max="63" width="4.625" bestFit="1" customWidth="1"/>
    <col min="64" max="64" width="4.5" bestFit="1" customWidth="1"/>
    <col min="65" max="65" width="4.625" bestFit="1" customWidth="1"/>
    <col min="66" max="66" width="4.875" bestFit="1" customWidth="1"/>
    <col min="67" max="67" width="4.75" bestFit="1" customWidth="1"/>
    <col min="68" max="68" width="4.375" bestFit="1" customWidth="1"/>
    <col min="69" max="69" width="4.875" bestFit="1" customWidth="1"/>
    <col min="70" max="71" width="4.75" bestFit="1" customWidth="1"/>
    <col min="72" max="72" width="4.875" bestFit="1" customWidth="1"/>
    <col min="73" max="73" width="4.75" bestFit="1" customWidth="1"/>
    <col min="74" max="75" width="4.875" bestFit="1" customWidth="1"/>
    <col min="76" max="76" width="5" bestFit="1" customWidth="1"/>
    <col min="77" max="77" width="4.875" bestFit="1" customWidth="1"/>
    <col min="78" max="78" width="5" bestFit="1" customWidth="1"/>
    <col min="79" max="79" width="4.75" bestFit="1" customWidth="1"/>
    <col min="80" max="80" width="4.625" bestFit="1" customWidth="1"/>
    <col min="81" max="81" width="4.875" bestFit="1" customWidth="1"/>
    <col min="82" max="82" width="4.625" bestFit="1" customWidth="1"/>
    <col min="83" max="83" width="4.75" bestFit="1" customWidth="1"/>
    <col min="84" max="84" width="4.875" bestFit="1" customWidth="1"/>
    <col min="85" max="85" width="5" bestFit="1" customWidth="1"/>
    <col min="86" max="86" width="4.875" bestFit="1" customWidth="1"/>
    <col min="87" max="87" width="5.25" bestFit="1" customWidth="1"/>
    <col min="88" max="88" width="5.125" bestFit="1" customWidth="1"/>
    <col min="89" max="89" width="4.25" bestFit="1" customWidth="1"/>
    <col min="90" max="91" width="5" bestFit="1" customWidth="1"/>
    <col min="92" max="92" width="4.625" bestFit="1" customWidth="1"/>
    <col min="93" max="93" width="11.375" bestFit="1" customWidth="1"/>
  </cols>
  <sheetData>
    <row r="1" spans="1:7" ht="20.25" x14ac:dyDescent="0.3">
      <c r="A1" s="2" t="s">
        <v>108</v>
      </c>
    </row>
    <row r="4" spans="1:7" ht="15" thickBot="1" x14ac:dyDescent="0.25"/>
    <row r="5" spans="1:7" ht="15.75" thickTop="1" x14ac:dyDescent="0.25">
      <c r="B5" s="42" t="s">
        <v>68</v>
      </c>
      <c r="C5" s="42" t="s">
        <v>75</v>
      </c>
    </row>
    <row r="6" spans="1:7" ht="15" x14ac:dyDescent="0.25">
      <c r="B6" s="76" t="s">
        <v>72</v>
      </c>
      <c r="C6" s="78">
        <v>76.167500000000004</v>
      </c>
    </row>
    <row r="7" spans="1:7" x14ac:dyDescent="0.2">
      <c r="B7" s="77" t="s">
        <v>87</v>
      </c>
      <c r="C7" s="79">
        <v>75.133099999999999</v>
      </c>
    </row>
    <row r="8" spans="1:7" x14ac:dyDescent="0.2">
      <c r="B8" s="77" t="s">
        <v>102</v>
      </c>
      <c r="C8" s="79">
        <v>0.79200000000000004</v>
      </c>
    </row>
    <row r="9" spans="1:7" x14ac:dyDescent="0.2">
      <c r="B9" s="77" t="s">
        <v>52</v>
      </c>
      <c r="C9" s="79">
        <v>0.2424</v>
      </c>
    </row>
    <row r="10" spans="1:7" ht="15" x14ac:dyDescent="0.25">
      <c r="B10" s="76" t="s">
        <v>70</v>
      </c>
      <c r="C10" s="78">
        <v>395.73649999999998</v>
      </c>
    </row>
    <row r="11" spans="1:7" x14ac:dyDescent="0.2">
      <c r="B11" s="77" t="s">
        <v>102</v>
      </c>
      <c r="C11" s="79">
        <v>395.73649999999998</v>
      </c>
    </row>
    <row r="12" spans="1:7" ht="15" x14ac:dyDescent="0.25">
      <c r="B12" s="76" t="s">
        <v>73</v>
      </c>
      <c r="C12" s="78">
        <v>0.68</v>
      </c>
    </row>
    <row r="13" spans="1:7" x14ac:dyDescent="0.2">
      <c r="B13" s="77" t="s">
        <v>102</v>
      </c>
      <c r="C13" s="79">
        <v>0.68</v>
      </c>
    </row>
    <row r="14" spans="1:7" ht="15" x14ac:dyDescent="0.25">
      <c r="B14" s="76" t="s">
        <v>74</v>
      </c>
      <c r="C14" s="78">
        <v>0.42</v>
      </c>
      <c r="G14" s="25"/>
    </row>
    <row r="15" spans="1:7" x14ac:dyDescent="0.2">
      <c r="B15" s="77" t="s">
        <v>87</v>
      </c>
      <c r="C15" s="79">
        <v>0.41899999999999998</v>
      </c>
    </row>
    <row r="16" spans="1:7" x14ac:dyDescent="0.2">
      <c r="B16" s="77" t="s">
        <v>52</v>
      </c>
      <c r="C16" s="79">
        <v>1E-3</v>
      </c>
    </row>
    <row r="17" spans="2:7" ht="15" x14ac:dyDescent="0.25">
      <c r="B17" s="76" t="s">
        <v>71</v>
      </c>
      <c r="C17" s="78">
        <v>15.9617</v>
      </c>
    </row>
    <row r="18" spans="2:7" x14ac:dyDescent="0.2">
      <c r="B18" s="77" t="s">
        <v>87</v>
      </c>
      <c r="C18" s="79">
        <v>15.9162</v>
      </c>
      <c r="G18" s="25"/>
    </row>
    <row r="19" spans="2:7" x14ac:dyDescent="0.2">
      <c r="B19" s="77" t="s">
        <v>52</v>
      </c>
      <c r="C19" s="79">
        <v>4.5499999999999999E-2</v>
      </c>
    </row>
    <row r="20" spans="2:7" ht="15" x14ac:dyDescent="0.25">
      <c r="B20" s="76" t="s">
        <v>69</v>
      </c>
      <c r="C20" s="78">
        <v>9.6620999999999988</v>
      </c>
    </row>
    <row r="21" spans="2:7" x14ac:dyDescent="0.2">
      <c r="B21" s="77" t="s">
        <v>87</v>
      </c>
      <c r="C21" s="79">
        <v>8.5366999999999997</v>
      </c>
    </row>
    <row r="22" spans="2:7" x14ac:dyDescent="0.2">
      <c r="B22" s="77" t="s">
        <v>102</v>
      </c>
      <c r="C22" s="79">
        <v>3.3000000000000002E-2</v>
      </c>
    </row>
    <row r="23" spans="2:7" x14ac:dyDescent="0.2">
      <c r="B23" s="77" t="s">
        <v>52</v>
      </c>
      <c r="C23" s="79">
        <v>1.0924</v>
      </c>
    </row>
    <row r="24" spans="2:7" ht="15" x14ac:dyDescent="0.25">
      <c r="B24" s="65" t="s">
        <v>16</v>
      </c>
      <c r="C24" s="69">
        <v>498.62779999999998</v>
      </c>
    </row>
    <row r="25" spans="2:7" x14ac:dyDescent="0.2">
      <c r="B25" s="16" t="s">
        <v>98</v>
      </c>
      <c r="C25" s="25"/>
    </row>
    <row r="26" spans="2:7" ht="15" x14ac:dyDescent="0.25">
      <c r="B26" s="40" t="s">
        <v>99</v>
      </c>
      <c r="C26" s="48"/>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EA32D-3AF6-42C5-80B5-363C3DF0BA08}">
  <sheetPr>
    <tabColor theme="8" tint="-0.249977111117893"/>
  </sheetPr>
  <dimension ref="A1:Q41"/>
  <sheetViews>
    <sheetView showGridLines="0" zoomScale="70" zoomScaleNormal="70" workbookViewId="0">
      <selection activeCell="J34" sqref="J34"/>
    </sheetView>
  </sheetViews>
  <sheetFormatPr defaultRowHeight="14.25" x14ac:dyDescent="0.2"/>
  <cols>
    <col min="1" max="1" width="32.25" bestFit="1" customWidth="1"/>
    <col min="2" max="2" width="16.125" bestFit="1" customWidth="1"/>
    <col min="3" max="8" width="11.875" bestFit="1" customWidth="1"/>
  </cols>
  <sheetData>
    <row r="1" spans="1:17" ht="20.25" x14ac:dyDescent="0.3">
      <c r="A1" s="2" t="s">
        <v>85</v>
      </c>
      <c r="B1" s="3"/>
      <c r="C1" s="3"/>
      <c r="D1" s="3"/>
      <c r="E1" s="3"/>
      <c r="F1" s="3"/>
      <c r="G1" s="3"/>
      <c r="J1" s="21"/>
      <c r="K1" s="17"/>
      <c r="L1" s="17"/>
      <c r="M1" s="17"/>
      <c r="N1" s="17"/>
      <c r="O1" s="17"/>
      <c r="P1" s="17"/>
      <c r="Q1" s="17"/>
    </row>
    <row r="2" spans="1:17" ht="20.25" x14ac:dyDescent="0.3">
      <c r="A2" s="2"/>
      <c r="B2" s="3"/>
      <c r="C2" s="3"/>
      <c r="D2" s="3"/>
      <c r="E2" s="3"/>
      <c r="F2" s="3"/>
      <c r="G2" s="3"/>
      <c r="J2" s="21"/>
      <c r="K2" s="17"/>
      <c r="L2" s="17"/>
      <c r="M2" s="17"/>
      <c r="N2" s="17"/>
      <c r="O2" s="17"/>
      <c r="P2" s="17"/>
      <c r="Q2" s="17"/>
    </row>
    <row r="3" spans="1:17" ht="21" customHeight="1" x14ac:dyDescent="0.25">
      <c r="A3" s="1" t="s">
        <v>109</v>
      </c>
      <c r="B3" s="3"/>
      <c r="C3" s="3"/>
      <c r="D3" s="3"/>
      <c r="E3" s="3"/>
      <c r="F3" s="3"/>
      <c r="G3" s="3"/>
    </row>
    <row r="4" spans="1:17" ht="20.25" x14ac:dyDescent="0.3">
      <c r="A4" s="2"/>
      <c r="B4" s="3"/>
      <c r="C4" s="3"/>
      <c r="D4" s="3"/>
      <c r="E4" s="3"/>
      <c r="F4" s="3"/>
      <c r="G4" s="3"/>
      <c r="K4" s="15"/>
      <c r="L4" s="15"/>
      <c r="M4" s="15"/>
      <c r="N4" s="15"/>
      <c r="O4" s="15"/>
      <c r="P4" s="15"/>
      <c r="Q4" s="15"/>
    </row>
    <row r="5" spans="1:17" ht="20.25" x14ac:dyDescent="0.3">
      <c r="A5" s="2"/>
      <c r="B5" s="3"/>
      <c r="C5" s="3"/>
      <c r="D5" s="3"/>
      <c r="E5" s="3"/>
      <c r="F5" s="3"/>
      <c r="G5" s="3"/>
      <c r="J5" s="3"/>
      <c r="K5" s="15"/>
      <c r="L5" s="15"/>
      <c r="M5" s="15"/>
      <c r="N5" s="15"/>
      <c r="O5" s="15"/>
      <c r="P5" s="15"/>
      <c r="Q5" s="15"/>
    </row>
    <row r="6" spans="1:17" ht="20.25" x14ac:dyDescent="0.3">
      <c r="A6" s="2"/>
      <c r="B6" s="3"/>
      <c r="C6" s="3"/>
      <c r="D6" s="3"/>
      <c r="E6" s="3"/>
      <c r="F6" s="3"/>
      <c r="G6" s="3"/>
      <c r="J6" s="15"/>
      <c r="K6" s="15"/>
      <c r="L6" s="15"/>
      <c r="M6" s="15"/>
      <c r="N6" s="15"/>
      <c r="O6" s="15"/>
      <c r="P6" s="15"/>
      <c r="Q6" s="15"/>
    </row>
    <row r="7" spans="1:17" ht="20.25" x14ac:dyDescent="0.3">
      <c r="A7" s="2"/>
      <c r="B7" s="3"/>
      <c r="C7" s="3"/>
      <c r="D7" s="3"/>
      <c r="E7" s="3"/>
      <c r="F7" s="3"/>
      <c r="G7" s="3"/>
      <c r="J7" s="15"/>
      <c r="K7" s="15"/>
      <c r="L7" s="15"/>
      <c r="M7" s="15"/>
      <c r="N7" s="15"/>
      <c r="O7" s="15"/>
      <c r="P7" s="15"/>
      <c r="Q7" s="15"/>
    </row>
    <row r="8" spans="1:17" ht="20.25" x14ac:dyDescent="0.3">
      <c r="A8" s="2"/>
      <c r="B8" s="3"/>
      <c r="C8" s="3"/>
      <c r="D8" s="3"/>
      <c r="E8" s="3"/>
      <c r="F8" s="3"/>
      <c r="G8" s="3"/>
      <c r="J8" s="15"/>
      <c r="K8" s="15"/>
      <c r="L8" s="15"/>
      <c r="M8" s="15"/>
      <c r="N8" s="15"/>
      <c r="O8" s="15"/>
      <c r="P8" s="15"/>
      <c r="Q8" s="15"/>
    </row>
    <row r="9" spans="1:17" ht="20.25" x14ac:dyDescent="0.3">
      <c r="A9" s="2"/>
      <c r="B9" s="3"/>
      <c r="C9" s="3"/>
      <c r="D9" s="3"/>
      <c r="E9" s="3"/>
      <c r="F9" s="3"/>
      <c r="G9" s="3"/>
      <c r="H9" s="13"/>
      <c r="J9" s="15"/>
      <c r="K9" s="15"/>
      <c r="L9" s="15"/>
      <c r="M9" s="15"/>
      <c r="N9" s="15"/>
      <c r="O9" s="15"/>
      <c r="P9" s="15"/>
      <c r="Q9" s="15"/>
    </row>
    <row r="10" spans="1:17" ht="20.25" x14ac:dyDescent="0.3">
      <c r="A10" s="2"/>
      <c r="B10" s="3"/>
      <c r="C10" s="3"/>
      <c r="D10" s="3"/>
      <c r="E10" s="3"/>
      <c r="F10" s="3"/>
      <c r="G10" s="3"/>
      <c r="H10" s="13"/>
      <c r="J10" s="15"/>
      <c r="K10" s="15"/>
      <c r="L10" s="15"/>
      <c r="M10" s="15"/>
      <c r="N10" s="15"/>
      <c r="O10" s="15"/>
      <c r="P10" s="15"/>
      <c r="Q10" s="15"/>
    </row>
    <row r="11" spans="1:17" ht="20.25" x14ac:dyDescent="0.3">
      <c r="A11" s="2"/>
      <c r="B11" s="3"/>
      <c r="C11" s="3"/>
      <c r="D11" s="3"/>
      <c r="E11" s="3"/>
      <c r="F11" s="3"/>
      <c r="G11" s="3"/>
      <c r="H11" s="13"/>
      <c r="J11" s="15"/>
      <c r="K11" s="15"/>
      <c r="L11" s="15"/>
      <c r="M11" s="15"/>
      <c r="N11" s="15"/>
      <c r="O11" s="15"/>
      <c r="P11" s="15"/>
      <c r="Q11" s="15"/>
    </row>
    <row r="12" spans="1:17" ht="20.25" x14ac:dyDescent="0.3">
      <c r="A12" s="2"/>
      <c r="B12" s="3"/>
      <c r="C12" s="3"/>
      <c r="D12" s="3"/>
      <c r="E12" s="3"/>
      <c r="F12" s="3"/>
      <c r="G12" s="3"/>
      <c r="H12" s="13"/>
      <c r="J12" s="15"/>
      <c r="K12" s="15"/>
      <c r="L12" s="15"/>
      <c r="M12" s="15"/>
      <c r="N12" s="15"/>
      <c r="O12" s="15"/>
      <c r="P12" s="15"/>
      <c r="Q12" s="15"/>
    </row>
    <row r="13" spans="1:17" ht="20.25" x14ac:dyDescent="0.3">
      <c r="A13" s="2"/>
      <c r="B13" s="3"/>
      <c r="C13" s="3"/>
      <c r="D13" s="3"/>
      <c r="E13" s="3"/>
      <c r="F13" s="3"/>
      <c r="G13" s="3"/>
      <c r="H13" s="13"/>
      <c r="J13" s="15"/>
      <c r="K13" s="15"/>
      <c r="L13" s="15"/>
      <c r="M13" s="15"/>
      <c r="N13" s="15"/>
      <c r="O13" s="15"/>
      <c r="P13" s="15"/>
      <c r="Q13" s="15"/>
    </row>
    <row r="14" spans="1:17" ht="20.25" x14ac:dyDescent="0.3">
      <c r="A14" s="2"/>
      <c r="B14" s="3"/>
      <c r="C14" s="3"/>
      <c r="D14" s="3"/>
      <c r="E14" s="3"/>
      <c r="F14" s="3"/>
      <c r="G14" s="3"/>
      <c r="H14" s="13"/>
      <c r="J14" s="15"/>
      <c r="K14" s="15"/>
      <c r="L14" s="15"/>
      <c r="M14" s="15"/>
      <c r="N14" s="15"/>
      <c r="O14" s="15"/>
      <c r="P14" s="15"/>
      <c r="Q14" s="15"/>
    </row>
    <row r="15" spans="1:17" ht="20.25" x14ac:dyDescent="0.3">
      <c r="A15" s="2"/>
      <c r="B15" s="3"/>
      <c r="C15" s="3"/>
      <c r="D15" s="3"/>
      <c r="E15" s="3"/>
      <c r="F15" s="3"/>
      <c r="G15" s="3"/>
      <c r="H15" s="13"/>
      <c r="J15" s="15"/>
      <c r="K15" s="15"/>
      <c r="L15" s="15"/>
      <c r="M15" s="15"/>
      <c r="N15" s="15"/>
      <c r="O15" s="15"/>
      <c r="P15" s="15"/>
      <c r="Q15" s="15"/>
    </row>
    <row r="16" spans="1:17" ht="20.25" x14ac:dyDescent="0.3">
      <c r="A16" s="2"/>
      <c r="B16" s="3"/>
      <c r="C16" s="3"/>
      <c r="D16" s="3"/>
      <c r="E16" s="3"/>
      <c r="F16" s="3"/>
      <c r="G16" s="3"/>
      <c r="J16" s="15"/>
      <c r="K16" s="15"/>
      <c r="L16" s="15"/>
      <c r="M16" s="15"/>
      <c r="N16" s="15"/>
      <c r="O16" s="15"/>
      <c r="P16" s="15"/>
      <c r="Q16" s="15"/>
    </row>
    <row r="17" spans="1:17" ht="20.25" x14ac:dyDescent="0.3">
      <c r="A17" s="2"/>
      <c r="B17" s="3"/>
      <c r="C17" s="3"/>
      <c r="D17" s="3"/>
      <c r="E17" s="3"/>
      <c r="F17" s="3"/>
      <c r="G17" s="3"/>
      <c r="J17" s="15"/>
      <c r="K17" s="15"/>
      <c r="L17" s="15"/>
      <c r="M17" s="15"/>
      <c r="N17" s="15"/>
      <c r="O17" s="19"/>
      <c r="P17" s="15"/>
      <c r="Q17" s="15"/>
    </row>
    <row r="18" spans="1:17" ht="20.25" x14ac:dyDescent="0.3">
      <c r="A18" s="2"/>
      <c r="B18" s="3"/>
      <c r="C18" s="3"/>
      <c r="D18" s="3"/>
      <c r="E18" s="3"/>
      <c r="F18" s="3"/>
      <c r="G18" s="3"/>
      <c r="J18" s="15"/>
      <c r="K18" s="15"/>
      <c r="L18" s="15"/>
      <c r="M18" s="15"/>
      <c r="N18" s="15"/>
      <c r="O18" s="15"/>
      <c r="P18" s="15"/>
      <c r="Q18" s="15"/>
    </row>
    <row r="19" spans="1:17" ht="20.25" x14ac:dyDescent="0.3">
      <c r="A19" s="2"/>
      <c r="B19" s="3"/>
      <c r="C19" s="3"/>
      <c r="D19" s="3"/>
      <c r="E19" s="3"/>
      <c r="F19" s="3"/>
      <c r="G19" s="3"/>
      <c r="J19" s="15"/>
      <c r="K19" s="15"/>
      <c r="L19" s="15"/>
      <c r="M19" s="15"/>
      <c r="N19" s="15"/>
      <c r="O19" s="15"/>
      <c r="P19" s="15"/>
      <c r="Q19" s="15"/>
    </row>
    <row r="20" spans="1:17" ht="20.25" x14ac:dyDescent="0.3">
      <c r="A20" s="2"/>
      <c r="B20" s="3"/>
      <c r="C20" s="3"/>
      <c r="D20" s="3"/>
      <c r="E20" s="3"/>
      <c r="F20" s="3"/>
      <c r="G20" s="3"/>
      <c r="J20" s="15"/>
      <c r="K20" s="15"/>
      <c r="L20" s="15"/>
      <c r="M20" s="19"/>
      <c r="N20" s="15"/>
      <c r="O20" s="15"/>
      <c r="P20" s="15"/>
      <c r="Q20" s="15"/>
    </row>
    <row r="21" spans="1:17" ht="20.25" x14ac:dyDescent="0.3">
      <c r="A21" s="2"/>
      <c r="B21" s="3"/>
      <c r="C21" s="3"/>
      <c r="D21" s="3"/>
      <c r="E21" s="3"/>
      <c r="F21" s="3"/>
      <c r="G21" s="3"/>
      <c r="J21" s="15"/>
      <c r="K21" s="15"/>
      <c r="L21" s="15"/>
      <c r="M21" s="15"/>
      <c r="N21" s="15"/>
      <c r="O21" s="15"/>
      <c r="P21" s="15"/>
      <c r="Q21" s="15"/>
    </row>
    <row r="24" spans="1:17" ht="15" x14ac:dyDescent="0.25">
      <c r="A24" s="26"/>
      <c r="B24" s="75" t="s">
        <v>110</v>
      </c>
      <c r="C24" s="75"/>
      <c r="D24" s="75"/>
      <c r="E24" s="75"/>
      <c r="F24" s="75"/>
      <c r="G24" s="26"/>
    </row>
    <row r="25" spans="1:17" ht="15" x14ac:dyDescent="0.25">
      <c r="A25" s="1" t="s">
        <v>19</v>
      </c>
      <c r="B25" s="18" t="s">
        <v>29</v>
      </c>
      <c r="C25" s="18" t="s">
        <v>20</v>
      </c>
      <c r="D25" s="18" t="s">
        <v>21</v>
      </c>
      <c r="E25" s="18" t="s">
        <v>22</v>
      </c>
      <c r="F25" s="18" t="s">
        <v>30</v>
      </c>
      <c r="G25" s="18" t="s">
        <v>16</v>
      </c>
    </row>
    <row r="26" spans="1:17" x14ac:dyDescent="0.2">
      <c r="A26" s="3" t="s">
        <v>6</v>
      </c>
      <c r="B26" s="20">
        <v>0</v>
      </c>
      <c r="C26" s="20">
        <v>0</v>
      </c>
      <c r="D26" s="20">
        <v>21.018999999999998</v>
      </c>
      <c r="E26" s="20">
        <v>74.0107</v>
      </c>
      <c r="F26" s="43">
        <v>4.9752999999999998</v>
      </c>
      <c r="G26" s="20">
        <f>SUM(B26:F26)</f>
        <v>100.005</v>
      </c>
    </row>
    <row r="27" spans="1:17" x14ac:dyDescent="0.2">
      <c r="A27" s="3" t="s">
        <v>8</v>
      </c>
      <c r="B27" s="20">
        <v>0</v>
      </c>
      <c r="C27" s="20">
        <v>0</v>
      </c>
      <c r="D27" s="20">
        <v>5.6499999999999995E-2</v>
      </c>
      <c r="E27" s="20">
        <v>1.3182</v>
      </c>
      <c r="F27" s="43">
        <v>6.6E-3</v>
      </c>
      <c r="G27" s="20">
        <f t="shared" ref="G27:G32" si="0">SUM(B27:F27)</f>
        <v>1.3813</v>
      </c>
    </row>
    <row r="28" spans="1:17" x14ac:dyDescent="0.2">
      <c r="A28" s="3" t="s">
        <v>102</v>
      </c>
      <c r="B28" s="20">
        <v>0</v>
      </c>
      <c r="C28" s="20">
        <v>0</v>
      </c>
      <c r="D28" s="20">
        <v>0.68</v>
      </c>
      <c r="E28" s="20">
        <v>47.832900000000002</v>
      </c>
      <c r="F28" s="43">
        <v>348.72860000000003</v>
      </c>
      <c r="G28" s="20">
        <f t="shared" si="0"/>
        <v>397.24150000000003</v>
      </c>
    </row>
    <row r="29" spans="1:17" x14ac:dyDescent="0.2">
      <c r="A29" s="3" t="s">
        <v>11</v>
      </c>
      <c r="B29" s="20">
        <v>0</v>
      </c>
      <c r="C29" s="20">
        <v>0</v>
      </c>
      <c r="D29" s="20">
        <v>0</v>
      </c>
      <c r="E29" s="20">
        <v>0</v>
      </c>
      <c r="F29" s="43">
        <v>0</v>
      </c>
      <c r="G29" s="20">
        <f t="shared" si="0"/>
        <v>0</v>
      </c>
    </row>
    <row r="30" spans="1:17" x14ac:dyDescent="0.2">
      <c r="A30" s="3" t="s">
        <v>13</v>
      </c>
      <c r="B30" s="20">
        <v>0</v>
      </c>
      <c r="C30" s="20">
        <v>0</v>
      </c>
      <c r="D30" s="20">
        <v>0</v>
      </c>
      <c r="E30" s="20">
        <v>0</v>
      </c>
      <c r="F30" s="20">
        <v>0</v>
      </c>
      <c r="G30" s="20">
        <f t="shared" si="0"/>
        <v>0</v>
      </c>
    </row>
    <row r="31" spans="1:17" x14ac:dyDescent="0.2">
      <c r="A31" s="3" t="s">
        <v>15</v>
      </c>
      <c r="B31" s="20">
        <v>0</v>
      </c>
      <c r="C31" s="20">
        <v>0</v>
      </c>
      <c r="D31" s="20">
        <v>0</v>
      </c>
      <c r="E31" s="20">
        <v>0</v>
      </c>
      <c r="F31" s="20">
        <v>0</v>
      </c>
      <c r="G31" s="20">
        <f t="shared" si="0"/>
        <v>0</v>
      </c>
      <c r="O31" s="13"/>
    </row>
    <row r="32" spans="1:17" x14ac:dyDescent="0.2">
      <c r="A32" s="3" t="s">
        <v>78</v>
      </c>
      <c r="B32" s="45">
        <v>0</v>
      </c>
      <c r="C32" s="45">
        <v>0</v>
      </c>
      <c r="D32" s="45">
        <v>0</v>
      </c>
      <c r="E32" s="45">
        <v>6.9177000000000017</v>
      </c>
      <c r="F32" s="43">
        <v>162.61829999999989</v>
      </c>
      <c r="G32" s="20">
        <f t="shared" si="0"/>
        <v>169.53599999999989</v>
      </c>
      <c r="J32" s="24"/>
    </row>
    <row r="33" spans="1:11" ht="15" x14ac:dyDescent="0.25">
      <c r="A33" s="14" t="s">
        <v>16</v>
      </c>
      <c r="B33" s="44">
        <v>0</v>
      </c>
      <c r="C33" s="44">
        <v>0</v>
      </c>
      <c r="D33" s="44">
        <v>21.755500000000001</v>
      </c>
      <c r="E33" s="44">
        <v>130.07950000000002</v>
      </c>
      <c r="F33" s="44">
        <v>516.32879999999977</v>
      </c>
      <c r="G33" s="64">
        <f>SUM(B33:F33)</f>
        <v>668.16379999999981</v>
      </c>
      <c r="H33" s="13"/>
      <c r="I33" s="24">
        <f>F33/G33</f>
        <v>0.77275781776863683</v>
      </c>
      <c r="J33" s="24">
        <f>E33/G33</f>
        <v>0.19468205251466791</v>
      </c>
      <c r="K33" s="24"/>
    </row>
    <row r="34" spans="1:11" x14ac:dyDescent="0.2">
      <c r="A34" s="55" t="s">
        <v>31</v>
      </c>
      <c r="B34" s="13"/>
      <c r="C34" s="13"/>
      <c r="D34" s="13"/>
      <c r="E34" s="13"/>
      <c r="F34" s="13"/>
      <c r="G34" s="13"/>
    </row>
    <row r="35" spans="1:11" x14ac:dyDescent="0.2">
      <c r="A35" s="55" t="s">
        <v>97</v>
      </c>
      <c r="B35" s="13"/>
      <c r="C35" s="13"/>
      <c r="D35" s="13"/>
      <c r="E35" s="13"/>
      <c r="F35" s="13"/>
      <c r="G35" s="13"/>
    </row>
    <row r="36" spans="1:11" x14ac:dyDescent="0.2">
      <c r="E36" s="60"/>
      <c r="F36" s="60"/>
      <c r="G36" s="13"/>
    </row>
    <row r="37" spans="1:11" x14ac:dyDescent="0.2">
      <c r="B37" s="13"/>
      <c r="C37" s="13"/>
      <c r="D37" s="13"/>
      <c r="E37" s="13"/>
      <c r="F37" s="13"/>
      <c r="G37" s="13"/>
    </row>
    <row r="41" spans="1:11" x14ac:dyDescent="0.2">
      <c r="B41" s="16"/>
    </row>
  </sheetData>
  <mergeCells count="1">
    <mergeCell ref="B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1C31F-A46C-4232-AC76-D0971F085E9B}">
  <sheetPr>
    <tabColor theme="8" tint="-0.249977111117893"/>
  </sheetPr>
  <dimension ref="A1:Q41"/>
  <sheetViews>
    <sheetView showGridLines="0" zoomScale="70" zoomScaleNormal="70" workbookViewId="0">
      <selection activeCell="H37" sqref="H37"/>
    </sheetView>
  </sheetViews>
  <sheetFormatPr defaultRowHeight="14.25" x14ac:dyDescent="0.2"/>
  <cols>
    <col min="1" max="1" width="32.25" bestFit="1" customWidth="1"/>
    <col min="2" max="2" width="16.125" bestFit="1" customWidth="1"/>
    <col min="3" max="3" width="16.875" customWidth="1"/>
    <col min="4" max="6" width="11.875" bestFit="1" customWidth="1"/>
  </cols>
  <sheetData>
    <row r="1" spans="1:17" ht="20.25" x14ac:dyDescent="0.3">
      <c r="A1" s="2" t="s">
        <v>86</v>
      </c>
      <c r="B1" s="3"/>
      <c r="C1" s="3"/>
      <c r="D1" s="3"/>
      <c r="E1" s="3"/>
      <c r="F1" s="3"/>
      <c r="G1" s="3"/>
    </row>
    <row r="2" spans="1:17" ht="20.25" x14ac:dyDescent="0.3">
      <c r="A2" s="21"/>
      <c r="B2" s="17"/>
      <c r="C2" s="17"/>
      <c r="D2" s="17"/>
      <c r="E2" s="17"/>
      <c r="F2" s="17"/>
      <c r="G2" s="17"/>
      <c r="J2" s="21"/>
      <c r="K2" s="17"/>
      <c r="L2" s="17"/>
      <c r="M2" s="17"/>
      <c r="N2" s="17"/>
      <c r="O2" s="17"/>
      <c r="P2" s="17"/>
      <c r="Q2" s="17"/>
    </row>
    <row r="3" spans="1:17" ht="15" x14ac:dyDescent="0.25">
      <c r="A3" s="1" t="s">
        <v>111</v>
      </c>
      <c r="G3" s="15"/>
      <c r="J3" s="15"/>
      <c r="K3" s="15"/>
      <c r="L3" s="15"/>
      <c r="M3" s="15"/>
      <c r="N3" s="15"/>
      <c r="O3" s="15"/>
      <c r="P3" s="15"/>
      <c r="Q3" s="15"/>
    </row>
    <row r="4" spans="1:17" x14ac:dyDescent="0.2">
      <c r="G4" s="15"/>
      <c r="K4" s="15"/>
      <c r="L4" s="15"/>
      <c r="M4" s="15"/>
      <c r="N4" s="15"/>
      <c r="O4" s="15"/>
      <c r="P4" s="15"/>
      <c r="Q4" s="15"/>
    </row>
    <row r="5" spans="1:17" x14ac:dyDescent="0.2">
      <c r="G5" s="15"/>
      <c r="J5" s="3"/>
      <c r="K5" s="15"/>
      <c r="L5" s="15"/>
      <c r="M5" s="15"/>
      <c r="N5" s="15"/>
      <c r="O5" s="15"/>
      <c r="P5" s="15"/>
      <c r="Q5" s="15"/>
    </row>
    <row r="6" spans="1:17" x14ac:dyDescent="0.2">
      <c r="G6" s="15"/>
      <c r="J6" s="15"/>
      <c r="K6" s="15"/>
      <c r="L6" s="15"/>
      <c r="M6" s="15"/>
      <c r="N6" s="15"/>
      <c r="O6" s="15"/>
      <c r="P6" s="15"/>
      <c r="Q6" s="15"/>
    </row>
    <row r="7" spans="1:17" x14ac:dyDescent="0.2">
      <c r="G7" s="15"/>
      <c r="J7" s="15"/>
      <c r="K7" s="15"/>
      <c r="L7" s="15"/>
      <c r="M7" s="15"/>
      <c r="N7" s="15"/>
      <c r="O7" s="15"/>
      <c r="P7" s="15"/>
      <c r="Q7" s="15"/>
    </row>
    <row r="8" spans="1:17" x14ac:dyDescent="0.2">
      <c r="G8" s="15"/>
      <c r="J8" s="15"/>
      <c r="K8" s="15"/>
      <c r="L8" s="15"/>
      <c r="M8" s="15"/>
      <c r="N8" s="15"/>
      <c r="O8" s="15"/>
      <c r="P8" s="15"/>
      <c r="Q8" s="15"/>
    </row>
    <row r="9" spans="1:17" x14ac:dyDescent="0.2">
      <c r="G9" s="15"/>
      <c r="J9" s="15"/>
      <c r="K9" s="15"/>
      <c r="L9" s="15"/>
      <c r="M9" s="15"/>
      <c r="N9" s="15"/>
      <c r="O9" s="15"/>
      <c r="P9" s="15"/>
      <c r="Q9" s="15"/>
    </row>
    <row r="10" spans="1:17" x14ac:dyDescent="0.2">
      <c r="G10" s="15"/>
      <c r="J10" s="15"/>
      <c r="K10" s="15"/>
      <c r="L10" s="15"/>
      <c r="M10" s="15"/>
      <c r="N10" s="15"/>
      <c r="O10" s="15"/>
      <c r="P10" s="15"/>
      <c r="Q10" s="15"/>
    </row>
    <row r="11" spans="1:17" x14ac:dyDescent="0.2">
      <c r="G11" s="15"/>
      <c r="J11" s="15"/>
      <c r="K11" s="15"/>
      <c r="L11" s="15"/>
      <c r="M11" s="15"/>
      <c r="N11" s="15"/>
      <c r="O11" s="15"/>
      <c r="P11" s="15"/>
      <c r="Q11" s="15"/>
    </row>
    <row r="12" spans="1:17" x14ac:dyDescent="0.2">
      <c r="G12" s="15"/>
      <c r="J12" s="15"/>
      <c r="K12" s="15"/>
      <c r="L12" s="15"/>
      <c r="M12" s="15"/>
      <c r="N12" s="15"/>
      <c r="O12" s="15"/>
      <c r="P12" s="15"/>
      <c r="Q12" s="15"/>
    </row>
    <row r="13" spans="1:17" x14ac:dyDescent="0.2">
      <c r="G13" s="15"/>
      <c r="J13" s="15"/>
      <c r="K13" s="15"/>
      <c r="L13" s="15"/>
      <c r="M13" s="15"/>
      <c r="N13" s="15"/>
      <c r="O13" s="15"/>
      <c r="P13" s="15"/>
      <c r="Q13" s="15"/>
    </row>
    <row r="14" spans="1:17" x14ac:dyDescent="0.2">
      <c r="G14" s="15"/>
      <c r="J14" s="15"/>
      <c r="K14" s="15"/>
      <c r="L14" s="15"/>
      <c r="M14" s="15"/>
      <c r="N14" s="15"/>
      <c r="O14" s="15"/>
      <c r="P14" s="15"/>
      <c r="Q14" s="15"/>
    </row>
    <row r="15" spans="1:17" x14ac:dyDescent="0.2">
      <c r="G15" s="15"/>
      <c r="J15" s="15"/>
      <c r="K15" s="15"/>
      <c r="L15" s="15"/>
      <c r="M15" s="15"/>
      <c r="N15" s="15"/>
      <c r="O15" s="15"/>
      <c r="P15" s="15"/>
      <c r="Q15" s="15"/>
    </row>
    <row r="16" spans="1:17" x14ac:dyDescent="0.2">
      <c r="J16" s="15"/>
      <c r="K16" s="15"/>
      <c r="L16" s="15"/>
      <c r="M16" s="15"/>
      <c r="N16" s="15"/>
      <c r="O16" s="15"/>
      <c r="P16" s="15"/>
      <c r="Q16" s="15"/>
    </row>
    <row r="17" spans="1:17" x14ac:dyDescent="0.2">
      <c r="J17" s="15"/>
      <c r="K17" s="15"/>
      <c r="L17" s="15"/>
      <c r="M17" s="15"/>
      <c r="N17" s="15"/>
      <c r="O17" s="15"/>
      <c r="P17" s="15"/>
      <c r="Q17" s="15"/>
    </row>
    <row r="18" spans="1:17" x14ac:dyDescent="0.2">
      <c r="J18" s="15"/>
      <c r="K18" s="15"/>
      <c r="L18" s="15"/>
      <c r="M18" s="15"/>
      <c r="N18" s="15"/>
      <c r="O18" s="15"/>
      <c r="P18" s="15"/>
      <c r="Q18" s="15"/>
    </row>
    <row r="19" spans="1:17" x14ac:dyDescent="0.2">
      <c r="J19" s="15"/>
      <c r="K19" s="15"/>
      <c r="L19" s="15"/>
      <c r="M19" s="15"/>
      <c r="N19" s="15"/>
      <c r="O19" s="15"/>
      <c r="P19" s="15"/>
      <c r="Q19" s="15"/>
    </row>
    <row r="20" spans="1:17" x14ac:dyDescent="0.2">
      <c r="J20" s="15"/>
      <c r="K20" s="15"/>
      <c r="L20" s="15"/>
      <c r="M20" s="15"/>
      <c r="N20" s="15"/>
      <c r="O20" s="15"/>
      <c r="P20" s="15"/>
      <c r="Q20" s="15"/>
    </row>
    <row r="21" spans="1:17" x14ac:dyDescent="0.2">
      <c r="J21" s="15"/>
      <c r="K21" s="15"/>
      <c r="L21" s="15"/>
      <c r="M21" s="15"/>
      <c r="N21" s="15"/>
      <c r="O21" s="15"/>
      <c r="P21" s="15"/>
      <c r="Q21" s="15"/>
    </row>
    <row r="22" spans="1:17" x14ac:dyDescent="0.2">
      <c r="B22" s="16"/>
      <c r="J22" s="15"/>
      <c r="K22" s="15"/>
      <c r="L22" s="15"/>
      <c r="M22" s="15"/>
      <c r="N22" s="15"/>
      <c r="O22" s="15"/>
      <c r="P22" s="15"/>
      <c r="Q22" s="15"/>
    </row>
    <row r="23" spans="1:17" x14ac:dyDescent="0.2">
      <c r="J23" s="15"/>
      <c r="K23" s="15"/>
      <c r="L23" s="15"/>
      <c r="M23" s="15"/>
      <c r="N23" s="15"/>
      <c r="O23" s="15"/>
      <c r="P23" s="15"/>
      <c r="Q23" s="15"/>
    </row>
    <row r="24" spans="1:17" x14ac:dyDescent="0.2">
      <c r="J24" s="15"/>
      <c r="K24" s="30"/>
      <c r="L24" s="15"/>
      <c r="M24" s="15"/>
      <c r="N24" s="15"/>
      <c r="O24" s="15"/>
      <c r="P24" s="15"/>
      <c r="Q24" s="15"/>
    </row>
    <row r="26" spans="1:17" x14ac:dyDescent="0.2">
      <c r="A26" s="15"/>
      <c r="B26" s="15"/>
      <c r="C26" s="15"/>
      <c r="D26" s="15"/>
      <c r="E26" s="15"/>
      <c r="F26" s="15"/>
    </row>
    <row r="27" spans="1:17" ht="15" x14ac:dyDescent="0.25">
      <c r="A27" s="28"/>
      <c r="B27" s="75" t="s">
        <v>110</v>
      </c>
      <c r="C27" s="75"/>
      <c r="D27" s="75"/>
      <c r="E27" s="75"/>
      <c r="F27" s="47"/>
    </row>
    <row r="28" spans="1:17" ht="15" x14ac:dyDescent="0.25">
      <c r="A28" s="1" t="s">
        <v>19</v>
      </c>
      <c r="B28" s="18" t="s">
        <v>0</v>
      </c>
      <c r="C28" s="18" t="s">
        <v>18</v>
      </c>
      <c r="D28" s="18" t="s">
        <v>1</v>
      </c>
      <c r="E28" s="18" t="s">
        <v>2</v>
      </c>
      <c r="F28" s="18" t="s">
        <v>16</v>
      </c>
      <c r="M28" s="13"/>
    </row>
    <row r="29" spans="1:17" x14ac:dyDescent="0.2">
      <c r="A29" s="3" t="s">
        <v>6</v>
      </c>
      <c r="B29" s="20">
        <v>34.394199999999998</v>
      </c>
      <c r="C29" s="20">
        <v>15.9162</v>
      </c>
      <c r="D29" s="20">
        <v>49.694600000000001</v>
      </c>
      <c r="E29" s="20">
        <v>0</v>
      </c>
      <c r="F29" s="20">
        <f t="shared" ref="F29:F35" si="0">SUM(B29:E29)</f>
        <v>100.005</v>
      </c>
      <c r="L29" s="13"/>
      <c r="M29" s="13"/>
      <c r="N29" s="13"/>
      <c r="O29" s="13"/>
      <c r="P29" s="13"/>
    </row>
    <row r="30" spans="1:17" x14ac:dyDescent="0.2">
      <c r="A30" s="3" t="s">
        <v>8</v>
      </c>
      <c r="B30" s="20">
        <v>1.1119999999999999</v>
      </c>
      <c r="C30" s="20">
        <v>4.5499999999999999E-2</v>
      </c>
      <c r="D30" s="20">
        <v>0.2238</v>
      </c>
      <c r="E30" s="20">
        <v>0</v>
      </c>
      <c r="F30" s="20">
        <f t="shared" si="0"/>
        <v>1.3813</v>
      </c>
    </row>
    <row r="31" spans="1:17" x14ac:dyDescent="0.2">
      <c r="A31" s="3" t="s">
        <v>102</v>
      </c>
      <c r="B31" s="20">
        <v>40.9559</v>
      </c>
      <c r="C31" s="20">
        <v>1.472</v>
      </c>
      <c r="D31" s="20">
        <v>354.81360000000001</v>
      </c>
      <c r="E31" s="20">
        <v>0</v>
      </c>
      <c r="F31" s="20">
        <f t="shared" si="0"/>
        <v>397.24150000000003</v>
      </c>
    </row>
    <row r="32" spans="1:17" x14ac:dyDescent="0.2">
      <c r="A32" s="3" t="s">
        <v>11</v>
      </c>
      <c r="B32" s="20">
        <v>0</v>
      </c>
      <c r="C32" s="20">
        <v>0</v>
      </c>
      <c r="D32" s="20">
        <v>0</v>
      </c>
      <c r="E32" s="20">
        <v>0</v>
      </c>
      <c r="F32" s="20">
        <f t="shared" si="0"/>
        <v>0</v>
      </c>
    </row>
    <row r="33" spans="1:10" x14ac:dyDescent="0.2">
      <c r="A33" s="3" t="s">
        <v>13</v>
      </c>
      <c r="B33" s="20">
        <v>0</v>
      </c>
      <c r="C33" s="20">
        <v>0</v>
      </c>
      <c r="D33" s="20">
        <v>0</v>
      </c>
      <c r="E33" s="20">
        <v>0</v>
      </c>
      <c r="F33" s="20">
        <f t="shared" si="0"/>
        <v>0</v>
      </c>
    </row>
    <row r="34" spans="1:10" x14ac:dyDescent="0.2">
      <c r="A34" s="3" t="s">
        <v>15</v>
      </c>
      <c r="B34" s="20">
        <v>0</v>
      </c>
      <c r="C34" s="20">
        <v>0</v>
      </c>
      <c r="D34" s="20">
        <v>0</v>
      </c>
      <c r="E34" s="20">
        <v>0</v>
      </c>
      <c r="F34" s="20">
        <f t="shared" si="0"/>
        <v>0</v>
      </c>
    </row>
    <row r="35" spans="1:10" x14ac:dyDescent="0.2">
      <c r="A35" s="3" t="s">
        <v>78</v>
      </c>
      <c r="B35" s="29">
        <v>113.30240000000002</v>
      </c>
      <c r="C35" s="29">
        <v>3.1130000000000004</v>
      </c>
      <c r="D35" s="29">
        <v>51.442899999999995</v>
      </c>
      <c r="E35" s="29">
        <v>1.6777000000000002</v>
      </c>
      <c r="F35" s="20">
        <f t="shared" si="0"/>
        <v>169.536</v>
      </c>
    </row>
    <row r="36" spans="1:10" ht="15" x14ac:dyDescent="0.25">
      <c r="A36" s="14" t="s">
        <v>16</v>
      </c>
      <c r="B36" s="44">
        <v>189.76449999999991</v>
      </c>
      <c r="C36" s="44">
        <v>20.546700000000001</v>
      </c>
      <c r="D36" s="44">
        <v>456.17489999999998</v>
      </c>
      <c r="E36" s="44">
        <v>1.6777000000000002</v>
      </c>
      <c r="F36" s="64">
        <f>SUM(B36:E36)</f>
        <v>668.16379999999981</v>
      </c>
      <c r="H36" s="24">
        <f>B36/F36</f>
        <v>0.28400895109851798</v>
      </c>
      <c r="I36" s="24">
        <f>D36/F36</f>
        <v>0.68272914515871719</v>
      </c>
      <c r="J36" s="24"/>
    </row>
    <row r="37" spans="1:10" x14ac:dyDescent="0.2">
      <c r="A37" s="27" t="s">
        <v>31</v>
      </c>
      <c r="B37" s="46"/>
      <c r="C37" s="46"/>
      <c r="D37" s="46"/>
      <c r="E37" s="46"/>
      <c r="F37" s="46"/>
    </row>
    <row r="38" spans="1:10" ht="15" x14ac:dyDescent="0.25">
      <c r="A38" s="55" t="s">
        <v>96</v>
      </c>
      <c r="B38" s="67"/>
      <c r="C38" s="67"/>
      <c r="D38" s="67"/>
      <c r="E38" s="67"/>
      <c r="F38" s="67"/>
    </row>
    <row r="40" spans="1:10" x14ac:dyDescent="0.2">
      <c r="B40" s="13"/>
      <c r="C40" s="13"/>
      <c r="D40" s="13"/>
      <c r="E40" s="13"/>
      <c r="F40" s="13"/>
    </row>
    <row r="41" spans="1:10" x14ac:dyDescent="0.2">
      <c r="B41" s="24"/>
      <c r="C41" s="24"/>
      <c r="D41" s="24"/>
      <c r="E41" s="24"/>
      <c r="F41" s="24"/>
    </row>
  </sheetData>
  <mergeCells count="1">
    <mergeCell ref="B27: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Time Series - Cumulative Uptake</vt:lpstr>
      <vt:lpstr>Time Series - Data</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Etridge, Callum (MMO)</dc:creator>
  <cp:lastModifiedBy>Etridge, Callum</cp:lastModifiedBy>
  <dcterms:created xsi:type="dcterms:W3CDTF">2021-06-08T16:46:26Z</dcterms:created>
  <dcterms:modified xsi:type="dcterms:W3CDTF">2025-02-17T12:11:42Z</dcterms:modified>
</cp:coreProperties>
</file>