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PSBP NE Info" sheetId="2" r:id="rId5"/>
    <sheet state="visible" name="PSBP NE Return" sheetId="3" r:id="rId6"/>
    <sheet state="visible" name="PSBP HLR Info" sheetId="4" r:id="rId7"/>
    <sheet state="visible" name="PSBP HLR Return" sheetId="5" r:id="rId8"/>
    <sheet state="visible" name="PSBP NW Info" sheetId="6" r:id="rId9"/>
    <sheet state="visible" name="PSBP NW Return" sheetId="7" r:id="rId10"/>
    <sheet state="visible" name="PSBP Yorks Info" sheetId="8" r:id="rId11"/>
    <sheet state="visible" name="PSBP Yorks Return" sheetId="9" r:id="rId12"/>
    <sheet state="visible" name="PSBP Midlands Info" sheetId="10" r:id="rId13"/>
    <sheet state="visible" name="PSBP Midlands Return" sheetId="11" r:id="rId14"/>
  </sheets>
  <definedNames/>
  <calcPr/>
</workbook>
</file>

<file path=xl/sharedStrings.xml><?xml version="1.0" encoding="utf-8"?>
<sst xmlns="http://schemas.openxmlformats.org/spreadsheetml/2006/main" count="1144" uniqueCount="134">
  <si>
    <t>PF2 Equity IRR Data</t>
  </si>
  <si>
    <t>Data as at 31st March 2024</t>
  </si>
  <si>
    <t>Each project has two separate tabs in this workbook and are colour coded. One tab provides project information, the other the equity return data.</t>
  </si>
  <si>
    <t>Please see the full data publication on gov.uk for further details.</t>
  </si>
  <si>
    <t>SECTION 1 - PROJECT INFORMATION</t>
  </si>
  <si>
    <t>Complete all cells in yellow.</t>
  </si>
  <si>
    <t>General</t>
  </si>
  <si>
    <t>Date form completed</t>
  </si>
  <si>
    <t>Date of Financial Close</t>
  </si>
  <si>
    <t>Contact Details for Person Completing the Return</t>
  </si>
  <si>
    <t>Name</t>
  </si>
  <si>
    <t>Job Title</t>
  </si>
  <si>
    <t>Organisation Name</t>
  </si>
  <si>
    <t>Organisation Address</t>
  </si>
  <si>
    <t>Phone Number</t>
  </si>
  <si>
    <t>E-mail</t>
  </si>
  <si>
    <t>General Project Information</t>
  </si>
  <si>
    <t>HMT ID</t>
  </si>
  <si>
    <t>Project Name</t>
  </si>
  <si>
    <t>North East Batch Schools Project 2015</t>
  </si>
  <si>
    <t>Details of Project Company</t>
  </si>
  <si>
    <t>Company name</t>
  </si>
  <si>
    <t>GT NEPS Limited</t>
  </si>
  <si>
    <t>Company number</t>
  </si>
  <si>
    <t>09305175</t>
  </si>
  <si>
    <t>Company Address</t>
  </si>
  <si>
    <t>Cowley Business Park, Cowley, Uxbridge, Middlesex, UB8 2AL</t>
  </si>
  <si>
    <t>Details of Project Company's Holding Company('s)</t>
  </si>
  <si>
    <t>If more than one holding company please re-create the table below</t>
  </si>
  <si>
    <t>GT NEPS (Holdings) Limited</t>
  </si>
  <si>
    <t>Ownership</t>
  </si>
  <si>
    <t>SECTION 2 - EQUITY RETURN FINANCIAL INFORMATION</t>
  </si>
  <si>
    <t>Dates</t>
  </si>
  <si>
    <t>Financial Close Date</t>
  </si>
  <si>
    <t>Date form is completed</t>
  </si>
  <si>
    <t>Shareholders</t>
  </si>
  <si>
    <t>Shareholder</t>
  </si>
  <si>
    <t>Holding % - EQUITY</t>
  </si>
  <si>
    <t>Holding % - SUBORDINATED DEBT</t>
  </si>
  <si>
    <t>Galliford Try Investments NEPS Limited</t>
  </si>
  <si>
    <t>Infrastructure Investments Holdings Limited</t>
  </si>
  <si>
    <t>IUK Investments Ltd</t>
  </si>
  <si>
    <t>John Laing Investments Holdings Ltd</t>
  </si>
  <si>
    <t>Enter name</t>
  </si>
  <si>
    <t>Total</t>
  </si>
  <si>
    <t>Equity Investment and Returns - TOTAL (ALL SHAREHOLDERS)</t>
  </si>
  <si>
    <t xml:space="preserve">Equity investment £000s </t>
  </si>
  <si>
    <t>If an equity bridge loan is incorporated as part of the structure the date of investment should be the date upon which equity bridge loan repayments are made.</t>
  </si>
  <si>
    <t>Equity investment (pure equity)</t>
  </si>
  <si>
    <t>Shareholder loan investment</t>
  </si>
  <si>
    <t>Other investment (specify in notes)</t>
  </si>
  <si>
    <t>Total Equity returns £000s</t>
  </si>
  <si>
    <t xml:space="preserve">Amounts should reconcile to the Financial Model used to support lender ratio conditions precedent calculated in accordance with the Senior Finance Agreements. </t>
  </si>
  <si>
    <t>Fees should be explained in the notes section.</t>
  </si>
  <si>
    <t>Dividends</t>
  </si>
  <si>
    <t>Shareholder Loan interest</t>
  </si>
  <si>
    <t>Shareholder Loan Principal</t>
  </si>
  <si>
    <t>Equity repayment</t>
  </si>
  <si>
    <t>Inflation Assumptions (for real IRR calculation)</t>
  </si>
  <si>
    <t>Inflation Discount Factor</t>
  </si>
  <si>
    <t>Equity returns to date £000s</t>
  </si>
  <si>
    <t>Expected equity returns £000s</t>
  </si>
  <si>
    <t>CHECK</t>
  </si>
  <si>
    <t>Total Equity Profile</t>
  </si>
  <si>
    <t>Investment</t>
  </si>
  <si>
    <t>Returns (Excl Fees)</t>
  </si>
  <si>
    <t>Fees</t>
  </si>
  <si>
    <t>Nominal Returns</t>
  </si>
  <si>
    <t>Total (Excl Fees)</t>
  </si>
  <si>
    <t>Returns to date (Excl Fees)</t>
  </si>
  <si>
    <t>Total (Incl Fees)</t>
  </si>
  <si>
    <t>Returns to date (Inc Fees)</t>
  </si>
  <si>
    <t>Real Returns</t>
  </si>
  <si>
    <t>Return By Shareholder</t>
  </si>
  <si>
    <t>Investment to Date</t>
  </si>
  <si>
    <t>Equity returns to date</t>
  </si>
  <si>
    <t>Expected equity returns</t>
  </si>
  <si>
    <t>Total Equity returns (excl. fees)</t>
  </si>
  <si>
    <t>Total Equity profile (excl. fees)</t>
  </si>
  <si>
    <t>Returns to date (excl. fees)</t>
  </si>
  <si>
    <t>Total Equity returns (incl. fees)</t>
  </si>
  <si>
    <t>Total Equity profile (incl. fees)</t>
  </si>
  <si>
    <t>Returns to date (incl. fees)</t>
  </si>
  <si>
    <t>CHECKS</t>
  </si>
  <si>
    <t>Investment matches?</t>
  </si>
  <si>
    <t>Equity returns match?</t>
  </si>
  <si>
    <t>Equity returns + fees match?</t>
  </si>
  <si>
    <t xml:space="preserve">IRRs </t>
  </si>
  <si>
    <t>TOTAL EQUITY - EXCLUDING FEES (DISTRIBUTIONS ONLY)</t>
  </si>
  <si>
    <t>Cumulative to Date</t>
  </si>
  <si>
    <t>Total Expected Return</t>
  </si>
  <si>
    <t>TOTAL EQUITY - INCLUDING FEES</t>
  </si>
  <si>
    <t>IRRs excluding fees</t>
  </si>
  <si>
    <t>IRRs</t>
  </si>
  <si>
    <t>Total Expected</t>
  </si>
  <si>
    <t>IRRs including fees</t>
  </si>
  <si>
    <t xml:space="preserve">Priority Schools Building Programme - Hertfordshire, Luton and Reading Batch </t>
  </si>
  <si>
    <t>HLR Schools Limited</t>
  </si>
  <si>
    <t>09178521</t>
  </si>
  <si>
    <t>10 St. Giles Square, London, WC2H 8AP</t>
  </si>
  <si>
    <t>HLR Schools Holdings Limited</t>
  </si>
  <si>
    <t>09207456</t>
  </si>
  <si>
    <t>Interserve</t>
  </si>
  <si>
    <t>Kajima</t>
  </si>
  <si>
    <t>IUK Investments Limited</t>
  </si>
  <si>
    <t>Greenwood Partnership Venture</t>
  </si>
  <si>
    <t>start</t>
  </si>
  <si>
    <t>1/inflation factor</t>
  </si>
  <si>
    <t>Extracted from Mar 2024 Forecast  model</t>
  </si>
  <si>
    <t>Calcs1105</t>
  </si>
  <si>
    <t>PSBP North West Batch</t>
  </si>
  <si>
    <t>PSBP NW Projectco Limited</t>
  </si>
  <si>
    <t>09389394</t>
  </si>
  <si>
    <t>Sevendale House 3rd Floor, Suite 6c, 5-7 Dale Street, Manchester, M1 1JB</t>
  </si>
  <si>
    <t>PSBP NW Holdco Limited</t>
  </si>
  <si>
    <t>09389403</t>
  </si>
  <si>
    <t>Equitix Infrastructure 6 Limited</t>
  </si>
  <si>
    <t>Equitix Infrastructure 3 Limited</t>
  </si>
  <si>
    <t>Shareholder Loan interest and fees</t>
  </si>
  <si>
    <t>Yorkshire PSBP Project</t>
  </si>
  <si>
    <t>Yorkshire Learning Partnership ProjectCo Limited</t>
  </si>
  <si>
    <t>09514994</t>
  </si>
  <si>
    <t>C/O EMS Ltd, Toronto Square, Toronto Street, Leeds, LS1 2HJ</t>
  </si>
  <si>
    <t>Yorkshire Learning Partnership HoldCo Limited</t>
  </si>
  <si>
    <t>09514903</t>
  </si>
  <si>
    <t>Equitix Limited</t>
  </si>
  <si>
    <t>Enter Name</t>
  </si>
  <si>
    <t xml:space="preserve"> </t>
  </si>
  <si>
    <t>PSBP - Midlands</t>
  </si>
  <si>
    <t>PSBP MIDLANDS LIMITED</t>
  </si>
  <si>
    <t>09598377</t>
  </si>
  <si>
    <t>3 More London Riverside, London, SE1 2AQ</t>
  </si>
  <si>
    <t>PSBP MIDLANDS (HOLDINGS2) LIMITED</t>
  </si>
  <si>
    <t>International Public Partnerships Limited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</si>
</sst>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D/M/YYYY"/>
    <numFmt numFmtId="165" formatCode="#,##0.0000000000"/>
    <numFmt numFmtId="166" formatCode="#,##0.000"/>
    <numFmt numFmtId="167" formatCode="0.0%"/>
    <numFmt numFmtId="168" formatCode="#,##0.0"/>
    <numFmt numFmtId="169" formatCode="_-* #,##0.00_-;\-* #,##0.00_-;_-* &quot;-&quot;??_-;_-@"/>
    <numFmt numFmtId="170" formatCode="#,##0.000_);[Red]\(#,##0.000\);\-_)"/>
    <numFmt numFmtId="171" formatCode="#,##0.0000000000000000"/>
    <numFmt numFmtId="172" formatCode="d/m/yyyy"/>
    <numFmt numFmtId="173" formatCode="#,##0.000000000000000000"/>
    <numFmt numFmtId="174" formatCode="#,##0.00000000000000000"/>
    <numFmt numFmtId="175" formatCode="#,##0.00000000"/>
    <numFmt numFmtId="176" formatCode="0.00000%"/>
  </numFmts>
  <fonts count="14">
    <font>
      <sz val="10.0"/>
      <color rgb="FF000000"/>
      <name val="Arial"/>
      <scheme val="minor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b/>
      <sz val="11.0"/>
      <color theme="0"/>
      <name val="Calibri"/>
    </font>
    <font>
      <sz val="11.0"/>
      <color theme="0"/>
      <name val="Calibri"/>
    </font>
    <font>
      <i/>
      <sz val="11.0"/>
      <color theme="1"/>
      <name val="Calibri"/>
    </font>
    <font>
      <sz val="11.0"/>
      <color theme="10"/>
      <name val="Calibri"/>
    </font>
    <font>
      <sz val="10.0"/>
      <color theme="1"/>
      <name val="Arial"/>
    </font>
    <font>
      <b/>
      <sz val="11.0"/>
      <color rgb="FFFF0000"/>
      <name val="Calibri"/>
    </font>
    <font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0000"/>
        <bgColor rgb="FFFF0000"/>
      </patternFill>
    </fill>
    <fill>
      <patternFill patternType="solid">
        <fgColor rgb="FFFF8F8F"/>
        <bgColor rgb="FFFF8F8F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Border="1" applyFont="1"/>
    <xf borderId="1" fillId="0" fontId="3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0" fillId="0" fontId="4" numFmtId="0" xfId="0" applyFont="1"/>
    <xf borderId="0" fillId="0" fontId="2" numFmtId="0" xfId="0" applyFont="1"/>
    <xf borderId="2" fillId="2" fontId="5" numFmtId="164" xfId="0" applyAlignment="1" applyBorder="1" applyFill="1" applyFont="1" applyNumberFormat="1">
      <alignment horizontal="left" readingOrder="0" shrinkToFit="0" vertical="top" wrapText="1"/>
    </xf>
    <xf borderId="2" fillId="2" fontId="5" numFmtId="164" xfId="0" applyAlignment="1" applyBorder="1" applyFont="1" applyNumberForma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2" fillId="2" fontId="5" numFmtId="0" xfId="0" applyAlignment="1" applyBorder="1" applyFont="1">
      <alignment horizontal="left" shrinkToFit="0" vertical="top" wrapText="1"/>
    </xf>
    <xf borderId="2" fillId="2" fontId="5" numFmtId="49" xfId="0" applyAlignment="1" applyBorder="1" applyFont="1" applyNumberFormat="1">
      <alignment horizontal="left" shrinkToFit="0" vertical="top" wrapText="1"/>
    </xf>
    <xf borderId="2" fillId="2" fontId="6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vertical="top"/>
    </xf>
    <xf borderId="2" fillId="2" fontId="5" numFmtId="9" xfId="0" applyAlignment="1" applyBorder="1" applyFont="1" applyNumberFormat="1">
      <alignment horizontal="left" shrinkToFit="0" vertical="top" wrapText="1"/>
    </xf>
    <xf borderId="3" fillId="0" fontId="5" numFmtId="164" xfId="0" applyBorder="1" applyFont="1" applyNumberFormat="1"/>
    <xf borderId="4" fillId="0" fontId="5" numFmtId="164" xfId="0" applyBorder="1" applyFont="1" applyNumberFormat="1"/>
    <xf borderId="5" fillId="0" fontId="5" numFmtId="164" xfId="0" applyBorder="1" applyFont="1" applyNumberFormat="1"/>
    <xf borderId="0" fillId="0" fontId="5" numFmtId="164" xfId="0" applyFont="1" applyNumberFormat="1"/>
    <xf borderId="6" fillId="0" fontId="5" numFmtId="164" xfId="0" applyBorder="1" applyFont="1" applyNumberFormat="1"/>
    <xf borderId="7" fillId="0" fontId="5" numFmtId="164" xfId="0" applyBorder="1" applyFont="1" applyNumberFormat="1"/>
    <xf borderId="8" fillId="0" fontId="5" numFmtId="164" xfId="0" applyBorder="1" applyFont="1" applyNumberFormat="1"/>
    <xf borderId="9" fillId="3" fontId="7" numFmtId="0" xfId="0" applyBorder="1" applyFill="1" applyFont="1"/>
    <xf borderId="9" fillId="3" fontId="8" numFmtId="0" xfId="0" applyBorder="1" applyFont="1"/>
    <xf borderId="2" fillId="2" fontId="5" numFmtId="164" xfId="0" applyBorder="1" applyFont="1" applyNumberFormat="1"/>
    <xf borderId="0" fillId="0" fontId="9" numFmtId="0" xfId="0" applyFont="1"/>
    <xf borderId="2" fillId="2" fontId="5" numFmtId="164" xfId="0" applyAlignment="1" applyBorder="1" applyFont="1" applyNumberFormat="1">
      <alignment readingOrder="0"/>
    </xf>
    <xf borderId="2" fillId="0" fontId="4" numFmtId="0" xfId="0" applyAlignment="1" applyBorder="1" applyFont="1">
      <alignment shrinkToFit="0" vertical="top" wrapText="1"/>
    </xf>
    <xf borderId="2" fillId="2" fontId="5" numFmtId="0" xfId="0" applyBorder="1" applyFont="1"/>
    <xf borderId="2" fillId="2" fontId="5" numFmtId="9" xfId="0" applyBorder="1" applyFont="1" applyNumberFormat="1"/>
    <xf borderId="2" fillId="0" fontId="4" numFmtId="0" xfId="0" applyBorder="1" applyFont="1"/>
    <xf borderId="2" fillId="0" fontId="4" numFmtId="9" xfId="0" applyBorder="1" applyFont="1" applyNumberFormat="1"/>
    <xf borderId="0" fillId="0" fontId="5" numFmtId="3" xfId="0" applyFont="1" applyNumberFormat="1"/>
    <xf borderId="2" fillId="2" fontId="5" numFmtId="3" xfId="0" applyBorder="1" applyFont="1" applyNumberFormat="1"/>
    <xf borderId="0" fillId="0" fontId="4" numFmtId="3" xfId="0" applyFont="1" applyNumberFormat="1"/>
    <xf borderId="2" fillId="0" fontId="4" numFmtId="3" xfId="0" applyBorder="1" applyFont="1" applyNumberFormat="1"/>
    <xf borderId="0" fillId="0" fontId="5" numFmtId="10" xfId="0" applyFont="1" applyNumberFormat="1"/>
    <xf borderId="2" fillId="2" fontId="5" numFmtId="10" xfId="0" applyBorder="1" applyFont="1" applyNumberFormat="1"/>
    <xf borderId="2" fillId="0" fontId="5" numFmtId="3" xfId="0" applyBorder="1" applyFont="1" applyNumberFormat="1"/>
    <xf borderId="0" fillId="0" fontId="5" numFmtId="165" xfId="0" applyFont="1" applyNumberFormat="1"/>
    <xf borderId="0" fillId="0" fontId="5" numFmtId="166" xfId="0" applyFont="1" applyNumberFormat="1"/>
    <xf borderId="9" fillId="3" fontId="5" numFmtId="0" xfId="0" applyBorder="1" applyFont="1"/>
    <xf borderId="9" fillId="4" fontId="4" numFmtId="0" xfId="0" applyBorder="1" applyFill="1" applyFont="1"/>
    <xf borderId="9" fillId="4" fontId="5" numFmtId="0" xfId="0" applyBorder="1" applyFont="1"/>
    <xf borderId="2" fillId="0" fontId="5" numFmtId="167" xfId="0" applyBorder="1" applyFont="1" applyNumberFormat="1"/>
    <xf borderId="2" fillId="0" fontId="5" numFmtId="0" xfId="0" applyBorder="1" applyFont="1"/>
    <xf borderId="2" fillId="2" fontId="10" numFmtId="0" xfId="0" applyAlignment="1" applyBorder="1" applyFont="1">
      <alignment horizontal="left" shrinkToFit="0" vertical="top" wrapText="1"/>
    </xf>
    <xf borderId="9" fillId="5" fontId="5" numFmtId="3" xfId="0" applyBorder="1" applyFill="1" applyFont="1" applyNumberFormat="1"/>
    <xf borderId="2" fillId="2" fontId="5" numFmtId="168" xfId="0" applyBorder="1" applyFont="1" applyNumberFormat="1"/>
    <xf borderId="2" fillId="2" fontId="5" numFmtId="169" xfId="0" applyBorder="1" applyFont="1" applyNumberFormat="1"/>
    <xf borderId="0" fillId="0" fontId="4" numFmtId="166" xfId="0" applyFont="1" applyNumberFormat="1"/>
    <xf borderId="0" fillId="0" fontId="11" numFmtId="170" xfId="0" applyFont="1" applyNumberFormat="1"/>
    <xf borderId="0" fillId="0" fontId="5" numFmtId="169" xfId="0" applyFont="1" applyNumberFormat="1"/>
    <xf borderId="2" fillId="6" fontId="5" numFmtId="3" xfId="0" applyBorder="1" applyFill="1" applyFont="1" applyNumberFormat="1"/>
    <xf borderId="2" fillId="7" fontId="5" numFmtId="3" xfId="0" applyBorder="1" applyFill="1" applyFont="1" applyNumberFormat="1"/>
    <xf borderId="2" fillId="0" fontId="5" numFmtId="10" xfId="0" applyBorder="1" applyFont="1" applyNumberFormat="1"/>
    <xf borderId="2" fillId="0" fontId="4" numFmtId="10" xfId="0" applyAlignment="1" applyBorder="1" applyFont="1" applyNumberFormat="1">
      <alignment shrinkToFit="0" vertical="top" wrapText="1"/>
    </xf>
    <xf borderId="0" fillId="0" fontId="12" numFmtId="3" xfId="0" applyFont="1" applyNumberFormat="1"/>
    <xf borderId="0" fillId="0" fontId="12" numFmtId="0" xfId="0" applyFont="1"/>
    <xf borderId="0" fillId="0" fontId="13" numFmtId="0" xfId="0" applyFont="1"/>
    <xf quotePrefix="1" borderId="2" fillId="2" fontId="5" numFmtId="0" xfId="0" applyAlignment="1" applyBorder="1" applyFont="1">
      <alignment horizontal="left" shrinkToFit="0" vertical="top" wrapText="1"/>
    </xf>
    <xf borderId="10" fillId="0" fontId="5" numFmtId="164" xfId="0" applyBorder="1" applyFont="1" applyNumberFormat="1"/>
    <xf borderId="11" fillId="0" fontId="5" numFmtId="164" xfId="0" applyBorder="1" applyFont="1" applyNumberFormat="1"/>
    <xf borderId="12" fillId="0" fontId="5" numFmtId="164" xfId="0" applyBorder="1" applyFont="1" applyNumberFormat="1"/>
    <xf borderId="13" fillId="0" fontId="5" numFmtId="164" xfId="0" applyBorder="1" applyFont="1" applyNumberFormat="1"/>
    <xf borderId="14" fillId="0" fontId="5" numFmtId="164" xfId="0" applyBorder="1" applyFont="1" applyNumberFormat="1"/>
    <xf borderId="15" fillId="0" fontId="5" numFmtId="164" xfId="0" applyBorder="1" applyFont="1" applyNumberFormat="1"/>
    <xf borderId="16" fillId="2" fontId="5" numFmtId="3" xfId="0" applyBorder="1" applyFont="1" applyNumberFormat="1"/>
    <xf borderId="17" fillId="0" fontId="4" numFmtId="3" xfId="0" applyBorder="1" applyFont="1" applyNumberFormat="1"/>
    <xf borderId="2" fillId="2" fontId="5" numFmtId="166" xfId="0" applyBorder="1" applyFont="1" applyNumberFormat="1"/>
    <xf borderId="16" fillId="2" fontId="5" numFmtId="166" xfId="0" applyBorder="1" applyFont="1" applyNumberFormat="1"/>
    <xf borderId="2" fillId="2" fontId="5" numFmtId="166" xfId="0" applyAlignment="1" applyBorder="1" applyFont="1" applyNumberFormat="1">
      <alignment readingOrder="0"/>
    </xf>
    <xf borderId="2" fillId="2" fontId="5" numFmtId="3" xfId="0" applyAlignment="1" applyBorder="1" applyFont="1" applyNumberFormat="1">
      <alignment readingOrder="0"/>
    </xf>
    <xf borderId="16" fillId="2" fontId="5" numFmtId="10" xfId="0" applyBorder="1" applyFont="1" applyNumberFormat="1"/>
    <xf borderId="17" fillId="0" fontId="5" numFmtId="3" xfId="0" applyBorder="1" applyFont="1" applyNumberFormat="1"/>
    <xf borderId="0" fillId="0" fontId="2" numFmtId="171" xfId="0" applyFont="1" applyNumberFormat="1"/>
    <xf borderId="2" fillId="2" fontId="5" numFmtId="172" xfId="0" applyAlignment="1" applyBorder="1" applyFont="1" applyNumberFormat="1">
      <alignment readingOrder="0"/>
    </xf>
    <xf borderId="9" fillId="6" fontId="5" numFmtId="0" xfId="0" applyBorder="1" applyFont="1"/>
    <xf borderId="2" fillId="2" fontId="5" numFmtId="167" xfId="0" applyBorder="1" applyFont="1" applyNumberFormat="1"/>
    <xf borderId="0" fillId="0" fontId="5" numFmtId="173" xfId="0" applyFont="1" applyNumberFormat="1"/>
    <xf borderId="0" fillId="0" fontId="5" numFmtId="174" xfId="0" applyFont="1" applyNumberFormat="1"/>
    <xf borderId="0" fillId="0" fontId="5" numFmtId="175" xfId="0" applyFont="1" applyNumberFormat="1"/>
    <xf borderId="9" fillId="6" fontId="5" numFmtId="3" xfId="0" applyBorder="1" applyFont="1" applyNumberFormat="1"/>
    <xf borderId="2" fillId="2" fontId="5" numFmtId="4" xfId="0" applyBorder="1" applyFont="1" applyNumberFormat="1"/>
    <xf borderId="0" fillId="0" fontId="5" numFmtId="176" xfId="0" applyFont="1" applyNumberFormat="1"/>
  </cellXfs>
  <cellStyles count="1">
    <cellStyle xfId="0" name="Normal" builtinId="0"/>
  </cellStyles>
  <dxfs count="3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4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4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9.75"/>
    <col customWidth="1" min="3" max="3" width="3.0"/>
    <col customWidth="1" min="4" max="4" width="75.13"/>
    <col customWidth="1" min="5" max="26" width="7.75"/>
  </cols>
  <sheetData>
    <row r="1" ht="14.25" customHeight="1"/>
    <row r="2" ht="14.25" customHeight="1">
      <c r="B2" s="5" t="s">
        <v>4</v>
      </c>
    </row>
    <row r="3" ht="14.25" customHeight="1"/>
    <row r="4" ht="14.25" customHeight="1">
      <c r="B4" s="6" t="s">
        <v>5</v>
      </c>
    </row>
    <row r="5" ht="14.25" customHeight="1"/>
    <row r="6" ht="14.25" customHeight="1">
      <c r="B6" s="5" t="s">
        <v>6</v>
      </c>
    </row>
    <row r="7" ht="14.25" customHeight="1"/>
    <row r="8" ht="14.25" customHeight="1">
      <c r="B8" s="6" t="s">
        <v>7</v>
      </c>
      <c r="D8" s="7">
        <v>45511.0</v>
      </c>
    </row>
    <row r="9" ht="14.25" customHeight="1">
      <c r="B9" s="6" t="s">
        <v>8</v>
      </c>
      <c r="D9" s="8">
        <v>42073.0</v>
      </c>
    </row>
    <row r="10" ht="14.25" customHeight="1"/>
    <row r="11" ht="14.25" customHeight="1">
      <c r="B11" s="5" t="s">
        <v>9</v>
      </c>
    </row>
    <row r="12" ht="14.25" customHeight="1"/>
    <row r="13" ht="14.25" customHeight="1">
      <c r="B13" s="9" t="s">
        <v>10</v>
      </c>
      <c r="D13" s="10"/>
    </row>
    <row r="14" ht="14.25" customHeight="1">
      <c r="B14" s="9" t="s">
        <v>11</v>
      </c>
      <c r="D14" s="10"/>
    </row>
    <row r="15" ht="14.25" customHeight="1">
      <c r="B15" s="9" t="s">
        <v>12</v>
      </c>
      <c r="D15" s="10"/>
    </row>
    <row r="16" ht="14.25" customHeight="1">
      <c r="B16" s="9" t="s">
        <v>13</v>
      </c>
      <c r="D16" s="10"/>
    </row>
    <row r="17" ht="14.25" customHeight="1">
      <c r="B17" s="9" t="s">
        <v>14</v>
      </c>
      <c r="D17" s="11"/>
    </row>
    <row r="18" ht="14.25" customHeight="1">
      <c r="B18" s="9" t="s">
        <v>15</v>
      </c>
      <c r="D18" s="12"/>
    </row>
    <row r="19" ht="14.25" customHeight="1">
      <c r="B19" s="9"/>
    </row>
    <row r="20" ht="14.25" customHeight="1">
      <c r="B20" s="13" t="s">
        <v>16</v>
      </c>
    </row>
    <row r="21" ht="14.25" customHeight="1">
      <c r="B21" s="9"/>
    </row>
    <row r="22" ht="14.25" customHeight="1">
      <c r="B22" s="9" t="s">
        <v>17</v>
      </c>
      <c r="D22" s="10">
        <v>1507.0</v>
      </c>
    </row>
    <row r="23" ht="14.25" customHeight="1">
      <c r="B23" s="9" t="s">
        <v>18</v>
      </c>
      <c r="D23" s="10" t="s">
        <v>19</v>
      </c>
    </row>
    <row r="24" ht="14.25" customHeight="1">
      <c r="B24" s="9"/>
    </row>
    <row r="25" ht="14.25" customHeight="1">
      <c r="B25" s="13" t="s">
        <v>20</v>
      </c>
    </row>
    <row r="26" ht="14.25" customHeight="1">
      <c r="B26" s="9"/>
    </row>
    <row r="27" ht="14.25" customHeight="1">
      <c r="B27" s="9" t="s">
        <v>21</v>
      </c>
      <c r="D27" s="10" t="s">
        <v>22</v>
      </c>
    </row>
    <row r="28" ht="14.25" customHeight="1">
      <c r="B28" s="9" t="s">
        <v>23</v>
      </c>
      <c r="D28" s="11" t="s">
        <v>24</v>
      </c>
    </row>
    <row r="29" ht="14.25" customHeight="1">
      <c r="B29" s="9" t="s">
        <v>25</v>
      </c>
      <c r="D29" s="10" t="s">
        <v>26</v>
      </c>
    </row>
    <row r="30" ht="14.25" customHeight="1">
      <c r="B30" s="9"/>
    </row>
    <row r="31" ht="17.25" customHeight="1">
      <c r="B31" s="13" t="s">
        <v>27</v>
      </c>
    </row>
    <row r="32" ht="17.25" customHeight="1">
      <c r="B32" s="13"/>
    </row>
    <row r="33" ht="17.25" customHeight="1">
      <c r="B33" s="14" t="s">
        <v>28</v>
      </c>
    </row>
    <row r="34" ht="14.25" customHeight="1">
      <c r="B34" s="9"/>
    </row>
    <row r="35" ht="14.25" customHeight="1">
      <c r="B35" s="9" t="s">
        <v>21</v>
      </c>
      <c r="D35" s="10" t="s">
        <v>29</v>
      </c>
    </row>
    <row r="36" ht="14.25" customHeight="1">
      <c r="B36" s="9" t="s">
        <v>23</v>
      </c>
      <c r="D36" s="10">
        <v>9304197.0</v>
      </c>
    </row>
    <row r="37" ht="14.25" customHeight="1">
      <c r="B37" s="9" t="s">
        <v>25</v>
      </c>
      <c r="D37" s="10" t="s">
        <v>26</v>
      </c>
    </row>
    <row r="38" ht="14.25" customHeight="1">
      <c r="B38" s="9" t="s">
        <v>30</v>
      </c>
      <c r="D38" s="15">
        <v>1.0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scale="63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showGridLines="0"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2.63" defaultRowHeight="15.75"/>
  <cols>
    <col customWidth="1" min="1" max="1" width="3.63"/>
    <col customWidth="1" min="2" max="2" width="24.13"/>
    <col customWidth="1" min="3" max="3" width="14.13"/>
    <col customWidth="1" min="4" max="4" width="15.25"/>
    <col customWidth="1" min="5" max="5" width="12.38"/>
    <col customWidth="1" min="6" max="6" width="3.0"/>
    <col customWidth="1" min="7" max="7" width="10.0"/>
    <col customWidth="1" min="8" max="10" width="10.88"/>
    <col customWidth="1" min="11" max="15" width="10.0"/>
    <col customWidth="1" min="16" max="16" width="10.88"/>
    <col customWidth="1" min="17" max="21" width="10.0"/>
    <col customWidth="1" min="22" max="69" width="10.88"/>
    <col customWidth="1" min="70" max="70" width="10.0"/>
    <col customWidth="1" min="71" max="71" width="10.88"/>
    <col customWidth="1" min="72" max="73" width="10.0"/>
    <col customWidth="1" min="74" max="86" width="10.88"/>
  </cols>
  <sheetData>
    <row r="1" ht="14.25" customHeight="1"/>
    <row r="2" ht="14.25" customHeight="1">
      <c r="B2" s="5" t="s">
        <v>31</v>
      </c>
    </row>
    <row r="3" ht="14.25" customHeight="1">
      <c r="G3" s="16">
        <f>IF(MONTH(C8)&lt;4,(DATE(YEAR(C8)-1,4,1)),DATE(YEAR(C8),4,1))</f>
        <v>41730</v>
      </c>
      <c r="H3" s="17">
        <f t="shared" ref="H3:J3" si="1">G4+1</f>
        <v>41913</v>
      </c>
      <c r="I3" s="17">
        <f t="shared" si="1"/>
        <v>42095</v>
      </c>
      <c r="J3" s="17">
        <f t="shared" si="1"/>
        <v>42278</v>
      </c>
      <c r="K3" s="17">
        <v>42461.0</v>
      </c>
      <c r="L3" s="17">
        <v>42491.0</v>
      </c>
      <c r="M3" s="17">
        <v>42522.0</v>
      </c>
      <c r="N3" s="17">
        <v>42552.0</v>
      </c>
      <c r="O3" s="17">
        <v>42583.0</v>
      </c>
      <c r="P3" s="17">
        <v>42614.0</v>
      </c>
      <c r="Q3" s="17">
        <v>42644.0</v>
      </c>
      <c r="R3" s="17">
        <v>42675.0</v>
      </c>
      <c r="S3" s="17">
        <v>42705.0</v>
      </c>
      <c r="T3" s="17">
        <v>42736.0</v>
      </c>
      <c r="U3" s="17">
        <v>42767.0</v>
      </c>
      <c r="V3" s="17">
        <f t="shared" ref="V3:CA3" si="2">U4+1</f>
        <v>42795</v>
      </c>
      <c r="W3" s="17">
        <f t="shared" si="2"/>
        <v>42826</v>
      </c>
      <c r="X3" s="17">
        <f t="shared" si="2"/>
        <v>43009</v>
      </c>
      <c r="Y3" s="17">
        <f t="shared" si="2"/>
        <v>43191</v>
      </c>
      <c r="Z3" s="18">
        <f t="shared" si="2"/>
        <v>43374</v>
      </c>
      <c r="AA3" s="19">
        <f t="shared" si="2"/>
        <v>43556</v>
      </c>
      <c r="AB3" s="19">
        <f t="shared" si="2"/>
        <v>43739</v>
      </c>
      <c r="AC3" s="19">
        <f t="shared" si="2"/>
        <v>43922</v>
      </c>
      <c r="AD3" s="19">
        <f t="shared" si="2"/>
        <v>44105</v>
      </c>
      <c r="AE3" s="19">
        <f t="shared" si="2"/>
        <v>44287</v>
      </c>
      <c r="AF3" s="19">
        <f t="shared" si="2"/>
        <v>44470</v>
      </c>
      <c r="AG3" s="19">
        <f t="shared" si="2"/>
        <v>44652</v>
      </c>
      <c r="AH3" s="19">
        <f t="shared" si="2"/>
        <v>44835</v>
      </c>
      <c r="AI3" s="19">
        <f t="shared" si="2"/>
        <v>45017</v>
      </c>
      <c r="AJ3" s="19">
        <f t="shared" si="2"/>
        <v>45200</v>
      </c>
      <c r="AK3" s="19">
        <f t="shared" si="2"/>
        <v>45383</v>
      </c>
      <c r="AL3" s="19">
        <f t="shared" si="2"/>
        <v>45566</v>
      </c>
      <c r="AM3" s="19">
        <f t="shared" si="2"/>
        <v>45748</v>
      </c>
      <c r="AN3" s="19">
        <f t="shared" si="2"/>
        <v>45931</v>
      </c>
      <c r="AO3" s="19">
        <f t="shared" si="2"/>
        <v>46113</v>
      </c>
      <c r="AP3" s="19">
        <f t="shared" si="2"/>
        <v>46296</v>
      </c>
      <c r="AQ3" s="19">
        <f t="shared" si="2"/>
        <v>46478</v>
      </c>
      <c r="AR3" s="19">
        <f t="shared" si="2"/>
        <v>46661</v>
      </c>
      <c r="AS3" s="19">
        <f t="shared" si="2"/>
        <v>46844</v>
      </c>
      <c r="AT3" s="19">
        <f t="shared" si="2"/>
        <v>47027</v>
      </c>
      <c r="AU3" s="19">
        <f t="shared" si="2"/>
        <v>47209</v>
      </c>
      <c r="AV3" s="19">
        <f t="shared" si="2"/>
        <v>47392</v>
      </c>
      <c r="AW3" s="19">
        <f t="shared" si="2"/>
        <v>47574</v>
      </c>
      <c r="AX3" s="19">
        <f t="shared" si="2"/>
        <v>47757</v>
      </c>
      <c r="AY3" s="19">
        <f t="shared" si="2"/>
        <v>47939</v>
      </c>
      <c r="AZ3" s="19">
        <f t="shared" si="2"/>
        <v>48122</v>
      </c>
      <c r="BA3" s="19">
        <f t="shared" si="2"/>
        <v>48305</v>
      </c>
      <c r="BB3" s="19">
        <f t="shared" si="2"/>
        <v>48488</v>
      </c>
      <c r="BC3" s="19">
        <f t="shared" si="2"/>
        <v>48670</v>
      </c>
      <c r="BD3" s="19">
        <f t="shared" si="2"/>
        <v>48853</v>
      </c>
      <c r="BE3" s="19">
        <f t="shared" si="2"/>
        <v>49035</v>
      </c>
      <c r="BF3" s="19">
        <f t="shared" si="2"/>
        <v>49218</v>
      </c>
      <c r="BG3" s="19">
        <f t="shared" si="2"/>
        <v>49400</v>
      </c>
      <c r="BH3" s="19">
        <f t="shared" si="2"/>
        <v>49583</v>
      </c>
      <c r="BI3" s="19">
        <f t="shared" si="2"/>
        <v>49766</v>
      </c>
      <c r="BJ3" s="19">
        <f t="shared" si="2"/>
        <v>49949</v>
      </c>
      <c r="BK3" s="19">
        <f t="shared" si="2"/>
        <v>50131</v>
      </c>
      <c r="BL3" s="19">
        <f t="shared" si="2"/>
        <v>50314</v>
      </c>
      <c r="BM3" s="19">
        <f t="shared" si="2"/>
        <v>50496</v>
      </c>
      <c r="BN3" s="19">
        <f t="shared" si="2"/>
        <v>50679</v>
      </c>
      <c r="BO3" s="19">
        <f t="shared" si="2"/>
        <v>50861</v>
      </c>
      <c r="BP3" s="19">
        <f t="shared" si="2"/>
        <v>51044</v>
      </c>
      <c r="BQ3" s="19">
        <f t="shared" si="2"/>
        <v>51227</v>
      </c>
      <c r="BR3" s="19">
        <f t="shared" si="2"/>
        <v>51410</v>
      </c>
      <c r="BS3" s="19">
        <f t="shared" si="2"/>
        <v>51592</v>
      </c>
      <c r="BT3" s="19">
        <f t="shared" si="2"/>
        <v>51775</v>
      </c>
      <c r="BU3" s="19">
        <f t="shared" si="2"/>
        <v>51957</v>
      </c>
      <c r="BV3" s="19">
        <f t="shared" si="2"/>
        <v>52140</v>
      </c>
      <c r="BW3" s="19">
        <f t="shared" si="2"/>
        <v>52322</v>
      </c>
      <c r="BX3" s="19">
        <f t="shared" si="2"/>
        <v>52505</v>
      </c>
      <c r="BY3" s="19">
        <f t="shared" si="2"/>
        <v>52688</v>
      </c>
      <c r="BZ3" s="19">
        <f t="shared" si="2"/>
        <v>52871</v>
      </c>
      <c r="CA3" s="19">
        <f t="shared" si="2"/>
        <v>53053</v>
      </c>
      <c r="CB3" s="19">
        <v>52291.0</v>
      </c>
      <c r="CC3" s="19">
        <f>CA4+1</f>
        <v>53236</v>
      </c>
      <c r="CD3" s="19">
        <f t="shared" ref="CD3:CH3" si="3">CC4+1</f>
        <v>53418</v>
      </c>
      <c r="CE3" s="19">
        <f t="shared" si="3"/>
        <v>53601</v>
      </c>
      <c r="CF3" s="19">
        <f t="shared" si="3"/>
        <v>53783</v>
      </c>
      <c r="CG3" s="19">
        <f t="shared" si="3"/>
        <v>53966</v>
      </c>
      <c r="CH3" s="19">
        <f t="shared" si="3"/>
        <v>54149</v>
      </c>
    </row>
    <row r="4" ht="14.25" customHeight="1">
      <c r="G4" s="20">
        <f t="shared" ref="G4:J4" si="4">EOMONTH(G3,5)</f>
        <v>41912</v>
      </c>
      <c r="H4" s="21">
        <f t="shared" si="4"/>
        <v>42094</v>
      </c>
      <c r="I4" s="21">
        <f t="shared" si="4"/>
        <v>42277</v>
      </c>
      <c r="J4" s="21">
        <f t="shared" si="4"/>
        <v>42460</v>
      </c>
      <c r="K4" s="21">
        <v>42490.0</v>
      </c>
      <c r="L4" s="21">
        <v>42521.0</v>
      </c>
      <c r="M4" s="21">
        <v>42551.0</v>
      </c>
      <c r="N4" s="21">
        <v>42582.0</v>
      </c>
      <c r="O4" s="21">
        <v>42613.0</v>
      </c>
      <c r="P4" s="21">
        <v>42643.0</v>
      </c>
      <c r="Q4" s="21">
        <v>42674.0</v>
      </c>
      <c r="R4" s="21">
        <v>42704.0</v>
      </c>
      <c r="S4" s="21">
        <v>42735.0</v>
      </c>
      <c r="T4" s="21">
        <v>42766.0</v>
      </c>
      <c r="U4" s="21">
        <v>42794.0</v>
      </c>
      <c r="V4" s="21">
        <v>42825.0</v>
      </c>
      <c r="W4" s="21">
        <f t="shared" ref="W4:CA4" si="5">EOMONTH(W3,5)</f>
        <v>43008</v>
      </c>
      <c r="X4" s="21">
        <f t="shared" si="5"/>
        <v>43190</v>
      </c>
      <c r="Y4" s="21">
        <f t="shared" si="5"/>
        <v>43373</v>
      </c>
      <c r="Z4" s="22">
        <f t="shared" si="5"/>
        <v>43555</v>
      </c>
      <c r="AA4" s="19">
        <f t="shared" si="5"/>
        <v>43738</v>
      </c>
      <c r="AB4" s="19">
        <f t="shared" si="5"/>
        <v>43921</v>
      </c>
      <c r="AC4" s="19">
        <f t="shared" si="5"/>
        <v>44104</v>
      </c>
      <c r="AD4" s="19">
        <f t="shared" si="5"/>
        <v>44286</v>
      </c>
      <c r="AE4" s="19">
        <f t="shared" si="5"/>
        <v>44469</v>
      </c>
      <c r="AF4" s="19">
        <f t="shared" si="5"/>
        <v>44651</v>
      </c>
      <c r="AG4" s="19">
        <f t="shared" si="5"/>
        <v>44834</v>
      </c>
      <c r="AH4" s="19">
        <f t="shared" si="5"/>
        <v>45016</v>
      </c>
      <c r="AI4" s="19">
        <f t="shared" si="5"/>
        <v>45199</v>
      </c>
      <c r="AJ4" s="19">
        <f t="shared" si="5"/>
        <v>45382</v>
      </c>
      <c r="AK4" s="19">
        <f t="shared" si="5"/>
        <v>45565</v>
      </c>
      <c r="AL4" s="19">
        <f t="shared" si="5"/>
        <v>45747</v>
      </c>
      <c r="AM4" s="19">
        <f t="shared" si="5"/>
        <v>45930</v>
      </c>
      <c r="AN4" s="19">
        <f t="shared" si="5"/>
        <v>46112</v>
      </c>
      <c r="AO4" s="19">
        <f t="shared" si="5"/>
        <v>46295</v>
      </c>
      <c r="AP4" s="19">
        <f t="shared" si="5"/>
        <v>46477</v>
      </c>
      <c r="AQ4" s="19">
        <f t="shared" si="5"/>
        <v>46660</v>
      </c>
      <c r="AR4" s="19">
        <f t="shared" si="5"/>
        <v>46843</v>
      </c>
      <c r="AS4" s="19">
        <f t="shared" si="5"/>
        <v>47026</v>
      </c>
      <c r="AT4" s="19">
        <f t="shared" si="5"/>
        <v>47208</v>
      </c>
      <c r="AU4" s="19">
        <f t="shared" si="5"/>
        <v>47391</v>
      </c>
      <c r="AV4" s="19">
        <f t="shared" si="5"/>
        <v>47573</v>
      </c>
      <c r="AW4" s="19">
        <f t="shared" si="5"/>
        <v>47756</v>
      </c>
      <c r="AX4" s="19">
        <f t="shared" si="5"/>
        <v>47938</v>
      </c>
      <c r="AY4" s="19">
        <f t="shared" si="5"/>
        <v>48121</v>
      </c>
      <c r="AZ4" s="19">
        <f t="shared" si="5"/>
        <v>48304</v>
      </c>
      <c r="BA4" s="19">
        <f t="shared" si="5"/>
        <v>48487</v>
      </c>
      <c r="BB4" s="19">
        <f t="shared" si="5"/>
        <v>48669</v>
      </c>
      <c r="BC4" s="19">
        <f t="shared" si="5"/>
        <v>48852</v>
      </c>
      <c r="BD4" s="19">
        <f t="shared" si="5"/>
        <v>49034</v>
      </c>
      <c r="BE4" s="19">
        <f t="shared" si="5"/>
        <v>49217</v>
      </c>
      <c r="BF4" s="19">
        <f t="shared" si="5"/>
        <v>49399</v>
      </c>
      <c r="BG4" s="19">
        <f t="shared" si="5"/>
        <v>49582</v>
      </c>
      <c r="BH4" s="19">
        <f t="shared" si="5"/>
        <v>49765</v>
      </c>
      <c r="BI4" s="19">
        <f t="shared" si="5"/>
        <v>49948</v>
      </c>
      <c r="BJ4" s="19">
        <f t="shared" si="5"/>
        <v>50130</v>
      </c>
      <c r="BK4" s="19">
        <f t="shared" si="5"/>
        <v>50313</v>
      </c>
      <c r="BL4" s="19">
        <f t="shared" si="5"/>
        <v>50495</v>
      </c>
      <c r="BM4" s="19">
        <f t="shared" si="5"/>
        <v>50678</v>
      </c>
      <c r="BN4" s="19">
        <f t="shared" si="5"/>
        <v>50860</v>
      </c>
      <c r="BO4" s="19">
        <f t="shared" si="5"/>
        <v>51043</v>
      </c>
      <c r="BP4" s="19">
        <f t="shared" si="5"/>
        <v>51226</v>
      </c>
      <c r="BQ4" s="19">
        <f t="shared" si="5"/>
        <v>51409</v>
      </c>
      <c r="BR4" s="19">
        <f t="shared" si="5"/>
        <v>51591</v>
      </c>
      <c r="BS4" s="19">
        <f t="shared" si="5"/>
        <v>51774</v>
      </c>
      <c r="BT4" s="19">
        <f t="shared" si="5"/>
        <v>51956</v>
      </c>
      <c r="BU4" s="19">
        <f t="shared" si="5"/>
        <v>52139</v>
      </c>
      <c r="BV4" s="19">
        <f t="shared" si="5"/>
        <v>52321</v>
      </c>
      <c r="BW4" s="19">
        <f t="shared" si="5"/>
        <v>52504</v>
      </c>
      <c r="BX4" s="19">
        <f t="shared" si="5"/>
        <v>52687</v>
      </c>
      <c r="BY4" s="19">
        <f t="shared" si="5"/>
        <v>52870</v>
      </c>
      <c r="BZ4" s="19">
        <f t="shared" si="5"/>
        <v>53052</v>
      </c>
      <c r="CA4" s="19">
        <f t="shared" si="5"/>
        <v>53235</v>
      </c>
      <c r="CB4" s="19">
        <v>52321.0</v>
      </c>
      <c r="CC4" s="19">
        <f t="shared" ref="CC4:CH4" si="6">EOMONTH(CC3,5)</f>
        <v>53417</v>
      </c>
      <c r="CD4" s="19">
        <f t="shared" si="6"/>
        <v>53600</v>
      </c>
      <c r="CE4" s="19">
        <f t="shared" si="6"/>
        <v>53782</v>
      </c>
      <c r="CF4" s="19">
        <f t="shared" si="6"/>
        <v>53965</v>
      </c>
      <c r="CG4" s="19">
        <f t="shared" si="6"/>
        <v>54148</v>
      </c>
      <c r="CH4" s="19">
        <f t="shared" si="6"/>
        <v>54331</v>
      </c>
    </row>
    <row r="5" ht="14.25" customHeight="1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</row>
    <row r="6" ht="14.25" customHeight="1">
      <c r="B6" s="23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</row>
    <row r="7" ht="14.25" customHeight="1">
      <c r="B7" s="5"/>
    </row>
    <row r="8" ht="14.25" customHeight="1">
      <c r="B8" s="6" t="s">
        <v>33</v>
      </c>
      <c r="C8" s="25">
        <f>'PSBP NE Info'!D9</f>
        <v>42073</v>
      </c>
      <c r="D8" s="26"/>
    </row>
    <row r="9" ht="14.25" customHeight="1">
      <c r="B9" s="6" t="s">
        <v>34</v>
      </c>
      <c r="C9" s="27">
        <v>45511.0</v>
      </c>
      <c r="D9" s="26"/>
    </row>
    <row r="10" ht="14.25" customHeight="1"/>
    <row r="11" ht="14.25" customHeight="1">
      <c r="B11" s="23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</row>
    <row r="12" ht="14.25" customHeight="1"/>
    <row r="13" ht="14.25" customHeight="1">
      <c r="B13" s="28" t="s">
        <v>36</v>
      </c>
      <c r="C13" s="28" t="s">
        <v>37</v>
      </c>
      <c r="D13" s="28" t="s">
        <v>38</v>
      </c>
    </row>
    <row r="14" ht="14.25" customHeight="1">
      <c r="B14" s="29" t="s">
        <v>39</v>
      </c>
      <c r="C14" s="30">
        <v>0.0</v>
      </c>
      <c r="D14" s="30">
        <v>0.0</v>
      </c>
    </row>
    <row r="15" ht="14.25" customHeight="1">
      <c r="B15" s="29" t="s">
        <v>40</v>
      </c>
      <c r="C15" s="30">
        <v>0.0</v>
      </c>
      <c r="D15" s="30">
        <v>0.0</v>
      </c>
    </row>
    <row r="16" ht="14.25" customHeight="1">
      <c r="B16" s="29" t="s">
        <v>41</v>
      </c>
      <c r="C16" s="30">
        <v>0.1</v>
      </c>
      <c r="D16" s="30">
        <v>0.1</v>
      </c>
    </row>
    <row r="17" ht="14.25" customHeight="1">
      <c r="B17" s="29" t="s">
        <v>42</v>
      </c>
      <c r="C17" s="30">
        <v>0.9</v>
      </c>
      <c r="D17" s="30">
        <v>0.9</v>
      </c>
    </row>
    <row r="18" ht="14.25" customHeight="1">
      <c r="B18" s="29" t="s">
        <v>43</v>
      </c>
      <c r="C18" s="30"/>
      <c r="D18" s="30"/>
    </row>
    <row r="19" ht="14.25" customHeight="1">
      <c r="B19" s="29" t="s">
        <v>43</v>
      </c>
      <c r="C19" s="30"/>
      <c r="D19" s="30"/>
    </row>
    <row r="20" ht="14.25" customHeight="1">
      <c r="B20" s="31" t="s">
        <v>44</v>
      </c>
      <c r="C20" s="32">
        <f t="shared" ref="C20:D20" si="7">SUM(C14:C19)</f>
        <v>1</v>
      </c>
      <c r="D20" s="32">
        <f t="shared" si="7"/>
        <v>1</v>
      </c>
    </row>
    <row r="21" ht="14.25" customHeight="1"/>
    <row r="22" ht="14.25" customHeight="1">
      <c r="B22" s="23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</row>
    <row r="23" ht="14.25" customHeight="1">
      <c r="P23" s="33"/>
    </row>
    <row r="24" ht="14.25" customHeight="1">
      <c r="B24" s="5" t="s">
        <v>46</v>
      </c>
    </row>
    <row r="25" ht="14.25" customHeight="1"/>
    <row r="26" ht="14.25" customHeight="1">
      <c r="B26" s="6" t="s">
        <v>47</v>
      </c>
    </row>
    <row r="27" ht="14.25" customHeight="1"/>
    <row r="28" ht="14.25" customHeight="1">
      <c r="B28" s="6" t="s">
        <v>48</v>
      </c>
      <c r="E28" s="33">
        <f t="shared" ref="E28:E31" si="8">SUM(G28:CH28)</f>
        <v>-10</v>
      </c>
      <c r="G28" s="34">
        <v>0.0</v>
      </c>
      <c r="H28" s="34">
        <v>-10.0</v>
      </c>
      <c r="I28" s="34">
        <v>0.0</v>
      </c>
      <c r="J28" s="34">
        <v>0.0</v>
      </c>
      <c r="K28" s="34"/>
      <c r="L28" s="34"/>
      <c r="M28" s="34"/>
      <c r="N28" s="34"/>
      <c r="O28" s="34"/>
      <c r="P28" s="34">
        <v>0.0</v>
      </c>
      <c r="Q28" s="34"/>
      <c r="R28" s="34"/>
      <c r="S28" s="34"/>
      <c r="T28" s="34"/>
      <c r="U28" s="34"/>
      <c r="V28" s="34">
        <v>0.0</v>
      </c>
      <c r="W28" s="34">
        <v>0.0</v>
      </c>
      <c r="X28" s="34">
        <v>0.0</v>
      </c>
      <c r="Y28" s="34">
        <v>0.0</v>
      </c>
      <c r="Z28" s="34">
        <v>0.0</v>
      </c>
      <c r="AA28" s="34">
        <v>0.0</v>
      </c>
      <c r="AB28" s="34">
        <v>0.0</v>
      </c>
      <c r="AC28" s="34">
        <v>0.0</v>
      </c>
      <c r="AD28" s="34">
        <v>0.0</v>
      </c>
      <c r="AE28" s="34">
        <v>0.0</v>
      </c>
      <c r="AF28" s="34">
        <v>0.0</v>
      </c>
      <c r="AG28" s="34">
        <v>0.0</v>
      </c>
      <c r="AH28" s="34">
        <v>0.0</v>
      </c>
      <c r="AI28" s="34">
        <v>0.0</v>
      </c>
      <c r="AJ28" s="34">
        <v>0.0</v>
      </c>
      <c r="AK28" s="34">
        <v>0.0</v>
      </c>
      <c r="AL28" s="34">
        <v>0.0</v>
      </c>
      <c r="AM28" s="34">
        <v>0.0</v>
      </c>
      <c r="AN28" s="34">
        <v>0.0</v>
      </c>
      <c r="AO28" s="34">
        <v>0.0</v>
      </c>
      <c r="AP28" s="34">
        <v>0.0</v>
      </c>
      <c r="AQ28" s="34">
        <v>0.0</v>
      </c>
      <c r="AR28" s="34">
        <v>0.0</v>
      </c>
      <c r="AS28" s="34">
        <v>0.0</v>
      </c>
      <c r="AT28" s="34">
        <v>0.0</v>
      </c>
      <c r="AU28" s="34">
        <v>0.0</v>
      </c>
      <c r="AV28" s="34">
        <v>0.0</v>
      </c>
      <c r="AW28" s="34">
        <v>0.0</v>
      </c>
      <c r="AX28" s="34">
        <v>0.0</v>
      </c>
      <c r="AY28" s="34">
        <v>0.0</v>
      </c>
      <c r="AZ28" s="34">
        <v>0.0</v>
      </c>
      <c r="BA28" s="34">
        <v>0.0</v>
      </c>
      <c r="BB28" s="34">
        <v>0.0</v>
      </c>
      <c r="BC28" s="34">
        <v>0.0</v>
      </c>
      <c r="BD28" s="34">
        <v>0.0</v>
      </c>
      <c r="BE28" s="34">
        <v>0.0</v>
      </c>
      <c r="BF28" s="34">
        <v>0.0</v>
      </c>
      <c r="BG28" s="34">
        <v>0.0</v>
      </c>
      <c r="BH28" s="34">
        <v>0.0</v>
      </c>
      <c r="BI28" s="34">
        <v>0.0</v>
      </c>
      <c r="BJ28" s="34">
        <v>0.0</v>
      </c>
      <c r="BK28" s="34">
        <v>0.0</v>
      </c>
      <c r="BL28" s="34">
        <v>0.0</v>
      </c>
      <c r="BM28" s="34">
        <v>0.0</v>
      </c>
      <c r="BN28" s="34">
        <v>0.0</v>
      </c>
      <c r="BO28" s="34">
        <v>0.0</v>
      </c>
      <c r="BP28" s="34">
        <v>0.0</v>
      </c>
      <c r="BQ28" s="34">
        <v>0.0</v>
      </c>
      <c r="BR28" s="34">
        <v>0.0</v>
      </c>
      <c r="BS28" s="34">
        <v>0.0</v>
      </c>
      <c r="BT28" s="34">
        <v>0.0</v>
      </c>
      <c r="BU28" s="34">
        <v>0.0</v>
      </c>
      <c r="BV28" s="34">
        <v>0.0</v>
      </c>
      <c r="BW28" s="34">
        <v>0.0</v>
      </c>
      <c r="BX28" s="34">
        <v>0.0</v>
      </c>
      <c r="BY28" s="34">
        <v>0.0</v>
      </c>
      <c r="BZ28" s="34">
        <v>0.0</v>
      </c>
      <c r="CA28" s="34">
        <v>0.0</v>
      </c>
      <c r="CB28" s="34">
        <v>0.0</v>
      </c>
      <c r="CC28" s="34">
        <v>0.0</v>
      </c>
      <c r="CD28" s="34">
        <v>0.0</v>
      </c>
      <c r="CE28" s="34">
        <v>0.0</v>
      </c>
      <c r="CF28" s="34">
        <v>0.0</v>
      </c>
      <c r="CG28" s="34">
        <v>0.0</v>
      </c>
      <c r="CH28" s="34">
        <v>0.0</v>
      </c>
    </row>
    <row r="29" ht="14.25" customHeight="1">
      <c r="B29" s="6" t="s">
        <v>49</v>
      </c>
      <c r="E29" s="33">
        <f t="shared" si="8"/>
        <v>-10884.63578</v>
      </c>
      <c r="G29" s="34">
        <v>0.0</v>
      </c>
      <c r="H29" s="34">
        <v>0.0</v>
      </c>
      <c r="I29" s="34">
        <v>0.0</v>
      </c>
      <c r="J29" s="34">
        <v>0.0</v>
      </c>
      <c r="K29" s="34"/>
      <c r="L29" s="34"/>
      <c r="M29" s="34">
        <f>(-344922.44*2-76649.54)/1000</f>
        <v>-766.49442</v>
      </c>
      <c r="N29" s="34">
        <f>(-850587.36*2-189019.41)/1000</f>
        <v>-1890.19413</v>
      </c>
      <c r="O29" s="34">
        <f>(-1680391.88*2-373420.42)/1000</f>
        <v>-3734.20418</v>
      </c>
      <c r="P29" s="34">
        <f>(-651902.61*2-144867.25)/1000</f>
        <v>-1448.67247</v>
      </c>
      <c r="Q29" s="34">
        <f>(-1370281.76*2-304507.06)/1000</f>
        <v>-3045.07058</v>
      </c>
      <c r="R29" s="34"/>
      <c r="S29" s="34"/>
      <c r="T29" s="34"/>
      <c r="U29" s="34"/>
      <c r="V29" s="34">
        <v>0.0</v>
      </c>
      <c r="W29" s="34">
        <v>0.0</v>
      </c>
      <c r="X29" s="34">
        <v>0.0</v>
      </c>
      <c r="Y29" s="34">
        <v>0.0</v>
      </c>
      <c r="Z29" s="34">
        <v>0.0</v>
      </c>
      <c r="AA29" s="34">
        <v>0.0</v>
      </c>
      <c r="AB29" s="34">
        <v>0.0</v>
      </c>
      <c r="AC29" s="34">
        <v>0.0</v>
      </c>
      <c r="AD29" s="34">
        <v>0.0</v>
      </c>
      <c r="AE29" s="34">
        <v>0.0</v>
      </c>
      <c r="AF29" s="34">
        <v>0.0</v>
      </c>
      <c r="AG29" s="34">
        <v>0.0</v>
      </c>
      <c r="AH29" s="34">
        <v>0.0</v>
      </c>
      <c r="AI29" s="34">
        <v>0.0</v>
      </c>
      <c r="AJ29" s="34">
        <v>0.0</v>
      </c>
      <c r="AK29" s="34">
        <v>0.0</v>
      </c>
      <c r="AL29" s="34">
        <v>0.0</v>
      </c>
      <c r="AM29" s="34">
        <v>0.0</v>
      </c>
      <c r="AN29" s="34">
        <v>0.0</v>
      </c>
      <c r="AO29" s="34">
        <v>0.0</v>
      </c>
      <c r="AP29" s="34">
        <v>0.0</v>
      </c>
      <c r="AQ29" s="34">
        <v>0.0</v>
      </c>
      <c r="AR29" s="34">
        <v>0.0</v>
      </c>
      <c r="AS29" s="34">
        <v>0.0</v>
      </c>
      <c r="AT29" s="34">
        <v>0.0</v>
      </c>
      <c r="AU29" s="34">
        <v>0.0</v>
      </c>
      <c r="AV29" s="34">
        <v>0.0</v>
      </c>
      <c r="AW29" s="34">
        <v>0.0</v>
      </c>
      <c r="AX29" s="34">
        <v>0.0</v>
      </c>
      <c r="AY29" s="34">
        <v>0.0</v>
      </c>
      <c r="AZ29" s="34">
        <v>0.0</v>
      </c>
      <c r="BA29" s="34">
        <v>0.0</v>
      </c>
      <c r="BB29" s="34">
        <v>0.0</v>
      </c>
      <c r="BC29" s="34">
        <v>0.0</v>
      </c>
      <c r="BD29" s="34">
        <v>0.0</v>
      </c>
      <c r="BE29" s="34">
        <v>0.0</v>
      </c>
      <c r="BF29" s="34">
        <v>0.0</v>
      </c>
      <c r="BG29" s="34">
        <v>0.0</v>
      </c>
      <c r="BH29" s="34">
        <v>0.0</v>
      </c>
      <c r="BI29" s="34">
        <v>0.0</v>
      </c>
      <c r="BJ29" s="34">
        <v>0.0</v>
      </c>
      <c r="BK29" s="34">
        <v>0.0</v>
      </c>
      <c r="BL29" s="34">
        <v>0.0</v>
      </c>
      <c r="BM29" s="34">
        <v>0.0</v>
      </c>
      <c r="BN29" s="34">
        <v>0.0</v>
      </c>
      <c r="BO29" s="34">
        <v>0.0</v>
      </c>
      <c r="BP29" s="34">
        <v>0.0</v>
      </c>
      <c r="BQ29" s="34">
        <v>0.0</v>
      </c>
      <c r="BR29" s="34">
        <v>0.0</v>
      </c>
      <c r="BS29" s="34">
        <v>0.0</v>
      </c>
      <c r="BT29" s="34">
        <v>0.0</v>
      </c>
      <c r="BU29" s="34">
        <v>0.0</v>
      </c>
      <c r="BV29" s="34">
        <v>0.0</v>
      </c>
      <c r="BW29" s="34">
        <v>0.0</v>
      </c>
      <c r="BX29" s="34">
        <v>0.0</v>
      </c>
      <c r="BY29" s="34">
        <v>0.0</v>
      </c>
      <c r="BZ29" s="34">
        <v>0.0</v>
      </c>
      <c r="CA29" s="34">
        <v>0.0</v>
      </c>
      <c r="CB29" s="34">
        <v>0.0</v>
      </c>
      <c r="CC29" s="34">
        <v>0.0</v>
      </c>
      <c r="CD29" s="34">
        <v>0.0</v>
      </c>
      <c r="CE29" s="34">
        <v>0.0</v>
      </c>
      <c r="CF29" s="34">
        <v>0.0</v>
      </c>
      <c r="CG29" s="34">
        <v>0.0</v>
      </c>
      <c r="CH29" s="34">
        <v>0.0</v>
      </c>
    </row>
    <row r="30" ht="14.25" customHeight="1">
      <c r="B30" s="6" t="s">
        <v>50</v>
      </c>
      <c r="E30" s="33">
        <f t="shared" si="8"/>
        <v>0</v>
      </c>
      <c r="G30" s="34">
        <v>0.0</v>
      </c>
      <c r="H30" s="34">
        <v>0.0</v>
      </c>
      <c r="I30" s="34">
        <v>0.0</v>
      </c>
      <c r="J30" s="34">
        <v>0.0</v>
      </c>
      <c r="K30" s="34"/>
      <c r="L30" s="34"/>
      <c r="M30" s="34"/>
      <c r="N30" s="34"/>
      <c r="O30" s="34"/>
      <c r="P30" s="34">
        <v>0.0</v>
      </c>
      <c r="Q30" s="34"/>
      <c r="R30" s="34"/>
      <c r="S30" s="34"/>
      <c r="T30" s="34"/>
      <c r="U30" s="34"/>
      <c r="V30" s="34">
        <v>0.0</v>
      </c>
      <c r="W30" s="34">
        <v>0.0</v>
      </c>
      <c r="X30" s="34">
        <v>0.0</v>
      </c>
      <c r="Y30" s="34">
        <v>0.0</v>
      </c>
      <c r="Z30" s="34">
        <v>0.0</v>
      </c>
      <c r="AA30" s="34">
        <v>0.0</v>
      </c>
      <c r="AB30" s="34">
        <v>0.0</v>
      </c>
      <c r="AC30" s="34">
        <v>0.0</v>
      </c>
      <c r="AD30" s="34">
        <v>0.0</v>
      </c>
      <c r="AE30" s="34">
        <v>0.0</v>
      </c>
      <c r="AF30" s="34">
        <v>0.0</v>
      </c>
      <c r="AG30" s="34">
        <v>0.0</v>
      </c>
      <c r="AH30" s="34">
        <v>0.0</v>
      </c>
      <c r="AI30" s="34">
        <v>0.0</v>
      </c>
      <c r="AJ30" s="34">
        <v>0.0</v>
      </c>
      <c r="AK30" s="34">
        <v>0.0</v>
      </c>
      <c r="AL30" s="34">
        <v>0.0</v>
      </c>
      <c r="AM30" s="34">
        <v>0.0</v>
      </c>
      <c r="AN30" s="34">
        <v>0.0</v>
      </c>
      <c r="AO30" s="34">
        <v>0.0</v>
      </c>
      <c r="AP30" s="34">
        <v>0.0</v>
      </c>
      <c r="AQ30" s="34">
        <v>0.0</v>
      </c>
      <c r="AR30" s="34">
        <v>0.0</v>
      </c>
      <c r="AS30" s="34">
        <v>0.0</v>
      </c>
      <c r="AT30" s="34">
        <v>0.0</v>
      </c>
      <c r="AU30" s="34">
        <v>0.0</v>
      </c>
      <c r="AV30" s="34">
        <v>0.0</v>
      </c>
      <c r="AW30" s="34">
        <v>0.0</v>
      </c>
      <c r="AX30" s="34">
        <v>0.0</v>
      </c>
      <c r="AY30" s="34">
        <v>0.0</v>
      </c>
      <c r="AZ30" s="34">
        <v>0.0</v>
      </c>
      <c r="BA30" s="34">
        <v>0.0</v>
      </c>
      <c r="BB30" s="34">
        <v>0.0</v>
      </c>
      <c r="BC30" s="34">
        <v>0.0</v>
      </c>
      <c r="BD30" s="34">
        <v>0.0</v>
      </c>
      <c r="BE30" s="34">
        <v>0.0</v>
      </c>
      <c r="BF30" s="34">
        <v>0.0</v>
      </c>
      <c r="BG30" s="34">
        <v>0.0</v>
      </c>
      <c r="BH30" s="34">
        <v>0.0</v>
      </c>
      <c r="BI30" s="34">
        <v>0.0</v>
      </c>
      <c r="BJ30" s="34">
        <v>0.0</v>
      </c>
      <c r="BK30" s="34">
        <v>0.0</v>
      </c>
      <c r="BL30" s="34">
        <v>0.0</v>
      </c>
      <c r="BM30" s="34">
        <v>0.0</v>
      </c>
      <c r="BN30" s="34">
        <v>0.0</v>
      </c>
      <c r="BO30" s="34">
        <v>0.0</v>
      </c>
      <c r="BP30" s="34">
        <v>0.0</v>
      </c>
      <c r="BQ30" s="34">
        <v>0.0</v>
      </c>
      <c r="BR30" s="34">
        <v>0.0</v>
      </c>
      <c r="BS30" s="34">
        <v>0.0</v>
      </c>
      <c r="BT30" s="34">
        <v>0.0</v>
      </c>
      <c r="BU30" s="34">
        <v>0.0</v>
      </c>
      <c r="BV30" s="34">
        <v>0.0</v>
      </c>
      <c r="BW30" s="34">
        <v>0.0</v>
      </c>
      <c r="BX30" s="34">
        <v>0.0</v>
      </c>
      <c r="BY30" s="34">
        <v>0.0</v>
      </c>
      <c r="BZ30" s="34">
        <v>0.0</v>
      </c>
      <c r="CA30" s="34">
        <v>0.0</v>
      </c>
      <c r="CB30" s="34">
        <v>0.0</v>
      </c>
      <c r="CC30" s="34">
        <v>0.0</v>
      </c>
      <c r="CD30" s="34">
        <v>0.0</v>
      </c>
      <c r="CE30" s="34">
        <v>0.0</v>
      </c>
      <c r="CF30" s="34">
        <v>0.0</v>
      </c>
      <c r="CG30" s="34">
        <v>0.0</v>
      </c>
      <c r="CH30" s="34">
        <v>0.0</v>
      </c>
    </row>
    <row r="31" ht="14.25" customHeight="1">
      <c r="B31" s="5" t="s">
        <v>44</v>
      </c>
      <c r="C31" s="5"/>
      <c r="D31" s="5"/>
      <c r="E31" s="35">
        <f t="shared" si="8"/>
        <v>-10894.63578</v>
      </c>
      <c r="F31" s="5"/>
      <c r="G31" s="36">
        <f t="shared" ref="G31:CH31" si="9">SUM(G28:G30)</f>
        <v>0</v>
      </c>
      <c r="H31" s="36">
        <f t="shared" si="9"/>
        <v>-10</v>
      </c>
      <c r="I31" s="36">
        <f t="shared" si="9"/>
        <v>0</v>
      </c>
      <c r="J31" s="36">
        <f t="shared" si="9"/>
        <v>0</v>
      </c>
      <c r="K31" s="36">
        <f t="shared" si="9"/>
        <v>0</v>
      </c>
      <c r="L31" s="36">
        <f t="shared" si="9"/>
        <v>0</v>
      </c>
      <c r="M31" s="36">
        <f t="shared" si="9"/>
        <v>-766.49442</v>
      </c>
      <c r="N31" s="36">
        <f t="shared" si="9"/>
        <v>-1890.19413</v>
      </c>
      <c r="O31" s="36">
        <f t="shared" si="9"/>
        <v>-3734.20418</v>
      </c>
      <c r="P31" s="36">
        <f t="shared" si="9"/>
        <v>-1448.67247</v>
      </c>
      <c r="Q31" s="36">
        <f t="shared" si="9"/>
        <v>-3045.07058</v>
      </c>
      <c r="R31" s="36">
        <f t="shared" si="9"/>
        <v>0</v>
      </c>
      <c r="S31" s="36">
        <f t="shared" si="9"/>
        <v>0</v>
      </c>
      <c r="T31" s="36">
        <f t="shared" si="9"/>
        <v>0</v>
      </c>
      <c r="U31" s="36">
        <f t="shared" si="9"/>
        <v>0</v>
      </c>
      <c r="V31" s="36">
        <f t="shared" si="9"/>
        <v>0</v>
      </c>
      <c r="W31" s="36">
        <f t="shared" si="9"/>
        <v>0</v>
      </c>
      <c r="X31" s="36">
        <f t="shared" si="9"/>
        <v>0</v>
      </c>
      <c r="Y31" s="36">
        <f t="shared" si="9"/>
        <v>0</v>
      </c>
      <c r="Z31" s="36">
        <f t="shared" si="9"/>
        <v>0</v>
      </c>
      <c r="AA31" s="36">
        <f t="shared" si="9"/>
        <v>0</v>
      </c>
      <c r="AB31" s="36">
        <f t="shared" si="9"/>
        <v>0</v>
      </c>
      <c r="AC31" s="36">
        <f t="shared" si="9"/>
        <v>0</v>
      </c>
      <c r="AD31" s="36">
        <f t="shared" si="9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  <c r="AM31" s="36">
        <f t="shared" si="9"/>
        <v>0</v>
      </c>
      <c r="AN31" s="36">
        <f t="shared" si="9"/>
        <v>0</v>
      </c>
      <c r="AO31" s="36">
        <f t="shared" si="9"/>
        <v>0</v>
      </c>
      <c r="AP31" s="36">
        <f t="shared" si="9"/>
        <v>0</v>
      </c>
      <c r="AQ31" s="36">
        <f t="shared" si="9"/>
        <v>0</v>
      </c>
      <c r="AR31" s="36">
        <f t="shared" si="9"/>
        <v>0</v>
      </c>
      <c r="AS31" s="36">
        <f t="shared" si="9"/>
        <v>0</v>
      </c>
      <c r="AT31" s="36">
        <f t="shared" si="9"/>
        <v>0</v>
      </c>
      <c r="AU31" s="36">
        <f t="shared" si="9"/>
        <v>0</v>
      </c>
      <c r="AV31" s="36">
        <f t="shared" si="9"/>
        <v>0</v>
      </c>
      <c r="AW31" s="36">
        <f t="shared" si="9"/>
        <v>0</v>
      </c>
      <c r="AX31" s="36">
        <f t="shared" si="9"/>
        <v>0</v>
      </c>
      <c r="AY31" s="36">
        <f t="shared" si="9"/>
        <v>0</v>
      </c>
      <c r="AZ31" s="36">
        <f t="shared" si="9"/>
        <v>0</v>
      </c>
      <c r="BA31" s="36">
        <f t="shared" si="9"/>
        <v>0</v>
      </c>
      <c r="BB31" s="36">
        <f t="shared" si="9"/>
        <v>0</v>
      </c>
      <c r="BC31" s="36">
        <f t="shared" si="9"/>
        <v>0</v>
      </c>
      <c r="BD31" s="36">
        <f t="shared" si="9"/>
        <v>0</v>
      </c>
      <c r="BE31" s="36">
        <f t="shared" si="9"/>
        <v>0</v>
      </c>
      <c r="BF31" s="36">
        <f t="shared" si="9"/>
        <v>0</v>
      </c>
      <c r="BG31" s="36">
        <f t="shared" si="9"/>
        <v>0</v>
      </c>
      <c r="BH31" s="36">
        <f t="shared" si="9"/>
        <v>0</v>
      </c>
      <c r="BI31" s="36">
        <f t="shared" si="9"/>
        <v>0</v>
      </c>
      <c r="BJ31" s="36">
        <f t="shared" si="9"/>
        <v>0</v>
      </c>
      <c r="BK31" s="36">
        <f t="shared" si="9"/>
        <v>0</v>
      </c>
      <c r="BL31" s="36">
        <f t="shared" si="9"/>
        <v>0</v>
      </c>
      <c r="BM31" s="36">
        <f t="shared" si="9"/>
        <v>0</v>
      </c>
      <c r="BN31" s="36">
        <f t="shared" si="9"/>
        <v>0</v>
      </c>
      <c r="BO31" s="36">
        <f t="shared" si="9"/>
        <v>0</v>
      </c>
      <c r="BP31" s="36">
        <f t="shared" si="9"/>
        <v>0</v>
      </c>
      <c r="BQ31" s="36">
        <f t="shared" si="9"/>
        <v>0</v>
      </c>
      <c r="BR31" s="36">
        <f t="shared" si="9"/>
        <v>0</v>
      </c>
      <c r="BS31" s="36">
        <f t="shared" si="9"/>
        <v>0</v>
      </c>
      <c r="BT31" s="36">
        <f t="shared" si="9"/>
        <v>0</v>
      </c>
      <c r="BU31" s="36">
        <f t="shared" si="9"/>
        <v>0</v>
      </c>
      <c r="BV31" s="36">
        <f t="shared" si="9"/>
        <v>0</v>
      </c>
      <c r="BW31" s="36">
        <f t="shared" si="9"/>
        <v>0</v>
      </c>
      <c r="BX31" s="36">
        <f t="shared" si="9"/>
        <v>0</v>
      </c>
      <c r="BY31" s="36">
        <f t="shared" si="9"/>
        <v>0</v>
      </c>
      <c r="BZ31" s="36">
        <f t="shared" si="9"/>
        <v>0</v>
      </c>
      <c r="CA31" s="36">
        <f t="shared" si="9"/>
        <v>0</v>
      </c>
      <c r="CB31" s="36">
        <f t="shared" si="9"/>
        <v>0</v>
      </c>
      <c r="CC31" s="36">
        <f t="shared" si="9"/>
        <v>0</v>
      </c>
      <c r="CD31" s="36">
        <f t="shared" si="9"/>
        <v>0</v>
      </c>
      <c r="CE31" s="36">
        <f t="shared" si="9"/>
        <v>0</v>
      </c>
      <c r="CF31" s="36">
        <f t="shared" si="9"/>
        <v>0</v>
      </c>
      <c r="CG31" s="36">
        <f t="shared" si="9"/>
        <v>0</v>
      </c>
      <c r="CH31" s="36">
        <f t="shared" si="9"/>
        <v>0</v>
      </c>
    </row>
    <row r="32" ht="14.25" customHeight="1">
      <c r="E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</row>
    <row r="33" ht="14.25" customHeight="1">
      <c r="B33" s="5" t="s">
        <v>51</v>
      </c>
      <c r="E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</row>
    <row r="34" ht="14.25" customHeight="1">
      <c r="E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</row>
    <row r="35" ht="14.25" customHeight="1">
      <c r="B35" s="6" t="s">
        <v>52</v>
      </c>
      <c r="E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</row>
    <row r="36" ht="14.25" customHeight="1">
      <c r="B36" s="6" t="s">
        <v>53</v>
      </c>
      <c r="E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</row>
    <row r="37" ht="14.25" customHeight="1"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</row>
    <row r="38" ht="14.25" customHeight="1">
      <c r="B38" s="6" t="s">
        <v>54</v>
      </c>
      <c r="E38" s="33">
        <f t="shared" ref="E38:E48" si="10">SUM(G38:CH38)</f>
        <v>14019.73716</v>
      </c>
      <c r="G38" s="34">
        <v>0.0</v>
      </c>
      <c r="H38" s="34">
        <v>0.0</v>
      </c>
      <c r="I38" s="34">
        <v>0.0</v>
      </c>
      <c r="J38" s="34">
        <v>0.0</v>
      </c>
      <c r="K38" s="34"/>
      <c r="L38" s="34"/>
      <c r="M38" s="34"/>
      <c r="N38" s="34"/>
      <c r="O38" s="34"/>
      <c r="P38" s="34">
        <v>0.0</v>
      </c>
      <c r="Q38" s="34"/>
      <c r="R38" s="34"/>
      <c r="S38" s="34"/>
      <c r="T38" s="34"/>
      <c r="U38" s="34"/>
      <c r="V38" s="34">
        <v>0.0</v>
      </c>
      <c r="W38" s="34">
        <v>0.0</v>
      </c>
      <c r="X38" s="34">
        <v>0.0</v>
      </c>
      <c r="Y38" s="34">
        <v>0.0</v>
      </c>
      <c r="Z38" s="34">
        <v>0.0</v>
      </c>
      <c r="AA38" s="34">
        <v>150.769</v>
      </c>
      <c r="AB38" s="34">
        <v>0.0</v>
      </c>
      <c r="AC38" s="34">
        <v>0.0</v>
      </c>
      <c r="AD38" s="34">
        <v>0.0</v>
      </c>
      <c r="AE38" s="34">
        <v>0.0</v>
      </c>
      <c r="AF38" s="34">
        <v>0.0</v>
      </c>
      <c r="AG38" s="34">
        <v>0.0</v>
      </c>
      <c r="AH38" s="34">
        <v>0.0</v>
      </c>
      <c r="AI38" s="34">
        <v>0.0</v>
      </c>
      <c r="AJ38" s="34">
        <v>168.555</v>
      </c>
      <c r="AK38" s="34">
        <v>213.4130190571501</v>
      </c>
      <c r="AL38" s="34">
        <v>147.90258585766833</v>
      </c>
      <c r="AM38" s="34">
        <v>101.99056224083847</v>
      </c>
      <c r="AN38" s="34">
        <v>80.0915867084048</v>
      </c>
      <c r="AO38" s="34">
        <v>58.221116627358924</v>
      </c>
      <c r="AP38" s="34">
        <v>61.73613506201872</v>
      </c>
      <c r="AQ38" s="34">
        <v>57.17631249521963</v>
      </c>
      <c r="AR38" s="34">
        <v>73.19254093425735</v>
      </c>
      <c r="AS38" s="34">
        <v>90.70444068343511</v>
      </c>
      <c r="AT38" s="34">
        <v>121.04515914708247</v>
      </c>
      <c r="AU38" s="34">
        <v>41.51732005619397</v>
      </c>
      <c r="AV38" s="34">
        <v>81.31649370368768</v>
      </c>
      <c r="AW38" s="34">
        <v>69.11417320741424</v>
      </c>
      <c r="AX38" s="34">
        <v>98.86970571500797</v>
      </c>
      <c r="AY38" s="34">
        <v>85.78437589553397</v>
      </c>
      <c r="AZ38" s="34">
        <v>89.82827961636576</v>
      </c>
      <c r="BA38" s="34">
        <v>68.12959606983725</v>
      </c>
      <c r="BB38" s="34">
        <v>34.274189698313194</v>
      </c>
      <c r="BC38" s="34">
        <v>15.87348362559311</v>
      </c>
      <c r="BD38" s="34">
        <v>0.0</v>
      </c>
      <c r="BE38" s="34">
        <v>0.0</v>
      </c>
      <c r="BF38" s="34">
        <v>0.0</v>
      </c>
      <c r="BG38" s="34">
        <v>0.0</v>
      </c>
      <c r="BH38" s="34">
        <v>0.0</v>
      </c>
      <c r="BI38" s="34">
        <v>0.0</v>
      </c>
      <c r="BJ38" s="34">
        <v>0.0</v>
      </c>
      <c r="BK38" s="34">
        <v>0.0</v>
      </c>
      <c r="BL38" s="34">
        <v>0.0</v>
      </c>
      <c r="BM38" s="34">
        <v>0.0</v>
      </c>
      <c r="BN38" s="34">
        <v>0.0</v>
      </c>
      <c r="BO38" s="34">
        <v>0.0</v>
      </c>
      <c r="BP38" s="34">
        <v>0.0</v>
      </c>
      <c r="BQ38" s="34">
        <v>7367.182865019158</v>
      </c>
      <c r="BR38" s="34">
        <v>2600.101568874512</v>
      </c>
      <c r="BS38" s="34">
        <v>2142.9476451442692</v>
      </c>
      <c r="BT38" s="34">
        <v>0.0</v>
      </c>
      <c r="BU38" s="34">
        <v>0.0</v>
      </c>
      <c r="BV38" s="34">
        <v>0.0</v>
      </c>
      <c r="BW38" s="34">
        <v>0.0</v>
      </c>
      <c r="BX38" s="34"/>
      <c r="BY38" s="34"/>
      <c r="BZ38" s="34">
        <v>0.0</v>
      </c>
      <c r="CA38" s="34">
        <v>0.0</v>
      </c>
      <c r="CB38" s="34">
        <v>0.0</v>
      </c>
      <c r="CC38" s="34">
        <v>0.0</v>
      </c>
      <c r="CD38" s="34">
        <v>0.0</v>
      </c>
      <c r="CE38" s="34">
        <v>0.0</v>
      </c>
      <c r="CF38" s="34">
        <v>0.0</v>
      </c>
      <c r="CG38" s="34">
        <v>0.0</v>
      </c>
      <c r="CH38" s="34">
        <v>0.0</v>
      </c>
    </row>
    <row r="39" ht="14.25" customHeight="1">
      <c r="B39" s="6" t="s">
        <v>55</v>
      </c>
      <c r="E39" s="33">
        <f t="shared" si="10"/>
        <v>20780.89027</v>
      </c>
      <c r="G39" s="34">
        <v>0.0</v>
      </c>
      <c r="H39" s="34">
        <v>0.0</v>
      </c>
      <c r="I39" s="34">
        <v>0.0</v>
      </c>
      <c r="J39" s="34">
        <v>0.0</v>
      </c>
      <c r="K39" s="34"/>
      <c r="L39" s="34"/>
      <c r="M39" s="34"/>
      <c r="N39" s="34"/>
      <c r="O39" s="34"/>
      <c r="P39" s="34">
        <v>0.0</v>
      </c>
      <c r="Q39" s="34"/>
      <c r="R39" s="34"/>
      <c r="S39" s="34"/>
      <c r="T39" s="34"/>
      <c r="U39" s="34"/>
      <c r="V39" s="34">
        <v>0.0</v>
      </c>
      <c r="W39" s="34">
        <v>1090.23628</v>
      </c>
      <c r="X39" s="34">
        <v>591.984</v>
      </c>
      <c r="Y39" s="34">
        <v>588.6120000000001</v>
      </c>
      <c r="Z39" s="34">
        <v>577.373</v>
      </c>
      <c r="AA39" s="34">
        <v>582.9394399999999</v>
      </c>
      <c r="AB39" s="34">
        <v>576.5721900000001</v>
      </c>
      <c r="AC39" s="34">
        <v>576.1758199999999</v>
      </c>
      <c r="AD39" s="34">
        <v>0.269074250931169</v>
      </c>
      <c r="AE39" s="34">
        <v>1168.1106257490687</v>
      </c>
      <c r="AF39" s="34">
        <v>559.76983</v>
      </c>
      <c r="AG39" s="34">
        <v>556.933</v>
      </c>
      <c r="AH39" s="34">
        <v>544.37</v>
      </c>
      <c r="AI39" s="34">
        <v>543.403</v>
      </c>
      <c r="AJ39" s="34">
        <v>530.998</v>
      </c>
      <c r="AK39" s="34">
        <v>527.6912593972602</v>
      </c>
      <c r="AL39" s="34">
        <v>514.6042044219789</v>
      </c>
      <c r="AM39" s="34">
        <v>514.6879678725845</v>
      </c>
      <c r="AN39" s="34">
        <v>501.9145664501066</v>
      </c>
      <c r="AO39" s="34">
        <v>502.54058523442245</v>
      </c>
      <c r="AP39" s="34">
        <v>494.61627430258795</v>
      </c>
      <c r="AQ39" s="34">
        <v>495.073639677621</v>
      </c>
      <c r="AR39" s="34">
        <v>492.10830586759636</v>
      </c>
      <c r="AS39" s="34">
        <v>489.51772024627195</v>
      </c>
      <c r="AT39" s="34">
        <v>484.06281001910986</v>
      </c>
      <c r="AU39" s="34">
        <v>482.9506210237433</v>
      </c>
      <c r="AV39" s="34">
        <v>475.9232285068557</v>
      </c>
      <c r="AW39" s="34">
        <v>473.9413042120827</v>
      </c>
      <c r="AX39" s="34">
        <v>467.5216290852064</v>
      </c>
      <c r="AY39" s="34">
        <v>463.1855963201732</v>
      </c>
      <c r="AZ39" s="34">
        <v>453.70915577160736</v>
      </c>
      <c r="BA39" s="34">
        <v>440.47395034308374</v>
      </c>
      <c r="BB39" s="34">
        <v>415.2591498892021</v>
      </c>
      <c r="BC39" s="34">
        <v>406.6143462352836</v>
      </c>
      <c r="BD39" s="34">
        <v>377.40306385113934</v>
      </c>
      <c r="BE39" s="34">
        <v>363.3964468209545</v>
      </c>
      <c r="BF39" s="34">
        <v>338.55680772718205</v>
      </c>
      <c r="BG39" s="34">
        <v>322.1550835244186</v>
      </c>
      <c r="BH39" s="34">
        <v>304.14675584156873</v>
      </c>
      <c r="BI39" s="34">
        <v>282.3742200004254</v>
      </c>
      <c r="BJ39" s="34">
        <v>252.66578970992276</v>
      </c>
      <c r="BK39" s="34">
        <v>224.9718776329414</v>
      </c>
      <c r="BL39" s="34">
        <v>180.6031628290425</v>
      </c>
      <c r="BM39" s="34">
        <v>146.90926264731996</v>
      </c>
      <c r="BN39" s="34">
        <v>127.67961705039639</v>
      </c>
      <c r="BO39" s="34">
        <v>118.82206053415266</v>
      </c>
      <c r="BP39" s="34">
        <v>103.90001041134734</v>
      </c>
      <c r="BQ39" s="34">
        <v>53.163539310331586</v>
      </c>
      <c r="BR39" s="34">
        <v>0.0</v>
      </c>
      <c r="BS39" s="34">
        <v>0.0</v>
      </c>
      <c r="BT39" s="34">
        <v>0.0</v>
      </c>
      <c r="BU39" s="34">
        <v>0.0</v>
      </c>
      <c r="BV39" s="34">
        <v>0.0</v>
      </c>
      <c r="BW39" s="34">
        <v>0.0</v>
      </c>
      <c r="BX39" s="34">
        <v>0.0</v>
      </c>
      <c r="BY39" s="34">
        <v>0.0</v>
      </c>
      <c r="BZ39" s="34">
        <v>0.0</v>
      </c>
      <c r="CA39" s="34">
        <v>0.0</v>
      </c>
      <c r="CB39" s="34">
        <v>0.0</v>
      </c>
      <c r="CC39" s="34">
        <v>0.0</v>
      </c>
      <c r="CD39" s="34">
        <v>0.0</v>
      </c>
      <c r="CE39" s="34">
        <v>0.0</v>
      </c>
      <c r="CF39" s="34">
        <v>0.0</v>
      </c>
      <c r="CG39" s="34">
        <v>0.0</v>
      </c>
      <c r="CH39" s="34">
        <v>0.0</v>
      </c>
    </row>
    <row r="40" ht="14.25" customHeight="1">
      <c r="B40" s="6" t="s">
        <v>56</v>
      </c>
      <c r="E40" s="33">
        <f t="shared" si="10"/>
        <v>11044</v>
      </c>
      <c r="G40" s="34">
        <v>0.0</v>
      </c>
      <c r="H40" s="34">
        <v>0.0</v>
      </c>
      <c r="I40" s="34">
        <v>0.0</v>
      </c>
      <c r="J40" s="34">
        <v>0.0</v>
      </c>
      <c r="K40" s="34"/>
      <c r="L40" s="34"/>
      <c r="M40" s="34"/>
      <c r="N40" s="34"/>
      <c r="O40" s="34"/>
      <c r="P40" s="34">
        <v>0.0</v>
      </c>
      <c r="Q40" s="34"/>
      <c r="R40" s="34"/>
      <c r="S40" s="34"/>
      <c r="T40" s="34"/>
      <c r="U40" s="34"/>
      <c r="V40" s="34">
        <v>0.0</v>
      </c>
      <c r="W40" s="34">
        <v>0.08799999999973807</v>
      </c>
      <c r="X40" s="34">
        <v>121.05999999999949</v>
      </c>
      <c r="Y40" s="34">
        <v>84.13921999359991</v>
      </c>
      <c r="Z40" s="34">
        <v>16.28100000000086</v>
      </c>
      <c r="AA40" s="34">
        <v>116.47901000640013</v>
      </c>
      <c r="AB40" s="34">
        <v>15.700402401071187</v>
      </c>
      <c r="AC40" s="34">
        <v>105.91885845212892</v>
      </c>
      <c r="AD40" s="34">
        <v>0.0</v>
      </c>
      <c r="AE40" s="34">
        <v>141.41705914679915</v>
      </c>
      <c r="AF40" s="34">
        <v>109.68445000000065</v>
      </c>
      <c r="AG40" s="34">
        <v>177.60000000000036</v>
      </c>
      <c r="AH40" s="34">
        <v>73.3760000000002</v>
      </c>
      <c r="AI40" s="34">
        <v>230.1939999999995</v>
      </c>
      <c r="AJ40" s="34">
        <v>61.373999999999796</v>
      </c>
      <c r="AK40" s="34">
        <v>190.35400490558266</v>
      </c>
      <c r="AL40" s="34">
        <v>50.90670962010779</v>
      </c>
      <c r="AM40" s="34">
        <v>185.82816693155996</v>
      </c>
      <c r="AN40" s="34">
        <v>39.55216921936989</v>
      </c>
      <c r="AO40" s="34">
        <v>96.6030382349769</v>
      </c>
      <c r="AP40" s="34">
        <v>41.937316485192525</v>
      </c>
      <c r="AQ40" s="34">
        <v>55.01826614100753</v>
      </c>
      <c r="AR40" s="34">
        <v>48.06525615877115</v>
      </c>
      <c r="AS40" s="34">
        <v>51.862088047103214</v>
      </c>
      <c r="AT40" s="34">
        <v>69.98268085481561</v>
      </c>
      <c r="AU40" s="34">
        <v>81.86742146937428</v>
      </c>
      <c r="AV40" s="34">
        <v>85.28981000888723</v>
      </c>
      <c r="AW40" s="34">
        <v>71.44843629328341</v>
      </c>
      <c r="AX40" s="34">
        <v>128.11101881140314</v>
      </c>
      <c r="AY40" s="34">
        <v>175.8241606418374</v>
      </c>
      <c r="AZ40" s="34">
        <v>245.56360307083992</v>
      </c>
      <c r="BA40" s="34">
        <v>425.4976348815702</v>
      </c>
      <c r="BB40" s="34">
        <v>202.72732378393056</v>
      </c>
      <c r="BC40" s="34">
        <v>503.5068394612969</v>
      </c>
      <c r="BD40" s="34">
        <v>298.3502344352642</v>
      </c>
      <c r="BE40" s="34">
        <v>426.35630710546906</v>
      </c>
      <c r="BF40" s="34">
        <v>338.8284738443644</v>
      </c>
      <c r="BG40" s="34">
        <v>334.1232484046357</v>
      </c>
      <c r="BH40" s="34">
        <v>403.96368443346427</v>
      </c>
      <c r="BI40" s="34">
        <v>525.4470556890981</v>
      </c>
      <c r="BJ40" s="34">
        <v>539.5856022919237</v>
      </c>
      <c r="BK40" s="34">
        <v>804.7976745555741</v>
      </c>
      <c r="BL40" s="34">
        <v>643.5619375807502</v>
      </c>
      <c r="BM40" s="34">
        <v>343.7671812133126</v>
      </c>
      <c r="BN40" s="34">
        <v>177.35767690365594</v>
      </c>
      <c r="BO40" s="34">
        <v>276.8610138428743</v>
      </c>
      <c r="BP40" s="34">
        <v>747.946138670432</v>
      </c>
      <c r="BQ40" s="34">
        <v>1179.7958260082705</v>
      </c>
      <c r="BR40" s="34">
        <v>0.0</v>
      </c>
      <c r="BS40" s="34">
        <v>0.0</v>
      </c>
      <c r="BT40" s="34">
        <v>0.0</v>
      </c>
      <c r="BU40" s="34">
        <v>0.0</v>
      </c>
      <c r="BV40" s="34">
        <v>0.0</v>
      </c>
      <c r="BW40" s="34">
        <v>0.0</v>
      </c>
      <c r="BX40" s="34">
        <v>0.0</v>
      </c>
      <c r="BY40" s="34">
        <v>0.0</v>
      </c>
      <c r="BZ40" s="34">
        <v>0.0</v>
      </c>
      <c r="CA40" s="34">
        <v>0.0</v>
      </c>
      <c r="CB40" s="34">
        <v>0.0</v>
      </c>
      <c r="CC40" s="34">
        <v>0.0</v>
      </c>
      <c r="CD40" s="34">
        <v>0.0</v>
      </c>
      <c r="CE40" s="34">
        <v>0.0</v>
      </c>
      <c r="CF40" s="34">
        <v>0.0</v>
      </c>
      <c r="CG40" s="34">
        <v>0.0</v>
      </c>
      <c r="CH40" s="34">
        <v>0.0</v>
      </c>
    </row>
    <row r="41" ht="14.25" customHeight="1">
      <c r="B41" s="6" t="s">
        <v>57</v>
      </c>
      <c r="E41" s="33">
        <f t="shared" si="10"/>
        <v>10</v>
      </c>
      <c r="G41" s="34">
        <v>0.0</v>
      </c>
      <c r="H41" s="34">
        <v>0.0</v>
      </c>
      <c r="I41" s="34">
        <v>0.0</v>
      </c>
      <c r="J41" s="34">
        <v>0.0</v>
      </c>
      <c r="K41" s="34"/>
      <c r="L41" s="34"/>
      <c r="M41" s="34"/>
      <c r="N41" s="34"/>
      <c r="O41" s="34"/>
      <c r="P41" s="34">
        <v>0.0</v>
      </c>
      <c r="Q41" s="34"/>
      <c r="R41" s="34"/>
      <c r="S41" s="34"/>
      <c r="T41" s="34"/>
      <c r="U41" s="34"/>
      <c r="V41" s="34">
        <v>0.0</v>
      </c>
      <c r="W41" s="34">
        <v>0.0</v>
      </c>
      <c r="X41" s="34">
        <v>0.0</v>
      </c>
      <c r="Y41" s="34">
        <v>0.0</v>
      </c>
      <c r="Z41" s="34">
        <v>0.0</v>
      </c>
      <c r="AA41" s="34">
        <v>0.0</v>
      </c>
      <c r="AB41" s="34">
        <v>0.0</v>
      </c>
      <c r="AC41" s="34">
        <v>0.0</v>
      </c>
      <c r="AD41" s="34">
        <v>0.0</v>
      </c>
      <c r="AE41" s="34">
        <v>0.0</v>
      </c>
      <c r="AF41" s="34">
        <v>0.0</v>
      </c>
      <c r="AG41" s="34">
        <v>0.0</v>
      </c>
      <c r="AH41" s="34">
        <v>0.0</v>
      </c>
      <c r="AI41" s="34">
        <v>0.0</v>
      </c>
      <c r="AJ41" s="34">
        <v>0.0</v>
      </c>
      <c r="AK41" s="34">
        <v>0.0</v>
      </c>
      <c r="AL41" s="34">
        <v>0.0</v>
      </c>
      <c r="AM41" s="34">
        <v>0.0</v>
      </c>
      <c r="AN41" s="34">
        <v>0.0</v>
      </c>
      <c r="AO41" s="34">
        <v>0.0</v>
      </c>
      <c r="AP41" s="34">
        <v>0.0</v>
      </c>
      <c r="AQ41" s="34">
        <v>0.0</v>
      </c>
      <c r="AR41" s="34">
        <v>0.0</v>
      </c>
      <c r="AS41" s="34">
        <v>0.0</v>
      </c>
      <c r="AT41" s="34">
        <v>0.0</v>
      </c>
      <c r="AU41" s="34">
        <v>0.0</v>
      </c>
      <c r="AV41" s="34">
        <v>0.0</v>
      </c>
      <c r="AW41" s="34">
        <v>0.0</v>
      </c>
      <c r="AX41" s="34">
        <v>0.0</v>
      </c>
      <c r="AY41" s="34">
        <v>0.0</v>
      </c>
      <c r="AZ41" s="34">
        <v>0.0</v>
      </c>
      <c r="BA41" s="34">
        <v>0.0</v>
      </c>
      <c r="BB41" s="34">
        <v>0.0</v>
      </c>
      <c r="BC41" s="34">
        <v>0.0</v>
      </c>
      <c r="BD41" s="34">
        <v>0.0</v>
      </c>
      <c r="BE41" s="34">
        <v>0.0</v>
      </c>
      <c r="BF41" s="34">
        <v>0.0</v>
      </c>
      <c r="BG41" s="34">
        <v>0.0</v>
      </c>
      <c r="BH41" s="34">
        <v>0.0</v>
      </c>
      <c r="BI41" s="34">
        <v>0.0</v>
      </c>
      <c r="BJ41" s="34">
        <v>0.0</v>
      </c>
      <c r="BK41" s="34">
        <v>0.0</v>
      </c>
      <c r="BL41" s="34">
        <v>0.0</v>
      </c>
      <c r="BM41" s="34">
        <v>0.0</v>
      </c>
      <c r="BN41" s="34">
        <v>0.0</v>
      </c>
      <c r="BO41" s="34">
        <v>0.0</v>
      </c>
      <c r="BP41" s="34">
        <v>0.0</v>
      </c>
      <c r="BQ41" s="34">
        <v>0.0</v>
      </c>
      <c r="BR41" s="34">
        <v>0.0</v>
      </c>
      <c r="BS41" s="34">
        <v>0.0</v>
      </c>
      <c r="BT41" s="34">
        <v>10.0</v>
      </c>
      <c r="BU41" s="34"/>
      <c r="BV41" s="34">
        <v>0.0</v>
      </c>
      <c r="BW41" s="34">
        <v>0.0</v>
      </c>
      <c r="BX41" s="34">
        <v>0.0</v>
      </c>
      <c r="BY41" s="34">
        <v>0.0</v>
      </c>
      <c r="BZ41" s="34">
        <v>0.0</v>
      </c>
      <c r="CA41" s="34">
        <v>0.0</v>
      </c>
      <c r="CB41" s="34">
        <v>0.0</v>
      </c>
      <c r="CC41" s="34">
        <v>0.0</v>
      </c>
      <c r="CD41" s="34">
        <v>0.0</v>
      </c>
      <c r="CE41" s="34">
        <v>0.0</v>
      </c>
      <c r="CF41" s="34">
        <v>0.0</v>
      </c>
      <c r="CG41" s="34">
        <v>0.0</v>
      </c>
      <c r="CH41" s="34">
        <v>0.0</v>
      </c>
    </row>
    <row r="42" ht="14.25" customHeight="1">
      <c r="B42" s="6" t="str">
        <f t="shared" ref="B42:B47" si="11">CONCATENATE("Fees paid to"," ",B14)</f>
        <v>Fees paid to Galliford Try Investments NEPS Limited</v>
      </c>
      <c r="E42" s="33">
        <f t="shared" si="10"/>
        <v>0</v>
      </c>
      <c r="G42" s="34">
        <v>0.0</v>
      </c>
      <c r="H42" s="34">
        <v>0.0</v>
      </c>
      <c r="I42" s="34">
        <v>0.0</v>
      </c>
      <c r="J42" s="34">
        <v>0.0</v>
      </c>
      <c r="K42" s="34"/>
      <c r="L42" s="34"/>
      <c r="M42" s="34"/>
      <c r="N42" s="34"/>
      <c r="O42" s="34"/>
      <c r="P42" s="34">
        <v>0.0</v>
      </c>
      <c r="Q42" s="34"/>
      <c r="R42" s="34"/>
      <c r="S42" s="34"/>
      <c r="T42" s="34"/>
      <c r="U42" s="34"/>
      <c r="V42" s="34">
        <v>0.0</v>
      </c>
      <c r="W42" s="34">
        <v>0.0</v>
      </c>
      <c r="X42" s="34">
        <v>0.0</v>
      </c>
      <c r="Y42" s="34">
        <v>0.0</v>
      </c>
      <c r="Z42" s="34">
        <v>0.0</v>
      </c>
      <c r="AA42" s="34">
        <v>0.0</v>
      </c>
      <c r="AB42" s="34">
        <v>0.0</v>
      </c>
      <c r="AC42" s="34">
        <v>0.0</v>
      </c>
      <c r="AD42" s="34">
        <v>0.0</v>
      </c>
      <c r="AE42" s="34">
        <v>0.0</v>
      </c>
      <c r="AF42" s="34">
        <v>0.0</v>
      </c>
      <c r="AG42" s="34">
        <v>0.0</v>
      </c>
      <c r="AH42" s="34">
        <v>0.0</v>
      </c>
      <c r="AI42" s="34">
        <v>0.0</v>
      </c>
      <c r="AJ42" s="34">
        <v>0.0</v>
      </c>
      <c r="AK42" s="34">
        <v>0.0</v>
      </c>
      <c r="AL42" s="34">
        <v>0.0</v>
      </c>
      <c r="AM42" s="34">
        <v>0.0</v>
      </c>
      <c r="AN42" s="34">
        <v>0.0</v>
      </c>
      <c r="AO42" s="34">
        <v>0.0</v>
      </c>
      <c r="AP42" s="34">
        <v>0.0</v>
      </c>
      <c r="AQ42" s="34">
        <v>0.0</v>
      </c>
      <c r="AR42" s="34">
        <v>0.0</v>
      </c>
      <c r="AS42" s="34">
        <v>0.0</v>
      </c>
      <c r="AT42" s="34">
        <v>0.0</v>
      </c>
      <c r="AU42" s="34">
        <v>0.0</v>
      </c>
      <c r="AV42" s="34">
        <v>0.0</v>
      </c>
      <c r="AW42" s="34">
        <v>0.0</v>
      </c>
      <c r="AX42" s="34">
        <v>0.0</v>
      </c>
      <c r="AY42" s="34">
        <v>0.0</v>
      </c>
      <c r="AZ42" s="34">
        <v>0.0</v>
      </c>
      <c r="BA42" s="34">
        <v>0.0</v>
      </c>
      <c r="BB42" s="34">
        <v>0.0</v>
      </c>
      <c r="BC42" s="34">
        <v>0.0</v>
      </c>
      <c r="BD42" s="34">
        <v>0.0</v>
      </c>
      <c r="BE42" s="34">
        <v>0.0</v>
      </c>
      <c r="BF42" s="34">
        <v>0.0</v>
      </c>
      <c r="BG42" s="34">
        <v>0.0</v>
      </c>
      <c r="BH42" s="34">
        <v>0.0</v>
      </c>
      <c r="BI42" s="34">
        <v>0.0</v>
      </c>
      <c r="BJ42" s="34">
        <v>0.0</v>
      </c>
      <c r="BK42" s="34">
        <v>0.0</v>
      </c>
      <c r="BL42" s="34">
        <v>0.0</v>
      </c>
      <c r="BM42" s="34">
        <v>0.0</v>
      </c>
      <c r="BN42" s="34">
        <v>0.0</v>
      </c>
      <c r="BO42" s="34">
        <v>0.0</v>
      </c>
      <c r="BP42" s="34">
        <v>0.0</v>
      </c>
      <c r="BQ42" s="34">
        <v>0.0</v>
      </c>
      <c r="BR42" s="34">
        <v>0.0</v>
      </c>
      <c r="BS42" s="34">
        <v>0.0</v>
      </c>
      <c r="BT42" s="34">
        <v>0.0</v>
      </c>
      <c r="BU42" s="34"/>
      <c r="BV42" s="34">
        <v>0.0</v>
      </c>
      <c r="BW42" s="34">
        <v>0.0</v>
      </c>
      <c r="BX42" s="34">
        <v>0.0</v>
      </c>
      <c r="BY42" s="34">
        <v>0.0</v>
      </c>
      <c r="BZ42" s="34">
        <v>0.0</v>
      </c>
      <c r="CA42" s="34">
        <v>0.0</v>
      </c>
      <c r="CB42" s="34">
        <v>0.0</v>
      </c>
      <c r="CC42" s="34">
        <v>0.0</v>
      </c>
      <c r="CD42" s="34">
        <v>0.0</v>
      </c>
      <c r="CE42" s="34">
        <v>0.0</v>
      </c>
      <c r="CF42" s="34">
        <v>0.0</v>
      </c>
      <c r="CG42" s="34">
        <v>0.0</v>
      </c>
      <c r="CH42" s="34">
        <v>0.0</v>
      </c>
    </row>
    <row r="43" ht="14.25" customHeight="1">
      <c r="B43" s="6" t="str">
        <f t="shared" si="11"/>
        <v>Fees paid to Infrastructure Investments Holdings Limited</v>
      </c>
      <c r="E43" s="33">
        <f t="shared" si="10"/>
        <v>0</v>
      </c>
      <c r="G43" s="34">
        <v>0.0</v>
      </c>
      <c r="H43" s="34">
        <v>0.0</v>
      </c>
      <c r="I43" s="34">
        <v>0.0</v>
      </c>
      <c r="J43" s="34">
        <v>0.0</v>
      </c>
      <c r="K43" s="34"/>
      <c r="L43" s="34"/>
      <c r="M43" s="34"/>
      <c r="N43" s="34"/>
      <c r="O43" s="34"/>
      <c r="P43" s="34">
        <v>0.0</v>
      </c>
      <c r="Q43" s="34"/>
      <c r="R43" s="34"/>
      <c r="S43" s="34"/>
      <c r="T43" s="34"/>
      <c r="U43" s="34"/>
      <c r="V43" s="34">
        <v>0.0</v>
      </c>
      <c r="W43" s="34">
        <v>0.0</v>
      </c>
      <c r="X43" s="34">
        <v>0.0</v>
      </c>
      <c r="Y43" s="34">
        <v>0.0</v>
      </c>
      <c r="Z43" s="34">
        <v>0.0</v>
      </c>
      <c r="AA43" s="34">
        <v>0.0</v>
      </c>
      <c r="AB43" s="34">
        <v>0.0</v>
      </c>
      <c r="AC43" s="34">
        <v>0.0</v>
      </c>
      <c r="AD43" s="34">
        <v>0.0</v>
      </c>
      <c r="AE43" s="34">
        <v>0.0</v>
      </c>
      <c r="AF43" s="34">
        <v>0.0</v>
      </c>
      <c r="AG43" s="34">
        <v>0.0</v>
      </c>
      <c r="AH43" s="34">
        <v>0.0</v>
      </c>
      <c r="AI43" s="34">
        <v>0.0</v>
      </c>
      <c r="AJ43" s="34">
        <v>0.0</v>
      </c>
      <c r="AK43" s="34">
        <v>0.0</v>
      </c>
      <c r="AL43" s="34">
        <v>0.0</v>
      </c>
      <c r="AM43" s="34">
        <v>0.0</v>
      </c>
      <c r="AN43" s="34">
        <v>0.0</v>
      </c>
      <c r="AO43" s="34">
        <v>0.0</v>
      </c>
      <c r="AP43" s="34">
        <v>0.0</v>
      </c>
      <c r="AQ43" s="34">
        <v>0.0</v>
      </c>
      <c r="AR43" s="34">
        <v>0.0</v>
      </c>
      <c r="AS43" s="34">
        <v>0.0</v>
      </c>
      <c r="AT43" s="34">
        <v>0.0</v>
      </c>
      <c r="AU43" s="34">
        <v>0.0</v>
      </c>
      <c r="AV43" s="34">
        <v>0.0</v>
      </c>
      <c r="AW43" s="34">
        <v>0.0</v>
      </c>
      <c r="AX43" s="34">
        <v>0.0</v>
      </c>
      <c r="AY43" s="34">
        <v>0.0</v>
      </c>
      <c r="AZ43" s="34">
        <v>0.0</v>
      </c>
      <c r="BA43" s="34">
        <v>0.0</v>
      </c>
      <c r="BB43" s="34">
        <v>0.0</v>
      </c>
      <c r="BC43" s="34">
        <v>0.0</v>
      </c>
      <c r="BD43" s="34">
        <v>0.0</v>
      </c>
      <c r="BE43" s="34">
        <v>0.0</v>
      </c>
      <c r="BF43" s="34">
        <v>0.0</v>
      </c>
      <c r="BG43" s="34">
        <v>0.0</v>
      </c>
      <c r="BH43" s="34">
        <v>0.0</v>
      </c>
      <c r="BI43" s="34">
        <v>0.0</v>
      </c>
      <c r="BJ43" s="34">
        <v>0.0</v>
      </c>
      <c r="BK43" s="34">
        <v>0.0</v>
      </c>
      <c r="BL43" s="34">
        <v>0.0</v>
      </c>
      <c r="BM43" s="34">
        <v>0.0</v>
      </c>
      <c r="BN43" s="34">
        <v>0.0</v>
      </c>
      <c r="BO43" s="34">
        <v>0.0</v>
      </c>
      <c r="BP43" s="34">
        <v>0.0</v>
      </c>
      <c r="BQ43" s="34">
        <v>0.0</v>
      </c>
      <c r="BR43" s="34">
        <v>0.0</v>
      </c>
      <c r="BS43" s="34">
        <v>0.0</v>
      </c>
      <c r="BT43" s="34">
        <v>0.0</v>
      </c>
      <c r="BU43" s="34"/>
      <c r="BV43" s="34">
        <v>0.0</v>
      </c>
      <c r="BW43" s="34">
        <v>0.0</v>
      </c>
      <c r="BX43" s="34">
        <v>0.0</v>
      </c>
      <c r="BY43" s="34">
        <v>0.0</v>
      </c>
      <c r="BZ43" s="34">
        <v>0.0</v>
      </c>
      <c r="CA43" s="34">
        <v>0.0</v>
      </c>
      <c r="CB43" s="34">
        <v>0.0</v>
      </c>
      <c r="CC43" s="34">
        <v>0.0</v>
      </c>
      <c r="CD43" s="34">
        <v>0.0</v>
      </c>
      <c r="CE43" s="34">
        <v>0.0</v>
      </c>
      <c r="CF43" s="34">
        <v>0.0</v>
      </c>
      <c r="CG43" s="34">
        <v>0.0</v>
      </c>
      <c r="CH43" s="34">
        <v>0.0</v>
      </c>
    </row>
    <row r="44" ht="14.25" customHeight="1">
      <c r="B44" s="6" t="str">
        <f t="shared" si="11"/>
        <v>Fees paid to IUK Investments Ltd</v>
      </c>
      <c r="E44" s="33">
        <f t="shared" si="10"/>
        <v>0</v>
      </c>
      <c r="G44" s="34">
        <v>0.0</v>
      </c>
      <c r="H44" s="34">
        <v>0.0</v>
      </c>
      <c r="I44" s="34">
        <v>0.0</v>
      </c>
      <c r="J44" s="34">
        <v>0.0</v>
      </c>
      <c r="K44" s="34"/>
      <c r="L44" s="34"/>
      <c r="M44" s="34"/>
      <c r="N44" s="34"/>
      <c r="O44" s="34"/>
      <c r="P44" s="34">
        <v>0.0</v>
      </c>
      <c r="Q44" s="34"/>
      <c r="R44" s="34"/>
      <c r="S44" s="34"/>
      <c r="T44" s="34"/>
      <c r="U44" s="34"/>
      <c r="V44" s="34">
        <v>0.0</v>
      </c>
      <c r="W44" s="34">
        <v>0.0</v>
      </c>
      <c r="X44" s="34">
        <v>0.0</v>
      </c>
      <c r="Y44" s="34">
        <v>0.0</v>
      </c>
      <c r="Z44" s="34">
        <v>0.0</v>
      </c>
      <c r="AA44" s="34">
        <v>0.0</v>
      </c>
      <c r="AB44" s="34">
        <v>0.0</v>
      </c>
      <c r="AC44" s="34">
        <v>0.0</v>
      </c>
      <c r="AD44" s="34">
        <v>0.0</v>
      </c>
      <c r="AE44" s="34">
        <v>0.0</v>
      </c>
      <c r="AF44" s="34">
        <v>0.0</v>
      </c>
      <c r="AG44" s="34">
        <v>0.0</v>
      </c>
      <c r="AH44" s="34">
        <v>0.0</v>
      </c>
      <c r="AI44" s="34">
        <v>0.0</v>
      </c>
      <c r="AJ44" s="34">
        <v>0.0</v>
      </c>
      <c r="AK44" s="34">
        <v>0.0</v>
      </c>
      <c r="AL44" s="34">
        <v>0.0</v>
      </c>
      <c r="AM44" s="34">
        <v>0.0</v>
      </c>
      <c r="AN44" s="34">
        <v>0.0</v>
      </c>
      <c r="AO44" s="34">
        <v>0.0</v>
      </c>
      <c r="AP44" s="34">
        <v>0.0</v>
      </c>
      <c r="AQ44" s="34">
        <v>0.0</v>
      </c>
      <c r="AR44" s="34">
        <v>0.0</v>
      </c>
      <c r="AS44" s="34">
        <v>0.0</v>
      </c>
      <c r="AT44" s="34">
        <v>0.0</v>
      </c>
      <c r="AU44" s="34">
        <v>0.0</v>
      </c>
      <c r="AV44" s="34">
        <v>0.0</v>
      </c>
      <c r="AW44" s="34">
        <v>0.0</v>
      </c>
      <c r="AX44" s="34">
        <v>0.0</v>
      </c>
      <c r="AY44" s="34">
        <v>0.0</v>
      </c>
      <c r="AZ44" s="34">
        <v>0.0</v>
      </c>
      <c r="BA44" s="34">
        <v>0.0</v>
      </c>
      <c r="BB44" s="34">
        <v>0.0</v>
      </c>
      <c r="BC44" s="34">
        <v>0.0</v>
      </c>
      <c r="BD44" s="34">
        <v>0.0</v>
      </c>
      <c r="BE44" s="34">
        <v>0.0</v>
      </c>
      <c r="BF44" s="34">
        <v>0.0</v>
      </c>
      <c r="BG44" s="34">
        <v>0.0</v>
      </c>
      <c r="BH44" s="34">
        <v>0.0</v>
      </c>
      <c r="BI44" s="34">
        <v>0.0</v>
      </c>
      <c r="BJ44" s="34">
        <v>0.0</v>
      </c>
      <c r="BK44" s="34">
        <v>0.0</v>
      </c>
      <c r="BL44" s="34">
        <v>0.0</v>
      </c>
      <c r="BM44" s="34">
        <v>0.0</v>
      </c>
      <c r="BN44" s="34">
        <v>0.0</v>
      </c>
      <c r="BO44" s="34">
        <v>0.0</v>
      </c>
      <c r="BP44" s="34">
        <v>0.0</v>
      </c>
      <c r="BQ44" s="34">
        <v>0.0</v>
      </c>
      <c r="BR44" s="34">
        <v>0.0</v>
      </c>
      <c r="BS44" s="34">
        <v>0.0</v>
      </c>
      <c r="BT44" s="34">
        <v>0.0</v>
      </c>
      <c r="BU44" s="34"/>
      <c r="BV44" s="34">
        <v>0.0</v>
      </c>
      <c r="BW44" s="34">
        <v>0.0</v>
      </c>
      <c r="BX44" s="34">
        <v>0.0</v>
      </c>
      <c r="BY44" s="34">
        <v>0.0</v>
      </c>
      <c r="BZ44" s="34">
        <v>0.0</v>
      </c>
      <c r="CA44" s="34">
        <v>0.0</v>
      </c>
      <c r="CB44" s="34">
        <v>0.0</v>
      </c>
      <c r="CC44" s="34">
        <v>0.0</v>
      </c>
      <c r="CD44" s="34">
        <v>0.0</v>
      </c>
      <c r="CE44" s="34">
        <v>0.0</v>
      </c>
      <c r="CF44" s="34">
        <v>0.0</v>
      </c>
      <c r="CG44" s="34">
        <v>0.0</v>
      </c>
      <c r="CH44" s="34">
        <v>0.0</v>
      </c>
    </row>
    <row r="45" ht="14.25" customHeight="1">
      <c r="B45" s="6" t="str">
        <f t="shared" si="11"/>
        <v>Fees paid to John Laing Investments Holdings Ltd</v>
      </c>
      <c r="E45" s="33">
        <f t="shared" si="10"/>
        <v>0</v>
      </c>
      <c r="G45" s="34">
        <v>0.0</v>
      </c>
      <c r="H45" s="34">
        <v>0.0</v>
      </c>
      <c r="I45" s="34">
        <v>0.0</v>
      </c>
      <c r="J45" s="34">
        <v>0.0</v>
      </c>
      <c r="K45" s="34"/>
      <c r="L45" s="34"/>
      <c r="M45" s="34"/>
      <c r="N45" s="34"/>
      <c r="O45" s="34"/>
      <c r="P45" s="34">
        <v>0.0</v>
      </c>
      <c r="Q45" s="34"/>
      <c r="R45" s="34"/>
      <c r="S45" s="34"/>
      <c r="T45" s="34"/>
      <c r="U45" s="34"/>
      <c r="V45" s="34">
        <v>0.0</v>
      </c>
      <c r="W45" s="34">
        <v>0.0</v>
      </c>
      <c r="X45" s="34">
        <v>0.0</v>
      </c>
      <c r="Y45" s="34">
        <v>0.0</v>
      </c>
      <c r="Z45" s="34">
        <v>0.0</v>
      </c>
      <c r="AA45" s="34">
        <v>0.0</v>
      </c>
      <c r="AB45" s="34">
        <v>0.0</v>
      </c>
      <c r="AC45" s="34">
        <v>0.0</v>
      </c>
      <c r="AD45" s="34">
        <v>0.0</v>
      </c>
      <c r="AE45" s="34">
        <v>0.0</v>
      </c>
      <c r="AF45" s="34">
        <v>0.0</v>
      </c>
      <c r="AG45" s="34">
        <v>0.0</v>
      </c>
      <c r="AH45" s="34">
        <v>0.0</v>
      </c>
      <c r="AI45" s="34">
        <v>0.0</v>
      </c>
      <c r="AJ45" s="34">
        <v>0.0</v>
      </c>
      <c r="AK45" s="34">
        <v>0.0</v>
      </c>
      <c r="AL45" s="34">
        <v>0.0</v>
      </c>
      <c r="AM45" s="34">
        <v>0.0</v>
      </c>
      <c r="AN45" s="34">
        <v>0.0</v>
      </c>
      <c r="AO45" s="34">
        <v>0.0</v>
      </c>
      <c r="AP45" s="34">
        <v>0.0</v>
      </c>
      <c r="AQ45" s="34">
        <v>0.0</v>
      </c>
      <c r="AR45" s="34">
        <v>0.0</v>
      </c>
      <c r="AS45" s="34">
        <v>0.0</v>
      </c>
      <c r="AT45" s="34">
        <v>0.0</v>
      </c>
      <c r="AU45" s="34">
        <v>0.0</v>
      </c>
      <c r="AV45" s="34">
        <v>0.0</v>
      </c>
      <c r="AW45" s="34">
        <v>0.0</v>
      </c>
      <c r="AX45" s="34">
        <v>0.0</v>
      </c>
      <c r="AY45" s="34">
        <v>0.0</v>
      </c>
      <c r="AZ45" s="34">
        <v>0.0</v>
      </c>
      <c r="BA45" s="34">
        <v>0.0</v>
      </c>
      <c r="BB45" s="34">
        <v>0.0</v>
      </c>
      <c r="BC45" s="34">
        <v>0.0</v>
      </c>
      <c r="BD45" s="34">
        <v>0.0</v>
      </c>
      <c r="BE45" s="34">
        <v>0.0</v>
      </c>
      <c r="BF45" s="34">
        <v>0.0</v>
      </c>
      <c r="BG45" s="34">
        <v>0.0</v>
      </c>
      <c r="BH45" s="34">
        <v>0.0</v>
      </c>
      <c r="BI45" s="34">
        <v>0.0</v>
      </c>
      <c r="BJ45" s="34">
        <v>0.0</v>
      </c>
      <c r="BK45" s="34">
        <v>0.0</v>
      </c>
      <c r="BL45" s="34">
        <v>0.0</v>
      </c>
      <c r="BM45" s="34">
        <v>0.0</v>
      </c>
      <c r="BN45" s="34">
        <v>0.0</v>
      </c>
      <c r="BO45" s="34">
        <v>0.0</v>
      </c>
      <c r="BP45" s="34">
        <v>0.0</v>
      </c>
      <c r="BQ45" s="34">
        <v>0.0</v>
      </c>
      <c r="BR45" s="34">
        <v>0.0</v>
      </c>
      <c r="BS45" s="34">
        <v>0.0</v>
      </c>
      <c r="BT45" s="34">
        <v>0.0</v>
      </c>
      <c r="BU45" s="34"/>
      <c r="BV45" s="34">
        <v>0.0</v>
      </c>
      <c r="BW45" s="34">
        <v>0.0</v>
      </c>
      <c r="BX45" s="34">
        <v>0.0</v>
      </c>
      <c r="BY45" s="34">
        <v>0.0</v>
      </c>
      <c r="BZ45" s="34">
        <v>0.0</v>
      </c>
      <c r="CA45" s="34">
        <v>0.0</v>
      </c>
      <c r="CB45" s="34">
        <v>0.0</v>
      </c>
      <c r="CC45" s="34">
        <v>0.0</v>
      </c>
      <c r="CD45" s="34">
        <v>0.0</v>
      </c>
      <c r="CE45" s="34">
        <v>0.0</v>
      </c>
      <c r="CF45" s="34">
        <v>0.0</v>
      </c>
      <c r="CG45" s="34">
        <v>0.0</v>
      </c>
      <c r="CH45" s="34">
        <v>0.0</v>
      </c>
    </row>
    <row r="46" ht="14.25" customHeight="1">
      <c r="B46" s="6" t="str">
        <f t="shared" si="11"/>
        <v>Fees paid to Enter name</v>
      </c>
      <c r="E46" s="33">
        <f t="shared" si="10"/>
        <v>0</v>
      </c>
      <c r="G46" s="34">
        <v>0.0</v>
      </c>
      <c r="H46" s="34">
        <v>0.0</v>
      </c>
      <c r="I46" s="34">
        <v>0.0</v>
      </c>
      <c r="J46" s="34">
        <v>0.0</v>
      </c>
      <c r="K46" s="34"/>
      <c r="L46" s="34"/>
      <c r="M46" s="34"/>
      <c r="N46" s="34"/>
      <c r="O46" s="34"/>
      <c r="P46" s="34">
        <v>0.0</v>
      </c>
      <c r="Q46" s="34"/>
      <c r="R46" s="34"/>
      <c r="S46" s="34"/>
      <c r="T46" s="34"/>
      <c r="U46" s="34"/>
      <c r="V46" s="34">
        <v>0.0</v>
      </c>
      <c r="W46" s="34">
        <v>0.0</v>
      </c>
      <c r="X46" s="34">
        <v>0.0</v>
      </c>
      <c r="Y46" s="34">
        <v>0.0</v>
      </c>
      <c r="Z46" s="34">
        <v>0.0</v>
      </c>
      <c r="AA46" s="34">
        <v>0.0</v>
      </c>
      <c r="AB46" s="34">
        <v>0.0</v>
      </c>
      <c r="AC46" s="34">
        <v>0.0</v>
      </c>
      <c r="AD46" s="34">
        <v>0.0</v>
      </c>
      <c r="AE46" s="34">
        <v>0.0</v>
      </c>
      <c r="AF46" s="34">
        <v>0.0</v>
      </c>
      <c r="AG46" s="34">
        <v>0.0</v>
      </c>
      <c r="AH46" s="34">
        <v>0.0</v>
      </c>
      <c r="AI46" s="34">
        <v>0.0</v>
      </c>
      <c r="AJ46" s="34">
        <v>0.0</v>
      </c>
      <c r="AK46" s="34">
        <v>0.0</v>
      </c>
      <c r="AL46" s="34">
        <v>0.0</v>
      </c>
      <c r="AM46" s="34">
        <v>0.0</v>
      </c>
      <c r="AN46" s="34">
        <v>0.0</v>
      </c>
      <c r="AO46" s="34">
        <v>0.0</v>
      </c>
      <c r="AP46" s="34">
        <v>0.0</v>
      </c>
      <c r="AQ46" s="34">
        <v>0.0</v>
      </c>
      <c r="AR46" s="34">
        <v>0.0</v>
      </c>
      <c r="AS46" s="34">
        <v>0.0</v>
      </c>
      <c r="AT46" s="34">
        <v>0.0</v>
      </c>
      <c r="AU46" s="34">
        <v>0.0</v>
      </c>
      <c r="AV46" s="34">
        <v>0.0</v>
      </c>
      <c r="AW46" s="34">
        <v>0.0</v>
      </c>
      <c r="AX46" s="34">
        <v>0.0</v>
      </c>
      <c r="AY46" s="34">
        <v>0.0</v>
      </c>
      <c r="AZ46" s="34">
        <v>0.0</v>
      </c>
      <c r="BA46" s="34">
        <v>0.0</v>
      </c>
      <c r="BB46" s="34">
        <v>0.0</v>
      </c>
      <c r="BC46" s="34">
        <v>0.0</v>
      </c>
      <c r="BD46" s="34">
        <v>0.0</v>
      </c>
      <c r="BE46" s="34">
        <v>0.0</v>
      </c>
      <c r="BF46" s="34">
        <v>0.0</v>
      </c>
      <c r="BG46" s="34">
        <v>0.0</v>
      </c>
      <c r="BH46" s="34">
        <v>0.0</v>
      </c>
      <c r="BI46" s="34">
        <v>0.0</v>
      </c>
      <c r="BJ46" s="34">
        <v>0.0</v>
      </c>
      <c r="BK46" s="34">
        <v>0.0</v>
      </c>
      <c r="BL46" s="34">
        <v>0.0</v>
      </c>
      <c r="BM46" s="34">
        <v>0.0</v>
      </c>
      <c r="BN46" s="34">
        <v>0.0</v>
      </c>
      <c r="BO46" s="34">
        <v>0.0</v>
      </c>
      <c r="BP46" s="34">
        <v>0.0</v>
      </c>
      <c r="BQ46" s="34">
        <v>0.0</v>
      </c>
      <c r="BR46" s="34">
        <v>0.0</v>
      </c>
      <c r="BS46" s="34">
        <v>0.0</v>
      </c>
      <c r="BT46" s="34">
        <v>0.0</v>
      </c>
      <c r="BU46" s="34"/>
      <c r="BV46" s="34">
        <v>0.0</v>
      </c>
      <c r="BW46" s="34">
        <v>0.0</v>
      </c>
      <c r="BX46" s="34">
        <v>0.0</v>
      </c>
      <c r="BY46" s="34">
        <v>0.0</v>
      </c>
      <c r="BZ46" s="34">
        <v>0.0</v>
      </c>
      <c r="CA46" s="34">
        <v>0.0</v>
      </c>
      <c r="CB46" s="34">
        <v>0.0</v>
      </c>
      <c r="CC46" s="34">
        <v>0.0</v>
      </c>
      <c r="CD46" s="34">
        <v>0.0</v>
      </c>
      <c r="CE46" s="34">
        <v>0.0</v>
      </c>
      <c r="CF46" s="34">
        <v>0.0</v>
      </c>
      <c r="CG46" s="34">
        <v>0.0</v>
      </c>
      <c r="CH46" s="34">
        <v>0.0</v>
      </c>
    </row>
    <row r="47" ht="14.25" customHeight="1">
      <c r="B47" s="6" t="str">
        <f t="shared" si="11"/>
        <v>Fees paid to Enter name</v>
      </c>
      <c r="E47" s="33">
        <f t="shared" si="10"/>
        <v>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>
        <v>0.0</v>
      </c>
      <c r="BR47" s="34">
        <v>0.0</v>
      </c>
      <c r="BS47" s="34">
        <v>0.0</v>
      </c>
      <c r="BT47" s="34">
        <v>0.0</v>
      </c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</row>
    <row r="48" ht="14.25" customHeight="1">
      <c r="B48" s="5" t="s">
        <v>44</v>
      </c>
      <c r="C48" s="5"/>
      <c r="D48" s="5"/>
      <c r="E48" s="35">
        <f t="shared" si="10"/>
        <v>45854.62743</v>
      </c>
      <c r="F48" s="5"/>
      <c r="G48" s="36">
        <f t="shared" ref="G48:CH48" si="12">SUM(G38:G47)</f>
        <v>0</v>
      </c>
      <c r="H48" s="36">
        <f t="shared" si="12"/>
        <v>0</v>
      </c>
      <c r="I48" s="36">
        <f t="shared" si="12"/>
        <v>0</v>
      </c>
      <c r="J48" s="36">
        <f t="shared" si="12"/>
        <v>0</v>
      </c>
      <c r="K48" s="36">
        <f t="shared" si="12"/>
        <v>0</v>
      </c>
      <c r="L48" s="36">
        <f t="shared" si="12"/>
        <v>0</v>
      </c>
      <c r="M48" s="36">
        <f t="shared" si="12"/>
        <v>0</v>
      </c>
      <c r="N48" s="36">
        <f t="shared" si="12"/>
        <v>0</v>
      </c>
      <c r="O48" s="36">
        <f t="shared" si="12"/>
        <v>0</v>
      </c>
      <c r="P48" s="36">
        <f t="shared" si="12"/>
        <v>0</v>
      </c>
      <c r="Q48" s="36">
        <f t="shared" si="12"/>
        <v>0</v>
      </c>
      <c r="R48" s="36">
        <f t="shared" si="12"/>
        <v>0</v>
      </c>
      <c r="S48" s="36">
        <f t="shared" si="12"/>
        <v>0</v>
      </c>
      <c r="T48" s="36">
        <f t="shared" si="12"/>
        <v>0</v>
      </c>
      <c r="U48" s="36">
        <f t="shared" si="12"/>
        <v>0</v>
      </c>
      <c r="V48" s="36">
        <f t="shared" si="12"/>
        <v>0</v>
      </c>
      <c r="W48" s="36">
        <f t="shared" si="12"/>
        <v>1090.32428</v>
      </c>
      <c r="X48" s="36">
        <f t="shared" si="12"/>
        <v>713.044</v>
      </c>
      <c r="Y48" s="36">
        <f t="shared" si="12"/>
        <v>672.75122</v>
      </c>
      <c r="Z48" s="36">
        <f t="shared" si="12"/>
        <v>593.654</v>
      </c>
      <c r="AA48" s="36">
        <f t="shared" si="12"/>
        <v>850.18745</v>
      </c>
      <c r="AB48" s="36">
        <f t="shared" si="12"/>
        <v>592.2725924</v>
      </c>
      <c r="AC48" s="36">
        <f t="shared" si="12"/>
        <v>682.0946785</v>
      </c>
      <c r="AD48" s="36">
        <f t="shared" si="12"/>
        <v>0.2690742509</v>
      </c>
      <c r="AE48" s="36">
        <f t="shared" si="12"/>
        <v>1309.527685</v>
      </c>
      <c r="AF48" s="36">
        <f t="shared" si="12"/>
        <v>669.45428</v>
      </c>
      <c r="AG48" s="36">
        <f t="shared" si="12"/>
        <v>734.533</v>
      </c>
      <c r="AH48" s="36">
        <f t="shared" si="12"/>
        <v>617.746</v>
      </c>
      <c r="AI48" s="36">
        <f t="shared" si="12"/>
        <v>773.597</v>
      </c>
      <c r="AJ48" s="36">
        <f t="shared" si="12"/>
        <v>760.927</v>
      </c>
      <c r="AK48" s="36">
        <f t="shared" si="12"/>
        <v>931.4582834</v>
      </c>
      <c r="AL48" s="36">
        <f t="shared" si="12"/>
        <v>713.4134999</v>
      </c>
      <c r="AM48" s="36">
        <f t="shared" si="12"/>
        <v>802.506697</v>
      </c>
      <c r="AN48" s="36">
        <f t="shared" si="12"/>
        <v>621.5583224</v>
      </c>
      <c r="AO48" s="36">
        <f t="shared" si="12"/>
        <v>657.3647401</v>
      </c>
      <c r="AP48" s="36">
        <f t="shared" si="12"/>
        <v>598.2897258</v>
      </c>
      <c r="AQ48" s="36">
        <f t="shared" si="12"/>
        <v>607.2682183</v>
      </c>
      <c r="AR48" s="36">
        <f t="shared" si="12"/>
        <v>613.366103</v>
      </c>
      <c r="AS48" s="36">
        <f t="shared" si="12"/>
        <v>632.084249</v>
      </c>
      <c r="AT48" s="36">
        <f t="shared" si="12"/>
        <v>675.09065</v>
      </c>
      <c r="AU48" s="36">
        <f t="shared" si="12"/>
        <v>606.3353625</v>
      </c>
      <c r="AV48" s="36">
        <f t="shared" si="12"/>
        <v>642.5295322</v>
      </c>
      <c r="AW48" s="36">
        <f t="shared" si="12"/>
        <v>614.5039137</v>
      </c>
      <c r="AX48" s="36">
        <f t="shared" si="12"/>
        <v>694.5023536</v>
      </c>
      <c r="AY48" s="36">
        <f t="shared" si="12"/>
        <v>724.7941329</v>
      </c>
      <c r="AZ48" s="36">
        <f t="shared" si="12"/>
        <v>789.1010385</v>
      </c>
      <c r="BA48" s="36">
        <f t="shared" si="12"/>
        <v>934.1011813</v>
      </c>
      <c r="BB48" s="36">
        <f t="shared" si="12"/>
        <v>652.2606634</v>
      </c>
      <c r="BC48" s="36">
        <f t="shared" si="12"/>
        <v>925.9946693</v>
      </c>
      <c r="BD48" s="36">
        <f t="shared" si="12"/>
        <v>675.7532983</v>
      </c>
      <c r="BE48" s="36">
        <f t="shared" si="12"/>
        <v>789.7527539</v>
      </c>
      <c r="BF48" s="36">
        <f t="shared" si="12"/>
        <v>677.3852816</v>
      </c>
      <c r="BG48" s="36">
        <f t="shared" si="12"/>
        <v>656.2783319</v>
      </c>
      <c r="BH48" s="36">
        <f t="shared" si="12"/>
        <v>708.1104403</v>
      </c>
      <c r="BI48" s="36">
        <f t="shared" si="12"/>
        <v>807.8212757</v>
      </c>
      <c r="BJ48" s="36">
        <f t="shared" si="12"/>
        <v>792.251392</v>
      </c>
      <c r="BK48" s="36">
        <f t="shared" si="12"/>
        <v>1029.769552</v>
      </c>
      <c r="BL48" s="36">
        <f t="shared" si="12"/>
        <v>824.1651004</v>
      </c>
      <c r="BM48" s="36">
        <f t="shared" si="12"/>
        <v>490.6764439</v>
      </c>
      <c r="BN48" s="36">
        <f t="shared" si="12"/>
        <v>305.037294</v>
      </c>
      <c r="BO48" s="36">
        <f t="shared" si="12"/>
        <v>395.6830744</v>
      </c>
      <c r="BP48" s="36">
        <f t="shared" si="12"/>
        <v>851.8461491</v>
      </c>
      <c r="BQ48" s="36">
        <f t="shared" si="12"/>
        <v>8600.14223</v>
      </c>
      <c r="BR48" s="36">
        <f t="shared" si="12"/>
        <v>2600.101569</v>
      </c>
      <c r="BS48" s="36">
        <f t="shared" si="12"/>
        <v>2142.947645</v>
      </c>
      <c r="BT48" s="36">
        <f t="shared" si="12"/>
        <v>10</v>
      </c>
      <c r="BU48" s="36">
        <f t="shared" si="12"/>
        <v>0</v>
      </c>
      <c r="BV48" s="36">
        <f t="shared" si="12"/>
        <v>0</v>
      </c>
      <c r="BW48" s="36">
        <f t="shared" si="12"/>
        <v>0</v>
      </c>
      <c r="BX48" s="36">
        <f t="shared" si="12"/>
        <v>0</v>
      </c>
      <c r="BY48" s="36">
        <f t="shared" si="12"/>
        <v>0</v>
      </c>
      <c r="BZ48" s="36">
        <f t="shared" si="12"/>
        <v>0</v>
      </c>
      <c r="CA48" s="36">
        <f t="shared" si="12"/>
        <v>0</v>
      </c>
      <c r="CB48" s="36">
        <f t="shared" si="12"/>
        <v>0</v>
      </c>
      <c r="CC48" s="36">
        <f t="shared" si="12"/>
        <v>0</v>
      </c>
      <c r="CD48" s="36">
        <f t="shared" si="12"/>
        <v>0</v>
      </c>
      <c r="CE48" s="36">
        <f t="shared" si="12"/>
        <v>0</v>
      </c>
      <c r="CF48" s="36">
        <f t="shared" si="12"/>
        <v>0</v>
      </c>
      <c r="CG48" s="36">
        <f t="shared" si="12"/>
        <v>0</v>
      </c>
      <c r="CH48" s="36">
        <f t="shared" si="12"/>
        <v>0</v>
      </c>
    </row>
    <row r="49" ht="14.25" customHeight="1"/>
    <row r="50" ht="14.25" customHeight="1">
      <c r="B50" s="5" t="s">
        <v>58</v>
      </c>
    </row>
    <row r="51" ht="14.25" customHeight="1"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</row>
    <row r="52" ht="14.25" customHeight="1">
      <c r="B52" s="6" t="s">
        <v>59</v>
      </c>
      <c r="G52" s="38">
        <v>1.0</v>
      </c>
      <c r="H52" s="38">
        <v>1.0</v>
      </c>
      <c r="I52" s="38">
        <v>1.0</v>
      </c>
      <c r="J52" s="38">
        <v>1.0</v>
      </c>
      <c r="K52" s="38">
        <v>1.0240536277602523</v>
      </c>
      <c r="L52" s="38">
        <f t="shared" ref="L52:V52" si="13">K52</f>
        <v>1.024053628</v>
      </c>
      <c r="M52" s="38">
        <f t="shared" si="13"/>
        <v>1.024053628</v>
      </c>
      <c r="N52" s="38">
        <f t="shared" si="13"/>
        <v>1.024053628</v>
      </c>
      <c r="O52" s="38">
        <f t="shared" si="13"/>
        <v>1.024053628</v>
      </c>
      <c r="P52" s="38">
        <f t="shared" si="13"/>
        <v>1.024053628</v>
      </c>
      <c r="Q52" s="38">
        <f t="shared" si="13"/>
        <v>1.024053628</v>
      </c>
      <c r="R52" s="38">
        <f t="shared" si="13"/>
        <v>1.024053628</v>
      </c>
      <c r="S52" s="38">
        <f t="shared" si="13"/>
        <v>1.024053628</v>
      </c>
      <c r="T52" s="38">
        <f t="shared" si="13"/>
        <v>1.024053628</v>
      </c>
      <c r="U52" s="38">
        <f t="shared" si="13"/>
        <v>1.024053628</v>
      </c>
      <c r="V52" s="38">
        <f t="shared" si="13"/>
        <v>1.024053628</v>
      </c>
      <c r="W52" s="38">
        <v>1.0599369085173502</v>
      </c>
      <c r="X52" s="38">
        <f>W52</f>
        <v>1.059936909</v>
      </c>
      <c r="Y52" s="38">
        <v>1.0985804416403786</v>
      </c>
      <c r="Z52" s="38">
        <f>Y52</f>
        <v>1.098580442</v>
      </c>
      <c r="AA52" s="38">
        <v>1.1253943217665614</v>
      </c>
      <c r="AB52" s="38">
        <f>AA52</f>
        <v>1.125394322</v>
      </c>
      <c r="AC52" s="38">
        <v>1.1537854889589907</v>
      </c>
      <c r="AD52" s="38">
        <f>AC52</f>
        <v>1.153785489</v>
      </c>
      <c r="AE52" s="38">
        <v>1.1719242902208202</v>
      </c>
      <c r="AF52" s="38">
        <f>AE52</f>
        <v>1.17192429</v>
      </c>
      <c r="AG52" s="38">
        <v>1.2012223974763407</v>
      </c>
      <c r="AH52" s="38">
        <f>AG52</f>
        <v>1.201222397</v>
      </c>
      <c r="AI52" s="38">
        <v>1.2342560134069402</v>
      </c>
      <c r="AJ52" s="38">
        <f>AI52</f>
        <v>1.234256013</v>
      </c>
      <c r="AK52" s="38">
        <v>1.2681980537756312</v>
      </c>
      <c r="AL52" s="38">
        <f>AK52</f>
        <v>1.268198054</v>
      </c>
      <c r="AM52" s="38">
        <v>1.3030735002544611</v>
      </c>
      <c r="AN52" s="38">
        <f>AM52</f>
        <v>1.3030735</v>
      </c>
      <c r="AO52" s="38">
        <v>1.3389080215114588</v>
      </c>
      <c r="AP52" s="38">
        <f>AO52</f>
        <v>1.338908022</v>
      </c>
      <c r="AQ52" s="38">
        <v>1.375727992103024</v>
      </c>
      <c r="AR52" s="38">
        <f>AQ52</f>
        <v>1.375727992</v>
      </c>
      <c r="AS52" s="38">
        <v>1.4135605118858574</v>
      </c>
      <c r="AT52" s="38">
        <f>AS52</f>
        <v>1.413560512</v>
      </c>
      <c r="AU52" s="38">
        <v>1.4524334259627185</v>
      </c>
      <c r="AV52" s="38">
        <f>AU52</f>
        <v>1.452433426</v>
      </c>
      <c r="AW52" s="38">
        <v>1.4923753451766935</v>
      </c>
      <c r="AX52" s="38">
        <f>AW52</f>
        <v>1.492375345</v>
      </c>
      <c r="AY52" s="38">
        <v>1.5334156671690526</v>
      </c>
      <c r="AZ52" s="38">
        <f>AY52</f>
        <v>1.533415667</v>
      </c>
      <c r="BA52" s="38">
        <v>1.5755845980162018</v>
      </c>
      <c r="BB52" s="38">
        <f>BA52</f>
        <v>1.575584598</v>
      </c>
      <c r="BC52" s="38">
        <v>1.6189131744616474</v>
      </c>
      <c r="BD52" s="38">
        <f>BC52</f>
        <v>1.618913174</v>
      </c>
      <c r="BE52" s="38">
        <v>1.6634332867593429</v>
      </c>
      <c r="BF52" s="38">
        <f>BE52</f>
        <v>1.663433287</v>
      </c>
      <c r="BG52" s="38">
        <v>1.709177702145225</v>
      </c>
      <c r="BH52" s="38">
        <f>BG52</f>
        <v>1.709177702</v>
      </c>
      <c r="BI52" s="38">
        <v>1.756180088954219</v>
      </c>
      <c r="BJ52" s="38">
        <f>BI52</f>
        <v>1.756180089</v>
      </c>
      <c r="BK52" s="38">
        <v>1.8044750414004602</v>
      </c>
      <c r="BL52" s="38">
        <f>BK52</f>
        <v>1.804475041</v>
      </c>
      <c r="BM52" s="38">
        <v>1.854098105038973</v>
      </c>
      <c r="BN52" s="38">
        <f>BM52</f>
        <v>1.854098105</v>
      </c>
      <c r="BO52" s="38">
        <v>1.905085802927545</v>
      </c>
      <c r="BP52" s="38">
        <f>BO52</f>
        <v>1.905085803</v>
      </c>
      <c r="BQ52" s="38">
        <v>1.9574756625080527</v>
      </c>
      <c r="BR52" s="38">
        <f>BQ52</f>
        <v>1.957475663</v>
      </c>
      <c r="BS52" s="38">
        <v>2.011306243227024</v>
      </c>
      <c r="BT52" s="38">
        <f>BS52</f>
        <v>2.011306243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</row>
    <row r="53" ht="14.25" customHeight="1"/>
    <row r="54" ht="14.25" customHeight="1">
      <c r="B54" s="5" t="s">
        <v>60</v>
      </c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</row>
    <row r="55" ht="14.25" customHeight="1"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</row>
    <row r="56" ht="14.25" customHeight="1">
      <c r="B56" s="6" t="str">
        <f t="shared" ref="B56:B65" si="17">B38</f>
        <v>Dividends</v>
      </c>
      <c r="E56" s="33">
        <f t="shared" ref="E56:E66" si="18">SUM(G56:CH56)</f>
        <v>319.324</v>
      </c>
      <c r="G56" s="39">
        <f t="shared" ref="G56:BP56" si="14">IF(G$4&lt;$C$9,G38,0)</f>
        <v>0</v>
      </c>
      <c r="H56" s="39">
        <f t="shared" si="14"/>
        <v>0</v>
      </c>
      <c r="I56" s="39">
        <f t="shared" si="14"/>
        <v>0</v>
      </c>
      <c r="J56" s="39">
        <f t="shared" si="14"/>
        <v>0</v>
      </c>
      <c r="K56" s="39" t="str">
        <f t="shared" si="14"/>
        <v/>
      </c>
      <c r="L56" s="39" t="str">
        <f t="shared" si="14"/>
        <v/>
      </c>
      <c r="M56" s="39" t="str">
        <f t="shared" si="14"/>
        <v/>
      </c>
      <c r="N56" s="39" t="str">
        <f t="shared" si="14"/>
        <v/>
      </c>
      <c r="O56" s="39" t="str">
        <f t="shared" si="14"/>
        <v/>
      </c>
      <c r="P56" s="39">
        <f t="shared" si="14"/>
        <v>0</v>
      </c>
      <c r="Q56" s="39" t="str">
        <f t="shared" si="14"/>
        <v/>
      </c>
      <c r="R56" s="39" t="str">
        <f t="shared" si="14"/>
        <v/>
      </c>
      <c r="S56" s="39" t="str">
        <f t="shared" si="14"/>
        <v/>
      </c>
      <c r="T56" s="39" t="str">
        <f t="shared" si="14"/>
        <v/>
      </c>
      <c r="U56" s="39" t="str">
        <f t="shared" si="14"/>
        <v/>
      </c>
      <c r="V56" s="39">
        <f t="shared" si="14"/>
        <v>0</v>
      </c>
      <c r="W56" s="39">
        <f t="shared" si="14"/>
        <v>0</v>
      </c>
      <c r="X56" s="39">
        <f t="shared" si="14"/>
        <v>0</v>
      </c>
      <c r="Y56" s="39">
        <f t="shared" si="14"/>
        <v>0</v>
      </c>
      <c r="Z56" s="39">
        <f t="shared" si="14"/>
        <v>0</v>
      </c>
      <c r="AA56" s="39">
        <f t="shared" si="14"/>
        <v>150.769</v>
      </c>
      <c r="AB56" s="39">
        <f t="shared" si="14"/>
        <v>0</v>
      </c>
      <c r="AC56" s="39">
        <f t="shared" si="14"/>
        <v>0</v>
      </c>
      <c r="AD56" s="39">
        <f t="shared" si="14"/>
        <v>0</v>
      </c>
      <c r="AE56" s="39">
        <f t="shared" si="14"/>
        <v>0</v>
      </c>
      <c r="AF56" s="39">
        <f t="shared" si="14"/>
        <v>0</v>
      </c>
      <c r="AG56" s="39">
        <f t="shared" si="14"/>
        <v>0</v>
      </c>
      <c r="AH56" s="39">
        <f t="shared" si="14"/>
        <v>0</v>
      </c>
      <c r="AI56" s="39">
        <f t="shared" si="14"/>
        <v>0</v>
      </c>
      <c r="AJ56" s="39">
        <f t="shared" si="14"/>
        <v>168.555</v>
      </c>
      <c r="AK56" s="39">
        <f t="shared" si="14"/>
        <v>0</v>
      </c>
      <c r="AL56" s="39">
        <f t="shared" si="14"/>
        <v>0</v>
      </c>
      <c r="AM56" s="39">
        <f t="shared" si="14"/>
        <v>0</v>
      </c>
      <c r="AN56" s="39">
        <f t="shared" si="14"/>
        <v>0</v>
      </c>
      <c r="AO56" s="39">
        <f t="shared" si="14"/>
        <v>0</v>
      </c>
      <c r="AP56" s="39">
        <f t="shared" si="14"/>
        <v>0</v>
      </c>
      <c r="AQ56" s="39">
        <f t="shared" si="14"/>
        <v>0</v>
      </c>
      <c r="AR56" s="39">
        <f t="shared" si="14"/>
        <v>0</v>
      </c>
      <c r="AS56" s="39">
        <f t="shared" si="14"/>
        <v>0</v>
      </c>
      <c r="AT56" s="39">
        <f t="shared" si="14"/>
        <v>0</v>
      </c>
      <c r="AU56" s="39">
        <f t="shared" si="14"/>
        <v>0</v>
      </c>
      <c r="AV56" s="39">
        <f t="shared" si="14"/>
        <v>0</v>
      </c>
      <c r="AW56" s="39">
        <f t="shared" si="14"/>
        <v>0</v>
      </c>
      <c r="AX56" s="39">
        <f t="shared" si="14"/>
        <v>0</v>
      </c>
      <c r="AY56" s="39">
        <f t="shared" si="14"/>
        <v>0</v>
      </c>
      <c r="AZ56" s="39">
        <f t="shared" si="14"/>
        <v>0</v>
      </c>
      <c r="BA56" s="39">
        <f t="shared" si="14"/>
        <v>0</v>
      </c>
      <c r="BB56" s="39">
        <f t="shared" si="14"/>
        <v>0</v>
      </c>
      <c r="BC56" s="39">
        <f t="shared" si="14"/>
        <v>0</v>
      </c>
      <c r="BD56" s="39">
        <f t="shared" si="14"/>
        <v>0</v>
      </c>
      <c r="BE56" s="39">
        <f t="shared" si="14"/>
        <v>0</v>
      </c>
      <c r="BF56" s="39">
        <f t="shared" si="14"/>
        <v>0</v>
      </c>
      <c r="BG56" s="39">
        <f t="shared" si="14"/>
        <v>0</v>
      </c>
      <c r="BH56" s="39">
        <f t="shared" si="14"/>
        <v>0</v>
      </c>
      <c r="BI56" s="39">
        <f t="shared" si="14"/>
        <v>0</v>
      </c>
      <c r="BJ56" s="39">
        <f t="shared" si="14"/>
        <v>0</v>
      </c>
      <c r="BK56" s="39">
        <f t="shared" si="14"/>
        <v>0</v>
      </c>
      <c r="BL56" s="39">
        <f t="shared" si="14"/>
        <v>0</v>
      </c>
      <c r="BM56" s="39">
        <f t="shared" si="14"/>
        <v>0</v>
      </c>
      <c r="BN56" s="39">
        <f t="shared" si="14"/>
        <v>0</v>
      </c>
      <c r="BO56" s="39">
        <f t="shared" si="14"/>
        <v>0</v>
      </c>
      <c r="BP56" s="39">
        <f t="shared" si="14"/>
        <v>0</v>
      </c>
      <c r="BQ56" s="39"/>
      <c r="BR56" s="39"/>
      <c r="BS56" s="39"/>
      <c r="BT56" s="39"/>
      <c r="BU56" s="39"/>
      <c r="BV56" s="39">
        <f t="shared" ref="BV56:CA56" si="15">IF(BV$4&lt;$C$9,BV38,0)</f>
        <v>0</v>
      </c>
      <c r="BW56" s="39">
        <f t="shared" si="15"/>
        <v>0</v>
      </c>
      <c r="BX56" s="39">
        <f t="shared" si="15"/>
        <v>0</v>
      </c>
      <c r="BY56" s="39">
        <f t="shared" si="15"/>
        <v>0</v>
      </c>
      <c r="BZ56" s="39">
        <f t="shared" si="15"/>
        <v>0</v>
      </c>
      <c r="CA56" s="39">
        <f t="shared" si="15"/>
        <v>0</v>
      </c>
      <c r="CB56" s="39"/>
      <c r="CC56" s="39">
        <f t="shared" ref="CC56:CH56" si="16">IF(CC$4&lt;$C$9,CC38,0)</f>
        <v>0</v>
      </c>
      <c r="CD56" s="39">
        <f t="shared" si="16"/>
        <v>0</v>
      </c>
      <c r="CE56" s="39">
        <f t="shared" si="16"/>
        <v>0</v>
      </c>
      <c r="CF56" s="39">
        <f t="shared" si="16"/>
        <v>0</v>
      </c>
      <c r="CG56" s="39">
        <f t="shared" si="16"/>
        <v>0</v>
      </c>
      <c r="CH56" s="39">
        <f t="shared" si="16"/>
        <v>0</v>
      </c>
    </row>
    <row r="57" ht="14.25" customHeight="1">
      <c r="B57" s="6" t="str">
        <f t="shared" si="17"/>
        <v>Shareholder Loan interest</v>
      </c>
      <c r="E57" s="33">
        <f t="shared" si="18"/>
        <v>8487.74626</v>
      </c>
      <c r="G57" s="39">
        <f t="shared" ref="G57:BP57" si="19">IF(G$4&lt;$C$9,G39,0)</f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39" t="str">
        <f t="shared" si="19"/>
        <v/>
      </c>
      <c r="L57" s="39" t="str">
        <f t="shared" si="19"/>
        <v/>
      </c>
      <c r="M57" s="39" t="str">
        <f t="shared" si="19"/>
        <v/>
      </c>
      <c r="N57" s="39" t="str">
        <f t="shared" si="19"/>
        <v/>
      </c>
      <c r="O57" s="39" t="str">
        <f t="shared" si="19"/>
        <v/>
      </c>
      <c r="P57" s="39">
        <f t="shared" si="19"/>
        <v>0</v>
      </c>
      <c r="Q57" s="39" t="str">
        <f t="shared" si="19"/>
        <v/>
      </c>
      <c r="R57" s="39" t="str">
        <f t="shared" si="19"/>
        <v/>
      </c>
      <c r="S57" s="39" t="str">
        <f t="shared" si="19"/>
        <v/>
      </c>
      <c r="T57" s="39" t="str">
        <f t="shared" si="19"/>
        <v/>
      </c>
      <c r="U57" s="39" t="str">
        <f t="shared" si="19"/>
        <v/>
      </c>
      <c r="V57" s="39">
        <f t="shared" si="19"/>
        <v>0</v>
      </c>
      <c r="W57" s="39">
        <f t="shared" si="19"/>
        <v>1090.23628</v>
      </c>
      <c r="X57" s="39">
        <f t="shared" si="19"/>
        <v>591.984</v>
      </c>
      <c r="Y57" s="39">
        <f t="shared" si="19"/>
        <v>588.612</v>
      </c>
      <c r="Z57" s="39">
        <f t="shared" si="19"/>
        <v>577.373</v>
      </c>
      <c r="AA57" s="39">
        <f t="shared" si="19"/>
        <v>582.93944</v>
      </c>
      <c r="AB57" s="39">
        <f t="shared" si="19"/>
        <v>576.57219</v>
      </c>
      <c r="AC57" s="39">
        <f t="shared" si="19"/>
        <v>576.17582</v>
      </c>
      <c r="AD57" s="39">
        <f t="shared" si="19"/>
        <v>0.2690742509</v>
      </c>
      <c r="AE57" s="39">
        <f t="shared" si="19"/>
        <v>1168.110626</v>
      </c>
      <c r="AF57" s="39">
        <f t="shared" si="19"/>
        <v>559.76983</v>
      </c>
      <c r="AG57" s="39">
        <f t="shared" si="19"/>
        <v>556.933</v>
      </c>
      <c r="AH57" s="39">
        <f t="shared" si="19"/>
        <v>544.37</v>
      </c>
      <c r="AI57" s="39">
        <f t="shared" si="19"/>
        <v>543.403</v>
      </c>
      <c r="AJ57" s="39">
        <f t="shared" si="19"/>
        <v>530.998</v>
      </c>
      <c r="AK57" s="39">
        <f t="shared" si="19"/>
        <v>0</v>
      </c>
      <c r="AL57" s="39">
        <f t="shared" si="19"/>
        <v>0</v>
      </c>
      <c r="AM57" s="39">
        <f t="shared" si="19"/>
        <v>0</v>
      </c>
      <c r="AN57" s="39">
        <f t="shared" si="19"/>
        <v>0</v>
      </c>
      <c r="AO57" s="39">
        <f t="shared" si="19"/>
        <v>0</v>
      </c>
      <c r="AP57" s="39">
        <f t="shared" si="19"/>
        <v>0</v>
      </c>
      <c r="AQ57" s="39">
        <f t="shared" si="19"/>
        <v>0</v>
      </c>
      <c r="AR57" s="39">
        <f t="shared" si="19"/>
        <v>0</v>
      </c>
      <c r="AS57" s="39">
        <f t="shared" si="19"/>
        <v>0</v>
      </c>
      <c r="AT57" s="39">
        <f t="shared" si="19"/>
        <v>0</v>
      </c>
      <c r="AU57" s="39">
        <f t="shared" si="19"/>
        <v>0</v>
      </c>
      <c r="AV57" s="39">
        <f t="shared" si="19"/>
        <v>0</v>
      </c>
      <c r="AW57" s="39">
        <f t="shared" si="19"/>
        <v>0</v>
      </c>
      <c r="AX57" s="39">
        <f t="shared" si="19"/>
        <v>0</v>
      </c>
      <c r="AY57" s="39">
        <f t="shared" si="19"/>
        <v>0</v>
      </c>
      <c r="AZ57" s="39">
        <f t="shared" si="19"/>
        <v>0</v>
      </c>
      <c r="BA57" s="39">
        <f t="shared" si="19"/>
        <v>0</v>
      </c>
      <c r="BB57" s="39">
        <f t="shared" si="19"/>
        <v>0</v>
      </c>
      <c r="BC57" s="39">
        <f t="shared" si="19"/>
        <v>0</v>
      </c>
      <c r="BD57" s="39">
        <f t="shared" si="19"/>
        <v>0</v>
      </c>
      <c r="BE57" s="39">
        <f t="shared" si="19"/>
        <v>0</v>
      </c>
      <c r="BF57" s="39">
        <f t="shared" si="19"/>
        <v>0</v>
      </c>
      <c r="BG57" s="39">
        <f t="shared" si="19"/>
        <v>0</v>
      </c>
      <c r="BH57" s="39">
        <f t="shared" si="19"/>
        <v>0</v>
      </c>
      <c r="BI57" s="39">
        <f t="shared" si="19"/>
        <v>0</v>
      </c>
      <c r="BJ57" s="39">
        <f t="shared" si="19"/>
        <v>0</v>
      </c>
      <c r="BK57" s="39">
        <f t="shared" si="19"/>
        <v>0</v>
      </c>
      <c r="BL57" s="39">
        <f t="shared" si="19"/>
        <v>0</v>
      </c>
      <c r="BM57" s="39">
        <f t="shared" si="19"/>
        <v>0</v>
      </c>
      <c r="BN57" s="39">
        <f t="shared" si="19"/>
        <v>0</v>
      </c>
      <c r="BO57" s="39">
        <f t="shared" si="19"/>
        <v>0</v>
      </c>
      <c r="BP57" s="39">
        <f t="shared" si="19"/>
        <v>0</v>
      </c>
      <c r="BQ57" s="39"/>
      <c r="BR57" s="39"/>
      <c r="BS57" s="39"/>
      <c r="BT57" s="39"/>
      <c r="BU57" s="39"/>
      <c r="BV57" s="39">
        <f t="shared" ref="BV57:CA57" si="20">IF(BV$4&lt;$C$9,BV39,0)</f>
        <v>0</v>
      </c>
      <c r="BW57" s="39">
        <f t="shared" si="20"/>
        <v>0</v>
      </c>
      <c r="BX57" s="39">
        <f t="shared" si="20"/>
        <v>0</v>
      </c>
      <c r="BY57" s="39">
        <f t="shared" si="20"/>
        <v>0</v>
      </c>
      <c r="BZ57" s="39">
        <f t="shared" si="20"/>
        <v>0</v>
      </c>
      <c r="CA57" s="39">
        <f t="shared" si="20"/>
        <v>0</v>
      </c>
      <c r="CB57" s="39"/>
      <c r="CC57" s="39">
        <f t="shared" ref="CC57:CH57" si="21">IF(CC$4&lt;$C$9,CC39,0)</f>
        <v>0</v>
      </c>
      <c r="CD57" s="39">
        <f t="shared" si="21"/>
        <v>0</v>
      </c>
      <c r="CE57" s="39">
        <f t="shared" si="21"/>
        <v>0</v>
      </c>
      <c r="CF57" s="39">
        <f t="shared" si="21"/>
        <v>0</v>
      </c>
      <c r="CG57" s="39">
        <f t="shared" si="21"/>
        <v>0</v>
      </c>
      <c r="CH57" s="39">
        <f t="shared" si="21"/>
        <v>0</v>
      </c>
    </row>
    <row r="58" ht="14.25" customHeight="1">
      <c r="B58" s="6" t="str">
        <f t="shared" si="17"/>
        <v>Shareholder Loan Principal</v>
      </c>
      <c r="E58" s="33">
        <f t="shared" si="18"/>
        <v>1253.312</v>
      </c>
      <c r="G58" s="39">
        <f t="shared" ref="G58:BP58" si="22">IF(G$4&lt;$C$9,G40,0)</f>
        <v>0</v>
      </c>
      <c r="H58" s="39">
        <f t="shared" si="22"/>
        <v>0</v>
      </c>
      <c r="I58" s="39">
        <f t="shared" si="22"/>
        <v>0</v>
      </c>
      <c r="J58" s="39">
        <f t="shared" si="22"/>
        <v>0</v>
      </c>
      <c r="K58" s="39" t="str">
        <f t="shared" si="22"/>
        <v/>
      </c>
      <c r="L58" s="39" t="str">
        <f t="shared" si="22"/>
        <v/>
      </c>
      <c r="M58" s="39" t="str">
        <f t="shared" si="22"/>
        <v/>
      </c>
      <c r="N58" s="39" t="str">
        <f t="shared" si="22"/>
        <v/>
      </c>
      <c r="O58" s="39" t="str">
        <f t="shared" si="22"/>
        <v/>
      </c>
      <c r="P58" s="39">
        <f t="shared" si="22"/>
        <v>0</v>
      </c>
      <c r="Q58" s="39" t="str">
        <f t="shared" si="22"/>
        <v/>
      </c>
      <c r="R58" s="39" t="str">
        <f t="shared" si="22"/>
        <v/>
      </c>
      <c r="S58" s="39" t="str">
        <f t="shared" si="22"/>
        <v/>
      </c>
      <c r="T58" s="39" t="str">
        <f t="shared" si="22"/>
        <v/>
      </c>
      <c r="U58" s="39" t="str">
        <f t="shared" si="22"/>
        <v/>
      </c>
      <c r="V58" s="39">
        <f t="shared" si="22"/>
        <v>0</v>
      </c>
      <c r="W58" s="39">
        <f t="shared" si="22"/>
        <v>0.088</v>
      </c>
      <c r="X58" s="39">
        <f t="shared" si="22"/>
        <v>121.06</v>
      </c>
      <c r="Y58" s="39">
        <f t="shared" si="22"/>
        <v>84.13921999</v>
      </c>
      <c r="Z58" s="39">
        <f t="shared" si="22"/>
        <v>16.281</v>
      </c>
      <c r="AA58" s="39">
        <f t="shared" si="22"/>
        <v>116.47901</v>
      </c>
      <c r="AB58" s="39">
        <f t="shared" si="22"/>
        <v>15.7004024</v>
      </c>
      <c r="AC58" s="39">
        <f t="shared" si="22"/>
        <v>105.9188585</v>
      </c>
      <c r="AD58" s="39">
        <f t="shared" si="22"/>
        <v>0</v>
      </c>
      <c r="AE58" s="39">
        <f t="shared" si="22"/>
        <v>141.4170591</v>
      </c>
      <c r="AF58" s="39">
        <f t="shared" si="22"/>
        <v>109.68445</v>
      </c>
      <c r="AG58" s="39">
        <f t="shared" si="22"/>
        <v>177.6</v>
      </c>
      <c r="AH58" s="39">
        <f t="shared" si="22"/>
        <v>73.376</v>
      </c>
      <c r="AI58" s="39">
        <f t="shared" si="22"/>
        <v>230.194</v>
      </c>
      <c r="AJ58" s="39">
        <f t="shared" si="22"/>
        <v>61.374</v>
      </c>
      <c r="AK58" s="39">
        <f t="shared" si="22"/>
        <v>0</v>
      </c>
      <c r="AL58" s="39">
        <f t="shared" si="22"/>
        <v>0</v>
      </c>
      <c r="AM58" s="39">
        <f t="shared" si="22"/>
        <v>0</v>
      </c>
      <c r="AN58" s="39">
        <f t="shared" si="22"/>
        <v>0</v>
      </c>
      <c r="AO58" s="39">
        <f t="shared" si="22"/>
        <v>0</v>
      </c>
      <c r="AP58" s="39">
        <f t="shared" si="22"/>
        <v>0</v>
      </c>
      <c r="AQ58" s="39">
        <f t="shared" si="22"/>
        <v>0</v>
      </c>
      <c r="AR58" s="39">
        <f t="shared" si="22"/>
        <v>0</v>
      </c>
      <c r="AS58" s="39">
        <f t="shared" si="22"/>
        <v>0</v>
      </c>
      <c r="AT58" s="39">
        <f t="shared" si="22"/>
        <v>0</v>
      </c>
      <c r="AU58" s="39">
        <f t="shared" si="22"/>
        <v>0</v>
      </c>
      <c r="AV58" s="39">
        <f t="shared" si="22"/>
        <v>0</v>
      </c>
      <c r="AW58" s="39">
        <f t="shared" si="22"/>
        <v>0</v>
      </c>
      <c r="AX58" s="39">
        <f t="shared" si="22"/>
        <v>0</v>
      </c>
      <c r="AY58" s="39">
        <f t="shared" si="22"/>
        <v>0</v>
      </c>
      <c r="AZ58" s="39">
        <f t="shared" si="22"/>
        <v>0</v>
      </c>
      <c r="BA58" s="39">
        <f t="shared" si="22"/>
        <v>0</v>
      </c>
      <c r="BB58" s="39">
        <f t="shared" si="22"/>
        <v>0</v>
      </c>
      <c r="BC58" s="39">
        <f t="shared" si="22"/>
        <v>0</v>
      </c>
      <c r="BD58" s="39">
        <f t="shared" si="22"/>
        <v>0</v>
      </c>
      <c r="BE58" s="39">
        <f t="shared" si="22"/>
        <v>0</v>
      </c>
      <c r="BF58" s="39">
        <f t="shared" si="22"/>
        <v>0</v>
      </c>
      <c r="BG58" s="39">
        <f t="shared" si="22"/>
        <v>0</v>
      </c>
      <c r="BH58" s="39">
        <f t="shared" si="22"/>
        <v>0</v>
      </c>
      <c r="BI58" s="39">
        <f t="shared" si="22"/>
        <v>0</v>
      </c>
      <c r="BJ58" s="39">
        <f t="shared" si="22"/>
        <v>0</v>
      </c>
      <c r="BK58" s="39">
        <f t="shared" si="22"/>
        <v>0</v>
      </c>
      <c r="BL58" s="39">
        <f t="shared" si="22"/>
        <v>0</v>
      </c>
      <c r="BM58" s="39">
        <f t="shared" si="22"/>
        <v>0</v>
      </c>
      <c r="BN58" s="39">
        <f t="shared" si="22"/>
        <v>0</v>
      </c>
      <c r="BO58" s="39">
        <f t="shared" si="22"/>
        <v>0</v>
      </c>
      <c r="BP58" s="39">
        <f t="shared" si="22"/>
        <v>0</v>
      </c>
      <c r="BQ58" s="39"/>
      <c r="BR58" s="39"/>
      <c r="BS58" s="39"/>
      <c r="BT58" s="39"/>
      <c r="BU58" s="39"/>
      <c r="BV58" s="39">
        <f t="shared" ref="BV58:CA58" si="23">IF(BV$4&lt;$C$9,BV40,0)</f>
        <v>0</v>
      </c>
      <c r="BW58" s="39">
        <f t="shared" si="23"/>
        <v>0</v>
      </c>
      <c r="BX58" s="39">
        <f t="shared" si="23"/>
        <v>0</v>
      </c>
      <c r="BY58" s="39">
        <f t="shared" si="23"/>
        <v>0</v>
      </c>
      <c r="BZ58" s="39">
        <f t="shared" si="23"/>
        <v>0</v>
      </c>
      <c r="CA58" s="39">
        <f t="shared" si="23"/>
        <v>0</v>
      </c>
      <c r="CB58" s="39"/>
      <c r="CC58" s="39">
        <f t="shared" ref="CC58:CH58" si="24">IF(CC$4&lt;$C$9,CC40,0)</f>
        <v>0</v>
      </c>
      <c r="CD58" s="39">
        <f t="shared" si="24"/>
        <v>0</v>
      </c>
      <c r="CE58" s="39">
        <f t="shared" si="24"/>
        <v>0</v>
      </c>
      <c r="CF58" s="39">
        <f t="shared" si="24"/>
        <v>0</v>
      </c>
      <c r="CG58" s="39">
        <f t="shared" si="24"/>
        <v>0</v>
      </c>
      <c r="CH58" s="39">
        <f t="shared" si="24"/>
        <v>0</v>
      </c>
    </row>
    <row r="59" ht="14.25" customHeight="1">
      <c r="B59" s="6" t="str">
        <f t="shared" si="17"/>
        <v>Equity repayment</v>
      </c>
      <c r="E59" s="33">
        <f t="shared" si="18"/>
        <v>0</v>
      </c>
      <c r="G59" s="39">
        <f t="shared" ref="G59:BP59" si="25">IF(G$4&lt;$C$9,G41,0)</f>
        <v>0</v>
      </c>
      <c r="H59" s="39">
        <f t="shared" si="25"/>
        <v>0</v>
      </c>
      <c r="I59" s="39">
        <f t="shared" si="25"/>
        <v>0</v>
      </c>
      <c r="J59" s="39">
        <f t="shared" si="25"/>
        <v>0</v>
      </c>
      <c r="K59" s="39" t="str">
        <f t="shared" si="25"/>
        <v/>
      </c>
      <c r="L59" s="39" t="str">
        <f t="shared" si="25"/>
        <v/>
      </c>
      <c r="M59" s="39" t="str">
        <f t="shared" si="25"/>
        <v/>
      </c>
      <c r="N59" s="39" t="str">
        <f t="shared" si="25"/>
        <v/>
      </c>
      <c r="O59" s="39" t="str">
        <f t="shared" si="25"/>
        <v/>
      </c>
      <c r="P59" s="39">
        <f t="shared" si="25"/>
        <v>0</v>
      </c>
      <c r="Q59" s="39" t="str">
        <f t="shared" si="25"/>
        <v/>
      </c>
      <c r="R59" s="39" t="str">
        <f t="shared" si="25"/>
        <v/>
      </c>
      <c r="S59" s="39" t="str">
        <f t="shared" si="25"/>
        <v/>
      </c>
      <c r="T59" s="39" t="str">
        <f t="shared" si="25"/>
        <v/>
      </c>
      <c r="U59" s="39" t="str">
        <f t="shared" si="25"/>
        <v/>
      </c>
      <c r="V59" s="39">
        <f t="shared" si="25"/>
        <v>0</v>
      </c>
      <c r="W59" s="39">
        <f t="shared" si="25"/>
        <v>0</v>
      </c>
      <c r="X59" s="39">
        <f t="shared" si="25"/>
        <v>0</v>
      </c>
      <c r="Y59" s="39">
        <f t="shared" si="25"/>
        <v>0</v>
      </c>
      <c r="Z59" s="39">
        <f t="shared" si="25"/>
        <v>0</v>
      </c>
      <c r="AA59" s="39">
        <f t="shared" si="25"/>
        <v>0</v>
      </c>
      <c r="AB59" s="39">
        <f t="shared" si="25"/>
        <v>0</v>
      </c>
      <c r="AC59" s="39">
        <f t="shared" si="25"/>
        <v>0</v>
      </c>
      <c r="AD59" s="39">
        <f t="shared" si="25"/>
        <v>0</v>
      </c>
      <c r="AE59" s="39">
        <f t="shared" si="25"/>
        <v>0</v>
      </c>
      <c r="AF59" s="39">
        <f t="shared" si="25"/>
        <v>0</v>
      </c>
      <c r="AG59" s="39">
        <f t="shared" si="25"/>
        <v>0</v>
      </c>
      <c r="AH59" s="39">
        <f t="shared" si="25"/>
        <v>0</v>
      </c>
      <c r="AI59" s="39">
        <f t="shared" si="25"/>
        <v>0</v>
      </c>
      <c r="AJ59" s="39">
        <f t="shared" si="25"/>
        <v>0</v>
      </c>
      <c r="AK59" s="39">
        <f t="shared" si="25"/>
        <v>0</v>
      </c>
      <c r="AL59" s="39">
        <f t="shared" si="25"/>
        <v>0</v>
      </c>
      <c r="AM59" s="39">
        <f t="shared" si="25"/>
        <v>0</v>
      </c>
      <c r="AN59" s="39">
        <f t="shared" si="25"/>
        <v>0</v>
      </c>
      <c r="AO59" s="39">
        <f t="shared" si="25"/>
        <v>0</v>
      </c>
      <c r="AP59" s="39">
        <f t="shared" si="25"/>
        <v>0</v>
      </c>
      <c r="AQ59" s="39">
        <f t="shared" si="25"/>
        <v>0</v>
      </c>
      <c r="AR59" s="39">
        <f t="shared" si="25"/>
        <v>0</v>
      </c>
      <c r="AS59" s="39">
        <f t="shared" si="25"/>
        <v>0</v>
      </c>
      <c r="AT59" s="39">
        <f t="shared" si="25"/>
        <v>0</v>
      </c>
      <c r="AU59" s="39">
        <f t="shared" si="25"/>
        <v>0</v>
      </c>
      <c r="AV59" s="39">
        <f t="shared" si="25"/>
        <v>0</v>
      </c>
      <c r="AW59" s="39">
        <f t="shared" si="25"/>
        <v>0</v>
      </c>
      <c r="AX59" s="39">
        <f t="shared" si="25"/>
        <v>0</v>
      </c>
      <c r="AY59" s="39">
        <f t="shared" si="25"/>
        <v>0</v>
      </c>
      <c r="AZ59" s="39">
        <f t="shared" si="25"/>
        <v>0</v>
      </c>
      <c r="BA59" s="39">
        <f t="shared" si="25"/>
        <v>0</v>
      </c>
      <c r="BB59" s="39">
        <f t="shared" si="25"/>
        <v>0</v>
      </c>
      <c r="BC59" s="39">
        <f t="shared" si="25"/>
        <v>0</v>
      </c>
      <c r="BD59" s="39">
        <f t="shared" si="25"/>
        <v>0</v>
      </c>
      <c r="BE59" s="39">
        <f t="shared" si="25"/>
        <v>0</v>
      </c>
      <c r="BF59" s="39">
        <f t="shared" si="25"/>
        <v>0</v>
      </c>
      <c r="BG59" s="39">
        <f t="shared" si="25"/>
        <v>0</v>
      </c>
      <c r="BH59" s="39">
        <f t="shared" si="25"/>
        <v>0</v>
      </c>
      <c r="BI59" s="39">
        <f t="shared" si="25"/>
        <v>0</v>
      </c>
      <c r="BJ59" s="39">
        <f t="shared" si="25"/>
        <v>0</v>
      </c>
      <c r="BK59" s="39">
        <f t="shared" si="25"/>
        <v>0</v>
      </c>
      <c r="BL59" s="39">
        <f t="shared" si="25"/>
        <v>0</v>
      </c>
      <c r="BM59" s="39">
        <f t="shared" si="25"/>
        <v>0</v>
      </c>
      <c r="BN59" s="39">
        <f t="shared" si="25"/>
        <v>0</v>
      </c>
      <c r="BO59" s="39">
        <f t="shared" si="25"/>
        <v>0</v>
      </c>
      <c r="BP59" s="39">
        <f t="shared" si="25"/>
        <v>0</v>
      </c>
      <c r="BQ59" s="39"/>
      <c r="BR59" s="39"/>
      <c r="BS59" s="39"/>
      <c r="BT59" s="39"/>
      <c r="BU59" s="39"/>
      <c r="BV59" s="39">
        <f t="shared" ref="BV59:CA59" si="26">IF(BV$4&lt;$C$9,BV41,0)</f>
        <v>0</v>
      </c>
      <c r="BW59" s="39">
        <f t="shared" si="26"/>
        <v>0</v>
      </c>
      <c r="BX59" s="39">
        <f t="shared" si="26"/>
        <v>0</v>
      </c>
      <c r="BY59" s="39">
        <f t="shared" si="26"/>
        <v>0</v>
      </c>
      <c r="BZ59" s="39">
        <f t="shared" si="26"/>
        <v>0</v>
      </c>
      <c r="CA59" s="39">
        <f t="shared" si="26"/>
        <v>0</v>
      </c>
      <c r="CB59" s="39"/>
      <c r="CC59" s="39">
        <f t="shared" ref="CC59:CH59" si="27">IF(CC$4&lt;$C$9,CC41,0)</f>
        <v>0</v>
      </c>
      <c r="CD59" s="39">
        <f t="shared" si="27"/>
        <v>0</v>
      </c>
      <c r="CE59" s="39">
        <f t="shared" si="27"/>
        <v>0</v>
      </c>
      <c r="CF59" s="39">
        <f t="shared" si="27"/>
        <v>0</v>
      </c>
      <c r="CG59" s="39">
        <f t="shared" si="27"/>
        <v>0</v>
      </c>
      <c r="CH59" s="39">
        <f t="shared" si="27"/>
        <v>0</v>
      </c>
    </row>
    <row r="60" ht="14.25" customHeight="1">
      <c r="B60" s="6" t="str">
        <f t="shared" si="17"/>
        <v>Fees paid to Galliford Try Investments NEPS Limited</v>
      </c>
      <c r="E60" s="33">
        <f t="shared" si="18"/>
        <v>0</v>
      </c>
      <c r="G60" s="39">
        <f t="shared" ref="G60:BP60" si="28">IF(G$4&lt;$C$9,G42,0)</f>
        <v>0</v>
      </c>
      <c r="H60" s="39">
        <f t="shared" si="28"/>
        <v>0</v>
      </c>
      <c r="I60" s="39">
        <f t="shared" si="28"/>
        <v>0</v>
      </c>
      <c r="J60" s="39">
        <f t="shared" si="28"/>
        <v>0</v>
      </c>
      <c r="K60" s="39" t="str">
        <f t="shared" si="28"/>
        <v/>
      </c>
      <c r="L60" s="39" t="str">
        <f t="shared" si="28"/>
        <v/>
      </c>
      <c r="M60" s="39" t="str">
        <f t="shared" si="28"/>
        <v/>
      </c>
      <c r="N60" s="39" t="str">
        <f t="shared" si="28"/>
        <v/>
      </c>
      <c r="O60" s="39" t="str">
        <f t="shared" si="28"/>
        <v/>
      </c>
      <c r="P60" s="39">
        <f t="shared" si="28"/>
        <v>0</v>
      </c>
      <c r="Q60" s="39" t="str">
        <f t="shared" si="28"/>
        <v/>
      </c>
      <c r="R60" s="39" t="str">
        <f t="shared" si="28"/>
        <v/>
      </c>
      <c r="S60" s="39" t="str">
        <f t="shared" si="28"/>
        <v/>
      </c>
      <c r="T60" s="39" t="str">
        <f t="shared" si="28"/>
        <v/>
      </c>
      <c r="U60" s="39" t="str">
        <f t="shared" si="28"/>
        <v/>
      </c>
      <c r="V60" s="39">
        <f t="shared" si="28"/>
        <v>0</v>
      </c>
      <c r="W60" s="39">
        <f t="shared" si="28"/>
        <v>0</v>
      </c>
      <c r="X60" s="39">
        <f t="shared" si="28"/>
        <v>0</v>
      </c>
      <c r="Y60" s="39">
        <f t="shared" si="28"/>
        <v>0</v>
      </c>
      <c r="Z60" s="39">
        <f t="shared" si="28"/>
        <v>0</v>
      </c>
      <c r="AA60" s="39">
        <f t="shared" si="28"/>
        <v>0</v>
      </c>
      <c r="AB60" s="39">
        <f t="shared" si="28"/>
        <v>0</v>
      </c>
      <c r="AC60" s="39">
        <f t="shared" si="28"/>
        <v>0</v>
      </c>
      <c r="AD60" s="39">
        <f t="shared" si="28"/>
        <v>0</v>
      </c>
      <c r="AE60" s="39">
        <f t="shared" si="28"/>
        <v>0</v>
      </c>
      <c r="AF60" s="39">
        <f t="shared" si="28"/>
        <v>0</v>
      </c>
      <c r="AG60" s="39">
        <f t="shared" si="28"/>
        <v>0</v>
      </c>
      <c r="AH60" s="39">
        <f t="shared" si="28"/>
        <v>0</v>
      </c>
      <c r="AI60" s="39">
        <f t="shared" si="28"/>
        <v>0</v>
      </c>
      <c r="AJ60" s="39">
        <f t="shared" si="28"/>
        <v>0</v>
      </c>
      <c r="AK60" s="39">
        <f t="shared" si="28"/>
        <v>0</v>
      </c>
      <c r="AL60" s="39">
        <f t="shared" si="28"/>
        <v>0</v>
      </c>
      <c r="AM60" s="39">
        <f t="shared" si="28"/>
        <v>0</v>
      </c>
      <c r="AN60" s="39">
        <f t="shared" si="28"/>
        <v>0</v>
      </c>
      <c r="AO60" s="39">
        <f t="shared" si="28"/>
        <v>0</v>
      </c>
      <c r="AP60" s="39">
        <f t="shared" si="28"/>
        <v>0</v>
      </c>
      <c r="AQ60" s="39">
        <f t="shared" si="28"/>
        <v>0</v>
      </c>
      <c r="AR60" s="39">
        <f t="shared" si="28"/>
        <v>0</v>
      </c>
      <c r="AS60" s="39">
        <f t="shared" si="28"/>
        <v>0</v>
      </c>
      <c r="AT60" s="39">
        <f t="shared" si="28"/>
        <v>0</v>
      </c>
      <c r="AU60" s="39">
        <f t="shared" si="28"/>
        <v>0</v>
      </c>
      <c r="AV60" s="39">
        <f t="shared" si="28"/>
        <v>0</v>
      </c>
      <c r="AW60" s="39">
        <f t="shared" si="28"/>
        <v>0</v>
      </c>
      <c r="AX60" s="39">
        <f t="shared" si="28"/>
        <v>0</v>
      </c>
      <c r="AY60" s="39">
        <f t="shared" si="28"/>
        <v>0</v>
      </c>
      <c r="AZ60" s="39">
        <f t="shared" si="28"/>
        <v>0</v>
      </c>
      <c r="BA60" s="39">
        <f t="shared" si="28"/>
        <v>0</v>
      </c>
      <c r="BB60" s="39">
        <f t="shared" si="28"/>
        <v>0</v>
      </c>
      <c r="BC60" s="39">
        <f t="shared" si="28"/>
        <v>0</v>
      </c>
      <c r="BD60" s="39">
        <f t="shared" si="28"/>
        <v>0</v>
      </c>
      <c r="BE60" s="39">
        <f t="shared" si="28"/>
        <v>0</v>
      </c>
      <c r="BF60" s="39">
        <f t="shared" si="28"/>
        <v>0</v>
      </c>
      <c r="BG60" s="39">
        <f t="shared" si="28"/>
        <v>0</v>
      </c>
      <c r="BH60" s="39">
        <f t="shared" si="28"/>
        <v>0</v>
      </c>
      <c r="BI60" s="39">
        <f t="shared" si="28"/>
        <v>0</v>
      </c>
      <c r="BJ60" s="39">
        <f t="shared" si="28"/>
        <v>0</v>
      </c>
      <c r="BK60" s="39">
        <f t="shared" si="28"/>
        <v>0</v>
      </c>
      <c r="BL60" s="39">
        <f t="shared" si="28"/>
        <v>0</v>
      </c>
      <c r="BM60" s="39">
        <f t="shared" si="28"/>
        <v>0</v>
      </c>
      <c r="BN60" s="39">
        <f t="shared" si="28"/>
        <v>0</v>
      </c>
      <c r="BO60" s="39">
        <f t="shared" si="28"/>
        <v>0</v>
      </c>
      <c r="BP60" s="39">
        <f t="shared" si="28"/>
        <v>0</v>
      </c>
      <c r="BQ60" s="39"/>
      <c r="BR60" s="39"/>
      <c r="BS60" s="39"/>
      <c r="BT60" s="39"/>
      <c r="BU60" s="39"/>
      <c r="BV60" s="39">
        <f t="shared" ref="BV60:CA60" si="29">IF(BV$4&lt;$C$9,BV42,0)</f>
        <v>0</v>
      </c>
      <c r="BW60" s="39">
        <f t="shared" si="29"/>
        <v>0</v>
      </c>
      <c r="BX60" s="39">
        <f t="shared" si="29"/>
        <v>0</v>
      </c>
      <c r="BY60" s="39">
        <f t="shared" si="29"/>
        <v>0</v>
      </c>
      <c r="BZ60" s="39">
        <f t="shared" si="29"/>
        <v>0</v>
      </c>
      <c r="CA60" s="39">
        <f t="shared" si="29"/>
        <v>0</v>
      </c>
      <c r="CB60" s="39"/>
      <c r="CC60" s="39">
        <f t="shared" ref="CC60:CH60" si="30">IF(CC$4&lt;$C$9,CC42,0)</f>
        <v>0</v>
      </c>
      <c r="CD60" s="39">
        <f t="shared" si="30"/>
        <v>0</v>
      </c>
      <c r="CE60" s="39">
        <f t="shared" si="30"/>
        <v>0</v>
      </c>
      <c r="CF60" s="39">
        <f t="shared" si="30"/>
        <v>0</v>
      </c>
      <c r="CG60" s="39">
        <f t="shared" si="30"/>
        <v>0</v>
      </c>
      <c r="CH60" s="39">
        <f t="shared" si="30"/>
        <v>0</v>
      </c>
    </row>
    <row r="61" ht="14.25" customHeight="1">
      <c r="B61" s="6" t="str">
        <f t="shared" si="17"/>
        <v>Fees paid to Infrastructure Investments Holdings Limited</v>
      </c>
      <c r="E61" s="33">
        <f t="shared" si="18"/>
        <v>0</v>
      </c>
      <c r="G61" s="39">
        <f t="shared" ref="G61:BP61" si="31">IF(G$4&lt;$C$9,G43,0)</f>
        <v>0</v>
      </c>
      <c r="H61" s="39">
        <f t="shared" si="31"/>
        <v>0</v>
      </c>
      <c r="I61" s="39">
        <f t="shared" si="31"/>
        <v>0</v>
      </c>
      <c r="J61" s="39">
        <f t="shared" si="31"/>
        <v>0</v>
      </c>
      <c r="K61" s="39" t="str">
        <f t="shared" si="31"/>
        <v/>
      </c>
      <c r="L61" s="39" t="str">
        <f t="shared" si="31"/>
        <v/>
      </c>
      <c r="M61" s="39" t="str">
        <f t="shared" si="31"/>
        <v/>
      </c>
      <c r="N61" s="39" t="str">
        <f t="shared" si="31"/>
        <v/>
      </c>
      <c r="O61" s="39" t="str">
        <f t="shared" si="31"/>
        <v/>
      </c>
      <c r="P61" s="39">
        <f t="shared" si="31"/>
        <v>0</v>
      </c>
      <c r="Q61" s="39" t="str">
        <f t="shared" si="31"/>
        <v/>
      </c>
      <c r="R61" s="39" t="str">
        <f t="shared" si="31"/>
        <v/>
      </c>
      <c r="S61" s="39" t="str">
        <f t="shared" si="31"/>
        <v/>
      </c>
      <c r="T61" s="39" t="str">
        <f t="shared" si="31"/>
        <v/>
      </c>
      <c r="U61" s="39" t="str">
        <f t="shared" si="31"/>
        <v/>
      </c>
      <c r="V61" s="39">
        <f t="shared" si="31"/>
        <v>0</v>
      </c>
      <c r="W61" s="39">
        <f t="shared" si="31"/>
        <v>0</v>
      </c>
      <c r="X61" s="39">
        <f t="shared" si="31"/>
        <v>0</v>
      </c>
      <c r="Y61" s="39">
        <f t="shared" si="31"/>
        <v>0</v>
      </c>
      <c r="Z61" s="39">
        <f t="shared" si="31"/>
        <v>0</v>
      </c>
      <c r="AA61" s="39">
        <f t="shared" si="31"/>
        <v>0</v>
      </c>
      <c r="AB61" s="39">
        <f t="shared" si="31"/>
        <v>0</v>
      </c>
      <c r="AC61" s="39">
        <f t="shared" si="31"/>
        <v>0</v>
      </c>
      <c r="AD61" s="39">
        <f t="shared" si="31"/>
        <v>0</v>
      </c>
      <c r="AE61" s="39">
        <f t="shared" si="31"/>
        <v>0</v>
      </c>
      <c r="AF61" s="39">
        <f t="shared" si="31"/>
        <v>0</v>
      </c>
      <c r="AG61" s="39">
        <f t="shared" si="31"/>
        <v>0</v>
      </c>
      <c r="AH61" s="39">
        <f t="shared" si="31"/>
        <v>0</v>
      </c>
      <c r="AI61" s="39">
        <f t="shared" si="31"/>
        <v>0</v>
      </c>
      <c r="AJ61" s="39">
        <f t="shared" si="31"/>
        <v>0</v>
      </c>
      <c r="AK61" s="39">
        <f t="shared" si="31"/>
        <v>0</v>
      </c>
      <c r="AL61" s="39">
        <f t="shared" si="31"/>
        <v>0</v>
      </c>
      <c r="AM61" s="39">
        <f t="shared" si="31"/>
        <v>0</v>
      </c>
      <c r="AN61" s="39">
        <f t="shared" si="31"/>
        <v>0</v>
      </c>
      <c r="AO61" s="39">
        <f t="shared" si="31"/>
        <v>0</v>
      </c>
      <c r="AP61" s="39">
        <f t="shared" si="31"/>
        <v>0</v>
      </c>
      <c r="AQ61" s="39">
        <f t="shared" si="31"/>
        <v>0</v>
      </c>
      <c r="AR61" s="39">
        <f t="shared" si="31"/>
        <v>0</v>
      </c>
      <c r="AS61" s="39">
        <f t="shared" si="31"/>
        <v>0</v>
      </c>
      <c r="AT61" s="39">
        <f t="shared" si="31"/>
        <v>0</v>
      </c>
      <c r="AU61" s="39">
        <f t="shared" si="31"/>
        <v>0</v>
      </c>
      <c r="AV61" s="39">
        <f t="shared" si="31"/>
        <v>0</v>
      </c>
      <c r="AW61" s="39">
        <f t="shared" si="31"/>
        <v>0</v>
      </c>
      <c r="AX61" s="39">
        <f t="shared" si="31"/>
        <v>0</v>
      </c>
      <c r="AY61" s="39">
        <f t="shared" si="31"/>
        <v>0</v>
      </c>
      <c r="AZ61" s="39">
        <f t="shared" si="31"/>
        <v>0</v>
      </c>
      <c r="BA61" s="39">
        <f t="shared" si="31"/>
        <v>0</v>
      </c>
      <c r="BB61" s="39">
        <f t="shared" si="31"/>
        <v>0</v>
      </c>
      <c r="BC61" s="39">
        <f t="shared" si="31"/>
        <v>0</v>
      </c>
      <c r="BD61" s="39">
        <f t="shared" si="31"/>
        <v>0</v>
      </c>
      <c r="BE61" s="39">
        <f t="shared" si="31"/>
        <v>0</v>
      </c>
      <c r="BF61" s="39">
        <f t="shared" si="31"/>
        <v>0</v>
      </c>
      <c r="BG61" s="39">
        <f t="shared" si="31"/>
        <v>0</v>
      </c>
      <c r="BH61" s="39">
        <f t="shared" si="31"/>
        <v>0</v>
      </c>
      <c r="BI61" s="39">
        <f t="shared" si="31"/>
        <v>0</v>
      </c>
      <c r="BJ61" s="39">
        <f t="shared" si="31"/>
        <v>0</v>
      </c>
      <c r="BK61" s="39">
        <f t="shared" si="31"/>
        <v>0</v>
      </c>
      <c r="BL61" s="39">
        <f t="shared" si="31"/>
        <v>0</v>
      </c>
      <c r="BM61" s="39">
        <f t="shared" si="31"/>
        <v>0</v>
      </c>
      <c r="BN61" s="39">
        <f t="shared" si="31"/>
        <v>0</v>
      </c>
      <c r="BO61" s="39">
        <f t="shared" si="31"/>
        <v>0</v>
      </c>
      <c r="BP61" s="39">
        <f t="shared" si="31"/>
        <v>0</v>
      </c>
      <c r="BQ61" s="39"/>
      <c r="BR61" s="39"/>
      <c r="BS61" s="39"/>
      <c r="BT61" s="39"/>
      <c r="BU61" s="39"/>
      <c r="BV61" s="39">
        <f t="shared" ref="BV61:CA61" si="32">IF(BV$4&lt;$C$9,BV43,0)</f>
        <v>0</v>
      </c>
      <c r="BW61" s="39">
        <f t="shared" si="32"/>
        <v>0</v>
      </c>
      <c r="BX61" s="39">
        <f t="shared" si="32"/>
        <v>0</v>
      </c>
      <c r="BY61" s="39">
        <f t="shared" si="32"/>
        <v>0</v>
      </c>
      <c r="BZ61" s="39">
        <f t="shared" si="32"/>
        <v>0</v>
      </c>
      <c r="CA61" s="39">
        <f t="shared" si="32"/>
        <v>0</v>
      </c>
      <c r="CB61" s="39"/>
      <c r="CC61" s="39">
        <f t="shared" ref="CC61:CH61" si="33">IF(CC$4&lt;$C$9,CC43,0)</f>
        <v>0</v>
      </c>
      <c r="CD61" s="39">
        <f t="shared" si="33"/>
        <v>0</v>
      </c>
      <c r="CE61" s="39">
        <f t="shared" si="33"/>
        <v>0</v>
      </c>
      <c r="CF61" s="39">
        <f t="shared" si="33"/>
        <v>0</v>
      </c>
      <c r="CG61" s="39">
        <f t="shared" si="33"/>
        <v>0</v>
      </c>
      <c r="CH61" s="39">
        <f t="shared" si="33"/>
        <v>0</v>
      </c>
    </row>
    <row r="62" ht="14.25" customHeight="1">
      <c r="B62" s="6" t="str">
        <f t="shared" si="17"/>
        <v>Fees paid to IUK Investments Ltd</v>
      </c>
      <c r="E62" s="33">
        <f t="shared" si="18"/>
        <v>0</v>
      </c>
      <c r="G62" s="39">
        <f t="shared" ref="G62:BP62" si="34">IF(G$4&lt;$C$9,G44,0)</f>
        <v>0</v>
      </c>
      <c r="H62" s="39">
        <f t="shared" si="34"/>
        <v>0</v>
      </c>
      <c r="I62" s="39">
        <f t="shared" si="34"/>
        <v>0</v>
      </c>
      <c r="J62" s="39">
        <f t="shared" si="34"/>
        <v>0</v>
      </c>
      <c r="K62" s="39" t="str">
        <f t="shared" si="34"/>
        <v/>
      </c>
      <c r="L62" s="39" t="str">
        <f t="shared" si="34"/>
        <v/>
      </c>
      <c r="M62" s="39" t="str">
        <f t="shared" si="34"/>
        <v/>
      </c>
      <c r="N62" s="39" t="str">
        <f t="shared" si="34"/>
        <v/>
      </c>
      <c r="O62" s="39" t="str">
        <f t="shared" si="34"/>
        <v/>
      </c>
      <c r="P62" s="39">
        <f t="shared" si="34"/>
        <v>0</v>
      </c>
      <c r="Q62" s="39" t="str">
        <f t="shared" si="34"/>
        <v/>
      </c>
      <c r="R62" s="39" t="str">
        <f t="shared" si="34"/>
        <v/>
      </c>
      <c r="S62" s="39" t="str">
        <f t="shared" si="34"/>
        <v/>
      </c>
      <c r="T62" s="39" t="str">
        <f t="shared" si="34"/>
        <v/>
      </c>
      <c r="U62" s="39" t="str">
        <f t="shared" si="34"/>
        <v/>
      </c>
      <c r="V62" s="39">
        <f t="shared" si="34"/>
        <v>0</v>
      </c>
      <c r="W62" s="39">
        <f t="shared" si="34"/>
        <v>0</v>
      </c>
      <c r="X62" s="39">
        <f t="shared" si="34"/>
        <v>0</v>
      </c>
      <c r="Y62" s="39">
        <f t="shared" si="34"/>
        <v>0</v>
      </c>
      <c r="Z62" s="39">
        <f t="shared" si="34"/>
        <v>0</v>
      </c>
      <c r="AA62" s="39">
        <f t="shared" si="34"/>
        <v>0</v>
      </c>
      <c r="AB62" s="39">
        <f t="shared" si="34"/>
        <v>0</v>
      </c>
      <c r="AC62" s="39">
        <f t="shared" si="34"/>
        <v>0</v>
      </c>
      <c r="AD62" s="39">
        <f t="shared" si="34"/>
        <v>0</v>
      </c>
      <c r="AE62" s="39">
        <f t="shared" si="34"/>
        <v>0</v>
      </c>
      <c r="AF62" s="39">
        <f t="shared" si="34"/>
        <v>0</v>
      </c>
      <c r="AG62" s="39">
        <f t="shared" si="34"/>
        <v>0</v>
      </c>
      <c r="AH62" s="39">
        <f t="shared" si="34"/>
        <v>0</v>
      </c>
      <c r="AI62" s="39">
        <f t="shared" si="34"/>
        <v>0</v>
      </c>
      <c r="AJ62" s="39">
        <f t="shared" si="34"/>
        <v>0</v>
      </c>
      <c r="AK62" s="39">
        <f t="shared" si="34"/>
        <v>0</v>
      </c>
      <c r="AL62" s="39">
        <f t="shared" si="34"/>
        <v>0</v>
      </c>
      <c r="AM62" s="39">
        <f t="shared" si="34"/>
        <v>0</v>
      </c>
      <c r="AN62" s="39">
        <f t="shared" si="34"/>
        <v>0</v>
      </c>
      <c r="AO62" s="39">
        <f t="shared" si="34"/>
        <v>0</v>
      </c>
      <c r="AP62" s="39">
        <f t="shared" si="34"/>
        <v>0</v>
      </c>
      <c r="AQ62" s="39">
        <f t="shared" si="34"/>
        <v>0</v>
      </c>
      <c r="AR62" s="39">
        <f t="shared" si="34"/>
        <v>0</v>
      </c>
      <c r="AS62" s="39">
        <f t="shared" si="34"/>
        <v>0</v>
      </c>
      <c r="AT62" s="39">
        <f t="shared" si="34"/>
        <v>0</v>
      </c>
      <c r="AU62" s="39">
        <f t="shared" si="34"/>
        <v>0</v>
      </c>
      <c r="AV62" s="39">
        <f t="shared" si="34"/>
        <v>0</v>
      </c>
      <c r="AW62" s="39">
        <f t="shared" si="34"/>
        <v>0</v>
      </c>
      <c r="AX62" s="39">
        <f t="shared" si="34"/>
        <v>0</v>
      </c>
      <c r="AY62" s="39">
        <f t="shared" si="34"/>
        <v>0</v>
      </c>
      <c r="AZ62" s="39">
        <f t="shared" si="34"/>
        <v>0</v>
      </c>
      <c r="BA62" s="39">
        <f t="shared" si="34"/>
        <v>0</v>
      </c>
      <c r="BB62" s="39">
        <f t="shared" si="34"/>
        <v>0</v>
      </c>
      <c r="BC62" s="39">
        <f t="shared" si="34"/>
        <v>0</v>
      </c>
      <c r="BD62" s="39">
        <f t="shared" si="34"/>
        <v>0</v>
      </c>
      <c r="BE62" s="39">
        <f t="shared" si="34"/>
        <v>0</v>
      </c>
      <c r="BF62" s="39">
        <f t="shared" si="34"/>
        <v>0</v>
      </c>
      <c r="BG62" s="39">
        <f t="shared" si="34"/>
        <v>0</v>
      </c>
      <c r="BH62" s="39">
        <f t="shared" si="34"/>
        <v>0</v>
      </c>
      <c r="BI62" s="39">
        <f t="shared" si="34"/>
        <v>0</v>
      </c>
      <c r="BJ62" s="39">
        <f t="shared" si="34"/>
        <v>0</v>
      </c>
      <c r="BK62" s="39">
        <f t="shared" si="34"/>
        <v>0</v>
      </c>
      <c r="BL62" s="39">
        <f t="shared" si="34"/>
        <v>0</v>
      </c>
      <c r="BM62" s="39">
        <f t="shared" si="34"/>
        <v>0</v>
      </c>
      <c r="BN62" s="39">
        <f t="shared" si="34"/>
        <v>0</v>
      </c>
      <c r="BO62" s="39">
        <f t="shared" si="34"/>
        <v>0</v>
      </c>
      <c r="BP62" s="39">
        <f t="shared" si="34"/>
        <v>0</v>
      </c>
      <c r="BQ62" s="39"/>
      <c r="BR62" s="39"/>
      <c r="BS62" s="39"/>
      <c r="BT62" s="39"/>
      <c r="BU62" s="39"/>
      <c r="BV62" s="39">
        <f t="shared" ref="BV62:CA62" si="35">IF(BV$4&lt;$C$9,BV44,0)</f>
        <v>0</v>
      </c>
      <c r="BW62" s="39">
        <f t="shared" si="35"/>
        <v>0</v>
      </c>
      <c r="BX62" s="39">
        <f t="shared" si="35"/>
        <v>0</v>
      </c>
      <c r="BY62" s="39">
        <f t="shared" si="35"/>
        <v>0</v>
      </c>
      <c r="BZ62" s="39">
        <f t="shared" si="35"/>
        <v>0</v>
      </c>
      <c r="CA62" s="39">
        <f t="shared" si="35"/>
        <v>0</v>
      </c>
      <c r="CB62" s="39"/>
      <c r="CC62" s="39">
        <f t="shared" ref="CC62:CH62" si="36">IF(CC$4&lt;$C$9,CC44,0)</f>
        <v>0</v>
      </c>
      <c r="CD62" s="39">
        <f t="shared" si="36"/>
        <v>0</v>
      </c>
      <c r="CE62" s="39">
        <f t="shared" si="36"/>
        <v>0</v>
      </c>
      <c r="CF62" s="39">
        <f t="shared" si="36"/>
        <v>0</v>
      </c>
      <c r="CG62" s="39">
        <f t="shared" si="36"/>
        <v>0</v>
      </c>
      <c r="CH62" s="39">
        <f t="shared" si="36"/>
        <v>0</v>
      </c>
    </row>
    <row r="63" ht="14.25" customHeight="1">
      <c r="B63" s="6" t="str">
        <f t="shared" si="17"/>
        <v>Fees paid to John Laing Investments Holdings Ltd</v>
      </c>
      <c r="E63" s="33">
        <f t="shared" si="18"/>
        <v>0</v>
      </c>
      <c r="G63" s="39">
        <f t="shared" ref="G63:BP63" si="37">IF(G$4&lt;$C$9,G45,0)</f>
        <v>0</v>
      </c>
      <c r="H63" s="39">
        <f t="shared" si="37"/>
        <v>0</v>
      </c>
      <c r="I63" s="39">
        <f t="shared" si="37"/>
        <v>0</v>
      </c>
      <c r="J63" s="39">
        <f t="shared" si="37"/>
        <v>0</v>
      </c>
      <c r="K63" s="39" t="str">
        <f t="shared" si="37"/>
        <v/>
      </c>
      <c r="L63" s="39" t="str">
        <f t="shared" si="37"/>
        <v/>
      </c>
      <c r="M63" s="39" t="str">
        <f t="shared" si="37"/>
        <v/>
      </c>
      <c r="N63" s="39" t="str">
        <f t="shared" si="37"/>
        <v/>
      </c>
      <c r="O63" s="39" t="str">
        <f t="shared" si="37"/>
        <v/>
      </c>
      <c r="P63" s="39">
        <f t="shared" si="37"/>
        <v>0</v>
      </c>
      <c r="Q63" s="39" t="str">
        <f t="shared" si="37"/>
        <v/>
      </c>
      <c r="R63" s="39" t="str">
        <f t="shared" si="37"/>
        <v/>
      </c>
      <c r="S63" s="39" t="str">
        <f t="shared" si="37"/>
        <v/>
      </c>
      <c r="T63" s="39" t="str">
        <f t="shared" si="37"/>
        <v/>
      </c>
      <c r="U63" s="39" t="str">
        <f t="shared" si="37"/>
        <v/>
      </c>
      <c r="V63" s="39">
        <f t="shared" si="37"/>
        <v>0</v>
      </c>
      <c r="W63" s="39">
        <f t="shared" si="37"/>
        <v>0</v>
      </c>
      <c r="X63" s="39">
        <f t="shared" si="37"/>
        <v>0</v>
      </c>
      <c r="Y63" s="39">
        <f t="shared" si="37"/>
        <v>0</v>
      </c>
      <c r="Z63" s="39">
        <f t="shared" si="37"/>
        <v>0</v>
      </c>
      <c r="AA63" s="39">
        <f t="shared" si="37"/>
        <v>0</v>
      </c>
      <c r="AB63" s="39">
        <f t="shared" si="37"/>
        <v>0</v>
      </c>
      <c r="AC63" s="39">
        <f t="shared" si="37"/>
        <v>0</v>
      </c>
      <c r="AD63" s="39">
        <f t="shared" si="37"/>
        <v>0</v>
      </c>
      <c r="AE63" s="39">
        <f t="shared" si="37"/>
        <v>0</v>
      </c>
      <c r="AF63" s="39">
        <f t="shared" si="37"/>
        <v>0</v>
      </c>
      <c r="AG63" s="39">
        <f t="shared" si="37"/>
        <v>0</v>
      </c>
      <c r="AH63" s="39">
        <f t="shared" si="37"/>
        <v>0</v>
      </c>
      <c r="AI63" s="39">
        <f t="shared" si="37"/>
        <v>0</v>
      </c>
      <c r="AJ63" s="39">
        <f t="shared" si="37"/>
        <v>0</v>
      </c>
      <c r="AK63" s="39">
        <f t="shared" si="37"/>
        <v>0</v>
      </c>
      <c r="AL63" s="39">
        <f t="shared" si="37"/>
        <v>0</v>
      </c>
      <c r="AM63" s="39">
        <f t="shared" si="37"/>
        <v>0</v>
      </c>
      <c r="AN63" s="39">
        <f t="shared" si="37"/>
        <v>0</v>
      </c>
      <c r="AO63" s="39">
        <f t="shared" si="37"/>
        <v>0</v>
      </c>
      <c r="AP63" s="39">
        <f t="shared" si="37"/>
        <v>0</v>
      </c>
      <c r="AQ63" s="39">
        <f t="shared" si="37"/>
        <v>0</v>
      </c>
      <c r="AR63" s="39">
        <f t="shared" si="37"/>
        <v>0</v>
      </c>
      <c r="AS63" s="39">
        <f t="shared" si="37"/>
        <v>0</v>
      </c>
      <c r="AT63" s="39">
        <f t="shared" si="37"/>
        <v>0</v>
      </c>
      <c r="AU63" s="39">
        <f t="shared" si="37"/>
        <v>0</v>
      </c>
      <c r="AV63" s="39">
        <f t="shared" si="37"/>
        <v>0</v>
      </c>
      <c r="AW63" s="39">
        <f t="shared" si="37"/>
        <v>0</v>
      </c>
      <c r="AX63" s="39">
        <f t="shared" si="37"/>
        <v>0</v>
      </c>
      <c r="AY63" s="39">
        <f t="shared" si="37"/>
        <v>0</v>
      </c>
      <c r="AZ63" s="39">
        <f t="shared" si="37"/>
        <v>0</v>
      </c>
      <c r="BA63" s="39">
        <f t="shared" si="37"/>
        <v>0</v>
      </c>
      <c r="BB63" s="39">
        <f t="shared" si="37"/>
        <v>0</v>
      </c>
      <c r="BC63" s="39">
        <f t="shared" si="37"/>
        <v>0</v>
      </c>
      <c r="BD63" s="39">
        <f t="shared" si="37"/>
        <v>0</v>
      </c>
      <c r="BE63" s="39">
        <f t="shared" si="37"/>
        <v>0</v>
      </c>
      <c r="BF63" s="39">
        <f t="shared" si="37"/>
        <v>0</v>
      </c>
      <c r="BG63" s="39">
        <f t="shared" si="37"/>
        <v>0</v>
      </c>
      <c r="BH63" s="39">
        <f t="shared" si="37"/>
        <v>0</v>
      </c>
      <c r="BI63" s="39">
        <f t="shared" si="37"/>
        <v>0</v>
      </c>
      <c r="BJ63" s="39">
        <f t="shared" si="37"/>
        <v>0</v>
      </c>
      <c r="BK63" s="39">
        <f t="shared" si="37"/>
        <v>0</v>
      </c>
      <c r="BL63" s="39">
        <f t="shared" si="37"/>
        <v>0</v>
      </c>
      <c r="BM63" s="39">
        <f t="shared" si="37"/>
        <v>0</v>
      </c>
      <c r="BN63" s="39">
        <f t="shared" si="37"/>
        <v>0</v>
      </c>
      <c r="BO63" s="39">
        <f t="shared" si="37"/>
        <v>0</v>
      </c>
      <c r="BP63" s="39">
        <f t="shared" si="37"/>
        <v>0</v>
      </c>
      <c r="BQ63" s="39"/>
      <c r="BR63" s="39"/>
      <c r="BS63" s="39"/>
      <c r="BT63" s="39"/>
      <c r="BU63" s="39"/>
      <c r="BV63" s="39">
        <f t="shared" ref="BV63:CA63" si="38">IF(BV$4&lt;$C$9,BV45,0)</f>
        <v>0</v>
      </c>
      <c r="BW63" s="39">
        <f t="shared" si="38"/>
        <v>0</v>
      </c>
      <c r="BX63" s="39">
        <f t="shared" si="38"/>
        <v>0</v>
      </c>
      <c r="BY63" s="39">
        <f t="shared" si="38"/>
        <v>0</v>
      </c>
      <c r="BZ63" s="39">
        <f t="shared" si="38"/>
        <v>0</v>
      </c>
      <c r="CA63" s="39">
        <f t="shared" si="38"/>
        <v>0</v>
      </c>
      <c r="CB63" s="39"/>
      <c r="CC63" s="39">
        <f t="shared" ref="CC63:CH63" si="39">IF(CC$4&lt;$C$9,CC45,0)</f>
        <v>0</v>
      </c>
      <c r="CD63" s="39">
        <f t="shared" si="39"/>
        <v>0</v>
      </c>
      <c r="CE63" s="39">
        <f t="shared" si="39"/>
        <v>0</v>
      </c>
      <c r="CF63" s="39">
        <f t="shared" si="39"/>
        <v>0</v>
      </c>
      <c r="CG63" s="39">
        <f t="shared" si="39"/>
        <v>0</v>
      </c>
      <c r="CH63" s="39">
        <f t="shared" si="39"/>
        <v>0</v>
      </c>
    </row>
    <row r="64" ht="14.25" customHeight="1">
      <c r="B64" s="6" t="str">
        <f t="shared" si="17"/>
        <v>Fees paid to Enter name</v>
      </c>
      <c r="E64" s="33">
        <f t="shared" si="18"/>
        <v>0</v>
      </c>
      <c r="G64" s="39">
        <f t="shared" ref="G64:BP64" si="40">IF(G$4&lt;$C$9,G46,0)</f>
        <v>0</v>
      </c>
      <c r="H64" s="39">
        <f t="shared" si="40"/>
        <v>0</v>
      </c>
      <c r="I64" s="39">
        <f t="shared" si="40"/>
        <v>0</v>
      </c>
      <c r="J64" s="39">
        <f t="shared" si="40"/>
        <v>0</v>
      </c>
      <c r="K64" s="39" t="str">
        <f t="shared" si="40"/>
        <v/>
      </c>
      <c r="L64" s="39" t="str">
        <f t="shared" si="40"/>
        <v/>
      </c>
      <c r="M64" s="39" t="str">
        <f t="shared" si="40"/>
        <v/>
      </c>
      <c r="N64" s="39" t="str">
        <f t="shared" si="40"/>
        <v/>
      </c>
      <c r="O64" s="39" t="str">
        <f t="shared" si="40"/>
        <v/>
      </c>
      <c r="P64" s="39">
        <f t="shared" si="40"/>
        <v>0</v>
      </c>
      <c r="Q64" s="39" t="str">
        <f t="shared" si="40"/>
        <v/>
      </c>
      <c r="R64" s="39" t="str">
        <f t="shared" si="40"/>
        <v/>
      </c>
      <c r="S64" s="39" t="str">
        <f t="shared" si="40"/>
        <v/>
      </c>
      <c r="T64" s="39" t="str">
        <f t="shared" si="40"/>
        <v/>
      </c>
      <c r="U64" s="39" t="str">
        <f t="shared" si="40"/>
        <v/>
      </c>
      <c r="V64" s="39">
        <f t="shared" si="40"/>
        <v>0</v>
      </c>
      <c r="W64" s="39">
        <f t="shared" si="40"/>
        <v>0</v>
      </c>
      <c r="X64" s="39">
        <f t="shared" si="40"/>
        <v>0</v>
      </c>
      <c r="Y64" s="39">
        <f t="shared" si="40"/>
        <v>0</v>
      </c>
      <c r="Z64" s="39">
        <f t="shared" si="40"/>
        <v>0</v>
      </c>
      <c r="AA64" s="39">
        <f t="shared" si="40"/>
        <v>0</v>
      </c>
      <c r="AB64" s="39">
        <f t="shared" si="40"/>
        <v>0</v>
      </c>
      <c r="AC64" s="39">
        <f t="shared" si="40"/>
        <v>0</v>
      </c>
      <c r="AD64" s="39">
        <f t="shared" si="40"/>
        <v>0</v>
      </c>
      <c r="AE64" s="39">
        <f t="shared" si="40"/>
        <v>0</v>
      </c>
      <c r="AF64" s="39">
        <f t="shared" si="40"/>
        <v>0</v>
      </c>
      <c r="AG64" s="39">
        <f t="shared" si="40"/>
        <v>0</v>
      </c>
      <c r="AH64" s="39">
        <f t="shared" si="40"/>
        <v>0</v>
      </c>
      <c r="AI64" s="39">
        <f t="shared" si="40"/>
        <v>0</v>
      </c>
      <c r="AJ64" s="39">
        <f t="shared" si="40"/>
        <v>0</v>
      </c>
      <c r="AK64" s="39">
        <f t="shared" si="40"/>
        <v>0</v>
      </c>
      <c r="AL64" s="39">
        <f t="shared" si="40"/>
        <v>0</v>
      </c>
      <c r="AM64" s="39">
        <f t="shared" si="40"/>
        <v>0</v>
      </c>
      <c r="AN64" s="39">
        <f t="shared" si="40"/>
        <v>0</v>
      </c>
      <c r="AO64" s="39">
        <f t="shared" si="40"/>
        <v>0</v>
      </c>
      <c r="AP64" s="39">
        <f t="shared" si="40"/>
        <v>0</v>
      </c>
      <c r="AQ64" s="39">
        <f t="shared" si="40"/>
        <v>0</v>
      </c>
      <c r="AR64" s="39">
        <f t="shared" si="40"/>
        <v>0</v>
      </c>
      <c r="AS64" s="39">
        <f t="shared" si="40"/>
        <v>0</v>
      </c>
      <c r="AT64" s="39">
        <f t="shared" si="40"/>
        <v>0</v>
      </c>
      <c r="AU64" s="39">
        <f t="shared" si="40"/>
        <v>0</v>
      </c>
      <c r="AV64" s="39">
        <f t="shared" si="40"/>
        <v>0</v>
      </c>
      <c r="AW64" s="39">
        <f t="shared" si="40"/>
        <v>0</v>
      </c>
      <c r="AX64" s="39">
        <f t="shared" si="40"/>
        <v>0</v>
      </c>
      <c r="AY64" s="39">
        <f t="shared" si="40"/>
        <v>0</v>
      </c>
      <c r="AZ64" s="39">
        <f t="shared" si="40"/>
        <v>0</v>
      </c>
      <c r="BA64" s="39">
        <f t="shared" si="40"/>
        <v>0</v>
      </c>
      <c r="BB64" s="39">
        <f t="shared" si="40"/>
        <v>0</v>
      </c>
      <c r="BC64" s="39">
        <f t="shared" si="40"/>
        <v>0</v>
      </c>
      <c r="BD64" s="39">
        <f t="shared" si="40"/>
        <v>0</v>
      </c>
      <c r="BE64" s="39">
        <f t="shared" si="40"/>
        <v>0</v>
      </c>
      <c r="BF64" s="39">
        <f t="shared" si="40"/>
        <v>0</v>
      </c>
      <c r="BG64" s="39">
        <f t="shared" si="40"/>
        <v>0</v>
      </c>
      <c r="BH64" s="39">
        <f t="shared" si="40"/>
        <v>0</v>
      </c>
      <c r="BI64" s="39">
        <f t="shared" si="40"/>
        <v>0</v>
      </c>
      <c r="BJ64" s="39">
        <f t="shared" si="40"/>
        <v>0</v>
      </c>
      <c r="BK64" s="39">
        <f t="shared" si="40"/>
        <v>0</v>
      </c>
      <c r="BL64" s="39">
        <f t="shared" si="40"/>
        <v>0</v>
      </c>
      <c r="BM64" s="39">
        <f t="shared" si="40"/>
        <v>0</v>
      </c>
      <c r="BN64" s="39">
        <f t="shared" si="40"/>
        <v>0</v>
      </c>
      <c r="BO64" s="39">
        <f t="shared" si="40"/>
        <v>0</v>
      </c>
      <c r="BP64" s="39">
        <f t="shared" si="40"/>
        <v>0</v>
      </c>
      <c r="BQ64" s="39"/>
      <c r="BR64" s="39"/>
      <c r="BS64" s="39"/>
      <c r="BT64" s="39"/>
      <c r="BU64" s="39"/>
      <c r="BV64" s="39">
        <f t="shared" ref="BV64:CA64" si="41">IF(BV$4&lt;$C$9,BV46,0)</f>
        <v>0</v>
      </c>
      <c r="BW64" s="39">
        <f t="shared" si="41"/>
        <v>0</v>
      </c>
      <c r="BX64" s="39">
        <f t="shared" si="41"/>
        <v>0</v>
      </c>
      <c r="BY64" s="39">
        <f t="shared" si="41"/>
        <v>0</v>
      </c>
      <c r="BZ64" s="39">
        <f t="shared" si="41"/>
        <v>0</v>
      </c>
      <c r="CA64" s="39">
        <f t="shared" si="41"/>
        <v>0</v>
      </c>
      <c r="CB64" s="39"/>
      <c r="CC64" s="39">
        <f t="shared" ref="CC64:CH64" si="42">IF(CC$4&lt;$C$9,CC46,0)</f>
        <v>0</v>
      </c>
      <c r="CD64" s="39">
        <f t="shared" si="42"/>
        <v>0</v>
      </c>
      <c r="CE64" s="39">
        <f t="shared" si="42"/>
        <v>0</v>
      </c>
      <c r="CF64" s="39">
        <f t="shared" si="42"/>
        <v>0</v>
      </c>
      <c r="CG64" s="39">
        <f t="shared" si="42"/>
        <v>0</v>
      </c>
      <c r="CH64" s="39">
        <f t="shared" si="42"/>
        <v>0</v>
      </c>
    </row>
    <row r="65" ht="14.25" customHeight="1">
      <c r="B65" s="6" t="str">
        <f t="shared" si="17"/>
        <v>Fees paid to Enter name</v>
      </c>
      <c r="E65" s="33">
        <f t="shared" si="18"/>
        <v>0</v>
      </c>
      <c r="G65" s="39" t="str">
        <f t="shared" ref="G65:BP65" si="43">IF(G$4&lt;$C$9,G47,0)</f>
        <v/>
      </c>
      <c r="H65" s="39" t="str">
        <f t="shared" si="43"/>
        <v/>
      </c>
      <c r="I65" s="39" t="str">
        <f t="shared" si="43"/>
        <v/>
      </c>
      <c r="J65" s="39" t="str">
        <f t="shared" si="43"/>
        <v/>
      </c>
      <c r="K65" s="39" t="str">
        <f t="shared" si="43"/>
        <v/>
      </c>
      <c r="L65" s="39" t="str">
        <f t="shared" si="43"/>
        <v/>
      </c>
      <c r="M65" s="39" t="str">
        <f t="shared" si="43"/>
        <v/>
      </c>
      <c r="N65" s="39" t="str">
        <f t="shared" si="43"/>
        <v/>
      </c>
      <c r="O65" s="39" t="str">
        <f t="shared" si="43"/>
        <v/>
      </c>
      <c r="P65" s="39" t="str">
        <f t="shared" si="43"/>
        <v/>
      </c>
      <c r="Q65" s="39" t="str">
        <f t="shared" si="43"/>
        <v/>
      </c>
      <c r="R65" s="39" t="str">
        <f t="shared" si="43"/>
        <v/>
      </c>
      <c r="S65" s="39" t="str">
        <f t="shared" si="43"/>
        <v/>
      </c>
      <c r="T65" s="39" t="str">
        <f t="shared" si="43"/>
        <v/>
      </c>
      <c r="U65" s="39" t="str">
        <f t="shared" si="43"/>
        <v/>
      </c>
      <c r="V65" s="39" t="str">
        <f t="shared" si="43"/>
        <v/>
      </c>
      <c r="W65" s="39" t="str">
        <f t="shared" si="43"/>
        <v/>
      </c>
      <c r="X65" s="39" t="str">
        <f t="shared" si="43"/>
        <v/>
      </c>
      <c r="Y65" s="39" t="str">
        <f t="shared" si="43"/>
        <v/>
      </c>
      <c r="Z65" s="39" t="str">
        <f t="shared" si="43"/>
        <v/>
      </c>
      <c r="AA65" s="39" t="str">
        <f t="shared" si="43"/>
        <v/>
      </c>
      <c r="AB65" s="39" t="str">
        <f t="shared" si="43"/>
        <v/>
      </c>
      <c r="AC65" s="39" t="str">
        <f t="shared" si="43"/>
        <v/>
      </c>
      <c r="AD65" s="39" t="str">
        <f t="shared" si="43"/>
        <v/>
      </c>
      <c r="AE65" s="39" t="str">
        <f t="shared" si="43"/>
        <v/>
      </c>
      <c r="AF65" s="39" t="str">
        <f t="shared" si="43"/>
        <v/>
      </c>
      <c r="AG65" s="39" t="str">
        <f t="shared" si="43"/>
        <v/>
      </c>
      <c r="AH65" s="39" t="str">
        <f t="shared" si="43"/>
        <v/>
      </c>
      <c r="AI65" s="39" t="str">
        <f t="shared" si="43"/>
        <v/>
      </c>
      <c r="AJ65" s="39" t="str">
        <f t="shared" si="43"/>
        <v/>
      </c>
      <c r="AK65" s="39">
        <f t="shared" si="43"/>
        <v>0</v>
      </c>
      <c r="AL65" s="39">
        <f t="shared" si="43"/>
        <v>0</v>
      </c>
      <c r="AM65" s="39">
        <f t="shared" si="43"/>
        <v>0</v>
      </c>
      <c r="AN65" s="39">
        <f t="shared" si="43"/>
        <v>0</v>
      </c>
      <c r="AO65" s="39">
        <f t="shared" si="43"/>
        <v>0</v>
      </c>
      <c r="AP65" s="39">
        <f t="shared" si="43"/>
        <v>0</v>
      </c>
      <c r="AQ65" s="39">
        <f t="shared" si="43"/>
        <v>0</v>
      </c>
      <c r="AR65" s="39">
        <f t="shared" si="43"/>
        <v>0</v>
      </c>
      <c r="AS65" s="39">
        <f t="shared" si="43"/>
        <v>0</v>
      </c>
      <c r="AT65" s="39">
        <f t="shared" si="43"/>
        <v>0</v>
      </c>
      <c r="AU65" s="39">
        <f t="shared" si="43"/>
        <v>0</v>
      </c>
      <c r="AV65" s="39">
        <f t="shared" si="43"/>
        <v>0</v>
      </c>
      <c r="AW65" s="39">
        <f t="shared" si="43"/>
        <v>0</v>
      </c>
      <c r="AX65" s="39">
        <f t="shared" si="43"/>
        <v>0</v>
      </c>
      <c r="AY65" s="39">
        <f t="shared" si="43"/>
        <v>0</v>
      </c>
      <c r="AZ65" s="39">
        <f t="shared" si="43"/>
        <v>0</v>
      </c>
      <c r="BA65" s="39">
        <f t="shared" si="43"/>
        <v>0</v>
      </c>
      <c r="BB65" s="39">
        <f t="shared" si="43"/>
        <v>0</v>
      </c>
      <c r="BC65" s="39">
        <f t="shared" si="43"/>
        <v>0</v>
      </c>
      <c r="BD65" s="39">
        <f t="shared" si="43"/>
        <v>0</v>
      </c>
      <c r="BE65" s="39">
        <f t="shared" si="43"/>
        <v>0</v>
      </c>
      <c r="BF65" s="39">
        <f t="shared" si="43"/>
        <v>0</v>
      </c>
      <c r="BG65" s="39">
        <f t="shared" si="43"/>
        <v>0</v>
      </c>
      <c r="BH65" s="39">
        <f t="shared" si="43"/>
        <v>0</v>
      </c>
      <c r="BI65" s="39">
        <f t="shared" si="43"/>
        <v>0</v>
      </c>
      <c r="BJ65" s="39">
        <f t="shared" si="43"/>
        <v>0</v>
      </c>
      <c r="BK65" s="39">
        <f t="shared" si="43"/>
        <v>0</v>
      </c>
      <c r="BL65" s="39">
        <f t="shared" si="43"/>
        <v>0</v>
      </c>
      <c r="BM65" s="39">
        <f t="shared" si="43"/>
        <v>0</v>
      </c>
      <c r="BN65" s="39">
        <f t="shared" si="43"/>
        <v>0</v>
      </c>
      <c r="BO65" s="39">
        <f t="shared" si="43"/>
        <v>0</v>
      </c>
      <c r="BP65" s="39">
        <f t="shared" si="43"/>
        <v>0</v>
      </c>
      <c r="BQ65" s="39"/>
      <c r="BR65" s="39"/>
      <c r="BS65" s="39"/>
      <c r="BT65" s="39"/>
      <c r="BU65" s="39"/>
      <c r="BV65" s="39">
        <f t="shared" ref="BV65:CA65" si="44">IF(BV$4&lt;$C$9,BV47,0)</f>
        <v>0</v>
      </c>
      <c r="BW65" s="39">
        <f t="shared" si="44"/>
        <v>0</v>
      </c>
      <c r="BX65" s="39">
        <f t="shared" si="44"/>
        <v>0</v>
      </c>
      <c r="BY65" s="39">
        <f t="shared" si="44"/>
        <v>0</v>
      </c>
      <c r="BZ65" s="39">
        <f t="shared" si="44"/>
        <v>0</v>
      </c>
      <c r="CA65" s="39">
        <f t="shared" si="44"/>
        <v>0</v>
      </c>
      <c r="CB65" s="39"/>
      <c r="CC65" s="39">
        <f t="shared" ref="CC65:CH65" si="45">IF(CC$4&lt;$C$9,CC47,0)</f>
        <v>0</v>
      </c>
      <c r="CD65" s="39">
        <f t="shared" si="45"/>
        <v>0</v>
      </c>
      <c r="CE65" s="39">
        <f t="shared" si="45"/>
        <v>0</v>
      </c>
      <c r="CF65" s="39">
        <f t="shared" si="45"/>
        <v>0</v>
      </c>
      <c r="CG65" s="39">
        <f t="shared" si="45"/>
        <v>0</v>
      </c>
      <c r="CH65" s="39">
        <f t="shared" si="45"/>
        <v>0</v>
      </c>
    </row>
    <row r="66" ht="14.25" customHeight="1">
      <c r="B66" s="5" t="s">
        <v>44</v>
      </c>
      <c r="C66" s="5"/>
      <c r="D66" s="5"/>
      <c r="E66" s="35">
        <f t="shared" si="18"/>
        <v>10060.38226</v>
      </c>
      <c r="F66" s="5"/>
      <c r="G66" s="36">
        <f t="shared" ref="G66:BP66" si="46">SUM(G56:G65)</f>
        <v>0</v>
      </c>
      <c r="H66" s="36">
        <f t="shared" si="46"/>
        <v>0</v>
      </c>
      <c r="I66" s="36">
        <f t="shared" si="46"/>
        <v>0</v>
      </c>
      <c r="J66" s="36">
        <f t="shared" si="46"/>
        <v>0</v>
      </c>
      <c r="K66" s="36">
        <f t="shared" si="46"/>
        <v>0</v>
      </c>
      <c r="L66" s="36">
        <f t="shared" si="46"/>
        <v>0</v>
      </c>
      <c r="M66" s="36">
        <f t="shared" si="46"/>
        <v>0</v>
      </c>
      <c r="N66" s="36">
        <f t="shared" si="46"/>
        <v>0</v>
      </c>
      <c r="O66" s="36">
        <f t="shared" si="46"/>
        <v>0</v>
      </c>
      <c r="P66" s="36">
        <f t="shared" si="46"/>
        <v>0</v>
      </c>
      <c r="Q66" s="36">
        <f t="shared" si="46"/>
        <v>0</v>
      </c>
      <c r="R66" s="36">
        <f t="shared" si="46"/>
        <v>0</v>
      </c>
      <c r="S66" s="36">
        <f t="shared" si="46"/>
        <v>0</v>
      </c>
      <c r="T66" s="36">
        <f t="shared" si="46"/>
        <v>0</v>
      </c>
      <c r="U66" s="36">
        <f t="shared" si="46"/>
        <v>0</v>
      </c>
      <c r="V66" s="36">
        <f t="shared" si="46"/>
        <v>0</v>
      </c>
      <c r="W66" s="36">
        <f t="shared" si="46"/>
        <v>1090.32428</v>
      </c>
      <c r="X66" s="36">
        <f t="shared" si="46"/>
        <v>713.044</v>
      </c>
      <c r="Y66" s="36">
        <f t="shared" si="46"/>
        <v>672.75122</v>
      </c>
      <c r="Z66" s="36">
        <f t="shared" si="46"/>
        <v>593.654</v>
      </c>
      <c r="AA66" s="36">
        <f t="shared" si="46"/>
        <v>850.18745</v>
      </c>
      <c r="AB66" s="36">
        <f t="shared" si="46"/>
        <v>592.2725924</v>
      </c>
      <c r="AC66" s="36">
        <f t="shared" si="46"/>
        <v>682.0946785</v>
      </c>
      <c r="AD66" s="36">
        <f t="shared" si="46"/>
        <v>0.2690742509</v>
      </c>
      <c r="AE66" s="36">
        <f t="shared" si="46"/>
        <v>1309.527685</v>
      </c>
      <c r="AF66" s="36">
        <f t="shared" si="46"/>
        <v>669.45428</v>
      </c>
      <c r="AG66" s="36">
        <f t="shared" si="46"/>
        <v>734.533</v>
      </c>
      <c r="AH66" s="36">
        <f t="shared" si="46"/>
        <v>617.746</v>
      </c>
      <c r="AI66" s="36">
        <f t="shared" si="46"/>
        <v>773.597</v>
      </c>
      <c r="AJ66" s="36">
        <f t="shared" si="46"/>
        <v>760.927</v>
      </c>
      <c r="AK66" s="36">
        <f t="shared" si="46"/>
        <v>0</v>
      </c>
      <c r="AL66" s="36">
        <f t="shared" si="46"/>
        <v>0</v>
      </c>
      <c r="AM66" s="36">
        <f t="shared" si="46"/>
        <v>0</v>
      </c>
      <c r="AN66" s="36">
        <f t="shared" si="46"/>
        <v>0</v>
      </c>
      <c r="AO66" s="36">
        <f t="shared" si="46"/>
        <v>0</v>
      </c>
      <c r="AP66" s="36">
        <f t="shared" si="46"/>
        <v>0</v>
      </c>
      <c r="AQ66" s="36">
        <f t="shared" si="46"/>
        <v>0</v>
      </c>
      <c r="AR66" s="36">
        <f t="shared" si="46"/>
        <v>0</v>
      </c>
      <c r="AS66" s="36">
        <f t="shared" si="46"/>
        <v>0</v>
      </c>
      <c r="AT66" s="36">
        <f t="shared" si="46"/>
        <v>0</v>
      </c>
      <c r="AU66" s="36">
        <f t="shared" si="46"/>
        <v>0</v>
      </c>
      <c r="AV66" s="36">
        <f t="shared" si="46"/>
        <v>0</v>
      </c>
      <c r="AW66" s="36">
        <f t="shared" si="46"/>
        <v>0</v>
      </c>
      <c r="AX66" s="36">
        <f t="shared" si="46"/>
        <v>0</v>
      </c>
      <c r="AY66" s="36">
        <f t="shared" si="46"/>
        <v>0</v>
      </c>
      <c r="AZ66" s="36">
        <f t="shared" si="46"/>
        <v>0</v>
      </c>
      <c r="BA66" s="36">
        <f t="shared" si="46"/>
        <v>0</v>
      </c>
      <c r="BB66" s="36">
        <f t="shared" si="46"/>
        <v>0</v>
      </c>
      <c r="BC66" s="36">
        <f t="shared" si="46"/>
        <v>0</v>
      </c>
      <c r="BD66" s="36">
        <f t="shared" si="46"/>
        <v>0</v>
      </c>
      <c r="BE66" s="36">
        <f t="shared" si="46"/>
        <v>0</v>
      </c>
      <c r="BF66" s="36">
        <f t="shared" si="46"/>
        <v>0</v>
      </c>
      <c r="BG66" s="36">
        <f t="shared" si="46"/>
        <v>0</v>
      </c>
      <c r="BH66" s="36">
        <f t="shared" si="46"/>
        <v>0</v>
      </c>
      <c r="BI66" s="36">
        <f t="shared" si="46"/>
        <v>0</v>
      </c>
      <c r="BJ66" s="36">
        <f t="shared" si="46"/>
        <v>0</v>
      </c>
      <c r="BK66" s="36">
        <f t="shared" si="46"/>
        <v>0</v>
      </c>
      <c r="BL66" s="36">
        <f t="shared" si="46"/>
        <v>0</v>
      </c>
      <c r="BM66" s="36">
        <f t="shared" si="46"/>
        <v>0</v>
      </c>
      <c r="BN66" s="36">
        <f t="shared" si="46"/>
        <v>0</v>
      </c>
      <c r="BO66" s="36">
        <f t="shared" si="46"/>
        <v>0</v>
      </c>
      <c r="BP66" s="36">
        <f t="shared" si="46"/>
        <v>0</v>
      </c>
      <c r="BQ66" s="36"/>
      <c r="BR66" s="36"/>
      <c r="BS66" s="36"/>
      <c r="BT66" s="36"/>
      <c r="BU66" s="36"/>
      <c r="BV66" s="36">
        <f t="shared" ref="BV66:CA66" si="47">SUM(BV56:BV65)</f>
        <v>0</v>
      </c>
      <c r="BW66" s="36">
        <f t="shared" si="47"/>
        <v>0</v>
      </c>
      <c r="BX66" s="36">
        <f t="shared" si="47"/>
        <v>0</v>
      </c>
      <c r="BY66" s="36">
        <f t="shared" si="47"/>
        <v>0</v>
      </c>
      <c r="BZ66" s="36">
        <f t="shared" si="47"/>
        <v>0</v>
      </c>
      <c r="CA66" s="36">
        <f t="shared" si="47"/>
        <v>0</v>
      </c>
      <c r="CB66" s="36"/>
      <c r="CC66" s="36">
        <f t="shared" ref="CC66:CH66" si="48">SUM(CC56:CC65)</f>
        <v>0</v>
      </c>
      <c r="CD66" s="36">
        <f t="shared" si="48"/>
        <v>0</v>
      </c>
      <c r="CE66" s="36">
        <f t="shared" si="48"/>
        <v>0</v>
      </c>
      <c r="CF66" s="36">
        <f t="shared" si="48"/>
        <v>0</v>
      </c>
      <c r="CG66" s="36">
        <f t="shared" si="48"/>
        <v>0</v>
      </c>
      <c r="CH66" s="36">
        <f t="shared" si="48"/>
        <v>0</v>
      </c>
    </row>
    <row r="67" ht="14.25" customHeight="1"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</row>
    <row r="68" ht="14.25" customHeight="1">
      <c r="B68" s="5" t="s">
        <v>61</v>
      </c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</row>
    <row r="69" ht="14.25" customHeight="1"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</row>
    <row r="70" ht="14.25" customHeight="1">
      <c r="B70" s="6" t="str">
        <f t="shared" ref="B70:B79" si="50">B56</f>
        <v>Dividends</v>
      </c>
      <c r="E70" s="33">
        <f t="shared" ref="E70:E80" si="51">SUM(G70:CH70)</f>
        <v>13700.41316</v>
      </c>
      <c r="G70" s="39">
        <f t="shared" ref="G70:CH70" si="49">IF(G$4&gt;=$C$9,G38,0)</f>
        <v>0</v>
      </c>
      <c r="H70" s="39">
        <f t="shared" si="49"/>
        <v>0</v>
      </c>
      <c r="I70" s="39">
        <f t="shared" si="49"/>
        <v>0</v>
      </c>
      <c r="J70" s="39">
        <f t="shared" si="49"/>
        <v>0</v>
      </c>
      <c r="K70" s="39">
        <f t="shared" si="49"/>
        <v>0</v>
      </c>
      <c r="L70" s="39">
        <f t="shared" si="49"/>
        <v>0</v>
      </c>
      <c r="M70" s="39">
        <f t="shared" si="49"/>
        <v>0</v>
      </c>
      <c r="N70" s="39">
        <f t="shared" si="49"/>
        <v>0</v>
      </c>
      <c r="O70" s="39">
        <f t="shared" si="49"/>
        <v>0</v>
      </c>
      <c r="P70" s="39">
        <f t="shared" si="49"/>
        <v>0</v>
      </c>
      <c r="Q70" s="39">
        <f t="shared" si="49"/>
        <v>0</v>
      </c>
      <c r="R70" s="39">
        <f t="shared" si="49"/>
        <v>0</v>
      </c>
      <c r="S70" s="39">
        <f t="shared" si="49"/>
        <v>0</v>
      </c>
      <c r="T70" s="39">
        <f t="shared" si="49"/>
        <v>0</v>
      </c>
      <c r="U70" s="39">
        <f t="shared" si="49"/>
        <v>0</v>
      </c>
      <c r="V70" s="39">
        <f t="shared" si="49"/>
        <v>0</v>
      </c>
      <c r="W70" s="39">
        <f t="shared" si="49"/>
        <v>0</v>
      </c>
      <c r="X70" s="39">
        <f t="shared" si="49"/>
        <v>0</v>
      </c>
      <c r="Y70" s="39">
        <f t="shared" si="49"/>
        <v>0</v>
      </c>
      <c r="Z70" s="39">
        <f t="shared" si="49"/>
        <v>0</v>
      </c>
      <c r="AA70" s="39">
        <f t="shared" si="49"/>
        <v>0</v>
      </c>
      <c r="AB70" s="39">
        <f t="shared" si="49"/>
        <v>0</v>
      </c>
      <c r="AC70" s="39">
        <f t="shared" si="49"/>
        <v>0</v>
      </c>
      <c r="AD70" s="39">
        <f t="shared" si="49"/>
        <v>0</v>
      </c>
      <c r="AE70" s="39">
        <f t="shared" si="49"/>
        <v>0</v>
      </c>
      <c r="AF70" s="39">
        <f t="shared" si="49"/>
        <v>0</v>
      </c>
      <c r="AG70" s="39">
        <f t="shared" si="49"/>
        <v>0</v>
      </c>
      <c r="AH70" s="39">
        <f t="shared" si="49"/>
        <v>0</v>
      </c>
      <c r="AI70" s="39">
        <f t="shared" si="49"/>
        <v>0</v>
      </c>
      <c r="AJ70" s="39">
        <f t="shared" si="49"/>
        <v>0</v>
      </c>
      <c r="AK70" s="39">
        <f t="shared" si="49"/>
        <v>213.4130191</v>
      </c>
      <c r="AL70" s="39">
        <f t="shared" si="49"/>
        <v>147.9025859</v>
      </c>
      <c r="AM70" s="39">
        <f t="shared" si="49"/>
        <v>101.9905622</v>
      </c>
      <c r="AN70" s="39">
        <f t="shared" si="49"/>
        <v>80.09158671</v>
      </c>
      <c r="AO70" s="39">
        <f t="shared" si="49"/>
        <v>58.22111663</v>
      </c>
      <c r="AP70" s="39">
        <f t="shared" si="49"/>
        <v>61.73613506</v>
      </c>
      <c r="AQ70" s="39">
        <f t="shared" si="49"/>
        <v>57.1763125</v>
      </c>
      <c r="AR70" s="39">
        <f t="shared" si="49"/>
        <v>73.19254093</v>
      </c>
      <c r="AS70" s="39">
        <f t="shared" si="49"/>
        <v>90.70444068</v>
      </c>
      <c r="AT70" s="39">
        <f t="shared" si="49"/>
        <v>121.0451591</v>
      </c>
      <c r="AU70" s="39">
        <f t="shared" si="49"/>
        <v>41.51732006</v>
      </c>
      <c r="AV70" s="39">
        <f t="shared" si="49"/>
        <v>81.3164937</v>
      </c>
      <c r="AW70" s="39">
        <f t="shared" si="49"/>
        <v>69.11417321</v>
      </c>
      <c r="AX70" s="39">
        <f t="shared" si="49"/>
        <v>98.86970572</v>
      </c>
      <c r="AY70" s="39">
        <f t="shared" si="49"/>
        <v>85.7843759</v>
      </c>
      <c r="AZ70" s="39">
        <f t="shared" si="49"/>
        <v>89.82827962</v>
      </c>
      <c r="BA70" s="39">
        <f t="shared" si="49"/>
        <v>68.12959607</v>
      </c>
      <c r="BB70" s="39">
        <f t="shared" si="49"/>
        <v>34.2741897</v>
      </c>
      <c r="BC70" s="39">
        <f t="shared" si="49"/>
        <v>15.87348363</v>
      </c>
      <c r="BD70" s="39">
        <f t="shared" si="49"/>
        <v>0</v>
      </c>
      <c r="BE70" s="39">
        <f t="shared" si="49"/>
        <v>0</v>
      </c>
      <c r="BF70" s="39">
        <f t="shared" si="49"/>
        <v>0</v>
      </c>
      <c r="BG70" s="39">
        <f t="shared" si="49"/>
        <v>0</v>
      </c>
      <c r="BH70" s="39">
        <f t="shared" si="49"/>
        <v>0</v>
      </c>
      <c r="BI70" s="39">
        <f t="shared" si="49"/>
        <v>0</v>
      </c>
      <c r="BJ70" s="39">
        <f t="shared" si="49"/>
        <v>0</v>
      </c>
      <c r="BK70" s="39">
        <f t="shared" si="49"/>
        <v>0</v>
      </c>
      <c r="BL70" s="39">
        <f t="shared" si="49"/>
        <v>0</v>
      </c>
      <c r="BM70" s="39">
        <f t="shared" si="49"/>
        <v>0</v>
      </c>
      <c r="BN70" s="39">
        <f t="shared" si="49"/>
        <v>0</v>
      </c>
      <c r="BO70" s="39">
        <f t="shared" si="49"/>
        <v>0</v>
      </c>
      <c r="BP70" s="39">
        <f t="shared" si="49"/>
        <v>0</v>
      </c>
      <c r="BQ70" s="39">
        <f t="shared" si="49"/>
        <v>7367.182865</v>
      </c>
      <c r="BR70" s="39">
        <f t="shared" si="49"/>
        <v>2600.101569</v>
      </c>
      <c r="BS70" s="39">
        <f t="shared" si="49"/>
        <v>2142.947645</v>
      </c>
      <c r="BT70" s="39">
        <f t="shared" si="49"/>
        <v>0</v>
      </c>
      <c r="BU70" s="39">
        <f t="shared" si="49"/>
        <v>0</v>
      </c>
      <c r="BV70" s="39">
        <f t="shared" si="49"/>
        <v>0</v>
      </c>
      <c r="BW70" s="39">
        <f t="shared" si="49"/>
        <v>0</v>
      </c>
      <c r="BX70" s="39" t="str">
        <f t="shared" si="49"/>
        <v/>
      </c>
      <c r="BY70" s="39" t="str">
        <f t="shared" si="49"/>
        <v/>
      </c>
      <c r="BZ70" s="39">
        <f t="shared" si="49"/>
        <v>0</v>
      </c>
      <c r="CA70" s="39">
        <f t="shared" si="49"/>
        <v>0</v>
      </c>
      <c r="CB70" s="39">
        <f t="shared" si="49"/>
        <v>0</v>
      </c>
      <c r="CC70" s="39">
        <f t="shared" si="49"/>
        <v>0</v>
      </c>
      <c r="CD70" s="39">
        <f t="shared" si="49"/>
        <v>0</v>
      </c>
      <c r="CE70" s="39">
        <f t="shared" si="49"/>
        <v>0</v>
      </c>
      <c r="CF70" s="39">
        <f t="shared" si="49"/>
        <v>0</v>
      </c>
      <c r="CG70" s="39">
        <f t="shared" si="49"/>
        <v>0</v>
      </c>
      <c r="CH70" s="39">
        <f t="shared" si="49"/>
        <v>0</v>
      </c>
    </row>
    <row r="71" ht="14.25" customHeight="1">
      <c r="B71" s="6" t="str">
        <f t="shared" si="50"/>
        <v>Shareholder Loan interest</v>
      </c>
      <c r="E71" s="33">
        <f t="shared" si="51"/>
        <v>12293.14401</v>
      </c>
      <c r="G71" s="39">
        <f t="shared" ref="G71:CH71" si="52">IF(G$4&gt;=$C$9,G39,0)</f>
        <v>0</v>
      </c>
      <c r="H71" s="39">
        <f t="shared" si="52"/>
        <v>0</v>
      </c>
      <c r="I71" s="39">
        <f t="shared" si="52"/>
        <v>0</v>
      </c>
      <c r="J71" s="39">
        <f t="shared" si="52"/>
        <v>0</v>
      </c>
      <c r="K71" s="39">
        <f t="shared" si="52"/>
        <v>0</v>
      </c>
      <c r="L71" s="39">
        <f t="shared" si="52"/>
        <v>0</v>
      </c>
      <c r="M71" s="39">
        <f t="shared" si="52"/>
        <v>0</v>
      </c>
      <c r="N71" s="39">
        <f t="shared" si="52"/>
        <v>0</v>
      </c>
      <c r="O71" s="39">
        <f t="shared" si="52"/>
        <v>0</v>
      </c>
      <c r="P71" s="39">
        <f t="shared" si="52"/>
        <v>0</v>
      </c>
      <c r="Q71" s="39">
        <f t="shared" si="52"/>
        <v>0</v>
      </c>
      <c r="R71" s="39">
        <f t="shared" si="52"/>
        <v>0</v>
      </c>
      <c r="S71" s="39">
        <f t="shared" si="52"/>
        <v>0</v>
      </c>
      <c r="T71" s="39">
        <f t="shared" si="52"/>
        <v>0</v>
      </c>
      <c r="U71" s="39">
        <f t="shared" si="52"/>
        <v>0</v>
      </c>
      <c r="V71" s="39">
        <f t="shared" si="52"/>
        <v>0</v>
      </c>
      <c r="W71" s="39">
        <f t="shared" si="52"/>
        <v>0</v>
      </c>
      <c r="X71" s="39">
        <f t="shared" si="52"/>
        <v>0</v>
      </c>
      <c r="Y71" s="39">
        <f t="shared" si="52"/>
        <v>0</v>
      </c>
      <c r="Z71" s="39">
        <f t="shared" si="52"/>
        <v>0</v>
      </c>
      <c r="AA71" s="39">
        <f t="shared" si="52"/>
        <v>0</v>
      </c>
      <c r="AB71" s="39">
        <f t="shared" si="52"/>
        <v>0</v>
      </c>
      <c r="AC71" s="39">
        <f t="shared" si="52"/>
        <v>0</v>
      </c>
      <c r="AD71" s="39">
        <f t="shared" si="52"/>
        <v>0</v>
      </c>
      <c r="AE71" s="39">
        <f t="shared" si="52"/>
        <v>0</v>
      </c>
      <c r="AF71" s="39">
        <f t="shared" si="52"/>
        <v>0</v>
      </c>
      <c r="AG71" s="39">
        <f t="shared" si="52"/>
        <v>0</v>
      </c>
      <c r="AH71" s="39">
        <f t="shared" si="52"/>
        <v>0</v>
      </c>
      <c r="AI71" s="39">
        <f t="shared" si="52"/>
        <v>0</v>
      </c>
      <c r="AJ71" s="39">
        <f t="shared" si="52"/>
        <v>0</v>
      </c>
      <c r="AK71" s="39">
        <f t="shared" si="52"/>
        <v>527.6912594</v>
      </c>
      <c r="AL71" s="39">
        <f t="shared" si="52"/>
        <v>514.6042044</v>
      </c>
      <c r="AM71" s="39">
        <f t="shared" si="52"/>
        <v>514.6879679</v>
      </c>
      <c r="AN71" s="39">
        <f t="shared" si="52"/>
        <v>501.9145665</v>
      </c>
      <c r="AO71" s="39">
        <f t="shared" si="52"/>
        <v>502.5405852</v>
      </c>
      <c r="AP71" s="39">
        <f t="shared" si="52"/>
        <v>494.6162743</v>
      </c>
      <c r="AQ71" s="39">
        <f t="shared" si="52"/>
        <v>495.0736397</v>
      </c>
      <c r="AR71" s="39">
        <f t="shared" si="52"/>
        <v>492.1083059</v>
      </c>
      <c r="AS71" s="39">
        <f t="shared" si="52"/>
        <v>489.5177202</v>
      </c>
      <c r="AT71" s="39">
        <f t="shared" si="52"/>
        <v>484.06281</v>
      </c>
      <c r="AU71" s="39">
        <f t="shared" si="52"/>
        <v>482.950621</v>
      </c>
      <c r="AV71" s="39">
        <f t="shared" si="52"/>
        <v>475.9232285</v>
      </c>
      <c r="AW71" s="39">
        <f t="shared" si="52"/>
        <v>473.9413042</v>
      </c>
      <c r="AX71" s="39">
        <f t="shared" si="52"/>
        <v>467.5216291</v>
      </c>
      <c r="AY71" s="39">
        <f t="shared" si="52"/>
        <v>463.1855963</v>
      </c>
      <c r="AZ71" s="39">
        <f t="shared" si="52"/>
        <v>453.7091558</v>
      </c>
      <c r="BA71" s="39">
        <f t="shared" si="52"/>
        <v>440.4739503</v>
      </c>
      <c r="BB71" s="39">
        <f t="shared" si="52"/>
        <v>415.2591499</v>
      </c>
      <c r="BC71" s="39">
        <f t="shared" si="52"/>
        <v>406.6143462</v>
      </c>
      <c r="BD71" s="39">
        <f t="shared" si="52"/>
        <v>377.4030639</v>
      </c>
      <c r="BE71" s="39">
        <f t="shared" si="52"/>
        <v>363.3964468</v>
      </c>
      <c r="BF71" s="39">
        <f t="shared" si="52"/>
        <v>338.5568077</v>
      </c>
      <c r="BG71" s="39">
        <f t="shared" si="52"/>
        <v>322.1550835</v>
      </c>
      <c r="BH71" s="39">
        <f t="shared" si="52"/>
        <v>304.1467558</v>
      </c>
      <c r="BI71" s="39">
        <f t="shared" si="52"/>
        <v>282.37422</v>
      </c>
      <c r="BJ71" s="39">
        <f t="shared" si="52"/>
        <v>252.6657897</v>
      </c>
      <c r="BK71" s="39">
        <f t="shared" si="52"/>
        <v>224.9718776</v>
      </c>
      <c r="BL71" s="39">
        <f t="shared" si="52"/>
        <v>180.6031628</v>
      </c>
      <c r="BM71" s="39">
        <f t="shared" si="52"/>
        <v>146.9092626</v>
      </c>
      <c r="BN71" s="39">
        <f t="shared" si="52"/>
        <v>127.6796171</v>
      </c>
      <c r="BO71" s="39">
        <f t="shared" si="52"/>
        <v>118.8220605</v>
      </c>
      <c r="BP71" s="39">
        <f t="shared" si="52"/>
        <v>103.9000104</v>
      </c>
      <c r="BQ71" s="39">
        <f t="shared" si="52"/>
        <v>53.16353931</v>
      </c>
      <c r="BR71" s="39">
        <f t="shared" si="52"/>
        <v>0</v>
      </c>
      <c r="BS71" s="39">
        <f t="shared" si="52"/>
        <v>0</v>
      </c>
      <c r="BT71" s="39">
        <f t="shared" si="52"/>
        <v>0</v>
      </c>
      <c r="BU71" s="39">
        <f t="shared" si="52"/>
        <v>0</v>
      </c>
      <c r="BV71" s="39">
        <f t="shared" si="52"/>
        <v>0</v>
      </c>
      <c r="BW71" s="39">
        <f t="shared" si="52"/>
        <v>0</v>
      </c>
      <c r="BX71" s="39">
        <f t="shared" si="52"/>
        <v>0</v>
      </c>
      <c r="BY71" s="39">
        <f t="shared" si="52"/>
        <v>0</v>
      </c>
      <c r="BZ71" s="39">
        <f t="shared" si="52"/>
        <v>0</v>
      </c>
      <c r="CA71" s="39">
        <f t="shared" si="52"/>
        <v>0</v>
      </c>
      <c r="CB71" s="39">
        <f t="shared" si="52"/>
        <v>0</v>
      </c>
      <c r="CC71" s="39">
        <f t="shared" si="52"/>
        <v>0</v>
      </c>
      <c r="CD71" s="39">
        <f t="shared" si="52"/>
        <v>0</v>
      </c>
      <c r="CE71" s="39">
        <f t="shared" si="52"/>
        <v>0</v>
      </c>
      <c r="CF71" s="39">
        <f t="shared" si="52"/>
        <v>0</v>
      </c>
      <c r="CG71" s="39">
        <f t="shared" si="52"/>
        <v>0</v>
      </c>
      <c r="CH71" s="39">
        <f t="shared" si="52"/>
        <v>0</v>
      </c>
    </row>
    <row r="72" ht="14.25" customHeight="1">
      <c r="B72" s="6" t="str">
        <f t="shared" si="50"/>
        <v>Shareholder Loan Principal</v>
      </c>
      <c r="E72" s="33">
        <f t="shared" si="51"/>
        <v>9790.688</v>
      </c>
      <c r="G72" s="39">
        <f t="shared" ref="G72:CH72" si="53">IF(G$4&gt;=$C$9,G40,0)</f>
        <v>0</v>
      </c>
      <c r="H72" s="39">
        <f t="shared" si="53"/>
        <v>0</v>
      </c>
      <c r="I72" s="39">
        <f t="shared" si="53"/>
        <v>0</v>
      </c>
      <c r="J72" s="39">
        <f t="shared" si="53"/>
        <v>0</v>
      </c>
      <c r="K72" s="39">
        <f t="shared" si="53"/>
        <v>0</v>
      </c>
      <c r="L72" s="39">
        <f t="shared" si="53"/>
        <v>0</v>
      </c>
      <c r="M72" s="39">
        <f t="shared" si="53"/>
        <v>0</v>
      </c>
      <c r="N72" s="39">
        <f t="shared" si="53"/>
        <v>0</v>
      </c>
      <c r="O72" s="39">
        <f t="shared" si="53"/>
        <v>0</v>
      </c>
      <c r="P72" s="39">
        <f t="shared" si="53"/>
        <v>0</v>
      </c>
      <c r="Q72" s="39">
        <f t="shared" si="53"/>
        <v>0</v>
      </c>
      <c r="R72" s="39">
        <f t="shared" si="53"/>
        <v>0</v>
      </c>
      <c r="S72" s="39">
        <f t="shared" si="53"/>
        <v>0</v>
      </c>
      <c r="T72" s="39">
        <f t="shared" si="53"/>
        <v>0</v>
      </c>
      <c r="U72" s="39">
        <f t="shared" si="53"/>
        <v>0</v>
      </c>
      <c r="V72" s="39">
        <f t="shared" si="53"/>
        <v>0</v>
      </c>
      <c r="W72" s="39">
        <f t="shared" si="53"/>
        <v>0</v>
      </c>
      <c r="X72" s="39">
        <f t="shared" si="53"/>
        <v>0</v>
      </c>
      <c r="Y72" s="39">
        <f t="shared" si="53"/>
        <v>0</v>
      </c>
      <c r="Z72" s="39">
        <f t="shared" si="53"/>
        <v>0</v>
      </c>
      <c r="AA72" s="39">
        <f t="shared" si="53"/>
        <v>0</v>
      </c>
      <c r="AB72" s="39">
        <f t="shared" si="53"/>
        <v>0</v>
      </c>
      <c r="AC72" s="39">
        <f t="shared" si="53"/>
        <v>0</v>
      </c>
      <c r="AD72" s="39">
        <f t="shared" si="53"/>
        <v>0</v>
      </c>
      <c r="AE72" s="39">
        <f t="shared" si="53"/>
        <v>0</v>
      </c>
      <c r="AF72" s="39">
        <f t="shared" si="53"/>
        <v>0</v>
      </c>
      <c r="AG72" s="39">
        <f t="shared" si="53"/>
        <v>0</v>
      </c>
      <c r="AH72" s="39">
        <f t="shared" si="53"/>
        <v>0</v>
      </c>
      <c r="AI72" s="39">
        <f t="shared" si="53"/>
        <v>0</v>
      </c>
      <c r="AJ72" s="39">
        <f t="shared" si="53"/>
        <v>0</v>
      </c>
      <c r="AK72" s="39">
        <f t="shared" si="53"/>
        <v>190.3540049</v>
      </c>
      <c r="AL72" s="39">
        <f t="shared" si="53"/>
        <v>50.90670962</v>
      </c>
      <c r="AM72" s="39">
        <f t="shared" si="53"/>
        <v>185.8281669</v>
      </c>
      <c r="AN72" s="39">
        <f t="shared" si="53"/>
        <v>39.55216922</v>
      </c>
      <c r="AO72" s="39">
        <f t="shared" si="53"/>
        <v>96.60303823</v>
      </c>
      <c r="AP72" s="39">
        <f t="shared" si="53"/>
        <v>41.93731649</v>
      </c>
      <c r="AQ72" s="39">
        <f t="shared" si="53"/>
        <v>55.01826614</v>
      </c>
      <c r="AR72" s="39">
        <f t="shared" si="53"/>
        <v>48.06525616</v>
      </c>
      <c r="AS72" s="39">
        <f t="shared" si="53"/>
        <v>51.86208805</v>
      </c>
      <c r="AT72" s="39">
        <f t="shared" si="53"/>
        <v>69.98268085</v>
      </c>
      <c r="AU72" s="39">
        <f t="shared" si="53"/>
        <v>81.86742147</v>
      </c>
      <c r="AV72" s="39">
        <f t="shared" si="53"/>
        <v>85.28981001</v>
      </c>
      <c r="AW72" s="39">
        <f t="shared" si="53"/>
        <v>71.44843629</v>
      </c>
      <c r="AX72" s="39">
        <f t="shared" si="53"/>
        <v>128.1110188</v>
      </c>
      <c r="AY72" s="39">
        <f t="shared" si="53"/>
        <v>175.8241606</v>
      </c>
      <c r="AZ72" s="39">
        <f t="shared" si="53"/>
        <v>245.5636031</v>
      </c>
      <c r="BA72" s="39">
        <f t="shared" si="53"/>
        <v>425.4976349</v>
      </c>
      <c r="BB72" s="39">
        <f t="shared" si="53"/>
        <v>202.7273238</v>
      </c>
      <c r="BC72" s="39">
        <f t="shared" si="53"/>
        <v>503.5068395</v>
      </c>
      <c r="BD72" s="39">
        <f t="shared" si="53"/>
        <v>298.3502344</v>
      </c>
      <c r="BE72" s="39">
        <f t="shared" si="53"/>
        <v>426.3563071</v>
      </c>
      <c r="BF72" s="39">
        <f t="shared" si="53"/>
        <v>338.8284738</v>
      </c>
      <c r="BG72" s="39">
        <f t="shared" si="53"/>
        <v>334.1232484</v>
      </c>
      <c r="BH72" s="39">
        <f t="shared" si="53"/>
        <v>403.9636844</v>
      </c>
      <c r="BI72" s="39">
        <f t="shared" si="53"/>
        <v>525.4470557</v>
      </c>
      <c r="BJ72" s="39">
        <f t="shared" si="53"/>
        <v>539.5856023</v>
      </c>
      <c r="BK72" s="39">
        <f t="shared" si="53"/>
        <v>804.7976746</v>
      </c>
      <c r="BL72" s="39">
        <f t="shared" si="53"/>
        <v>643.5619376</v>
      </c>
      <c r="BM72" s="39">
        <f t="shared" si="53"/>
        <v>343.7671812</v>
      </c>
      <c r="BN72" s="39">
        <f t="shared" si="53"/>
        <v>177.3576769</v>
      </c>
      <c r="BO72" s="39">
        <f t="shared" si="53"/>
        <v>276.8610138</v>
      </c>
      <c r="BP72" s="39">
        <f t="shared" si="53"/>
        <v>747.9461387</v>
      </c>
      <c r="BQ72" s="39">
        <f t="shared" si="53"/>
        <v>1179.795826</v>
      </c>
      <c r="BR72" s="39">
        <f t="shared" si="53"/>
        <v>0</v>
      </c>
      <c r="BS72" s="39">
        <f t="shared" si="53"/>
        <v>0</v>
      </c>
      <c r="BT72" s="39">
        <f t="shared" si="53"/>
        <v>0</v>
      </c>
      <c r="BU72" s="39">
        <f t="shared" si="53"/>
        <v>0</v>
      </c>
      <c r="BV72" s="39">
        <f t="shared" si="53"/>
        <v>0</v>
      </c>
      <c r="BW72" s="39">
        <f t="shared" si="53"/>
        <v>0</v>
      </c>
      <c r="BX72" s="39">
        <f t="shared" si="53"/>
        <v>0</v>
      </c>
      <c r="BY72" s="39">
        <f t="shared" si="53"/>
        <v>0</v>
      </c>
      <c r="BZ72" s="39">
        <f t="shared" si="53"/>
        <v>0</v>
      </c>
      <c r="CA72" s="39">
        <f t="shared" si="53"/>
        <v>0</v>
      </c>
      <c r="CB72" s="39">
        <f t="shared" si="53"/>
        <v>0</v>
      </c>
      <c r="CC72" s="39">
        <f t="shared" si="53"/>
        <v>0</v>
      </c>
      <c r="CD72" s="39">
        <f t="shared" si="53"/>
        <v>0</v>
      </c>
      <c r="CE72" s="39">
        <f t="shared" si="53"/>
        <v>0</v>
      </c>
      <c r="CF72" s="39">
        <f t="shared" si="53"/>
        <v>0</v>
      </c>
      <c r="CG72" s="39">
        <f t="shared" si="53"/>
        <v>0</v>
      </c>
      <c r="CH72" s="39">
        <f t="shared" si="53"/>
        <v>0</v>
      </c>
    </row>
    <row r="73" ht="14.25" customHeight="1">
      <c r="B73" s="6" t="str">
        <f t="shared" si="50"/>
        <v>Equity repayment</v>
      </c>
      <c r="E73" s="33">
        <f t="shared" si="51"/>
        <v>10</v>
      </c>
      <c r="G73" s="39">
        <f t="shared" ref="G73:CH73" si="54">IF(G$4&gt;=$C$9,G41,0)</f>
        <v>0</v>
      </c>
      <c r="H73" s="39">
        <f t="shared" si="54"/>
        <v>0</v>
      </c>
      <c r="I73" s="39">
        <f t="shared" si="54"/>
        <v>0</v>
      </c>
      <c r="J73" s="39">
        <f t="shared" si="54"/>
        <v>0</v>
      </c>
      <c r="K73" s="39">
        <f t="shared" si="54"/>
        <v>0</v>
      </c>
      <c r="L73" s="39">
        <f t="shared" si="54"/>
        <v>0</v>
      </c>
      <c r="M73" s="39">
        <f t="shared" si="54"/>
        <v>0</v>
      </c>
      <c r="N73" s="39">
        <f t="shared" si="54"/>
        <v>0</v>
      </c>
      <c r="O73" s="39">
        <f t="shared" si="54"/>
        <v>0</v>
      </c>
      <c r="P73" s="39">
        <f t="shared" si="54"/>
        <v>0</v>
      </c>
      <c r="Q73" s="39">
        <f t="shared" si="54"/>
        <v>0</v>
      </c>
      <c r="R73" s="39">
        <f t="shared" si="54"/>
        <v>0</v>
      </c>
      <c r="S73" s="39">
        <f t="shared" si="54"/>
        <v>0</v>
      </c>
      <c r="T73" s="39">
        <f t="shared" si="54"/>
        <v>0</v>
      </c>
      <c r="U73" s="39">
        <f t="shared" si="54"/>
        <v>0</v>
      </c>
      <c r="V73" s="39">
        <f t="shared" si="54"/>
        <v>0</v>
      </c>
      <c r="W73" s="39">
        <f t="shared" si="54"/>
        <v>0</v>
      </c>
      <c r="X73" s="39">
        <f t="shared" si="54"/>
        <v>0</v>
      </c>
      <c r="Y73" s="39">
        <f t="shared" si="54"/>
        <v>0</v>
      </c>
      <c r="Z73" s="39">
        <f t="shared" si="54"/>
        <v>0</v>
      </c>
      <c r="AA73" s="39">
        <f t="shared" si="54"/>
        <v>0</v>
      </c>
      <c r="AB73" s="39">
        <f t="shared" si="54"/>
        <v>0</v>
      </c>
      <c r="AC73" s="39">
        <f t="shared" si="54"/>
        <v>0</v>
      </c>
      <c r="AD73" s="39">
        <f t="shared" si="54"/>
        <v>0</v>
      </c>
      <c r="AE73" s="39">
        <f t="shared" si="54"/>
        <v>0</v>
      </c>
      <c r="AF73" s="39">
        <f t="shared" si="54"/>
        <v>0</v>
      </c>
      <c r="AG73" s="39">
        <f t="shared" si="54"/>
        <v>0</v>
      </c>
      <c r="AH73" s="39">
        <f t="shared" si="54"/>
        <v>0</v>
      </c>
      <c r="AI73" s="39">
        <f t="shared" si="54"/>
        <v>0</v>
      </c>
      <c r="AJ73" s="39">
        <f t="shared" si="54"/>
        <v>0</v>
      </c>
      <c r="AK73" s="39">
        <f t="shared" si="54"/>
        <v>0</v>
      </c>
      <c r="AL73" s="39">
        <f t="shared" si="54"/>
        <v>0</v>
      </c>
      <c r="AM73" s="39">
        <f t="shared" si="54"/>
        <v>0</v>
      </c>
      <c r="AN73" s="39">
        <f t="shared" si="54"/>
        <v>0</v>
      </c>
      <c r="AO73" s="39">
        <f t="shared" si="54"/>
        <v>0</v>
      </c>
      <c r="AP73" s="39">
        <f t="shared" si="54"/>
        <v>0</v>
      </c>
      <c r="AQ73" s="39">
        <f t="shared" si="54"/>
        <v>0</v>
      </c>
      <c r="AR73" s="39">
        <f t="shared" si="54"/>
        <v>0</v>
      </c>
      <c r="AS73" s="39">
        <f t="shared" si="54"/>
        <v>0</v>
      </c>
      <c r="AT73" s="39">
        <f t="shared" si="54"/>
        <v>0</v>
      </c>
      <c r="AU73" s="39">
        <f t="shared" si="54"/>
        <v>0</v>
      </c>
      <c r="AV73" s="39">
        <f t="shared" si="54"/>
        <v>0</v>
      </c>
      <c r="AW73" s="39">
        <f t="shared" si="54"/>
        <v>0</v>
      </c>
      <c r="AX73" s="39">
        <f t="shared" si="54"/>
        <v>0</v>
      </c>
      <c r="AY73" s="39">
        <f t="shared" si="54"/>
        <v>0</v>
      </c>
      <c r="AZ73" s="39">
        <f t="shared" si="54"/>
        <v>0</v>
      </c>
      <c r="BA73" s="39">
        <f t="shared" si="54"/>
        <v>0</v>
      </c>
      <c r="BB73" s="39">
        <f t="shared" si="54"/>
        <v>0</v>
      </c>
      <c r="BC73" s="39">
        <f t="shared" si="54"/>
        <v>0</v>
      </c>
      <c r="BD73" s="39">
        <f t="shared" si="54"/>
        <v>0</v>
      </c>
      <c r="BE73" s="39">
        <f t="shared" si="54"/>
        <v>0</v>
      </c>
      <c r="BF73" s="39">
        <f t="shared" si="54"/>
        <v>0</v>
      </c>
      <c r="BG73" s="39">
        <f t="shared" si="54"/>
        <v>0</v>
      </c>
      <c r="BH73" s="39">
        <f t="shared" si="54"/>
        <v>0</v>
      </c>
      <c r="BI73" s="39">
        <f t="shared" si="54"/>
        <v>0</v>
      </c>
      <c r="BJ73" s="39">
        <f t="shared" si="54"/>
        <v>0</v>
      </c>
      <c r="BK73" s="39">
        <f t="shared" si="54"/>
        <v>0</v>
      </c>
      <c r="BL73" s="39">
        <f t="shared" si="54"/>
        <v>0</v>
      </c>
      <c r="BM73" s="39">
        <f t="shared" si="54"/>
        <v>0</v>
      </c>
      <c r="BN73" s="39">
        <f t="shared" si="54"/>
        <v>0</v>
      </c>
      <c r="BO73" s="39">
        <f t="shared" si="54"/>
        <v>0</v>
      </c>
      <c r="BP73" s="39">
        <f t="shared" si="54"/>
        <v>0</v>
      </c>
      <c r="BQ73" s="39">
        <f t="shared" si="54"/>
        <v>0</v>
      </c>
      <c r="BR73" s="39">
        <f t="shared" si="54"/>
        <v>0</v>
      </c>
      <c r="BS73" s="39">
        <f t="shared" si="54"/>
        <v>0</v>
      </c>
      <c r="BT73" s="39">
        <f t="shared" si="54"/>
        <v>10</v>
      </c>
      <c r="BU73" s="39" t="str">
        <f t="shared" si="54"/>
        <v/>
      </c>
      <c r="BV73" s="39">
        <f t="shared" si="54"/>
        <v>0</v>
      </c>
      <c r="BW73" s="39">
        <f t="shared" si="54"/>
        <v>0</v>
      </c>
      <c r="BX73" s="39">
        <f t="shared" si="54"/>
        <v>0</v>
      </c>
      <c r="BY73" s="39">
        <f t="shared" si="54"/>
        <v>0</v>
      </c>
      <c r="BZ73" s="39">
        <f t="shared" si="54"/>
        <v>0</v>
      </c>
      <c r="CA73" s="39">
        <f t="shared" si="54"/>
        <v>0</v>
      </c>
      <c r="CB73" s="39">
        <f t="shared" si="54"/>
        <v>0</v>
      </c>
      <c r="CC73" s="39">
        <f t="shared" si="54"/>
        <v>0</v>
      </c>
      <c r="CD73" s="39">
        <f t="shared" si="54"/>
        <v>0</v>
      </c>
      <c r="CE73" s="39">
        <f t="shared" si="54"/>
        <v>0</v>
      </c>
      <c r="CF73" s="39">
        <f t="shared" si="54"/>
        <v>0</v>
      </c>
      <c r="CG73" s="39">
        <f t="shared" si="54"/>
        <v>0</v>
      </c>
      <c r="CH73" s="39">
        <f t="shared" si="54"/>
        <v>0</v>
      </c>
    </row>
    <row r="74" ht="14.25" customHeight="1">
      <c r="B74" s="6" t="str">
        <f t="shared" si="50"/>
        <v>Fees paid to Galliford Try Investments NEPS Limited</v>
      </c>
      <c r="E74" s="33">
        <f t="shared" si="51"/>
        <v>0</v>
      </c>
      <c r="G74" s="39">
        <f t="shared" ref="G74:CH74" si="55">IF(G$4&gt;=$C$9,G42,0)</f>
        <v>0</v>
      </c>
      <c r="H74" s="39">
        <f t="shared" si="55"/>
        <v>0</v>
      </c>
      <c r="I74" s="39">
        <f t="shared" si="55"/>
        <v>0</v>
      </c>
      <c r="J74" s="39">
        <f t="shared" si="55"/>
        <v>0</v>
      </c>
      <c r="K74" s="39">
        <f t="shared" si="55"/>
        <v>0</v>
      </c>
      <c r="L74" s="39">
        <f t="shared" si="55"/>
        <v>0</v>
      </c>
      <c r="M74" s="39">
        <f t="shared" si="55"/>
        <v>0</v>
      </c>
      <c r="N74" s="39">
        <f t="shared" si="55"/>
        <v>0</v>
      </c>
      <c r="O74" s="39">
        <f t="shared" si="55"/>
        <v>0</v>
      </c>
      <c r="P74" s="39">
        <f t="shared" si="55"/>
        <v>0</v>
      </c>
      <c r="Q74" s="39">
        <f t="shared" si="55"/>
        <v>0</v>
      </c>
      <c r="R74" s="39">
        <f t="shared" si="55"/>
        <v>0</v>
      </c>
      <c r="S74" s="39">
        <f t="shared" si="55"/>
        <v>0</v>
      </c>
      <c r="T74" s="39">
        <f t="shared" si="55"/>
        <v>0</v>
      </c>
      <c r="U74" s="39">
        <f t="shared" si="55"/>
        <v>0</v>
      </c>
      <c r="V74" s="39">
        <f t="shared" si="55"/>
        <v>0</v>
      </c>
      <c r="W74" s="39">
        <f t="shared" si="55"/>
        <v>0</v>
      </c>
      <c r="X74" s="39">
        <f t="shared" si="55"/>
        <v>0</v>
      </c>
      <c r="Y74" s="39">
        <f t="shared" si="55"/>
        <v>0</v>
      </c>
      <c r="Z74" s="39">
        <f t="shared" si="55"/>
        <v>0</v>
      </c>
      <c r="AA74" s="39">
        <f t="shared" si="55"/>
        <v>0</v>
      </c>
      <c r="AB74" s="39">
        <f t="shared" si="55"/>
        <v>0</v>
      </c>
      <c r="AC74" s="39">
        <f t="shared" si="55"/>
        <v>0</v>
      </c>
      <c r="AD74" s="39">
        <f t="shared" si="55"/>
        <v>0</v>
      </c>
      <c r="AE74" s="39">
        <f t="shared" si="55"/>
        <v>0</v>
      </c>
      <c r="AF74" s="39">
        <f t="shared" si="55"/>
        <v>0</v>
      </c>
      <c r="AG74" s="39">
        <f t="shared" si="55"/>
        <v>0</v>
      </c>
      <c r="AH74" s="39">
        <f t="shared" si="55"/>
        <v>0</v>
      </c>
      <c r="AI74" s="39">
        <f t="shared" si="55"/>
        <v>0</v>
      </c>
      <c r="AJ74" s="39">
        <f t="shared" si="55"/>
        <v>0</v>
      </c>
      <c r="AK74" s="39">
        <f t="shared" si="55"/>
        <v>0</v>
      </c>
      <c r="AL74" s="39">
        <f t="shared" si="55"/>
        <v>0</v>
      </c>
      <c r="AM74" s="39">
        <f t="shared" si="55"/>
        <v>0</v>
      </c>
      <c r="AN74" s="39">
        <f t="shared" si="55"/>
        <v>0</v>
      </c>
      <c r="AO74" s="39">
        <f t="shared" si="55"/>
        <v>0</v>
      </c>
      <c r="AP74" s="39">
        <f t="shared" si="55"/>
        <v>0</v>
      </c>
      <c r="AQ74" s="39">
        <f t="shared" si="55"/>
        <v>0</v>
      </c>
      <c r="AR74" s="39">
        <f t="shared" si="55"/>
        <v>0</v>
      </c>
      <c r="AS74" s="39">
        <f t="shared" si="55"/>
        <v>0</v>
      </c>
      <c r="AT74" s="39">
        <f t="shared" si="55"/>
        <v>0</v>
      </c>
      <c r="AU74" s="39">
        <f t="shared" si="55"/>
        <v>0</v>
      </c>
      <c r="AV74" s="39">
        <f t="shared" si="55"/>
        <v>0</v>
      </c>
      <c r="AW74" s="39">
        <f t="shared" si="55"/>
        <v>0</v>
      </c>
      <c r="AX74" s="39">
        <f t="shared" si="55"/>
        <v>0</v>
      </c>
      <c r="AY74" s="39">
        <f t="shared" si="55"/>
        <v>0</v>
      </c>
      <c r="AZ74" s="39">
        <f t="shared" si="55"/>
        <v>0</v>
      </c>
      <c r="BA74" s="39">
        <f t="shared" si="55"/>
        <v>0</v>
      </c>
      <c r="BB74" s="39">
        <f t="shared" si="55"/>
        <v>0</v>
      </c>
      <c r="BC74" s="39">
        <f t="shared" si="55"/>
        <v>0</v>
      </c>
      <c r="BD74" s="39">
        <f t="shared" si="55"/>
        <v>0</v>
      </c>
      <c r="BE74" s="39">
        <f t="shared" si="55"/>
        <v>0</v>
      </c>
      <c r="BF74" s="39">
        <f t="shared" si="55"/>
        <v>0</v>
      </c>
      <c r="BG74" s="39">
        <f t="shared" si="55"/>
        <v>0</v>
      </c>
      <c r="BH74" s="39">
        <f t="shared" si="55"/>
        <v>0</v>
      </c>
      <c r="BI74" s="39">
        <f t="shared" si="55"/>
        <v>0</v>
      </c>
      <c r="BJ74" s="39">
        <f t="shared" si="55"/>
        <v>0</v>
      </c>
      <c r="BK74" s="39">
        <f t="shared" si="55"/>
        <v>0</v>
      </c>
      <c r="BL74" s="39">
        <f t="shared" si="55"/>
        <v>0</v>
      </c>
      <c r="BM74" s="39">
        <f t="shared" si="55"/>
        <v>0</v>
      </c>
      <c r="BN74" s="39">
        <f t="shared" si="55"/>
        <v>0</v>
      </c>
      <c r="BO74" s="39">
        <f t="shared" si="55"/>
        <v>0</v>
      </c>
      <c r="BP74" s="39">
        <f t="shared" si="55"/>
        <v>0</v>
      </c>
      <c r="BQ74" s="39">
        <f t="shared" si="55"/>
        <v>0</v>
      </c>
      <c r="BR74" s="39">
        <f t="shared" si="55"/>
        <v>0</v>
      </c>
      <c r="BS74" s="39">
        <f t="shared" si="55"/>
        <v>0</v>
      </c>
      <c r="BT74" s="39">
        <f t="shared" si="55"/>
        <v>0</v>
      </c>
      <c r="BU74" s="39" t="str">
        <f t="shared" si="55"/>
        <v/>
      </c>
      <c r="BV74" s="39">
        <f t="shared" si="55"/>
        <v>0</v>
      </c>
      <c r="BW74" s="39">
        <f t="shared" si="55"/>
        <v>0</v>
      </c>
      <c r="BX74" s="39">
        <f t="shared" si="55"/>
        <v>0</v>
      </c>
      <c r="BY74" s="39">
        <f t="shared" si="55"/>
        <v>0</v>
      </c>
      <c r="BZ74" s="39">
        <f t="shared" si="55"/>
        <v>0</v>
      </c>
      <c r="CA74" s="39">
        <f t="shared" si="55"/>
        <v>0</v>
      </c>
      <c r="CB74" s="39">
        <f t="shared" si="55"/>
        <v>0</v>
      </c>
      <c r="CC74" s="39">
        <f t="shared" si="55"/>
        <v>0</v>
      </c>
      <c r="CD74" s="39">
        <f t="shared" si="55"/>
        <v>0</v>
      </c>
      <c r="CE74" s="39">
        <f t="shared" si="55"/>
        <v>0</v>
      </c>
      <c r="CF74" s="39">
        <f t="shared" si="55"/>
        <v>0</v>
      </c>
      <c r="CG74" s="39">
        <f t="shared" si="55"/>
        <v>0</v>
      </c>
      <c r="CH74" s="39">
        <f t="shared" si="55"/>
        <v>0</v>
      </c>
    </row>
    <row r="75" ht="14.25" customHeight="1">
      <c r="B75" s="6" t="str">
        <f t="shared" si="50"/>
        <v>Fees paid to Infrastructure Investments Holdings Limited</v>
      </c>
      <c r="E75" s="33">
        <f t="shared" si="51"/>
        <v>0</v>
      </c>
      <c r="G75" s="39">
        <f t="shared" ref="G75:CH75" si="56">IF(G$4&gt;=$C$9,G43,0)</f>
        <v>0</v>
      </c>
      <c r="H75" s="39">
        <f t="shared" si="56"/>
        <v>0</v>
      </c>
      <c r="I75" s="39">
        <f t="shared" si="56"/>
        <v>0</v>
      </c>
      <c r="J75" s="39">
        <f t="shared" si="56"/>
        <v>0</v>
      </c>
      <c r="K75" s="39">
        <f t="shared" si="56"/>
        <v>0</v>
      </c>
      <c r="L75" s="39">
        <f t="shared" si="56"/>
        <v>0</v>
      </c>
      <c r="M75" s="39">
        <f t="shared" si="56"/>
        <v>0</v>
      </c>
      <c r="N75" s="39">
        <f t="shared" si="56"/>
        <v>0</v>
      </c>
      <c r="O75" s="39">
        <f t="shared" si="56"/>
        <v>0</v>
      </c>
      <c r="P75" s="39">
        <f t="shared" si="56"/>
        <v>0</v>
      </c>
      <c r="Q75" s="39">
        <f t="shared" si="56"/>
        <v>0</v>
      </c>
      <c r="R75" s="39">
        <f t="shared" si="56"/>
        <v>0</v>
      </c>
      <c r="S75" s="39">
        <f t="shared" si="56"/>
        <v>0</v>
      </c>
      <c r="T75" s="39">
        <f t="shared" si="56"/>
        <v>0</v>
      </c>
      <c r="U75" s="39">
        <f t="shared" si="56"/>
        <v>0</v>
      </c>
      <c r="V75" s="39">
        <f t="shared" si="56"/>
        <v>0</v>
      </c>
      <c r="W75" s="39">
        <f t="shared" si="56"/>
        <v>0</v>
      </c>
      <c r="X75" s="39">
        <f t="shared" si="56"/>
        <v>0</v>
      </c>
      <c r="Y75" s="39">
        <f t="shared" si="56"/>
        <v>0</v>
      </c>
      <c r="Z75" s="39">
        <f t="shared" si="56"/>
        <v>0</v>
      </c>
      <c r="AA75" s="39">
        <f t="shared" si="56"/>
        <v>0</v>
      </c>
      <c r="AB75" s="39">
        <f t="shared" si="56"/>
        <v>0</v>
      </c>
      <c r="AC75" s="39">
        <f t="shared" si="56"/>
        <v>0</v>
      </c>
      <c r="AD75" s="39">
        <f t="shared" si="56"/>
        <v>0</v>
      </c>
      <c r="AE75" s="39">
        <f t="shared" si="56"/>
        <v>0</v>
      </c>
      <c r="AF75" s="39">
        <f t="shared" si="56"/>
        <v>0</v>
      </c>
      <c r="AG75" s="39">
        <f t="shared" si="56"/>
        <v>0</v>
      </c>
      <c r="AH75" s="39">
        <f t="shared" si="56"/>
        <v>0</v>
      </c>
      <c r="AI75" s="39">
        <f t="shared" si="56"/>
        <v>0</v>
      </c>
      <c r="AJ75" s="39">
        <f t="shared" si="56"/>
        <v>0</v>
      </c>
      <c r="AK75" s="39">
        <f t="shared" si="56"/>
        <v>0</v>
      </c>
      <c r="AL75" s="39">
        <f t="shared" si="56"/>
        <v>0</v>
      </c>
      <c r="AM75" s="39">
        <f t="shared" si="56"/>
        <v>0</v>
      </c>
      <c r="AN75" s="39">
        <f t="shared" si="56"/>
        <v>0</v>
      </c>
      <c r="AO75" s="39">
        <f t="shared" si="56"/>
        <v>0</v>
      </c>
      <c r="AP75" s="39">
        <f t="shared" si="56"/>
        <v>0</v>
      </c>
      <c r="AQ75" s="39">
        <f t="shared" si="56"/>
        <v>0</v>
      </c>
      <c r="AR75" s="39">
        <f t="shared" si="56"/>
        <v>0</v>
      </c>
      <c r="AS75" s="39">
        <f t="shared" si="56"/>
        <v>0</v>
      </c>
      <c r="AT75" s="39">
        <f t="shared" si="56"/>
        <v>0</v>
      </c>
      <c r="AU75" s="39">
        <f t="shared" si="56"/>
        <v>0</v>
      </c>
      <c r="AV75" s="39">
        <f t="shared" si="56"/>
        <v>0</v>
      </c>
      <c r="AW75" s="39">
        <f t="shared" si="56"/>
        <v>0</v>
      </c>
      <c r="AX75" s="39">
        <f t="shared" si="56"/>
        <v>0</v>
      </c>
      <c r="AY75" s="39">
        <f t="shared" si="56"/>
        <v>0</v>
      </c>
      <c r="AZ75" s="39">
        <f t="shared" si="56"/>
        <v>0</v>
      </c>
      <c r="BA75" s="39">
        <f t="shared" si="56"/>
        <v>0</v>
      </c>
      <c r="BB75" s="39">
        <f t="shared" si="56"/>
        <v>0</v>
      </c>
      <c r="BC75" s="39">
        <f t="shared" si="56"/>
        <v>0</v>
      </c>
      <c r="BD75" s="39">
        <f t="shared" si="56"/>
        <v>0</v>
      </c>
      <c r="BE75" s="39">
        <f t="shared" si="56"/>
        <v>0</v>
      </c>
      <c r="BF75" s="39">
        <f t="shared" si="56"/>
        <v>0</v>
      </c>
      <c r="BG75" s="39">
        <f t="shared" si="56"/>
        <v>0</v>
      </c>
      <c r="BH75" s="39">
        <f t="shared" si="56"/>
        <v>0</v>
      </c>
      <c r="BI75" s="39">
        <f t="shared" si="56"/>
        <v>0</v>
      </c>
      <c r="BJ75" s="39">
        <f t="shared" si="56"/>
        <v>0</v>
      </c>
      <c r="BK75" s="39">
        <f t="shared" si="56"/>
        <v>0</v>
      </c>
      <c r="BL75" s="39">
        <f t="shared" si="56"/>
        <v>0</v>
      </c>
      <c r="BM75" s="39">
        <f t="shared" si="56"/>
        <v>0</v>
      </c>
      <c r="BN75" s="39">
        <f t="shared" si="56"/>
        <v>0</v>
      </c>
      <c r="BO75" s="39">
        <f t="shared" si="56"/>
        <v>0</v>
      </c>
      <c r="BP75" s="39">
        <f t="shared" si="56"/>
        <v>0</v>
      </c>
      <c r="BQ75" s="39">
        <f t="shared" si="56"/>
        <v>0</v>
      </c>
      <c r="BR75" s="39">
        <f t="shared" si="56"/>
        <v>0</v>
      </c>
      <c r="BS75" s="39">
        <f t="shared" si="56"/>
        <v>0</v>
      </c>
      <c r="BT75" s="39">
        <f t="shared" si="56"/>
        <v>0</v>
      </c>
      <c r="BU75" s="39" t="str">
        <f t="shared" si="56"/>
        <v/>
      </c>
      <c r="BV75" s="39">
        <f t="shared" si="56"/>
        <v>0</v>
      </c>
      <c r="BW75" s="39">
        <f t="shared" si="56"/>
        <v>0</v>
      </c>
      <c r="BX75" s="39">
        <f t="shared" si="56"/>
        <v>0</v>
      </c>
      <c r="BY75" s="39">
        <f t="shared" si="56"/>
        <v>0</v>
      </c>
      <c r="BZ75" s="39">
        <f t="shared" si="56"/>
        <v>0</v>
      </c>
      <c r="CA75" s="39">
        <f t="shared" si="56"/>
        <v>0</v>
      </c>
      <c r="CB75" s="39">
        <f t="shared" si="56"/>
        <v>0</v>
      </c>
      <c r="CC75" s="39">
        <f t="shared" si="56"/>
        <v>0</v>
      </c>
      <c r="CD75" s="39">
        <f t="shared" si="56"/>
        <v>0</v>
      </c>
      <c r="CE75" s="39">
        <f t="shared" si="56"/>
        <v>0</v>
      </c>
      <c r="CF75" s="39">
        <f t="shared" si="56"/>
        <v>0</v>
      </c>
      <c r="CG75" s="39">
        <f t="shared" si="56"/>
        <v>0</v>
      </c>
      <c r="CH75" s="39">
        <f t="shared" si="56"/>
        <v>0</v>
      </c>
    </row>
    <row r="76" ht="14.25" customHeight="1">
      <c r="B76" s="6" t="str">
        <f t="shared" si="50"/>
        <v>Fees paid to IUK Investments Ltd</v>
      </c>
      <c r="E76" s="33">
        <f t="shared" si="51"/>
        <v>0</v>
      </c>
      <c r="G76" s="39">
        <f t="shared" ref="G76:CH76" si="57">IF(G$4&gt;=$C$9,G44,0)</f>
        <v>0</v>
      </c>
      <c r="H76" s="39">
        <f t="shared" si="57"/>
        <v>0</v>
      </c>
      <c r="I76" s="39">
        <f t="shared" si="57"/>
        <v>0</v>
      </c>
      <c r="J76" s="39">
        <f t="shared" si="57"/>
        <v>0</v>
      </c>
      <c r="K76" s="39">
        <f t="shared" si="57"/>
        <v>0</v>
      </c>
      <c r="L76" s="39">
        <f t="shared" si="57"/>
        <v>0</v>
      </c>
      <c r="M76" s="39">
        <f t="shared" si="57"/>
        <v>0</v>
      </c>
      <c r="N76" s="39">
        <f t="shared" si="57"/>
        <v>0</v>
      </c>
      <c r="O76" s="39">
        <f t="shared" si="57"/>
        <v>0</v>
      </c>
      <c r="P76" s="39">
        <f t="shared" si="57"/>
        <v>0</v>
      </c>
      <c r="Q76" s="39">
        <f t="shared" si="57"/>
        <v>0</v>
      </c>
      <c r="R76" s="39">
        <f t="shared" si="57"/>
        <v>0</v>
      </c>
      <c r="S76" s="39">
        <f t="shared" si="57"/>
        <v>0</v>
      </c>
      <c r="T76" s="39">
        <f t="shared" si="57"/>
        <v>0</v>
      </c>
      <c r="U76" s="39">
        <f t="shared" si="57"/>
        <v>0</v>
      </c>
      <c r="V76" s="39">
        <f t="shared" si="57"/>
        <v>0</v>
      </c>
      <c r="W76" s="39">
        <f t="shared" si="57"/>
        <v>0</v>
      </c>
      <c r="X76" s="39">
        <f t="shared" si="57"/>
        <v>0</v>
      </c>
      <c r="Y76" s="39">
        <f t="shared" si="57"/>
        <v>0</v>
      </c>
      <c r="Z76" s="39">
        <f t="shared" si="57"/>
        <v>0</v>
      </c>
      <c r="AA76" s="39">
        <f t="shared" si="57"/>
        <v>0</v>
      </c>
      <c r="AB76" s="39">
        <f t="shared" si="57"/>
        <v>0</v>
      </c>
      <c r="AC76" s="39">
        <f t="shared" si="57"/>
        <v>0</v>
      </c>
      <c r="AD76" s="39">
        <f t="shared" si="57"/>
        <v>0</v>
      </c>
      <c r="AE76" s="39">
        <f t="shared" si="57"/>
        <v>0</v>
      </c>
      <c r="AF76" s="39">
        <f t="shared" si="57"/>
        <v>0</v>
      </c>
      <c r="AG76" s="39">
        <f t="shared" si="57"/>
        <v>0</v>
      </c>
      <c r="AH76" s="39">
        <f t="shared" si="57"/>
        <v>0</v>
      </c>
      <c r="AI76" s="39">
        <f t="shared" si="57"/>
        <v>0</v>
      </c>
      <c r="AJ76" s="39">
        <f t="shared" si="57"/>
        <v>0</v>
      </c>
      <c r="AK76" s="39">
        <f t="shared" si="57"/>
        <v>0</v>
      </c>
      <c r="AL76" s="39">
        <f t="shared" si="57"/>
        <v>0</v>
      </c>
      <c r="AM76" s="39">
        <f t="shared" si="57"/>
        <v>0</v>
      </c>
      <c r="AN76" s="39">
        <f t="shared" si="57"/>
        <v>0</v>
      </c>
      <c r="AO76" s="39">
        <f t="shared" si="57"/>
        <v>0</v>
      </c>
      <c r="AP76" s="39">
        <f t="shared" si="57"/>
        <v>0</v>
      </c>
      <c r="AQ76" s="39">
        <f t="shared" si="57"/>
        <v>0</v>
      </c>
      <c r="AR76" s="39">
        <f t="shared" si="57"/>
        <v>0</v>
      </c>
      <c r="AS76" s="39">
        <f t="shared" si="57"/>
        <v>0</v>
      </c>
      <c r="AT76" s="39">
        <f t="shared" si="57"/>
        <v>0</v>
      </c>
      <c r="AU76" s="39">
        <f t="shared" si="57"/>
        <v>0</v>
      </c>
      <c r="AV76" s="39">
        <f t="shared" si="57"/>
        <v>0</v>
      </c>
      <c r="AW76" s="39">
        <f t="shared" si="57"/>
        <v>0</v>
      </c>
      <c r="AX76" s="39">
        <f t="shared" si="57"/>
        <v>0</v>
      </c>
      <c r="AY76" s="39">
        <f t="shared" si="57"/>
        <v>0</v>
      </c>
      <c r="AZ76" s="39">
        <f t="shared" si="57"/>
        <v>0</v>
      </c>
      <c r="BA76" s="39">
        <f t="shared" si="57"/>
        <v>0</v>
      </c>
      <c r="BB76" s="39">
        <f t="shared" si="57"/>
        <v>0</v>
      </c>
      <c r="BC76" s="39">
        <f t="shared" si="57"/>
        <v>0</v>
      </c>
      <c r="BD76" s="39">
        <f t="shared" si="57"/>
        <v>0</v>
      </c>
      <c r="BE76" s="39">
        <f t="shared" si="57"/>
        <v>0</v>
      </c>
      <c r="BF76" s="39">
        <f t="shared" si="57"/>
        <v>0</v>
      </c>
      <c r="BG76" s="39">
        <f t="shared" si="57"/>
        <v>0</v>
      </c>
      <c r="BH76" s="39">
        <f t="shared" si="57"/>
        <v>0</v>
      </c>
      <c r="BI76" s="39">
        <f t="shared" si="57"/>
        <v>0</v>
      </c>
      <c r="BJ76" s="39">
        <f t="shared" si="57"/>
        <v>0</v>
      </c>
      <c r="BK76" s="39">
        <f t="shared" si="57"/>
        <v>0</v>
      </c>
      <c r="BL76" s="39">
        <f t="shared" si="57"/>
        <v>0</v>
      </c>
      <c r="BM76" s="39">
        <f t="shared" si="57"/>
        <v>0</v>
      </c>
      <c r="BN76" s="39">
        <f t="shared" si="57"/>
        <v>0</v>
      </c>
      <c r="BO76" s="39">
        <f t="shared" si="57"/>
        <v>0</v>
      </c>
      <c r="BP76" s="39">
        <f t="shared" si="57"/>
        <v>0</v>
      </c>
      <c r="BQ76" s="39">
        <f t="shared" si="57"/>
        <v>0</v>
      </c>
      <c r="BR76" s="39">
        <f t="shared" si="57"/>
        <v>0</v>
      </c>
      <c r="BS76" s="39">
        <f t="shared" si="57"/>
        <v>0</v>
      </c>
      <c r="BT76" s="39">
        <f t="shared" si="57"/>
        <v>0</v>
      </c>
      <c r="BU76" s="39" t="str">
        <f t="shared" si="57"/>
        <v/>
      </c>
      <c r="BV76" s="39">
        <f t="shared" si="57"/>
        <v>0</v>
      </c>
      <c r="BW76" s="39">
        <f t="shared" si="57"/>
        <v>0</v>
      </c>
      <c r="BX76" s="39">
        <f t="shared" si="57"/>
        <v>0</v>
      </c>
      <c r="BY76" s="39">
        <f t="shared" si="57"/>
        <v>0</v>
      </c>
      <c r="BZ76" s="39">
        <f t="shared" si="57"/>
        <v>0</v>
      </c>
      <c r="CA76" s="39">
        <f t="shared" si="57"/>
        <v>0</v>
      </c>
      <c r="CB76" s="39">
        <f t="shared" si="57"/>
        <v>0</v>
      </c>
      <c r="CC76" s="39">
        <f t="shared" si="57"/>
        <v>0</v>
      </c>
      <c r="CD76" s="39">
        <f t="shared" si="57"/>
        <v>0</v>
      </c>
      <c r="CE76" s="39">
        <f t="shared" si="57"/>
        <v>0</v>
      </c>
      <c r="CF76" s="39">
        <f t="shared" si="57"/>
        <v>0</v>
      </c>
      <c r="CG76" s="39">
        <f t="shared" si="57"/>
        <v>0</v>
      </c>
      <c r="CH76" s="39">
        <f t="shared" si="57"/>
        <v>0</v>
      </c>
    </row>
    <row r="77" ht="14.25" customHeight="1">
      <c r="B77" s="6" t="str">
        <f t="shared" si="50"/>
        <v>Fees paid to John Laing Investments Holdings Ltd</v>
      </c>
      <c r="E77" s="33">
        <f t="shared" si="51"/>
        <v>0</v>
      </c>
      <c r="G77" s="39">
        <f t="shared" ref="G77:CH77" si="58">IF(G$4&gt;=$C$9,G45,0)</f>
        <v>0</v>
      </c>
      <c r="H77" s="39">
        <f t="shared" si="58"/>
        <v>0</v>
      </c>
      <c r="I77" s="39">
        <f t="shared" si="58"/>
        <v>0</v>
      </c>
      <c r="J77" s="39">
        <f t="shared" si="58"/>
        <v>0</v>
      </c>
      <c r="K77" s="39">
        <f t="shared" si="58"/>
        <v>0</v>
      </c>
      <c r="L77" s="39">
        <f t="shared" si="58"/>
        <v>0</v>
      </c>
      <c r="M77" s="39">
        <f t="shared" si="58"/>
        <v>0</v>
      </c>
      <c r="N77" s="39">
        <f t="shared" si="58"/>
        <v>0</v>
      </c>
      <c r="O77" s="39">
        <f t="shared" si="58"/>
        <v>0</v>
      </c>
      <c r="P77" s="39">
        <f t="shared" si="58"/>
        <v>0</v>
      </c>
      <c r="Q77" s="39">
        <f t="shared" si="58"/>
        <v>0</v>
      </c>
      <c r="R77" s="39">
        <f t="shared" si="58"/>
        <v>0</v>
      </c>
      <c r="S77" s="39">
        <f t="shared" si="58"/>
        <v>0</v>
      </c>
      <c r="T77" s="39">
        <f t="shared" si="58"/>
        <v>0</v>
      </c>
      <c r="U77" s="39">
        <f t="shared" si="58"/>
        <v>0</v>
      </c>
      <c r="V77" s="39">
        <f t="shared" si="58"/>
        <v>0</v>
      </c>
      <c r="W77" s="39">
        <f t="shared" si="58"/>
        <v>0</v>
      </c>
      <c r="X77" s="39">
        <f t="shared" si="58"/>
        <v>0</v>
      </c>
      <c r="Y77" s="39">
        <f t="shared" si="58"/>
        <v>0</v>
      </c>
      <c r="Z77" s="39">
        <f t="shared" si="58"/>
        <v>0</v>
      </c>
      <c r="AA77" s="39">
        <f t="shared" si="58"/>
        <v>0</v>
      </c>
      <c r="AB77" s="39">
        <f t="shared" si="58"/>
        <v>0</v>
      </c>
      <c r="AC77" s="39">
        <f t="shared" si="58"/>
        <v>0</v>
      </c>
      <c r="AD77" s="39">
        <f t="shared" si="58"/>
        <v>0</v>
      </c>
      <c r="AE77" s="39">
        <f t="shared" si="58"/>
        <v>0</v>
      </c>
      <c r="AF77" s="39">
        <f t="shared" si="58"/>
        <v>0</v>
      </c>
      <c r="AG77" s="39">
        <f t="shared" si="58"/>
        <v>0</v>
      </c>
      <c r="AH77" s="39">
        <f t="shared" si="58"/>
        <v>0</v>
      </c>
      <c r="AI77" s="39">
        <f t="shared" si="58"/>
        <v>0</v>
      </c>
      <c r="AJ77" s="39">
        <f t="shared" si="58"/>
        <v>0</v>
      </c>
      <c r="AK77" s="39">
        <f t="shared" si="58"/>
        <v>0</v>
      </c>
      <c r="AL77" s="39">
        <f t="shared" si="58"/>
        <v>0</v>
      </c>
      <c r="AM77" s="39">
        <f t="shared" si="58"/>
        <v>0</v>
      </c>
      <c r="AN77" s="39">
        <f t="shared" si="58"/>
        <v>0</v>
      </c>
      <c r="AO77" s="39">
        <f t="shared" si="58"/>
        <v>0</v>
      </c>
      <c r="AP77" s="39">
        <f t="shared" si="58"/>
        <v>0</v>
      </c>
      <c r="AQ77" s="39">
        <f t="shared" si="58"/>
        <v>0</v>
      </c>
      <c r="AR77" s="39">
        <f t="shared" si="58"/>
        <v>0</v>
      </c>
      <c r="AS77" s="39">
        <f t="shared" si="58"/>
        <v>0</v>
      </c>
      <c r="AT77" s="39">
        <f t="shared" si="58"/>
        <v>0</v>
      </c>
      <c r="AU77" s="39">
        <f t="shared" si="58"/>
        <v>0</v>
      </c>
      <c r="AV77" s="39">
        <f t="shared" si="58"/>
        <v>0</v>
      </c>
      <c r="AW77" s="39">
        <f t="shared" si="58"/>
        <v>0</v>
      </c>
      <c r="AX77" s="39">
        <f t="shared" si="58"/>
        <v>0</v>
      </c>
      <c r="AY77" s="39">
        <f t="shared" si="58"/>
        <v>0</v>
      </c>
      <c r="AZ77" s="39">
        <f t="shared" si="58"/>
        <v>0</v>
      </c>
      <c r="BA77" s="39">
        <f t="shared" si="58"/>
        <v>0</v>
      </c>
      <c r="BB77" s="39">
        <f t="shared" si="58"/>
        <v>0</v>
      </c>
      <c r="BC77" s="39">
        <f t="shared" si="58"/>
        <v>0</v>
      </c>
      <c r="BD77" s="39">
        <f t="shared" si="58"/>
        <v>0</v>
      </c>
      <c r="BE77" s="39">
        <f t="shared" si="58"/>
        <v>0</v>
      </c>
      <c r="BF77" s="39">
        <f t="shared" si="58"/>
        <v>0</v>
      </c>
      <c r="BG77" s="39">
        <f t="shared" si="58"/>
        <v>0</v>
      </c>
      <c r="BH77" s="39">
        <f t="shared" si="58"/>
        <v>0</v>
      </c>
      <c r="BI77" s="39">
        <f t="shared" si="58"/>
        <v>0</v>
      </c>
      <c r="BJ77" s="39">
        <f t="shared" si="58"/>
        <v>0</v>
      </c>
      <c r="BK77" s="39">
        <f t="shared" si="58"/>
        <v>0</v>
      </c>
      <c r="BL77" s="39">
        <f t="shared" si="58"/>
        <v>0</v>
      </c>
      <c r="BM77" s="39">
        <f t="shared" si="58"/>
        <v>0</v>
      </c>
      <c r="BN77" s="39">
        <f t="shared" si="58"/>
        <v>0</v>
      </c>
      <c r="BO77" s="39">
        <f t="shared" si="58"/>
        <v>0</v>
      </c>
      <c r="BP77" s="39">
        <f t="shared" si="58"/>
        <v>0</v>
      </c>
      <c r="BQ77" s="39">
        <f t="shared" si="58"/>
        <v>0</v>
      </c>
      <c r="BR77" s="39">
        <f t="shared" si="58"/>
        <v>0</v>
      </c>
      <c r="BS77" s="39">
        <f t="shared" si="58"/>
        <v>0</v>
      </c>
      <c r="BT77" s="39">
        <f t="shared" si="58"/>
        <v>0</v>
      </c>
      <c r="BU77" s="39" t="str">
        <f t="shared" si="58"/>
        <v/>
      </c>
      <c r="BV77" s="39">
        <f t="shared" si="58"/>
        <v>0</v>
      </c>
      <c r="BW77" s="39">
        <f t="shared" si="58"/>
        <v>0</v>
      </c>
      <c r="BX77" s="39">
        <f t="shared" si="58"/>
        <v>0</v>
      </c>
      <c r="BY77" s="39">
        <f t="shared" si="58"/>
        <v>0</v>
      </c>
      <c r="BZ77" s="39">
        <f t="shared" si="58"/>
        <v>0</v>
      </c>
      <c r="CA77" s="39">
        <f t="shared" si="58"/>
        <v>0</v>
      </c>
      <c r="CB77" s="39">
        <f t="shared" si="58"/>
        <v>0</v>
      </c>
      <c r="CC77" s="39">
        <f t="shared" si="58"/>
        <v>0</v>
      </c>
      <c r="CD77" s="39">
        <f t="shared" si="58"/>
        <v>0</v>
      </c>
      <c r="CE77" s="39">
        <f t="shared" si="58"/>
        <v>0</v>
      </c>
      <c r="CF77" s="39">
        <f t="shared" si="58"/>
        <v>0</v>
      </c>
      <c r="CG77" s="39">
        <f t="shared" si="58"/>
        <v>0</v>
      </c>
      <c r="CH77" s="39">
        <f t="shared" si="58"/>
        <v>0</v>
      </c>
    </row>
    <row r="78" ht="14.25" customHeight="1">
      <c r="B78" s="6" t="str">
        <f t="shared" si="50"/>
        <v>Fees paid to Enter name</v>
      </c>
      <c r="E78" s="33">
        <f t="shared" si="51"/>
        <v>0</v>
      </c>
      <c r="G78" s="39">
        <f t="shared" ref="G78:CH78" si="59">IF(G$4&gt;=$C$9,G46,0)</f>
        <v>0</v>
      </c>
      <c r="H78" s="39">
        <f t="shared" si="59"/>
        <v>0</v>
      </c>
      <c r="I78" s="39">
        <f t="shared" si="59"/>
        <v>0</v>
      </c>
      <c r="J78" s="39">
        <f t="shared" si="59"/>
        <v>0</v>
      </c>
      <c r="K78" s="39">
        <f t="shared" si="59"/>
        <v>0</v>
      </c>
      <c r="L78" s="39">
        <f t="shared" si="59"/>
        <v>0</v>
      </c>
      <c r="M78" s="39">
        <f t="shared" si="59"/>
        <v>0</v>
      </c>
      <c r="N78" s="39">
        <f t="shared" si="59"/>
        <v>0</v>
      </c>
      <c r="O78" s="39">
        <f t="shared" si="59"/>
        <v>0</v>
      </c>
      <c r="P78" s="39">
        <f t="shared" si="59"/>
        <v>0</v>
      </c>
      <c r="Q78" s="39">
        <f t="shared" si="59"/>
        <v>0</v>
      </c>
      <c r="R78" s="39">
        <f t="shared" si="59"/>
        <v>0</v>
      </c>
      <c r="S78" s="39">
        <f t="shared" si="59"/>
        <v>0</v>
      </c>
      <c r="T78" s="39">
        <f t="shared" si="59"/>
        <v>0</v>
      </c>
      <c r="U78" s="39">
        <f t="shared" si="59"/>
        <v>0</v>
      </c>
      <c r="V78" s="39">
        <f t="shared" si="59"/>
        <v>0</v>
      </c>
      <c r="W78" s="39">
        <f t="shared" si="59"/>
        <v>0</v>
      </c>
      <c r="X78" s="39">
        <f t="shared" si="59"/>
        <v>0</v>
      </c>
      <c r="Y78" s="39">
        <f t="shared" si="59"/>
        <v>0</v>
      </c>
      <c r="Z78" s="39">
        <f t="shared" si="59"/>
        <v>0</v>
      </c>
      <c r="AA78" s="39">
        <f t="shared" si="59"/>
        <v>0</v>
      </c>
      <c r="AB78" s="39">
        <f t="shared" si="59"/>
        <v>0</v>
      </c>
      <c r="AC78" s="39">
        <f t="shared" si="59"/>
        <v>0</v>
      </c>
      <c r="AD78" s="39">
        <f t="shared" si="59"/>
        <v>0</v>
      </c>
      <c r="AE78" s="39">
        <f t="shared" si="59"/>
        <v>0</v>
      </c>
      <c r="AF78" s="39">
        <f t="shared" si="59"/>
        <v>0</v>
      </c>
      <c r="AG78" s="39">
        <f t="shared" si="59"/>
        <v>0</v>
      </c>
      <c r="AH78" s="39">
        <f t="shared" si="59"/>
        <v>0</v>
      </c>
      <c r="AI78" s="39">
        <f t="shared" si="59"/>
        <v>0</v>
      </c>
      <c r="AJ78" s="39">
        <f t="shared" si="59"/>
        <v>0</v>
      </c>
      <c r="AK78" s="39">
        <f t="shared" si="59"/>
        <v>0</v>
      </c>
      <c r="AL78" s="39">
        <f t="shared" si="59"/>
        <v>0</v>
      </c>
      <c r="AM78" s="39">
        <f t="shared" si="59"/>
        <v>0</v>
      </c>
      <c r="AN78" s="39">
        <f t="shared" si="59"/>
        <v>0</v>
      </c>
      <c r="AO78" s="39">
        <f t="shared" si="59"/>
        <v>0</v>
      </c>
      <c r="AP78" s="39">
        <f t="shared" si="59"/>
        <v>0</v>
      </c>
      <c r="AQ78" s="39">
        <f t="shared" si="59"/>
        <v>0</v>
      </c>
      <c r="AR78" s="39">
        <f t="shared" si="59"/>
        <v>0</v>
      </c>
      <c r="AS78" s="39">
        <f t="shared" si="59"/>
        <v>0</v>
      </c>
      <c r="AT78" s="39">
        <f t="shared" si="59"/>
        <v>0</v>
      </c>
      <c r="AU78" s="39">
        <f t="shared" si="59"/>
        <v>0</v>
      </c>
      <c r="AV78" s="39">
        <f t="shared" si="59"/>
        <v>0</v>
      </c>
      <c r="AW78" s="39">
        <f t="shared" si="59"/>
        <v>0</v>
      </c>
      <c r="AX78" s="39">
        <f t="shared" si="59"/>
        <v>0</v>
      </c>
      <c r="AY78" s="39">
        <f t="shared" si="59"/>
        <v>0</v>
      </c>
      <c r="AZ78" s="39">
        <f t="shared" si="59"/>
        <v>0</v>
      </c>
      <c r="BA78" s="39">
        <f t="shared" si="59"/>
        <v>0</v>
      </c>
      <c r="BB78" s="39">
        <f t="shared" si="59"/>
        <v>0</v>
      </c>
      <c r="BC78" s="39">
        <f t="shared" si="59"/>
        <v>0</v>
      </c>
      <c r="BD78" s="39">
        <f t="shared" si="59"/>
        <v>0</v>
      </c>
      <c r="BE78" s="39">
        <f t="shared" si="59"/>
        <v>0</v>
      </c>
      <c r="BF78" s="39">
        <f t="shared" si="59"/>
        <v>0</v>
      </c>
      <c r="BG78" s="39">
        <f t="shared" si="59"/>
        <v>0</v>
      </c>
      <c r="BH78" s="39">
        <f t="shared" si="59"/>
        <v>0</v>
      </c>
      <c r="BI78" s="39">
        <f t="shared" si="59"/>
        <v>0</v>
      </c>
      <c r="BJ78" s="39">
        <f t="shared" si="59"/>
        <v>0</v>
      </c>
      <c r="BK78" s="39">
        <f t="shared" si="59"/>
        <v>0</v>
      </c>
      <c r="BL78" s="39">
        <f t="shared" si="59"/>
        <v>0</v>
      </c>
      <c r="BM78" s="39">
        <f t="shared" si="59"/>
        <v>0</v>
      </c>
      <c r="BN78" s="39">
        <f t="shared" si="59"/>
        <v>0</v>
      </c>
      <c r="BO78" s="39">
        <f t="shared" si="59"/>
        <v>0</v>
      </c>
      <c r="BP78" s="39">
        <f t="shared" si="59"/>
        <v>0</v>
      </c>
      <c r="BQ78" s="39">
        <f t="shared" si="59"/>
        <v>0</v>
      </c>
      <c r="BR78" s="39">
        <f t="shared" si="59"/>
        <v>0</v>
      </c>
      <c r="BS78" s="39">
        <f t="shared" si="59"/>
        <v>0</v>
      </c>
      <c r="BT78" s="39">
        <f t="shared" si="59"/>
        <v>0</v>
      </c>
      <c r="BU78" s="39" t="str">
        <f t="shared" si="59"/>
        <v/>
      </c>
      <c r="BV78" s="39">
        <f t="shared" si="59"/>
        <v>0</v>
      </c>
      <c r="BW78" s="39">
        <f t="shared" si="59"/>
        <v>0</v>
      </c>
      <c r="BX78" s="39">
        <f t="shared" si="59"/>
        <v>0</v>
      </c>
      <c r="BY78" s="39">
        <f t="shared" si="59"/>
        <v>0</v>
      </c>
      <c r="BZ78" s="39">
        <f t="shared" si="59"/>
        <v>0</v>
      </c>
      <c r="CA78" s="39">
        <f t="shared" si="59"/>
        <v>0</v>
      </c>
      <c r="CB78" s="39">
        <f t="shared" si="59"/>
        <v>0</v>
      </c>
      <c r="CC78" s="39">
        <f t="shared" si="59"/>
        <v>0</v>
      </c>
      <c r="CD78" s="39">
        <f t="shared" si="59"/>
        <v>0</v>
      </c>
      <c r="CE78" s="39">
        <f t="shared" si="59"/>
        <v>0</v>
      </c>
      <c r="CF78" s="39">
        <f t="shared" si="59"/>
        <v>0</v>
      </c>
      <c r="CG78" s="39">
        <f t="shared" si="59"/>
        <v>0</v>
      </c>
      <c r="CH78" s="39">
        <f t="shared" si="59"/>
        <v>0</v>
      </c>
    </row>
    <row r="79" ht="14.25" customHeight="1">
      <c r="B79" s="6" t="str">
        <f t="shared" si="50"/>
        <v>Fees paid to Enter name</v>
      </c>
      <c r="E79" s="33">
        <f t="shared" si="51"/>
        <v>0</v>
      </c>
      <c r="G79" s="39">
        <f t="shared" ref="G79:CH79" si="60">IF(G$4&gt;=$C$9,G47,0)</f>
        <v>0</v>
      </c>
      <c r="H79" s="39">
        <f t="shared" si="60"/>
        <v>0</v>
      </c>
      <c r="I79" s="39">
        <f t="shared" si="60"/>
        <v>0</v>
      </c>
      <c r="J79" s="39">
        <f t="shared" si="60"/>
        <v>0</v>
      </c>
      <c r="K79" s="39">
        <f t="shared" si="60"/>
        <v>0</v>
      </c>
      <c r="L79" s="39">
        <f t="shared" si="60"/>
        <v>0</v>
      </c>
      <c r="M79" s="39">
        <f t="shared" si="60"/>
        <v>0</v>
      </c>
      <c r="N79" s="39">
        <f t="shared" si="60"/>
        <v>0</v>
      </c>
      <c r="O79" s="39">
        <f t="shared" si="60"/>
        <v>0</v>
      </c>
      <c r="P79" s="39">
        <f t="shared" si="60"/>
        <v>0</v>
      </c>
      <c r="Q79" s="39">
        <f t="shared" si="60"/>
        <v>0</v>
      </c>
      <c r="R79" s="39">
        <f t="shared" si="60"/>
        <v>0</v>
      </c>
      <c r="S79" s="39">
        <f t="shared" si="60"/>
        <v>0</v>
      </c>
      <c r="T79" s="39">
        <f t="shared" si="60"/>
        <v>0</v>
      </c>
      <c r="U79" s="39">
        <f t="shared" si="60"/>
        <v>0</v>
      </c>
      <c r="V79" s="39">
        <f t="shared" si="60"/>
        <v>0</v>
      </c>
      <c r="W79" s="39">
        <f t="shared" si="60"/>
        <v>0</v>
      </c>
      <c r="X79" s="39">
        <f t="shared" si="60"/>
        <v>0</v>
      </c>
      <c r="Y79" s="39">
        <f t="shared" si="60"/>
        <v>0</v>
      </c>
      <c r="Z79" s="39">
        <f t="shared" si="60"/>
        <v>0</v>
      </c>
      <c r="AA79" s="39">
        <f t="shared" si="60"/>
        <v>0</v>
      </c>
      <c r="AB79" s="39">
        <f t="shared" si="60"/>
        <v>0</v>
      </c>
      <c r="AC79" s="39">
        <f t="shared" si="60"/>
        <v>0</v>
      </c>
      <c r="AD79" s="39">
        <f t="shared" si="60"/>
        <v>0</v>
      </c>
      <c r="AE79" s="39">
        <f t="shared" si="60"/>
        <v>0</v>
      </c>
      <c r="AF79" s="39">
        <f t="shared" si="60"/>
        <v>0</v>
      </c>
      <c r="AG79" s="39">
        <f t="shared" si="60"/>
        <v>0</v>
      </c>
      <c r="AH79" s="39">
        <f t="shared" si="60"/>
        <v>0</v>
      </c>
      <c r="AI79" s="39">
        <f t="shared" si="60"/>
        <v>0</v>
      </c>
      <c r="AJ79" s="39">
        <f t="shared" si="60"/>
        <v>0</v>
      </c>
      <c r="AK79" s="39" t="str">
        <f t="shared" si="60"/>
        <v/>
      </c>
      <c r="AL79" s="39" t="str">
        <f t="shared" si="60"/>
        <v/>
      </c>
      <c r="AM79" s="39" t="str">
        <f t="shared" si="60"/>
        <v/>
      </c>
      <c r="AN79" s="39" t="str">
        <f t="shared" si="60"/>
        <v/>
      </c>
      <c r="AO79" s="39" t="str">
        <f t="shared" si="60"/>
        <v/>
      </c>
      <c r="AP79" s="39" t="str">
        <f t="shared" si="60"/>
        <v/>
      </c>
      <c r="AQ79" s="39" t="str">
        <f t="shared" si="60"/>
        <v/>
      </c>
      <c r="AR79" s="39" t="str">
        <f t="shared" si="60"/>
        <v/>
      </c>
      <c r="AS79" s="39" t="str">
        <f t="shared" si="60"/>
        <v/>
      </c>
      <c r="AT79" s="39" t="str">
        <f t="shared" si="60"/>
        <v/>
      </c>
      <c r="AU79" s="39" t="str">
        <f t="shared" si="60"/>
        <v/>
      </c>
      <c r="AV79" s="39" t="str">
        <f t="shared" si="60"/>
        <v/>
      </c>
      <c r="AW79" s="39" t="str">
        <f t="shared" si="60"/>
        <v/>
      </c>
      <c r="AX79" s="39" t="str">
        <f t="shared" si="60"/>
        <v/>
      </c>
      <c r="AY79" s="39" t="str">
        <f t="shared" si="60"/>
        <v/>
      </c>
      <c r="AZ79" s="39" t="str">
        <f t="shared" si="60"/>
        <v/>
      </c>
      <c r="BA79" s="39" t="str">
        <f t="shared" si="60"/>
        <v/>
      </c>
      <c r="BB79" s="39" t="str">
        <f t="shared" si="60"/>
        <v/>
      </c>
      <c r="BC79" s="39" t="str">
        <f t="shared" si="60"/>
        <v/>
      </c>
      <c r="BD79" s="39" t="str">
        <f t="shared" si="60"/>
        <v/>
      </c>
      <c r="BE79" s="39" t="str">
        <f t="shared" si="60"/>
        <v/>
      </c>
      <c r="BF79" s="39" t="str">
        <f t="shared" si="60"/>
        <v/>
      </c>
      <c r="BG79" s="39" t="str">
        <f t="shared" si="60"/>
        <v/>
      </c>
      <c r="BH79" s="39" t="str">
        <f t="shared" si="60"/>
        <v/>
      </c>
      <c r="BI79" s="39" t="str">
        <f t="shared" si="60"/>
        <v/>
      </c>
      <c r="BJ79" s="39" t="str">
        <f t="shared" si="60"/>
        <v/>
      </c>
      <c r="BK79" s="39" t="str">
        <f t="shared" si="60"/>
        <v/>
      </c>
      <c r="BL79" s="39" t="str">
        <f t="shared" si="60"/>
        <v/>
      </c>
      <c r="BM79" s="39" t="str">
        <f t="shared" si="60"/>
        <v/>
      </c>
      <c r="BN79" s="39" t="str">
        <f t="shared" si="60"/>
        <v/>
      </c>
      <c r="BO79" s="39" t="str">
        <f t="shared" si="60"/>
        <v/>
      </c>
      <c r="BP79" s="39" t="str">
        <f t="shared" si="60"/>
        <v/>
      </c>
      <c r="BQ79" s="39">
        <f t="shared" si="60"/>
        <v>0</v>
      </c>
      <c r="BR79" s="39">
        <f t="shared" si="60"/>
        <v>0</v>
      </c>
      <c r="BS79" s="39">
        <f t="shared" si="60"/>
        <v>0</v>
      </c>
      <c r="BT79" s="39">
        <f t="shared" si="60"/>
        <v>0</v>
      </c>
      <c r="BU79" s="39" t="str">
        <f t="shared" si="60"/>
        <v/>
      </c>
      <c r="BV79" s="39" t="str">
        <f t="shared" si="60"/>
        <v/>
      </c>
      <c r="BW79" s="39" t="str">
        <f t="shared" si="60"/>
        <v/>
      </c>
      <c r="BX79" s="39" t="str">
        <f t="shared" si="60"/>
        <v/>
      </c>
      <c r="BY79" s="39" t="str">
        <f t="shared" si="60"/>
        <v/>
      </c>
      <c r="BZ79" s="39" t="str">
        <f t="shared" si="60"/>
        <v/>
      </c>
      <c r="CA79" s="39" t="str">
        <f t="shared" si="60"/>
        <v/>
      </c>
      <c r="CB79" s="39" t="str">
        <f t="shared" si="60"/>
        <v/>
      </c>
      <c r="CC79" s="39" t="str">
        <f t="shared" si="60"/>
        <v/>
      </c>
      <c r="CD79" s="39" t="str">
        <f t="shared" si="60"/>
        <v/>
      </c>
      <c r="CE79" s="39" t="str">
        <f t="shared" si="60"/>
        <v/>
      </c>
      <c r="CF79" s="39" t="str">
        <f t="shared" si="60"/>
        <v/>
      </c>
      <c r="CG79" s="39" t="str">
        <f t="shared" si="60"/>
        <v/>
      </c>
      <c r="CH79" s="39" t="str">
        <f t="shared" si="60"/>
        <v/>
      </c>
    </row>
    <row r="80" ht="14.25" customHeight="1">
      <c r="B80" s="5" t="s">
        <v>44</v>
      </c>
      <c r="C80" s="5"/>
      <c r="D80" s="5"/>
      <c r="E80" s="35">
        <f t="shared" si="51"/>
        <v>35794.24517</v>
      </c>
      <c r="F80" s="5"/>
      <c r="G80" s="36">
        <f t="shared" ref="G80:CH80" si="61">SUM(G70:G79)</f>
        <v>0</v>
      </c>
      <c r="H80" s="36">
        <f t="shared" si="61"/>
        <v>0</v>
      </c>
      <c r="I80" s="36">
        <f t="shared" si="61"/>
        <v>0</v>
      </c>
      <c r="J80" s="36">
        <f t="shared" si="61"/>
        <v>0</v>
      </c>
      <c r="K80" s="36">
        <f t="shared" si="61"/>
        <v>0</v>
      </c>
      <c r="L80" s="36">
        <f t="shared" si="61"/>
        <v>0</v>
      </c>
      <c r="M80" s="36">
        <f t="shared" si="61"/>
        <v>0</v>
      </c>
      <c r="N80" s="36">
        <f t="shared" si="61"/>
        <v>0</v>
      </c>
      <c r="O80" s="36">
        <f t="shared" si="61"/>
        <v>0</v>
      </c>
      <c r="P80" s="36">
        <f t="shared" si="61"/>
        <v>0</v>
      </c>
      <c r="Q80" s="36">
        <f t="shared" si="61"/>
        <v>0</v>
      </c>
      <c r="R80" s="36">
        <f t="shared" si="61"/>
        <v>0</v>
      </c>
      <c r="S80" s="36">
        <f t="shared" si="61"/>
        <v>0</v>
      </c>
      <c r="T80" s="36">
        <f t="shared" si="61"/>
        <v>0</v>
      </c>
      <c r="U80" s="36">
        <f t="shared" si="61"/>
        <v>0</v>
      </c>
      <c r="V80" s="36">
        <f t="shared" si="61"/>
        <v>0</v>
      </c>
      <c r="W80" s="36">
        <f t="shared" si="61"/>
        <v>0</v>
      </c>
      <c r="X80" s="36">
        <f t="shared" si="61"/>
        <v>0</v>
      </c>
      <c r="Y80" s="36">
        <f t="shared" si="61"/>
        <v>0</v>
      </c>
      <c r="Z80" s="36">
        <f t="shared" si="61"/>
        <v>0</v>
      </c>
      <c r="AA80" s="36">
        <f t="shared" si="61"/>
        <v>0</v>
      </c>
      <c r="AB80" s="36">
        <f t="shared" si="61"/>
        <v>0</v>
      </c>
      <c r="AC80" s="36">
        <f t="shared" si="61"/>
        <v>0</v>
      </c>
      <c r="AD80" s="36">
        <f t="shared" si="61"/>
        <v>0</v>
      </c>
      <c r="AE80" s="36">
        <f t="shared" si="61"/>
        <v>0</v>
      </c>
      <c r="AF80" s="36">
        <f t="shared" si="61"/>
        <v>0</v>
      </c>
      <c r="AG80" s="36">
        <f t="shared" si="61"/>
        <v>0</v>
      </c>
      <c r="AH80" s="36">
        <f t="shared" si="61"/>
        <v>0</v>
      </c>
      <c r="AI80" s="36">
        <f t="shared" si="61"/>
        <v>0</v>
      </c>
      <c r="AJ80" s="36">
        <f t="shared" si="61"/>
        <v>0</v>
      </c>
      <c r="AK80" s="36">
        <f t="shared" si="61"/>
        <v>931.4582834</v>
      </c>
      <c r="AL80" s="36">
        <f t="shared" si="61"/>
        <v>713.4134999</v>
      </c>
      <c r="AM80" s="36">
        <f t="shared" si="61"/>
        <v>802.506697</v>
      </c>
      <c r="AN80" s="36">
        <f t="shared" si="61"/>
        <v>621.5583224</v>
      </c>
      <c r="AO80" s="36">
        <f t="shared" si="61"/>
        <v>657.3647401</v>
      </c>
      <c r="AP80" s="36">
        <f t="shared" si="61"/>
        <v>598.2897258</v>
      </c>
      <c r="AQ80" s="36">
        <f t="shared" si="61"/>
        <v>607.2682183</v>
      </c>
      <c r="AR80" s="36">
        <f t="shared" si="61"/>
        <v>613.366103</v>
      </c>
      <c r="AS80" s="36">
        <f t="shared" si="61"/>
        <v>632.084249</v>
      </c>
      <c r="AT80" s="36">
        <f t="shared" si="61"/>
        <v>675.09065</v>
      </c>
      <c r="AU80" s="36">
        <f t="shared" si="61"/>
        <v>606.3353625</v>
      </c>
      <c r="AV80" s="36">
        <f t="shared" si="61"/>
        <v>642.5295322</v>
      </c>
      <c r="AW80" s="36">
        <f t="shared" si="61"/>
        <v>614.5039137</v>
      </c>
      <c r="AX80" s="36">
        <f t="shared" si="61"/>
        <v>694.5023536</v>
      </c>
      <c r="AY80" s="36">
        <f t="shared" si="61"/>
        <v>724.7941329</v>
      </c>
      <c r="AZ80" s="36">
        <f t="shared" si="61"/>
        <v>789.1010385</v>
      </c>
      <c r="BA80" s="36">
        <f t="shared" si="61"/>
        <v>934.1011813</v>
      </c>
      <c r="BB80" s="36">
        <f t="shared" si="61"/>
        <v>652.2606634</v>
      </c>
      <c r="BC80" s="36">
        <f t="shared" si="61"/>
        <v>925.9946693</v>
      </c>
      <c r="BD80" s="36">
        <f t="shared" si="61"/>
        <v>675.7532983</v>
      </c>
      <c r="BE80" s="36">
        <f t="shared" si="61"/>
        <v>789.7527539</v>
      </c>
      <c r="BF80" s="36">
        <f t="shared" si="61"/>
        <v>677.3852816</v>
      </c>
      <c r="BG80" s="36">
        <f t="shared" si="61"/>
        <v>656.2783319</v>
      </c>
      <c r="BH80" s="36">
        <f t="shared" si="61"/>
        <v>708.1104403</v>
      </c>
      <c r="BI80" s="36">
        <f t="shared" si="61"/>
        <v>807.8212757</v>
      </c>
      <c r="BJ80" s="36">
        <f t="shared" si="61"/>
        <v>792.251392</v>
      </c>
      <c r="BK80" s="36">
        <f t="shared" si="61"/>
        <v>1029.769552</v>
      </c>
      <c r="BL80" s="36">
        <f t="shared" si="61"/>
        <v>824.1651004</v>
      </c>
      <c r="BM80" s="36">
        <f t="shared" si="61"/>
        <v>490.6764439</v>
      </c>
      <c r="BN80" s="36">
        <f t="shared" si="61"/>
        <v>305.037294</v>
      </c>
      <c r="BO80" s="36">
        <f t="shared" si="61"/>
        <v>395.6830744</v>
      </c>
      <c r="BP80" s="36">
        <f t="shared" si="61"/>
        <v>851.8461491</v>
      </c>
      <c r="BQ80" s="36">
        <f t="shared" si="61"/>
        <v>8600.14223</v>
      </c>
      <c r="BR80" s="36">
        <f t="shared" si="61"/>
        <v>2600.101569</v>
      </c>
      <c r="BS80" s="36">
        <f t="shared" si="61"/>
        <v>2142.947645</v>
      </c>
      <c r="BT80" s="36">
        <f t="shared" si="61"/>
        <v>10</v>
      </c>
      <c r="BU80" s="36">
        <f t="shared" si="61"/>
        <v>0</v>
      </c>
      <c r="BV80" s="36">
        <f t="shared" si="61"/>
        <v>0</v>
      </c>
      <c r="BW80" s="36">
        <f t="shared" si="61"/>
        <v>0</v>
      </c>
      <c r="BX80" s="36">
        <f t="shared" si="61"/>
        <v>0</v>
      </c>
      <c r="BY80" s="36">
        <f t="shared" si="61"/>
        <v>0</v>
      </c>
      <c r="BZ80" s="36">
        <f t="shared" si="61"/>
        <v>0</v>
      </c>
      <c r="CA80" s="36">
        <f t="shared" si="61"/>
        <v>0</v>
      </c>
      <c r="CB80" s="36">
        <f t="shared" si="61"/>
        <v>0</v>
      </c>
      <c r="CC80" s="36">
        <f t="shared" si="61"/>
        <v>0</v>
      </c>
      <c r="CD80" s="36">
        <f t="shared" si="61"/>
        <v>0</v>
      </c>
      <c r="CE80" s="36">
        <f t="shared" si="61"/>
        <v>0</v>
      </c>
      <c r="CF80" s="36">
        <f t="shared" si="61"/>
        <v>0</v>
      </c>
      <c r="CG80" s="36">
        <f t="shared" si="61"/>
        <v>0</v>
      </c>
      <c r="CH80" s="36">
        <f t="shared" si="61"/>
        <v>0</v>
      </c>
    </row>
    <row r="81" ht="14.25" customHeight="1"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</row>
    <row r="82" ht="14.25" customHeight="1">
      <c r="B82" s="5" t="s">
        <v>62</v>
      </c>
      <c r="E82" s="6" t="b">
        <f>SUM(E80,E66)=E48</f>
        <v>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</row>
    <row r="83" ht="14.25" customHeight="1"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</row>
    <row r="84" ht="14.25" customHeight="1">
      <c r="B84" s="5" t="s">
        <v>63</v>
      </c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</row>
    <row r="85" ht="14.25" customHeight="1">
      <c r="B85" s="5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</row>
    <row r="86" ht="14.25" customHeight="1">
      <c r="B86" s="6" t="s">
        <v>64</v>
      </c>
      <c r="E86" s="33">
        <f t="shared" ref="E86:E88" si="63">SUM(G86:CH86)</f>
        <v>-10894.63578</v>
      </c>
      <c r="G86" s="39">
        <f t="shared" ref="G86:CH86" si="62">G31</f>
        <v>0</v>
      </c>
      <c r="H86" s="39">
        <f t="shared" si="62"/>
        <v>-10</v>
      </c>
      <c r="I86" s="39">
        <f t="shared" si="62"/>
        <v>0</v>
      </c>
      <c r="J86" s="39">
        <f t="shared" si="62"/>
        <v>0</v>
      </c>
      <c r="K86" s="39">
        <f t="shared" si="62"/>
        <v>0</v>
      </c>
      <c r="L86" s="39">
        <f t="shared" si="62"/>
        <v>0</v>
      </c>
      <c r="M86" s="39">
        <f t="shared" si="62"/>
        <v>-766.49442</v>
      </c>
      <c r="N86" s="39">
        <f t="shared" si="62"/>
        <v>-1890.19413</v>
      </c>
      <c r="O86" s="39">
        <f t="shared" si="62"/>
        <v>-3734.20418</v>
      </c>
      <c r="P86" s="39">
        <f t="shared" si="62"/>
        <v>-1448.67247</v>
      </c>
      <c r="Q86" s="39">
        <f t="shared" si="62"/>
        <v>-3045.07058</v>
      </c>
      <c r="R86" s="39">
        <f t="shared" si="62"/>
        <v>0</v>
      </c>
      <c r="S86" s="39">
        <f t="shared" si="62"/>
        <v>0</v>
      </c>
      <c r="T86" s="39">
        <f t="shared" si="62"/>
        <v>0</v>
      </c>
      <c r="U86" s="39">
        <f t="shared" si="62"/>
        <v>0</v>
      </c>
      <c r="V86" s="39">
        <f t="shared" si="62"/>
        <v>0</v>
      </c>
      <c r="W86" s="39">
        <f t="shared" si="62"/>
        <v>0</v>
      </c>
      <c r="X86" s="39">
        <f t="shared" si="62"/>
        <v>0</v>
      </c>
      <c r="Y86" s="39">
        <f t="shared" si="62"/>
        <v>0</v>
      </c>
      <c r="Z86" s="39">
        <f t="shared" si="62"/>
        <v>0</v>
      </c>
      <c r="AA86" s="39">
        <f t="shared" si="62"/>
        <v>0</v>
      </c>
      <c r="AB86" s="39">
        <f t="shared" si="62"/>
        <v>0</v>
      </c>
      <c r="AC86" s="39">
        <f t="shared" si="62"/>
        <v>0</v>
      </c>
      <c r="AD86" s="39">
        <f t="shared" si="62"/>
        <v>0</v>
      </c>
      <c r="AE86" s="39">
        <f t="shared" si="62"/>
        <v>0</v>
      </c>
      <c r="AF86" s="39">
        <f t="shared" si="62"/>
        <v>0</v>
      </c>
      <c r="AG86" s="39">
        <f t="shared" si="62"/>
        <v>0</v>
      </c>
      <c r="AH86" s="39">
        <f t="shared" si="62"/>
        <v>0</v>
      </c>
      <c r="AI86" s="39">
        <f t="shared" si="62"/>
        <v>0</v>
      </c>
      <c r="AJ86" s="39">
        <f t="shared" si="62"/>
        <v>0</v>
      </c>
      <c r="AK86" s="39">
        <f t="shared" si="62"/>
        <v>0</v>
      </c>
      <c r="AL86" s="39">
        <f t="shared" si="62"/>
        <v>0</v>
      </c>
      <c r="AM86" s="39">
        <f t="shared" si="62"/>
        <v>0</v>
      </c>
      <c r="AN86" s="39">
        <f t="shared" si="62"/>
        <v>0</v>
      </c>
      <c r="AO86" s="39">
        <f t="shared" si="62"/>
        <v>0</v>
      </c>
      <c r="AP86" s="39">
        <f t="shared" si="62"/>
        <v>0</v>
      </c>
      <c r="AQ86" s="39">
        <f t="shared" si="62"/>
        <v>0</v>
      </c>
      <c r="AR86" s="39">
        <f t="shared" si="62"/>
        <v>0</v>
      </c>
      <c r="AS86" s="39">
        <f t="shared" si="62"/>
        <v>0</v>
      </c>
      <c r="AT86" s="39">
        <f t="shared" si="62"/>
        <v>0</v>
      </c>
      <c r="AU86" s="39">
        <f t="shared" si="62"/>
        <v>0</v>
      </c>
      <c r="AV86" s="39">
        <f t="shared" si="62"/>
        <v>0</v>
      </c>
      <c r="AW86" s="39">
        <f t="shared" si="62"/>
        <v>0</v>
      </c>
      <c r="AX86" s="39">
        <f t="shared" si="62"/>
        <v>0</v>
      </c>
      <c r="AY86" s="39">
        <f t="shared" si="62"/>
        <v>0</v>
      </c>
      <c r="AZ86" s="39">
        <f t="shared" si="62"/>
        <v>0</v>
      </c>
      <c r="BA86" s="39">
        <f t="shared" si="62"/>
        <v>0</v>
      </c>
      <c r="BB86" s="39">
        <f t="shared" si="62"/>
        <v>0</v>
      </c>
      <c r="BC86" s="39">
        <f t="shared" si="62"/>
        <v>0</v>
      </c>
      <c r="BD86" s="39">
        <f t="shared" si="62"/>
        <v>0</v>
      </c>
      <c r="BE86" s="39">
        <f t="shared" si="62"/>
        <v>0</v>
      </c>
      <c r="BF86" s="39">
        <f t="shared" si="62"/>
        <v>0</v>
      </c>
      <c r="BG86" s="39">
        <f t="shared" si="62"/>
        <v>0</v>
      </c>
      <c r="BH86" s="39">
        <f t="shared" si="62"/>
        <v>0</v>
      </c>
      <c r="BI86" s="39">
        <f t="shared" si="62"/>
        <v>0</v>
      </c>
      <c r="BJ86" s="39">
        <f t="shared" si="62"/>
        <v>0</v>
      </c>
      <c r="BK86" s="39">
        <f t="shared" si="62"/>
        <v>0</v>
      </c>
      <c r="BL86" s="39">
        <f t="shared" si="62"/>
        <v>0</v>
      </c>
      <c r="BM86" s="39">
        <f t="shared" si="62"/>
        <v>0</v>
      </c>
      <c r="BN86" s="39">
        <f t="shared" si="62"/>
        <v>0</v>
      </c>
      <c r="BO86" s="39">
        <f t="shared" si="62"/>
        <v>0</v>
      </c>
      <c r="BP86" s="39">
        <f t="shared" si="62"/>
        <v>0</v>
      </c>
      <c r="BQ86" s="39">
        <f t="shared" si="62"/>
        <v>0</v>
      </c>
      <c r="BR86" s="39">
        <f t="shared" si="62"/>
        <v>0</v>
      </c>
      <c r="BS86" s="39">
        <f t="shared" si="62"/>
        <v>0</v>
      </c>
      <c r="BT86" s="39">
        <f t="shared" si="62"/>
        <v>0</v>
      </c>
      <c r="BU86" s="39">
        <f t="shared" si="62"/>
        <v>0</v>
      </c>
      <c r="BV86" s="39">
        <f t="shared" si="62"/>
        <v>0</v>
      </c>
      <c r="BW86" s="39">
        <f t="shared" si="62"/>
        <v>0</v>
      </c>
      <c r="BX86" s="39">
        <f t="shared" si="62"/>
        <v>0</v>
      </c>
      <c r="BY86" s="39">
        <f t="shared" si="62"/>
        <v>0</v>
      </c>
      <c r="BZ86" s="39">
        <f t="shared" si="62"/>
        <v>0</v>
      </c>
      <c r="CA86" s="39">
        <f t="shared" si="62"/>
        <v>0</v>
      </c>
      <c r="CB86" s="39">
        <f t="shared" si="62"/>
        <v>0</v>
      </c>
      <c r="CC86" s="39">
        <f t="shared" si="62"/>
        <v>0</v>
      </c>
      <c r="CD86" s="39">
        <f t="shared" si="62"/>
        <v>0</v>
      </c>
      <c r="CE86" s="39">
        <f t="shared" si="62"/>
        <v>0</v>
      </c>
      <c r="CF86" s="39">
        <f t="shared" si="62"/>
        <v>0</v>
      </c>
      <c r="CG86" s="39">
        <f t="shared" si="62"/>
        <v>0</v>
      </c>
      <c r="CH86" s="39">
        <f t="shared" si="62"/>
        <v>0</v>
      </c>
    </row>
    <row r="87" ht="14.25" customHeight="1">
      <c r="B87" s="6" t="s">
        <v>65</v>
      </c>
      <c r="E87" s="33">
        <f t="shared" si="63"/>
        <v>45854.62743</v>
      </c>
      <c r="G87" s="39">
        <f t="shared" ref="G87:CH87" si="64">SUM(G38:G41)</f>
        <v>0</v>
      </c>
      <c r="H87" s="39">
        <f t="shared" si="64"/>
        <v>0</v>
      </c>
      <c r="I87" s="39">
        <f t="shared" si="64"/>
        <v>0</v>
      </c>
      <c r="J87" s="39">
        <f t="shared" si="64"/>
        <v>0</v>
      </c>
      <c r="K87" s="39">
        <f t="shared" si="64"/>
        <v>0</v>
      </c>
      <c r="L87" s="39">
        <f t="shared" si="64"/>
        <v>0</v>
      </c>
      <c r="M87" s="39">
        <f t="shared" si="64"/>
        <v>0</v>
      </c>
      <c r="N87" s="39">
        <f t="shared" si="64"/>
        <v>0</v>
      </c>
      <c r="O87" s="39">
        <f t="shared" si="64"/>
        <v>0</v>
      </c>
      <c r="P87" s="39">
        <f t="shared" si="64"/>
        <v>0</v>
      </c>
      <c r="Q87" s="39">
        <f t="shared" si="64"/>
        <v>0</v>
      </c>
      <c r="R87" s="39">
        <f t="shared" si="64"/>
        <v>0</v>
      </c>
      <c r="S87" s="39">
        <f t="shared" si="64"/>
        <v>0</v>
      </c>
      <c r="T87" s="39">
        <f t="shared" si="64"/>
        <v>0</v>
      </c>
      <c r="U87" s="39">
        <f t="shared" si="64"/>
        <v>0</v>
      </c>
      <c r="V87" s="39">
        <f t="shared" si="64"/>
        <v>0</v>
      </c>
      <c r="W87" s="39">
        <f t="shared" si="64"/>
        <v>1090.32428</v>
      </c>
      <c r="X87" s="39">
        <f t="shared" si="64"/>
        <v>713.044</v>
      </c>
      <c r="Y87" s="39">
        <f t="shared" si="64"/>
        <v>672.75122</v>
      </c>
      <c r="Z87" s="39">
        <f t="shared" si="64"/>
        <v>593.654</v>
      </c>
      <c r="AA87" s="39">
        <f t="shared" si="64"/>
        <v>850.18745</v>
      </c>
      <c r="AB87" s="39">
        <f t="shared" si="64"/>
        <v>592.2725924</v>
      </c>
      <c r="AC87" s="39">
        <f t="shared" si="64"/>
        <v>682.0946785</v>
      </c>
      <c r="AD87" s="39">
        <f t="shared" si="64"/>
        <v>0.2690742509</v>
      </c>
      <c r="AE87" s="39">
        <f t="shared" si="64"/>
        <v>1309.527685</v>
      </c>
      <c r="AF87" s="39">
        <f t="shared" si="64"/>
        <v>669.45428</v>
      </c>
      <c r="AG87" s="39">
        <f t="shared" si="64"/>
        <v>734.533</v>
      </c>
      <c r="AH87" s="39">
        <f t="shared" si="64"/>
        <v>617.746</v>
      </c>
      <c r="AI87" s="39">
        <f t="shared" si="64"/>
        <v>773.597</v>
      </c>
      <c r="AJ87" s="39">
        <f t="shared" si="64"/>
        <v>760.927</v>
      </c>
      <c r="AK87" s="39">
        <f t="shared" si="64"/>
        <v>931.4582834</v>
      </c>
      <c r="AL87" s="39">
        <f t="shared" si="64"/>
        <v>713.4134999</v>
      </c>
      <c r="AM87" s="39">
        <f t="shared" si="64"/>
        <v>802.506697</v>
      </c>
      <c r="AN87" s="39">
        <f t="shared" si="64"/>
        <v>621.5583224</v>
      </c>
      <c r="AO87" s="39">
        <f t="shared" si="64"/>
        <v>657.3647401</v>
      </c>
      <c r="AP87" s="39">
        <f t="shared" si="64"/>
        <v>598.2897258</v>
      </c>
      <c r="AQ87" s="39">
        <f t="shared" si="64"/>
        <v>607.2682183</v>
      </c>
      <c r="AR87" s="39">
        <f t="shared" si="64"/>
        <v>613.366103</v>
      </c>
      <c r="AS87" s="39">
        <f t="shared" si="64"/>
        <v>632.084249</v>
      </c>
      <c r="AT87" s="39">
        <f t="shared" si="64"/>
        <v>675.09065</v>
      </c>
      <c r="AU87" s="39">
        <f t="shared" si="64"/>
        <v>606.3353625</v>
      </c>
      <c r="AV87" s="39">
        <f t="shared" si="64"/>
        <v>642.5295322</v>
      </c>
      <c r="AW87" s="39">
        <f t="shared" si="64"/>
        <v>614.5039137</v>
      </c>
      <c r="AX87" s="39">
        <f t="shared" si="64"/>
        <v>694.5023536</v>
      </c>
      <c r="AY87" s="39">
        <f t="shared" si="64"/>
        <v>724.7941329</v>
      </c>
      <c r="AZ87" s="39">
        <f t="shared" si="64"/>
        <v>789.1010385</v>
      </c>
      <c r="BA87" s="39">
        <f t="shared" si="64"/>
        <v>934.1011813</v>
      </c>
      <c r="BB87" s="39">
        <f t="shared" si="64"/>
        <v>652.2606634</v>
      </c>
      <c r="BC87" s="39">
        <f t="shared" si="64"/>
        <v>925.9946693</v>
      </c>
      <c r="BD87" s="39">
        <f t="shared" si="64"/>
        <v>675.7532983</v>
      </c>
      <c r="BE87" s="39">
        <f t="shared" si="64"/>
        <v>789.7527539</v>
      </c>
      <c r="BF87" s="39">
        <f t="shared" si="64"/>
        <v>677.3852816</v>
      </c>
      <c r="BG87" s="39">
        <f t="shared" si="64"/>
        <v>656.2783319</v>
      </c>
      <c r="BH87" s="39">
        <f t="shared" si="64"/>
        <v>708.1104403</v>
      </c>
      <c r="BI87" s="39">
        <f t="shared" si="64"/>
        <v>807.8212757</v>
      </c>
      <c r="BJ87" s="39">
        <f t="shared" si="64"/>
        <v>792.251392</v>
      </c>
      <c r="BK87" s="39">
        <f t="shared" si="64"/>
        <v>1029.769552</v>
      </c>
      <c r="BL87" s="39">
        <f t="shared" si="64"/>
        <v>824.1651004</v>
      </c>
      <c r="BM87" s="39">
        <f t="shared" si="64"/>
        <v>490.6764439</v>
      </c>
      <c r="BN87" s="39">
        <f t="shared" si="64"/>
        <v>305.037294</v>
      </c>
      <c r="BO87" s="39">
        <f t="shared" si="64"/>
        <v>395.6830744</v>
      </c>
      <c r="BP87" s="39">
        <f t="shared" si="64"/>
        <v>851.8461491</v>
      </c>
      <c r="BQ87" s="39">
        <f t="shared" si="64"/>
        <v>8600.14223</v>
      </c>
      <c r="BR87" s="39">
        <f t="shared" si="64"/>
        <v>2600.101569</v>
      </c>
      <c r="BS87" s="39">
        <f t="shared" si="64"/>
        <v>2142.947645</v>
      </c>
      <c r="BT87" s="39">
        <f t="shared" si="64"/>
        <v>10</v>
      </c>
      <c r="BU87" s="39">
        <f t="shared" si="64"/>
        <v>0</v>
      </c>
      <c r="BV87" s="39">
        <f t="shared" si="64"/>
        <v>0</v>
      </c>
      <c r="BW87" s="39">
        <f t="shared" si="64"/>
        <v>0</v>
      </c>
      <c r="BX87" s="39">
        <f t="shared" si="64"/>
        <v>0</v>
      </c>
      <c r="BY87" s="39">
        <f t="shared" si="64"/>
        <v>0</v>
      </c>
      <c r="BZ87" s="39">
        <f t="shared" si="64"/>
        <v>0</v>
      </c>
      <c r="CA87" s="39">
        <f t="shared" si="64"/>
        <v>0</v>
      </c>
      <c r="CB87" s="39">
        <f t="shared" si="64"/>
        <v>0</v>
      </c>
      <c r="CC87" s="39">
        <f t="shared" si="64"/>
        <v>0</v>
      </c>
      <c r="CD87" s="39">
        <f t="shared" si="64"/>
        <v>0</v>
      </c>
      <c r="CE87" s="39">
        <f t="shared" si="64"/>
        <v>0</v>
      </c>
      <c r="CF87" s="39">
        <f t="shared" si="64"/>
        <v>0</v>
      </c>
      <c r="CG87" s="39">
        <f t="shared" si="64"/>
        <v>0</v>
      </c>
      <c r="CH87" s="39">
        <f t="shared" si="64"/>
        <v>0</v>
      </c>
    </row>
    <row r="88" ht="14.25" customHeight="1">
      <c r="B88" s="6" t="s">
        <v>66</v>
      </c>
      <c r="E88" s="33">
        <f t="shared" si="63"/>
        <v>0</v>
      </c>
      <c r="G88" s="39">
        <f t="shared" ref="G88:CH88" si="65">SUM(G42:G47)</f>
        <v>0</v>
      </c>
      <c r="H88" s="39">
        <f t="shared" si="65"/>
        <v>0</v>
      </c>
      <c r="I88" s="39">
        <f t="shared" si="65"/>
        <v>0</v>
      </c>
      <c r="J88" s="39">
        <f t="shared" si="65"/>
        <v>0</v>
      </c>
      <c r="K88" s="39">
        <f t="shared" si="65"/>
        <v>0</v>
      </c>
      <c r="L88" s="39">
        <f t="shared" si="65"/>
        <v>0</v>
      </c>
      <c r="M88" s="39">
        <f t="shared" si="65"/>
        <v>0</v>
      </c>
      <c r="N88" s="39">
        <f t="shared" si="65"/>
        <v>0</v>
      </c>
      <c r="O88" s="39">
        <f t="shared" si="65"/>
        <v>0</v>
      </c>
      <c r="P88" s="39">
        <f t="shared" si="65"/>
        <v>0</v>
      </c>
      <c r="Q88" s="39">
        <f t="shared" si="65"/>
        <v>0</v>
      </c>
      <c r="R88" s="39">
        <f t="shared" si="65"/>
        <v>0</v>
      </c>
      <c r="S88" s="39">
        <f t="shared" si="65"/>
        <v>0</v>
      </c>
      <c r="T88" s="39">
        <f t="shared" si="65"/>
        <v>0</v>
      </c>
      <c r="U88" s="39">
        <f t="shared" si="65"/>
        <v>0</v>
      </c>
      <c r="V88" s="39">
        <f t="shared" si="65"/>
        <v>0</v>
      </c>
      <c r="W88" s="39">
        <f t="shared" si="65"/>
        <v>0</v>
      </c>
      <c r="X88" s="39">
        <f t="shared" si="65"/>
        <v>0</v>
      </c>
      <c r="Y88" s="39">
        <f t="shared" si="65"/>
        <v>0</v>
      </c>
      <c r="Z88" s="39">
        <f t="shared" si="65"/>
        <v>0</v>
      </c>
      <c r="AA88" s="39">
        <f t="shared" si="65"/>
        <v>0</v>
      </c>
      <c r="AB88" s="39">
        <f t="shared" si="65"/>
        <v>0</v>
      </c>
      <c r="AC88" s="39">
        <f t="shared" si="65"/>
        <v>0</v>
      </c>
      <c r="AD88" s="39">
        <f t="shared" si="65"/>
        <v>0</v>
      </c>
      <c r="AE88" s="39">
        <f t="shared" si="65"/>
        <v>0</v>
      </c>
      <c r="AF88" s="39">
        <f t="shared" si="65"/>
        <v>0</v>
      </c>
      <c r="AG88" s="39">
        <f t="shared" si="65"/>
        <v>0</v>
      </c>
      <c r="AH88" s="39">
        <f t="shared" si="65"/>
        <v>0</v>
      </c>
      <c r="AI88" s="39">
        <f t="shared" si="65"/>
        <v>0</v>
      </c>
      <c r="AJ88" s="39">
        <f t="shared" si="65"/>
        <v>0</v>
      </c>
      <c r="AK88" s="39">
        <f t="shared" si="65"/>
        <v>0</v>
      </c>
      <c r="AL88" s="39">
        <f t="shared" si="65"/>
        <v>0</v>
      </c>
      <c r="AM88" s="39">
        <f t="shared" si="65"/>
        <v>0</v>
      </c>
      <c r="AN88" s="39">
        <f t="shared" si="65"/>
        <v>0</v>
      </c>
      <c r="AO88" s="39">
        <f t="shared" si="65"/>
        <v>0</v>
      </c>
      <c r="AP88" s="39">
        <f t="shared" si="65"/>
        <v>0</v>
      </c>
      <c r="AQ88" s="39">
        <f t="shared" si="65"/>
        <v>0</v>
      </c>
      <c r="AR88" s="39">
        <f t="shared" si="65"/>
        <v>0</v>
      </c>
      <c r="AS88" s="39">
        <f t="shared" si="65"/>
        <v>0</v>
      </c>
      <c r="AT88" s="39">
        <f t="shared" si="65"/>
        <v>0</v>
      </c>
      <c r="AU88" s="39">
        <f t="shared" si="65"/>
        <v>0</v>
      </c>
      <c r="AV88" s="39">
        <f t="shared" si="65"/>
        <v>0</v>
      </c>
      <c r="AW88" s="39">
        <f t="shared" si="65"/>
        <v>0</v>
      </c>
      <c r="AX88" s="39">
        <f t="shared" si="65"/>
        <v>0</v>
      </c>
      <c r="AY88" s="39">
        <f t="shared" si="65"/>
        <v>0</v>
      </c>
      <c r="AZ88" s="39">
        <f t="shared" si="65"/>
        <v>0</v>
      </c>
      <c r="BA88" s="39">
        <f t="shared" si="65"/>
        <v>0</v>
      </c>
      <c r="BB88" s="39">
        <f t="shared" si="65"/>
        <v>0</v>
      </c>
      <c r="BC88" s="39">
        <f t="shared" si="65"/>
        <v>0</v>
      </c>
      <c r="BD88" s="39">
        <f t="shared" si="65"/>
        <v>0</v>
      </c>
      <c r="BE88" s="39">
        <f t="shared" si="65"/>
        <v>0</v>
      </c>
      <c r="BF88" s="39">
        <f t="shared" si="65"/>
        <v>0</v>
      </c>
      <c r="BG88" s="39">
        <f t="shared" si="65"/>
        <v>0</v>
      </c>
      <c r="BH88" s="39">
        <f t="shared" si="65"/>
        <v>0</v>
      </c>
      <c r="BI88" s="39">
        <f t="shared" si="65"/>
        <v>0</v>
      </c>
      <c r="BJ88" s="39">
        <f t="shared" si="65"/>
        <v>0</v>
      </c>
      <c r="BK88" s="39">
        <f t="shared" si="65"/>
        <v>0</v>
      </c>
      <c r="BL88" s="39">
        <f t="shared" si="65"/>
        <v>0</v>
      </c>
      <c r="BM88" s="39">
        <f t="shared" si="65"/>
        <v>0</v>
      </c>
      <c r="BN88" s="39">
        <f t="shared" si="65"/>
        <v>0</v>
      </c>
      <c r="BO88" s="39">
        <f t="shared" si="65"/>
        <v>0</v>
      </c>
      <c r="BP88" s="39">
        <f t="shared" si="65"/>
        <v>0</v>
      </c>
      <c r="BQ88" s="39">
        <f t="shared" si="65"/>
        <v>0</v>
      </c>
      <c r="BR88" s="39">
        <f t="shared" si="65"/>
        <v>0</v>
      </c>
      <c r="BS88" s="39">
        <f t="shared" si="65"/>
        <v>0</v>
      </c>
      <c r="BT88" s="39">
        <f t="shared" si="65"/>
        <v>0</v>
      </c>
      <c r="BU88" s="39">
        <f t="shared" si="65"/>
        <v>0</v>
      </c>
      <c r="BV88" s="39">
        <f t="shared" si="65"/>
        <v>0</v>
      </c>
      <c r="BW88" s="39">
        <f t="shared" si="65"/>
        <v>0</v>
      </c>
      <c r="BX88" s="39">
        <f t="shared" si="65"/>
        <v>0</v>
      </c>
      <c r="BY88" s="39">
        <f t="shared" si="65"/>
        <v>0</v>
      </c>
      <c r="BZ88" s="39">
        <f t="shared" si="65"/>
        <v>0</v>
      </c>
      <c r="CA88" s="39">
        <f t="shared" si="65"/>
        <v>0</v>
      </c>
      <c r="CB88" s="39">
        <f t="shared" si="65"/>
        <v>0</v>
      </c>
      <c r="CC88" s="39">
        <f t="shared" si="65"/>
        <v>0</v>
      </c>
      <c r="CD88" s="39">
        <f t="shared" si="65"/>
        <v>0</v>
      </c>
      <c r="CE88" s="39">
        <f t="shared" si="65"/>
        <v>0</v>
      </c>
      <c r="CF88" s="39">
        <f t="shared" si="65"/>
        <v>0</v>
      </c>
      <c r="CG88" s="39">
        <f t="shared" si="65"/>
        <v>0</v>
      </c>
      <c r="CH88" s="39">
        <f t="shared" si="65"/>
        <v>0</v>
      </c>
    </row>
    <row r="89" ht="14.25" customHeight="1">
      <c r="E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</row>
    <row r="90" ht="14.25" customHeight="1">
      <c r="B90" s="5" t="s">
        <v>67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</row>
    <row r="91" ht="14.25" customHeight="1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</row>
    <row r="92" ht="14.25" customHeight="1">
      <c r="B92" s="6" t="s">
        <v>68</v>
      </c>
      <c r="D92" s="37"/>
      <c r="E92" s="35">
        <f t="shared" ref="E92:E93" si="67">SUM(G92:CH92)</f>
        <v>34959.99165</v>
      </c>
      <c r="F92" s="41"/>
      <c r="G92" s="36">
        <f t="shared" ref="G92:CH92" si="66">SUM(G86:G87)</f>
        <v>0</v>
      </c>
      <c r="H92" s="36">
        <f t="shared" si="66"/>
        <v>-10</v>
      </c>
      <c r="I92" s="36">
        <f t="shared" si="66"/>
        <v>0</v>
      </c>
      <c r="J92" s="36">
        <f t="shared" si="66"/>
        <v>0</v>
      </c>
      <c r="K92" s="36">
        <f t="shared" si="66"/>
        <v>0</v>
      </c>
      <c r="L92" s="36">
        <f t="shared" si="66"/>
        <v>0</v>
      </c>
      <c r="M92" s="36">
        <f t="shared" si="66"/>
        <v>-766.49442</v>
      </c>
      <c r="N92" s="36">
        <f t="shared" si="66"/>
        <v>-1890.19413</v>
      </c>
      <c r="O92" s="36">
        <f t="shared" si="66"/>
        <v>-3734.20418</v>
      </c>
      <c r="P92" s="36">
        <f t="shared" si="66"/>
        <v>-1448.67247</v>
      </c>
      <c r="Q92" s="36">
        <f t="shared" si="66"/>
        <v>-3045.07058</v>
      </c>
      <c r="R92" s="36">
        <f t="shared" si="66"/>
        <v>0</v>
      </c>
      <c r="S92" s="36">
        <f t="shared" si="66"/>
        <v>0</v>
      </c>
      <c r="T92" s="36">
        <f t="shared" si="66"/>
        <v>0</v>
      </c>
      <c r="U92" s="36">
        <f t="shared" si="66"/>
        <v>0</v>
      </c>
      <c r="V92" s="36">
        <f t="shared" si="66"/>
        <v>0</v>
      </c>
      <c r="W92" s="36">
        <f t="shared" si="66"/>
        <v>1090.32428</v>
      </c>
      <c r="X92" s="36">
        <f t="shared" si="66"/>
        <v>713.044</v>
      </c>
      <c r="Y92" s="36">
        <f t="shared" si="66"/>
        <v>672.75122</v>
      </c>
      <c r="Z92" s="36">
        <f t="shared" si="66"/>
        <v>593.654</v>
      </c>
      <c r="AA92" s="36">
        <f t="shared" si="66"/>
        <v>850.18745</v>
      </c>
      <c r="AB92" s="36">
        <f t="shared" si="66"/>
        <v>592.2725924</v>
      </c>
      <c r="AC92" s="36">
        <f t="shared" si="66"/>
        <v>682.0946785</v>
      </c>
      <c r="AD92" s="36">
        <f t="shared" si="66"/>
        <v>0.2690742509</v>
      </c>
      <c r="AE92" s="36">
        <f t="shared" si="66"/>
        <v>1309.527685</v>
      </c>
      <c r="AF92" s="36">
        <f t="shared" si="66"/>
        <v>669.45428</v>
      </c>
      <c r="AG92" s="36">
        <f t="shared" si="66"/>
        <v>734.533</v>
      </c>
      <c r="AH92" s="36">
        <f t="shared" si="66"/>
        <v>617.746</v>
      </c>
      <c r="AI92" s="36">
        <f t="shared" si="66"/>
        <v>773.597</v>
      </c>
      <c r="AJ92" s="36">
        <f t="shared" si="66"/>
        <v>760.927</v>
      </c>
      <c r="AK92" s="36">
        <f t="shared" si="66"/>
        <v>931.4582834</v>
      </c>
      <c r="AL92" s="36">
        <f t="shared" si="66"/>
        <v>713.4134999</v>
      </c>
      <c r="AM92" s="36">
        <f t="shared" si="66"/>
        <v>802.506697</v>
      </c>
      <c r="AN92" s="36">
        <f t="shared" si="66"/>
        <v>621.5583224</v>
      </c>
      <c r="AO92" s="36">
        <f t="shared" si="66"/>
        <v>657.3647401</v>
      </c>
      <c r="AP92" s="36">
        <f t="shared" si="66"/>
        <v>598.2897258</v>
      </c>
      <c r="AQ92" s="36">
        <f t="shared" si="66"/>
        <v>607.2682183</v>
      </c>
      <c r="AR92" s="36">
        <f t="shared" si="66"/>
        <v>613.366103</v>
      </c>
      <c r="AS92" s="36">
        <f t="shared" si="66"/>
        <v>632.084249</v>
      </c>
      <c r="AT92" s="36">
        <f t="shared" si="66"/>
        <v>675.09065</v>
      </c>
      <c r="AU92" s="36">
        <f t="shared" si="66"/>
        <v>606.3353625</v>
      </c>
      <c r="AV92" s="36">
        <f t="shared" si="66"/>
        <v>642.5295322</v>
      </c>
      <c r="AW92" s="36">
        <f t="shared" si="66"/>
        <v>614.5039137</v>
      </c>
      <c r="AX92" s="36">
        <f t="shared" si="66"/>
        <v>694.5023536</v>
      </c>
      <c r="AY92" s="36">
        <f t="shared" si="66"/>
        <v>724.7941329</v>
      </c>
      <c r="AZ92" s="36">
        <f t="shared" si="66"/>
        <v>789.1010385</v>
      </c>
      <c r="BA92" s="36">
        <f t="shared" si="66"/>
        <v>934.1011813</v>
      </c>
      <c r="BB92" s="36">
        <f t="shared" si="66"/>
        <v>652.2606634</v>
      </c>
      <c r="BC92" s="36">
        <f t="shared" si="66"/>
        <v>925.9946693</v>
      </c>
      <c r="BD92" s="36">
        <f t="shared" si="66"/>
        <v>675.7532983</v>
      </c>
      <c r="BE92" s="36">
        <f t="shared" si="66"/>
        <v>789.7527539</v>
      </c>
      <c r="BF92" s="36">
        <f t="shared" si="66"/>
        <v>677.3852816</v>
      </c>
      <c r="BG92" s="36">
        <f t="shared" si="66"/>
        <v>656.2783319</v>
      </c>
      <c r="BH92" s="36">
        <f t="shared" si="66"/>
        <v>708.1104403</v>
      </c>
      <c r="BI92" s="36">
        <f t="shared" si="66"/>
        <v>807.8212757</v>
      </c>
      <c r="BJ92" s="36">
        <f t="shared" si="66"/>
        <v>792.251392</v>
      </c>
      <c r="BK92" s="36">
        <f t="shared" si="66"/>
        <v>1029.769552</v>
      </c>
      <c r="BL92" s="36">
        <f t="shared" si="66"/>
        <v>824.1651004</v>
      </c>
      <c r="BM92" s="36">
        <f t="shared" si="66"/>
        <v>490.6764439</v>
      </c>
      <c r="BN92" s="36">
        <f t="shared" si="66"/>
        <v>305.037294</v>
      </c>
      <c r="BO92" s="36">
        <f t="shared" si="66"/>
        <v>395.6830744</v>
      </c>
      <c r="BP92" s="36">
        <f t="shared" si="66"/>
        <v>851.8461491</v>
      </c>
      <c r="BQ92" s="36">
        <f t="shared" si="66"/>
        <v>8600.14223</v>
      </c>
      <c r="BR92" s="36">
        <f t="shared" si="66"/>
        <v>2600.101569</v>
      </c>
      <c r="BS92" s="36">
        <f t="shared" si="66"/>
        <v>2142.947645</v>
      </c>
      <c r="BT92" s="36">
        <f t="shared" si="66"/>
        <v>10</v>
      </c>
      <c r="BU92" s="36">
        <f t="shared" si="66"/>
        <v>0</v>
      </c>
      <c r="BV92" s="36">
        <f t="shared" si="66"/>
        <v>0</v>
      </c>
      <c r="BW92" s="36">
        <f t="shared" si="66"/>
        <v>0</v>
      </c>
      <c r="BX92" s="36">
        <f t="shared" si="66"/>
        <v>0</v>
      </c>
      <c r="BY92" s="36">
        <f t="shared" si="66"/>
        <v>0</v>
      </c>
      <c r="BZ92" s="36">
        <f t="shared" si="66"/>
        <v>0</v>
      </c>
      <c r="CA92" s="36">
        <f t="shared" si="66"/>
        <v>0</v>
      </c>
      <c r="CB92" s="36">
        <f t="shared" si="66"/>
        <v>0</v>
      </c>
      <c r="CC92" s="36">
        <f t="shared" si="66"/>
        <v>0</v>
      </c>
      <c r="CD92" s="36">
        <f t="shared" si="66"/>
        <v>0</v>
      </c>
      <c r="CE92" s="36">
        <f t="shared" si="66"/>
        <v>0</v>
      </c>
      <c r="CF92" s="36">
        <f t="shared" si="66"/>
        <v>0</v>
      </c>
      <c r="CG92" s="36">
        <f t="shared" si="66"/>
        <v>0</v>
      </c>
      <c r="CH92" s="36">
        <f t="shared" si="66"/>
        <v>0</v>
      </c>
    </row>
    <row r="93" ht="14.25" customHeight="1">
      <c r="B93" s="6" t="s">
        <v>69</v>
      </c>
      <c r="E93" s="33">
        <f t="shared" si="67"/>
        <v>-834.25352</v>
      </c>
      <c r="F93" s="41"/>
      <c r="G93" s="39">
        <f t="shared" ref="G93:CH93" si="68">IF(G$4&lt;$C$9,G92,0)</f>
        <v>0</v>
      </c>
      <c r="H93" s="39">
        <f t="shared" si="68"/>
        <v>-10</v>
      </c>
      <c r="I93" s="39">
        <f t="shared" si="68"/>
        <v>0</v>
      </c>
      <c r="J93" s="39">
        <f t="shared" si="68"/>
        <v>0</v>
      </c>
      <c r="K93" s="39">
        <f t="shared" si="68"/>
        <v>0</v>
      </c>
      <c r="L93" s="39">
        <f t="shared" si="68"/>
        <v>0</v>
      </c>
      <c r="M93" s="39">
        <f t="shared" si="68"/>
        <v>-766.49442</v>
      </c>
      <c r="N93" s="39">
        <f t="shared" si="68"/>
        <v>-1890.19413</v>
      </c>
      <c r="O93" s="39">
        <f t="shared" si="68"/>
        <v>-3734.20418</v>
      </c>
      <c r="P93" s="39">
        <f t="shared" si="68"/>
        <v>-1448.67247</v>
      </c>
      <c r="Q93" s="39">
        <f t="shared" si="68"/>
        <v>-3045.07058</v>
      </c>
      <c r="R93" s="39">
        <f t="shared" si="68"/>
        <v>0</v>
      </c>
      <c r="S93" s="39">
        <f t="shared" si="68"/>
        <v>0</v>
      </c>
      <c r="T93" s="39">
        <f t="shared" si="68"/>
        <v>0</v>
      </c>
      <c r="U93" s="39">
        <f t="shared" si="68"/>
        <v>0</v>
      </c>
      <c r="V93" s="39">
        <f t="shared" si="68"/>
        <v>0</v>
      </c>
      <c r="W93" s="39">
        <f t="shared" si="68"/>
        <v>1090.32428</v>
      </c>
      <c r="X93" s="39">
        <f t="shared" si="68"/>
        <v>713.044</v>
      </c>
      <c r="Y93" s="39">
        <f t="shared" si="68"/>
        <v>672.75122</v>
      </c>
      <c r="Z93" s="39">
        <f t="shared" si="68"/>
        <v>593.654</v>
      </c>
      <c r="AA93" s="39">
        <f t="shared" si="68"/>
        <v>850.18745</v>
      </c>
      <c r="AB93" s="39">
        <f t="shared" si="68"/>
        <v>592.2725924</v>
      </c>
      <c r="AC93" s="39">
        <f t="shared" si="68"/>
        <v>682.0946785</v>
      </c>
      <c r="AD93" s="39">
        <f t="shared" si="68"/>
        <v>0.2690742509</v>
      </c>
      <c r="AE93" s="39">
        <f t="shared" si="68"/>
        <v>1309.527685</v>
      </c>
      <c r="AF93" s="39">
        <f t="shared" si="68"/>
        <v>669.45428</v>
      </c>
      <c r="AG93" s="39">
        <f t="shared" si="68"/>
        <v>734.533</v>
      </c>
      <c r="AH93" s="39">
        <f t="shared" si="68"/>
        <v>617.746</v>
      </c>
      <c r="AI93" s="39">
        <f t="shared" si="68"/>
        <v>773.597</v>
      </c>
      <c r="AJ93" s="39">
        <f t="shared" si="68"/>
        <v>760.927</v>
      </c>
      <c r="AK93" s="39">
        <f t="shared" si="68"/>
        <v>0</v>
      </c>
      <c r="AL93" s="39">
        <f t="shared" si="68"/>
        <v>0</v>
      </c>
      <c r="AM93" s="39">
        <f t="shared" si="68"/>
        <v>0</v>
      </c>
      <c r="AN93" s="39">
        <f t="shared" si="68"/>
        <v>0</v>
      </c>
      <c r="AO93" s="39">
        <f t="shared" si="68"/>
        <v>0</v>
      </c>
      <c r="AP93" s="39">
        <f t="shared" si="68"/>
        <v>0</v>
      </c>
      <c r="AQ93" s="39">
        <f t="shared" si="68"/>
        <v>0</v>
      </c>
      <c r="AR93" s="39">
        <f t="shared" si="68"/>
        <v>0</v>
      </c>
      <c r="AS93" s="39">
        <f t="shared" si="68"/>
        <v>0</v>
      </c>
      <c r="AT93" s="39">
        <f t="shared" si="68"/>
        <v>0</v>
      </c>
      <c r="AU93" s="39">
        <f t="shared" si="68"/>
        <v>0</v>
      </c>
      <c r="AV93" s="39">
        <f t="shared" si="68"/>
        <v>0</v>
      </c>
      <c r="AW93" s="39">
        <f t="shared" si="68"/>
        <v>0</v>
      </c>
      <c r="AX93" s="39">
        <f t="shared" si="68"/>
        <v>0</v>
      </c>
      <c r="AY93" s="39">
        <f t="shared" si="68"/>
        <v>0</v>
      </c>
      <c r="AZ93" s="39">
        <f t="shared" si="68"/>
        <v>0</v>
      </c>
      <c r="BA93" s="39">
        <f t="shared" si="68"/>
        <v>0</v>
      </c>
      <c r="BB93" s="39">
        <f t="shared" si="68"/>
        <v>0</v>
      </c>
      <c r="BC93" s="39">
        <f t="shared" si="68"/>
        <v>0</v>
      </c>
      <c r="BD93" s="39">
        <f t="shared" si="68"/>
        <v>0</v>
      </c>
      <c r="BE93" s="39">
        <f t="shared" si="68"/>
        <v>0</v>
      </c>
      <c r="BF93" s="39">
        <f t="shared" si="68"/>
        <v>0</v>
      </c>
      <c r="BG93" s="39">
        <f t="shared" si="68"/>
        <v>0</v>
      </c>
      <c r="BH93" s="39">
        <f t="shared" si="68"/>
        <v>0</v>
      </c>
      <c r="BI93" s="39">
        <f t="shared" si="68"/>
        <v>0</v>
      </c>
      <c r="BJ93" s="39">
        <f t="shared" si="68"/>
        <v>0</v>
      </c>
      <c r="BK93" s="39">
        <f t="shared" si="68"/>
        <v>0</v>
      </c>
      <c r="BL93" s="39">
        <f t="shared" si="68"/>
        <v>0</v>
      </c>
      <c r="BM93" s="39">
        <f t="shared" si="68"/>
        <v>0</v>
      </c>
      <c r="BN93" s="39">
        <f t="shared" si="68"/>
        <v>0</v>
      </c>
      <c r="BO93" s="39">
        <f t="shared" si="68"/>
        <v>0</v>
      </c>
      <c r="BP93" s="39">
        <f t="shared" si="68"/>
        <v>0</v>
      </c>
      <c r="BQ93" s="39">
        <f t="shared" si="68"/>
        <v>0</v>
      </c>
      <c r="BR93" s="39">
        <f t="shared" si="68"/>
        <v>0</v>
      </c>
      <c r="BS93" s="39">
        <f t="shared" si="68"/>
        <v>0</v>
      </c>
      <c r="BT93" s="39">
        <f t="shared" si="68"/>
        <v>0</v>
      </c>
      <c r="BU93" s="39">
        <f t="shared" si="68"/>
        <v>0</v>
      </c>
      <c r="BV93" s="39">
        <f t="shared" si="68"/>
        <v>0</v>
      </c>
      <c r="BW93" s="39">
        <f t="shared" si="68"/>
        <v>0</v>
      </c>
      <c r="BX93" s="39">
        <f t="shared" si="68"/>
        <v>0</v>
      </c>
      <c r="BY93" s="39">
        <f t="shared" si="68"/>
        <v>0</v>
      </c>
      <c r="BZ93" s="39">
        <f t="shared" si="68"/>
        <v>0</v>
      </c>
      <c r="CA93" s="39">
        <f t="shared" si="68"/>
        <v>0</v>
      </c>
      <c r="CB93" s="39">
        <f t="shared" si="68"/>
        <v>0</v>
      </c>
      <c r="CC93" s="39">
        <f t="shared" si="68"/>
        <v>0</v>
      </c>
      <c r="CD93" s="39">
        <f t="shared" si="68"/>
        <v>0</v>
      </c>
      <c r="CE93" s="39">
        <f t="shared" si="68"/>
        <v>0</v>
      </c>
      <c r="CF93" s="39">
        <f t="shared" si="68"/>
        <v>0</v>
      </c>
      <c r="CG93" s="39">
        <f t="shared" si="68"/>
        <v>0</v>
      </c>
      <c r="CH93" s="39">
        <f t="shared" si="68"/>
        <v>0</v>
      </c>
    </row>
    <row r="94" ht="14.25" customHeight="1">
      <c r="E94" s="33"/>
      <c r="F94" s="4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</row>
    <row r="95" ht="14.25" customHeight="1">
      <c r="B95" s="6" t="s">
        <v>70</v>
      </c>
      <c r="E95" s="35">
        <f t="shared" ref="E95:E96" si="70">SUM(G95:CH95)</f>
        <v>34959.99165</v>
      </c>
      <c r="F95" s="41"/>
      <c r="G95" s="36">
        <f t="shared" ref="G95:CH95" si="69">SUM(G86:G88)</f>
        <v>0</v>
      </c>
      <c r="H95" s="36">
        <f t="shared" si="69"/>
        <v>-10</v>
      </c>
      <c r="I95" s="36">
        <f t="shared" si="69"/>
        <v>0</v>
      </c>
      <c r="J95" s="36">
        <f t="shared" si="69"/>
        <v>0</v>
      </c>
      <c r="K95" s="36">
        <f t="shared" si="69"/>
        <v>0</v>
      </c>
      <c r="L95" s="36">
        <f t="shared" si="69"/>
        <v>0</v>
      </c>
      <c r="M95" s="36">
        <f t="shared" si="69"/>
        <v>-766.49442</v>
      </c>
      <c r="N95" s="36">
        <f t="shared" si="69"/>
        <v>-1890.19413</v>
      </c>
      <c r="O95" s="36">
        <f t="shared" si="69"/>
        <v>-3734.20418</v>
      </c>
      <c r="P95" s="36">
        <f t="shared" si="69"/>
        <v>-1448.67247</v>
      </c>
      <c r="Q95" s="36">
        <f t="shared" si="69"/>
        <v>-3045.07058</v>
      </c>
      <c r="R95" s="36">
        <f t="shared" si="69"/>
        <v>0</v>
      </c>
      <c r="S95" s="36">
        <f t="shared" si="69"/>
        <v>0</v>
      </c>
      <c r="T95" s="36">
        <f t="shared" si="69"/>
        <v>0</v>
      </c>
      <c r="U95" s="36">
        <f t="shared" si="69"/>
        <v>0</v>
      </c>
      <c r="V95" s="36">
        <f t="shared" si="69"/>
        <v>0</v>
      </c>
      <c r="W95" s="36">
        <f t="shared" si="69"/>
        <v>1090.32428</v>
      </c>
      <c r="X95" s="36">
        <f t="shared" si="69"/>
        <v>713.044</v>
      </c>
      <c r="Y95" s="36">
        <f t="shared" si="69"/>
        <v>672.75122</v>
      </c>
      <c r="Z95" s="36">
        <f t="shared" si="69"/>
        <v>593.654</v>
      </c>
      <c r="AA95" s="36">
        <f t="shared" si="69"/>
        <v>850.18745</v>
      </c>
      <c r="AB95" s="36">
        <f t="shared" si="69"/>
        <v>592.2725924</v>
      </c>
      <c r="AC95" s="36">
        <f t="shared" si="69"/>
        <v>682.0946785</v>
      </c>
      <c r="AD95" s="36">
        <f t="shared" si="69"/>
        <v>0.2690742509</v>
      </c>
      <c r="AE95" s="36">
        <f t="shared" si="69"/>
        <v>1309.527685</v>
      </c>
      <c r="AF95" s="36">
        <f t="shared" si="69"/>
        <v>669.45428</v>
      </c>
      <c r="AG95" s="36">
        <f t="shared" si="69"/>
        <v>734.533</v>
      </c>
      <c r="AH95" s="36">
        <f t="shared" si="69"/>
        <v>617.746</v>
      </c>
      <c r="AI95" s="36">
        <f t="shared" si="69"/>
        <v>773.597</v>
      </c>
      <c r="AJ95" s="36">
        <f t="shared" si="69"/>
        <v>760.927</v>
      </c>
      <c r="AK95" s="36">
        <f t="shared" si="69"/>
        <v>931.4582834</v>
      </c>
      <c r="AL95" s="36">
        <f t="shared" si="69"/>
        <v>713.4134999</v>
      </c>
      <c r="AM95" s="36">
        <f t="shared" si="69"/>
        <v>802.506697</v>
      </c>
      <c r="AN95" s="36">
        <f t="shared" si="69"/>
        <v>621.5583224</v>
      </c>
      <c r="AO95" s="36">
        <f t="shared" si="69"/>
        <v>657.3647401</v>
      </c>
      <c r="AP95" s="36">
        <f t="shared" si="69"/>
        <v>598.2897258</v>
      </c>
      <c r="AQ95" s="36">
        <f t="shared" si="69"/>
        <v>607.2682183</v>
      </c>
      <c r="AR95" s="36">
        <f t="shared" si="69"/>
        <v>613.366103</v>
      </c>
      <c r="AS95" s="36">
        <f t="shared" si="69"/>
        <v>632.084249</v>
      </c>
      <c r="AT95" s="36">
        <f t="shared" si="69"/>
        <v>675.09065</v>
      </c>
      <c r="AU95" s="36">
        <f t="shared" si="69"/>
        <v>606.3353625</v>
      </c>
      <c r="AV95" s="36">
        <f t="shared" si="69"/>
        <v>642.5295322</v>
      </c>
      <c r="AW95" s="36">
        <f t="shared" si="69"/>
        <v>614.5039137</v>
      </c>
      <c r="AX95" s="36">
        <f t="shared" si="69"/>
        <v>694.5023536</v>
      </c>
      <c r="AY95" s="36">
        <f t="shared" si="69"/>
        <v>724.7941329</v>
      </c>
      <c r="AZ95" s="36">
        <f t="shared" si="69"/>
        <v>789.1010385</v>
      </c>
      <c r="BA95" s="36">
        <f t="shared" si="69"/>
        <v>934.1011813</v>
      </c>
      <c r="BB95" s="36">
        <f t="shared" si="69"/>
        <v>652.2606634</v>
      </c>
      <c r="BC95" s="36">
        <f t="shared" si="69"/>
        <v>925.9946693</v>
      </c>
      <c r="BD95" s="36">
        <f t="shared" si="69"/>
        <v>675.7532983</v>
      </c>
      <c r="BE95" s="36">
        <f t="shared" si="69"/>
        <v>789.7527539</v>
      </c>
      <c r="BF95" s="36">
        <f t="shared" si="69"/>
        <v>677.3852816</v>
      </c>
      <c r="BG95" s="36">
        <f t="shared" si="69"/>
        <v>656.2783319</v>
      </c>
      <c r="BH95" s="36">
        <f t="shared" si="69"/>
        <v>708.1104403</v>
      </c>
      <c r="BI95" s="36">
        <f t="shared" si="69"/>
        <v>807.8212757</v>
      </c>
      <c r="BJ95" s="36">
        <f t="shared" si="69"/>
        <v>792.251392</v>
      </c>
      <c r="BK95" s="36">
        <f t="shared" si="69"/>
        <v>1029.769552</v>
      </c>
      <c r="BL95" s="36">
        <f t="shared" si="69"/>
        <v>824.1651004</v>
      </c>
      <c r="BM95" s="36">
        <f t="shared" si="69"/>
        <v>490.6764439</v>
      </c>
      <c r="BN95" s="36">
        <f t="shared" si="69"/>
        <v>305.037294</v>
      </c>
      <c r="BO95" s="36">
        <f t="shared" si="69"/>
        <v>395.6830744</v>
      </c>
      <c r="BP95" s="36">
        <f t="shared" si="69"/>
        <v>851.8461491</v>
      </c>
      <c r="BQ95" s="36">
        <f t="shared" si="69"/>
        <v>8600.14223</v>
      </c>
      <c r="BR95" s="36">
        <f t="shared" si="69"/>
        <v>2600.101569</v>
      </c>
      <c r="BS95" s="36">
        <f t="shared" si="69"/>
        <v>2142.947645</v>
      </c>
      <c r="BT95" s="36">
        <f t="shared" si="69"/>
        <v>10</v>
      </c>
      <c r="BU95" s="36">
        <f t="shared" si="69"/>
        <v>0</v>
      </c>
      <c r="BV95" s="36">
        <f t="shared" si="69"/>
        <v>0</v>
      </c>
      <c r="BW95" s="36">
        <f t="shared" si="69"/>
        <v>0</v>
      </c>
      <c r="BX95" s="36">
        <f t="shared" si="69"/>
        <v>0</v>
      </c>
      <c r="BY95" s="36">
        <f t="shared" si="69"/>
        <v>0</v>
      </c>
      <c r="BZ95" s="36">
        <f t="shared" si="69"/>
        <v>0</v>
      </c>
      <c r="CA95" s="36">
        <f t="shared" si="69"/>
        <v>0</v>
      </c>
      <c r="CB95" s="36">
        <f t="shared" si="69"/>
        <v>0</v>
      </c>
      <c r="CC95" s="36">
        <f t="shared" si="69"/>
        <v>0</v>
      </c>
      <c r="CD95" s="36">
        <f t="shared" si="69"/>
        <v>0</v>
      </c>
      <c r="CE95" s="36">
        <f t="shared" si="69"/>
        <v>0</v>
      </c>
      <c r="CF95" s="36">
        <f t="shared" si="69"/>
        <v>0</v>
      </c>
      <c r="CG95" s="36">
        <f t="shared" si="69"/>
        <v>0</v>
      </c>
      <c r="CH95" s="36">
        <f t="shared" si="69"/>
        <v>0</v>
      </c>
    </row>
    <row r="96" ht="14.25" customHeight="1">
      <c r="B96" s="6" t="s">
        <v>71</v>
      </c>
      <c r="E96" s="33">
        <f t="shared" si="70"/>
        <v>-834.25352</v>
      </c>
      <c r="F96" s="41"/>
      <c r="G96" s="39">
        <f t="shared" ref="G96:CH96" si="71">IF(G$4&lt;$C$9,G95,0)</f>
        <v>0</v>
      </c>
      <c r="H96" s="39">
        <f t="shared" si="71"/>
        <v>-10</v>
      </c>
      <c r="I96" s="39">
        <f t="shared" si="71"/>
        <v>0</v>
      </c>
      <c r="J96" s="39">
        <f t="shared" si="71"/>
        <v>0</v>
      </c>
      <c r="K96" s="39">
        <f t="shared" si="71"/>
        <v>0</v>
      </c>
      <c r="L96" s="39">
        <f t="shared" si="71"/>
        <v>0</v>
      </c>
      <c r="M96" s="39">
        <f t="shared" si="71"/>
        <v>-766.49442</v>
      </c>
      <c r="N96" s="39">
        <f t="shared" si="71"/>
        <v>-1890.19413</v>
      </c>
      <c r="O96" s="39">
        <f t="shared" si="71"/>
        <v>-3734.20418</v>
      </c>
      <c r="P96" s="39">
        <f t="shared" si="71"/>
        <v>-1448.67247</v>
      </c>
      <c r="Q96" s="39">
        <f t="shared" si="71"/>
        <v>-3045.07058</v>
      </c>
      <c r="R96" s="39">
        <f t="shared" si="71"/>
        <v>0</v>
      </c>
      <c r="S96" s="39">
        <f t="shared" si="71"/>
        <v>0</v>
      </c>
      <c r="T96" s="39">
        <f t="shared" si="71"/>
        <v>0</v>
      </c>
      <c r="U96" s="39">
        <f t="shared" si="71"/>
        <v>0</v>
      </c>
      <c r="V96" s="39">
        <f t="shared" si="71"/>
        <v>0</v>
      </c>
      <c r="W96" s="39">
        <f t="shared" si="71"/>
        <v>1090.32428</v>
      </c>
      <c r="X96" s="39">
        <f t="shared" si="71"/>
        <v>713.044</v>
      </c>
      <c r="Y96" s="39">
        <f t="shared" si="71"/>
        <v>672.75122</v>
      </c>
      <c r="Z96" s="39">
        <f t="shared" si="71"/>
        <v>593.654</v>
      </c>
      <c r="AA96" s="39">
        <f t="shared" si="71"/>
        <v>850.18745</v>
      </c>
      <c r="AB96" s="39">
        <f t="shared" si="71"/>
        <v>592.2725924</v>
      </c>
      <c r="AC96" s="39">
        <f t="shared" si="71"/>
        <v>682.0946785</v>
      </c>
      <c r="AD96" s="39">
        <f t="shared" si="71"/>
        <v>0.2690742509</v>
      </c>
      <c r="AE96" s="39">
        <f t="shared" si="71"/>
        <v>1309.527685</v>
      </c>
      <c r="AF96" s="39">
        <f t="shared" si="71"/>
        <v>669.45428</v>
      </c>
      <c r="AG96" s="39">
        <f t="shared" si="71"/>
        <v>734.533</v>
      </c>
      <c r="AH96" s="39">
        <f t="shared" si="71"/>
        <v>617.746</v>
      </c>
      <c r="AI96" s="39">
        <f t="shared" si="71"/>
        <v>773.597</v>
      </c>
      <c r="AJ96" s="39">
        <f t="shared" si="71"/>
        <v>760.927</v>
      </c>
      <c r="AK96" s="39">
        <f t="shared" si="71"/>
        <v>0</v>
      </c>
      <c r="AL96" s="39">
        <f t="shared" si="71"/>
        <v>0</v>
      </c>
      <c r="AM96" s="39">
        <f t="shared" si="71"/>
        <v>0</v>
      </c>
      <c r="AN96" s="39">
        <f t="shared" si="71"/>
        <v>0</v>
      </c>
      <c r="AO96" s="39">
        <f t="shared" si="71"/>
        <v>0</v>
      </c>
      <c r="AP96" s="39">
        <f t="shared" si="71"/>
        <v>0</v>
      </c>
      <c r="AQ96" s="39">
        <f t="shared" si="71"/>
        <v>0</v>
      </c>
      <c r="AR96" s="39">
        <f t="shared" si="71"/>
        <v>0</v>
      </c>
      <c r="AS96" s="39">
        <f t="shared" si="71"/>
        <v>0</v>
      </c>
      <c r="AT96" s="39">
        <f t="shared" si="71"/>
        <v>0</v>
      </c>
      <c r="AU96" s="39">
        <f t="shared" si="71"/>
        <v>0</v>
      </c>
      <c r="AV96" s="39">
        <f t="shared" si="71"/>
        <v>0</v>
      </c>
      <c r="AW96" s="39">
        <f t="shared" si="71"/>
        <v>0</v>
      </c>
      <c r="AX96" s="39">
        <f t="shared" si="71"/>
        <v>0</v>
      </c>
      <c r="AY96" s="39">
        <f t="shared" si="71"/>
        <v>0</v>
      </c>
      <c r="AZ96" s="39">
        <f t="shared" si="71"/>
        <v>0</v>
      </c>
      <c r="BA96" s="39">
        <f t="shared" si="71"/>
        <v>0</v>
      </c>
      <c r="BB96" s="39">
        <f t="shared" si="71"/>
        <v>0</v>
      </c>
      <c r="BC96" s="39">
        <f t="shared" si="71"/>
        <v>0</v>
      </c>
      <c r="BD96" s="39">
        <f t="shared" si="71"/>
        <v>0</v>
      </c>
      <c r="BE96" s="39">
        <f t="shared" si="71"/>
        <v>0</v>
      </c>
      <c r="BF96" s="39">
        <f t="shared" si="71"/>
        <v>0</v>
      </c>
      <c r="BG96" s="39">
        <f t="shared" si="71"/>
        <v>0</v>
      </c>
      <c r="BH96" s="39">
        <f t="shared" si="71"/>
        <v>0</v>
      </c>
      <c r="BI96" s="39">
        <f t="shared" si="71"/>
        <v>0</v>
      </c>
      <c r="BJ96" s="39">
        <f t="shared" si="71"/>
        <v>0</v>
      </c>
      <c r="BK96" s="39">
        <f t="shared" si="71"/>
        <v>0</v>
      </c>
      <c r="BL96" s="39">
        <f t="shared" si="71"/>
        <v>0</v>
      </c>
      <c r="BM96" s="39">
        <f t="shared" si="71"/>
        <v>0</v>
      </c>
      <c r="BN96" s="39">
        <f t="shared" si="71"/>
        <v>0</v>
      </c>
      <c r="BO96" s="39">
        <f t="shared" si="71"/>
        <v>0</v>
      </c>
      <c r="BP96" s="39">
        <f t="shared" si="71"/>
        <v>0</v>
      </c>
      <c r="BQ96" s="39">
        <f t="shared" si="71"/>
        <v>0</v>
      </c>
      <c r="BR96" s="39">
        <f t="shared" si="71"/>
        <v>0</v>
      </c>
      <c r="BS96" s="39">
        <f t="shared" si="71"/>
        <v>0</v>
      </c>
      <c r="BT96" s="39">
        <f t="shared" si="71"/>
        <v>0</v>
      </c>
      <c r="BU96" s="39">
        <f t="shared" si="71"/>
        <v>0</v>
      </c>
      <c r="BV96" s="39">
        <f t="shared" si="71"/>
        <v>0</v>
      </c>
      <c r="BW96" s="39">
        <f t="shared" si="71"/>
        <v>0</v>
      </c>
      <c r="BX96" s="39">
        <f t="shared" si="71"/>
        <v>0</v>
      </c>
      <c r="BY96" s="39">
        <f t="shared" si="71"/>
        <v>0</v>
      </c>
      <c r="BZ96" s="39">
        <f t="shared" si="71"/>
        <v>0</v>
      </c>
      <c r="CA96" s="39">
        <f t="shared" si="71"/>
        <v>0</v>
      </c>
      <c r="CB96" s="39">
        <f t="shared" si="71"/>
        <v>0</v>
      </c>
      <c r="CC96" s="39">
        <f t="shared" si="71"/>
        <v>0</v>
      </c>
      <c r="CD96" s="39">
        <f t="shared" si="71"/>
        <v>0</v>
      </c>
      <c r="CE96" s="39">
        <f t="shared" si="71"/>
        <v>0</v>
      </c>
      <c r="CF96" s="39">
        <f t="shared" si="71"/>
        <v>0</v>
      </c>
      <c r="CG96" s="39">
        <f t="shared" si="71"/>
        <v>0</v>
      </c>
      <c r="CH96" s="39">
        <f t="shared" si="71"/>
        <v>0</v>
      </c>
    </row>
    <row r="97" ht="14.25" customHeight="1">
      <c r="B97" s="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</row>
    <row r="98" ht="14.25" customHeight="1">
      <c r="B98" s="5" t="s">
        <v>72</v>
      </c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</row>
    <row r="99" ht="14.25" customHeight="1">
      <c r="B99" s="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</row>
    <row r="100" ht="14.25" customHeight="1">
      <c r="A100" s="5"/>
      <c r="B100" s="6" t="s">
        <v>68</v>
      </c>
      <c r="E100" s="35">
        <f t="shared" ref="E100:E101" si="74">SUM(G100:CH100)</f>
        <v>19501.19052</v>
      </c>
      <c r="F100" s="41"/>
      <c r="G100" s="36">
        <f t="shared" ref="G100:BT100" si="72">G92/G$52</f>
        <v>0</v>
      </c>
      <c r="H100" s="36">
        <f t="shared" si="72"/>
        <v>-10</v>
      </c>
      <c r="I100" s="36">
        <f t="shared" si="72"/>
        <v>0</v>
      </c>
      <c r="J100" s="36">
        <f t="shared" si="72"/>
        <v>0</v>
      </c>
      <c r="K100" s="36">
        <f t="shared" si="72"/>
        <v>0</v>
      </c>
      <c r="L100" s="36">
        <f t="shared" si="72"/>
        <v>0</v>
      </c>
      <c r="M100" s="36">
        <f t="shared" si="72"/>
        <v>-748.4905079</v>
      </c>
      <c r="N100" s="36">
        <f t="shared" si="72"/>
        <v>-1845.796039</v>
      </c>
      <c r="O100" s="36">
        <f t="shared" si="72"/>
        <v>-3646.4928</v>
      </c>
      <c r="P100" s="36">
        <f t="shared" si="72"/>
        <v>-1414.645123</v>
      </c>
      <c r="Q100" s="36">
        <f t="shared" si="72"/>
        <v>-2973.546011</v>
      </c>
      <c r="R100" s="36">
        <f t="shared" si="72"/>
        <v>0</v>
      </c>
      <c r="S100" s="36">
        <f t="shared" si="72"/>
        <v>0</v>
      </c>
      <c r="T100" s="36">
        <f t="shared" si="72"/>
        <v>0</v>
      </c>
      <c r="U100" s="36">
        <f t="shared" si="72"/>
        <v>0</v>
      </c>
      <c r="V100" s="36">
        <f t="shared" si="72"/>
        <v>0</v>
      </c>
      <c r="W100" s="36">
        <f t="shared" si="72"/>
        <v>1028.669038</v>
      </c>
      <c r="X100" s="36">
        <f t="shared" si="72"/>
        <v>672.7230595</v>
      </c>
      <c r="Y100" s="36">
        <f t="shared" si="72"/>
        <v>612.3823022</v>
      </c>
      <c r="Z100" s="36">
        <f t="shared" si="72"/>
        <v>540.3828227</v>
      </c>
      <c r="AA100" s="36">
        <f t="shared" si="72"/>
        <v>755.4573837</v>
      </c>
      <c r="AB100" s="36">
        <f t="shared" si="72"/>
        <v>526.2800611</v>
      </c>
      <c r="AC100" s="36">
        <f t="shared" si="72"/>
        <v>591.1798033</v>
      </c>
      <c r="AD100" s="36">
        <f t="shared" si="72"/>
        <v>0.2332099454</v>
      </c>
      <c r="AE100" s="36">
        <f t="shared" si="72"/>
        <v>1117.416625</v>
      </c>
      <c r="AF100" s="36">
        <f t="shared" si="72"/>
        <v>571.2436252</v>
      </c>
      <c r="AG100" s="36">
        <f t="shared" si="72"/>
        <v>611.4879322</v>
      </c>
      <c r="AH100" s="36">
        <f t="shared" si="72"/>
        <v>514.2644703</v>
      </c>
      <c r="AI100" s="36">
        <f t="shared" si="72"/>
        <v>626.7719108</v>
      </c>
      <c r="AJ100" s="36">
        <f t="shared" si="72"/>
        <v>616.5066175</v>
      </c>
      <c r="AK100" s="36">
        <f t="shared" si="72"/>
        <v>734.4738313</v>
      </c>
      <c r="AL100" s="36">
        <f t="shared" si="72"/>
        <v>562.5410777</v>
      </c>
      <c r="AM100" s="36">
        <f t="shared" si="72"/>
        <v>615.8568161</v>
      </c>
      <c r="AN100" s="36">
        <f t="shared" si="72"/>
        <v>476.9940623</v>
      </c>
      <c r="AO100" s="36">
        <f t="shared" si="72"/>
        <v>490.9707982</v>
      </c>
      <c r="AP100" s="36">
        <f t="shared" si="72"/>
        <v>446.8490115</v>
      </c>
      <c r="AQ100" s="36">
        <f t="shared" si="72"/>
        <v>441.4159062</v>
      </c>
      <c r="AR100" s="36">
        <f t="shared" si="72"/>
        <v>445.8483846</v>
      </c>
      <c r="AS100" s="36">
        <f t="shared" si="72"/>
        <v>447.1575455</v>
      </c>
      <c r="AT100" s="36">
        <f t="shared" si="72"/>
        <v>477.5817125</v>
      </c>
      <c r="AU100" s="36">
        <f t="shared" si="72"/>
        <v>417.4617244</v>
      </c>
      <c r="AV100" s="36">
        <f t="shared" si="72"/>
        <v>442.3813999</v>
      </c>
      <c r="AW100" s="36">
        <f t="shared" si="72"/>
        <v>411.7623061</v>
      </c>
      <c r="AX100" s="36">
        <f t="shared" si="72"/>
        <v>465.367078</v>
      </c>
      <c r="AY100" s="36">
        <f t="shared" si="72"/>
        <v>472.6664455</v>
      </c>
      <c r="AZ100" s="36">
        <f t="shared" si="72"/>
        <v>514.6034799</v>
      </c>
      <c r="BA100" s="36">
        <f t="shared" si="72"/>
        <v>592.8600613</v>
      </c>
      <c r="BB100" s="36">
        <f t="shared" si="72"/>
        <v>413.9800961</v>
      </c>
      <c r="BC100" s="36">
        <f t="shared" si="72"/>
        <v>571.9853813</v>
      </c>
      <c r="BD100" s="36">
        <f t="shared" si="72"/>
        <v>417.4116988</v>
      </c>
      <c r="BE100" s="36">
        <f t="shared" si="72"/>
        <v>474.7727247</v>
      </c>
      <c r="BF100" s="36">
        <f t="shared" si="72"/>
        <v>407.2211894</v>
      </c>
      <c r="BG100" s="36">
        <f t="shared" si="72"/>
        <v>383.9731416</v>
      </c>
      <c r="BH100" s="36">
        <f t="shared" si="72"/>
        <v>414.298899</v>
      </c>
      <c r="BI100" s="36">
        <f t="shared" si="72"/>
        <v>459.9877204</v>
      </c>
      <c r="BJ100" s="36">
        <f t="shared" si="72"/>
        <v>451.1219533</v>
      </c>
      <c r="BK100" s="36">
        <f t="shared" si="72"/>
        <v>570.67542</v>
      </c>
      <c r="BL100" s="36">
        <f t="shared" si="72"/>
        <v>456.7339983</v>
      </c>
      <c r="BM100" s="36">
        <f t="shared" si="72"/>
        <v>264.6442723</v>
      </c>
      <c r="BN100" s="36">
        <f t="shared" si="72"/>
        <v>164.5205791</v>
      </c>
      <c r="BO100" s="36">
        <f t="shared" si="72"/>
        <v>207.6982957</v>
      </c>
      <c r="BP100" s="36">
        <f t="shared" si="72"/>
        <v>447.1431931</v>
      </c>
      <c r="BQ100" s="36">
        <f t="shared" si="72"/>
        <v>4393.486159</v>
      </c>
      <c r="BR100" s="36">
        <f t="shared" si="72"/>
        <v>1328.293178</v>
      </c>
      <c r="BS100" s="36">
        <f t="shared" si="72"/>
        <v>1065.4507</v>
      </c>
      <c r="BT100" s="36">
        <f t="shared" si="72"/>
        <v>4.971893283</v>
      </c>
      <c r="BU100" s="36">
        <v>0.0</v>
      </c>
      <c r="BV100" s="36">
        <v>0.0</v>
      </c>
      <c r="BW100" s="36">
        <v>0.0</v>
      </c>
      <c r="BX100" s="36">
        <v>0.0</v>
      </c>
      <c r="BY100" s="36">
        <v>0.0</v>
      </c>
      <c r="BZ100" s="36">
        <v>0.0</v>
      </c>
      <c r="CA100" s="36">
        <v>0.0</v>
      </c>
      <c r="CB100" s="36">
        <v>0.0</v>
      </c>
      <c r="CC100" s="36">
        <v>0.0</v>
      </c>
      <c r="CD100" s="36">
        <v>0.0</v>
      </c>
      <c r="CE100" s="36">
        <v>0.0</v>
      </c>
      <c r="CF100" s="36">
        <v>0.0</v>
      </c>
      <c r="CG100" s="36">
        <f t="shared" ref="CG100:CH100" si="73">CG92*CG$52</f>
        <v>0</v>
      </c>
      <c r="CH100" s="36">
        <f t="shared" si="73"/>
        <v>0</v>
      </c>
    </row>
    <row r="101" ht="14.25" customHeight="1">
      <c r="B101" s="6" t="s">
        <v>69</v>
      </c>
      <c r="E101" s="33">
        <f t="shared" si="74"/>
        <v>-1853.971619</v>
      </c>
      <c r="F101" s="41"/>
      <c r="G101" s="39">
        <f>G93*G$52</f>
        <v>0</v>
      </c>
      <c r="H101" s="39">
        <f t="shared" ref="H101:BT101" si="75">H93/H$52</f>
        <v>-10</v>
      </c>
      <c r="I101" s="39">
        <f t="shared" si="75"/>
        <v>0</v>
      </c>
      <c r="J101" s="39">
        <f t="shared" si="75"/>
        <v>0</v>
      </c>
      <c r="K101" s="39">
        <f t="shared" si="75"/>
        <v>0</v>
      </c>
      <c r="L101" s="39">
        <f t="shared" si="75"/>
        <v>0</v>
      </c>
      <c r="M101" s="39">
        <f t="shared" si="75"/>
        <v>-748.4905079</v>
      </c>
      <c r="N101" s="39">
        <f t="shared" si="75"/>
        <v>-1845.796039</v>
      </c>
      <c r="O101" s="39">
        <f t="shared" si="75"/>
        <v>-3646.4928</v>
      </c>
      <c r="P101" s="39">
        <f t="shared" si="75"/>
        <v>-1414.645123</v>
      </c>
      <c r="Q101" s="39">
        <f t="shared" si="75"/>
        <v>-2973.546011</v>
      </c>
      <c r="R101" s="39">
        <f t="shared" si="75"/>
        <v>0</v>
      </c>
      <c r="S101" s="39">
        <f t="shared" si="75"/>
        <v>0</v>
      </c>
      <c r="T101" s="39">
        <f t="shared" si="75"/>
        <v>0</v>
      </c>
      <c r="U101" s="39">
        <f t="shared" si="75"/>
        <v>0</v>
      </c>
      <c r="V101" s="39">
        <f t="shared" si="75"/>
        <v>0</v>
      </c>
      <c r="W101" s="39">
        <f t="shared" si="75"/>
        <v>1028.669038</v>
      </c>
      <c r="X101" s="39">
        <f t="shared" si="75"/>
        <v>672.7230595</v>
      </c>
      <c r="Y101" s="39">
        <f t="shared" si="75"/>
        <v>612.3823022</v>
      </c>
      <c r="Z101" s="39">
        <f t="shared" si="75"/>
        <v>540.3828227</v>
      </c>
      <c r="AA101" s="39">
        <f t="shared" si="75"/>
        <v>755.4573837</v>
      </c>
      <c r="AB101" s="39">
        <f t="shared" si="75"/>
        <v>526.2800611</v>
      </c>
      <c r="AC101" s="39">
        <f t="shared" si="75"/>
        <v>591.1798033</v>
      </c>
      <c r="AD101" s="39">
        <f t="shared" si="75"/>
        <v>0.2332099454</v>
      </c>
      <c r="AE101" s="39">
        <f t="shared" si="75"/>
        <v>1117.416625</v>
      </c>
      <c r="AF101" s="39">
        <f t="shared" si="75"/>
        <v>571.2436252</v>
      </c>
      <c r="AG101" s="39">
        <f t="shared" si="75"/>
        <v>611.4879322</v>
      </c>
      <c r="AH101" s="39">
        <f t="shared" si="75"/>
        <v>514.2644703</v>
      </c>
      <c r="AI101" s="39">
        <f t="shared" si="75"/>
        <v>626.7719108</v>
      </c>
      <c r="AJ101" s="39">
        <f t="shared" si="75"/>
        <v>616.5066175</v>
      </c>
      <c r="AK101" s="39">
        <f t="shared" si="75"/>
        <v>0</v>
      </c>
      <c r="AL101" s="39">
        <f t="shared" si="75"/>
        <v>0</v>
      </c>
      <c r="AM101" s="39">
        <f t="shared" si="75"/>
        <v>0</v>
      </c>
      <c r="AN101" s="39">
        <f t="shared" si="75"/>
        <v>0</v>
      </c>
      <c r="AO101" s="39">
        <f t="shared" si="75"/>
        <v>0</v>
      </c>
      <c r="AP101" s="39">
        <f t="shared" si="75"/>
        <v>0</v>
      </c>
      <c r="AQ101" s="39">
        <f t="shared" si="75"/>
        <v>0</v>
      </c>
      <c r="AR101" s="39">
        <f t="shared" si="75"/>
        <v>0</v>
      </c>
      <c r="AS101" s="39">
        <f t="shared" si="75"/>
        <v>0</v>
      </c>
      <c r="AT101" s="39">
        <f t="shared" si="75"/>
        <v>0</v>
      </c>
      <c r="AU101" s="39">
        <f t="shared" si="75"/>
        <v>0</v>
      </c>
      <c r="AV101" s="39">
        <f t="shared" si="75"/>
        <v>0</v>
      </c>
      <c r="AW101" s="39">
        <f t="shared" si="75"/>
        <v>0</v>
      </c>
      <c r="AX101" s="39">
        <f t="shared" si="75"/>
        <v>0</v>
      </c>
      <c r="AY101" s="39">
        <f t="shared" si="75"/>
        <v>0</v>
      </c>
      <c r="AZ101" s="39">
        <f t="shared" si="75"/>
        <v>0</v>
      </c>
      <c r="BA101" s="39">
        <f t="shared" si="75"/>
        <v>0</v>
      </c>
      <c r="BB101" s="39">
        <f t="shared" si="75"/>
        <v>0</v>
      </c>
      <c r="BC101" s="39">
        <f t="shared" si="75"/>
        <v>0</v>
      </c>
      <c r="BD101" s="39">
        <f t="shared" si="75"/>
        <v>0</v>
      </c>
      <c r="BE101" s="39">
        <f t="shared" si="75"/>
        <v>0</v>
      </c>
      <c r="BF101" s="39">
        <f t="shared" si="75"/>
        <v>0</v>
      </c>
      <c r="BG101" s="39">
        <f t="shared" si="75"/>
        <v>0</v>
      </c>
      <c r="BH101" s="39">
        <f t="shared" si="75"/>
        <v>0</v>
      </c>
      <c r="BI101" s="39">
        <f t="shared" si="75"/>
        <v>0</v>
      </c>
      <c r="BJ101" s="39">
        <f t="shared" si="75"/>
        <v>0</v>
      </c>
      <c r="BK101" s="39">
        <f t="shared" si="75"/>
        <v>0</v>
      </c>
      <c r="BL101" s="39">
        <f t="shared" si="75"/>
        <v>0</v>
      </c>
      <c r="BM101" s="39">
        <f t="shared" si="75"/>
        <v>0</v>
      </c>
      <c r="BN101" s="39">
        <f t="shared" si="75"/>
        <v>0</v>
      </c>
      <c r="BO101" s="39">
        <f t="shared" si="75"/>
        <v>0</v>
      </c>
      <c r="BP101" s="39">
        <f t="shared" si="75"/>
        <v>0</v>
      </c>
      <c r="BQ101" s="39">
        <f t="shared" si="75"/>
        <v>0</v>
      </c>
      <c r="BR101" s="39">
        <f t="shared" si="75"/>
        <v>0</v>
      </c>
      <c r="BS101" s="39">
        <f t="shared" si="75"/>
        <v>0</v>
      </c>
      <c r="BT101" s="39">
        <f t="shared" si="75"/>
        <v>0</v>
      </c>
      <c r="BU101" s="39">
        <f t="shared" ref="BU101:CH101" si="76">BU93*BU$52</f>
        <v>0</v>
      </c>
      <c r="BV101" s="39">
        <f t="shared" si="76"/>
        <v>0</v>
      </c>
      <c r="BW101" s="39">
        <f t="shared" si="76"/>
        <v>0</v>
      </c>
      <c r="BX101" s="39">
        <f t="shared" si="76"/>
        <v>0</v>
      </c>
      <c r="BY101" s="39">
        <f t="shared" si="76"/>
        <v>0</v>
      </c>
      <c r="BZ101" s="39">
        <f t="shared" si="76"/>
        <v>0</v>
      </c>
      <c r="CA101" s="39">
        <f t="shared" si="76"/>
        <v>0</v>
      </c>
      <c r="CB101" s="39">
        <f t="shared" si="76"/>
        <v>0</v>
      </c>
      <c r="CC101" s="39">
        <f t="shared" si="76"/>
        <v>0</v>
      </c>
      <c r="CD101" s="39">
        <f t="shared" si="76"/>
        <v>0</v>
      </c>
      <c r="CE101" s="39">
        <f t="shared" si="76"/>
        <v>0</v>
      </c>
      <c r="CF101" s="39">
        <f t="shared" si="76"/>
        <v>0</v>
      </c>
      <c r="CG101" s="39">
        <f t="shared" si="76"/>
        <v>0</v>
      </c>
      <c r="CH101" s="39">
        <f t="shared" si="76"/>
        <v>0</v>
      </c>
    </row>
    <row r="102" ht="14.25" customHeight="1">
      <c r="E102" s="33"/>
      <c r="F102" s="4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</row>
    <row r="103" ht="14.25" customHeight="1">
      <c r="B103" s="6" t="s">
        <v>70</v>
      </c>
      <c r="E103" s="35">
        <f t="shared" ref="E103:E104" si="79">SUM(G103:CH103)</f>
        <v>19501.19052</v>
      </c>
      <c r="F103" s="41"/>
      <c r="G103" s="36">
        <f t="shared" ref="G103:BT103" si="77">G95/G$52</f>
        <v>0</v>
      </c>
      <c r="H103" s="36">
        <f t="shared" si="77"/>
        <v>-10</v>
      </c>
      <c r="I103" s="36">
        <f t="shared" si="77"/>
        <v>0</v>
      </c>
      <c r="J103" s="36">
        <f t="shared" si="77"/>
        <v>0</v>
      </c>
      <c r="K103" s="36">
        <f t="shared" si="77"/>
        <v>0</v>
      </c>
      <c r="L103" s="36">
        <f t="shared" si="77"/>
        <v>0</v>
      </c>
      <c r="M103" s="36">
        <f t="shared" si="77"/>
        <v>-748.4905079</v>
      </c>
      <c r="N103" s="36">
        <f t="shared" si="77"/>
        <v>-1845.796039</v>
      </c>
      <c r="O103" s="36">
        <f t="shared" si="77"/>
        <v>-3646.4928</v>
      </c>
      <c r="P103" s="36">
        <f t="shared" si="77"/>
        <v>-1414.645123</v>
      </c>
      <c r="Q103" s="36">
        <f t="shared" si="77"/>
        <v>-2973.546011</v>
      </c>
      <c r="R103" s="36">
        <f t="shared" si="77"/>
        <v>0</v>
      </c>
      <c r="S103" s="36">
        <f t="shared" si="77"/>
        <v>0</v>
      </c>
      <c r="T103" s="36">
        <f t="shared" si="77"/>
        <v>0</v>
      </c>
      <c r="U103" s="36">
        <f t="shared" si="77"/>
        <v>0</v>
      </c>
      <c r="V103" s="36">
        <f t="shared" si="77"/>
        <v>0</v>
      </c>
      <c r="W103" s="36">
        <f t="shared" si="77"/>
        <v>1028.669038</v>
      </c>
      <c r="X103" s="36">
        <f t="shared" si="77"/>
        <v>672.7230595</v>
      </c>
      <c r="Y103" s="36">
        <f t="shared" si="77"/>
        <v>612.3823022</v>
      </c>
      <c r="Z103" s="36">
        <f t="shared" si="77"/>
        <v>540.3828227</v>
      </c>
      <c r="AA103" s="36">
        <f t="shared" si="77"/>
        <v>755.4573837</v>
      </c>
      <c r="AB103" s="36">
        <f t="shared" si="77"/>
        <v>526.2800611</v>
      </c>
      <c r="AC103" s="36">
        <f t="shared" si="77"/>
        <v>591.1798033</v>
      </c>
      <c r="AD103" s="36">
        <f t="shared" si="77"/>
        <v>0.2332099454</v>
      </c>
      <c r="AE103" s="36">
        <f t="shared" si="77"/>
        <v>1117.416625</v>
      </c>
      <c r="AF103" s="36">
        <f t="shared" si="77"/>
        <v>571.2436252</v>
      </c>
      <c r="AG103" s="36">
        <f t="shared" si="77"/>
        <v>611.4879322</v>
      </c>
      <c r="AH103" s="36">
        <f t="shared" si="77"/>
        <v>514.2644703</v>
      </c>
      <c r="AI103" s="36">
        <f t="shared" si="77"/>
        <v>626.7719108</v>
      </c>
      <c r="AJ103" s="36">
        <f t="shared" si="77"/>
        <v>616.5066175</v>
      </c>
      <c r="AK103" s="36">
        <f t="shared" si="77"/>
        <v>734.4738313</v>
      </c>
      <c r="AL103" s="36">
        <f t="shared" si="77"/>
        <v>562.5410777</v>
      </c>
      <c r="AM103" s="36">
        <f t="shared" si="77"/>
        <v>615.8568161</v>
      </c>
      <c r="AN103" s="36">
        <f t="shared" si="77"/>
        <v>476.9940623</v>
      </c>
      <c r="AO103" s="36">
        <f t="shared" si="77"/>
        <v>490.9707982</v>
      </c>
      <c r="AP103" s="36">
        <f t="shared" si="77"/>
        <v>446.8490115</v>
      </c>
      <c r="AQ103" s="36">
        <f t="shared" si="77"/>
        <v>441.4159062</v>
      </c>
      <c r="AR103" s="36">
        <f t="shared" si="77"/>
        <v>445.8483846</v>
      </c>
      <c r="AS103" s="36">
        <f t="shared" si="77"/>
        <v>447.1575455</v>
      </c>
      <c r="AT103" s="36">
        <f t="shared" si="77"/>
        <v>477.5817125</v>
      </c>
      <c r="AU103" s="36">
        <f t="shared" si="77"/>
        <v>417.4617244</v>
      </c>
      <c r="AV103" s="36">
        <f t="shared" si="77"/>
        <v>442.3813999</v>
      </c>
      <c r="AW103" s="36">
        <f t="shared" si="77"/>
        <v>411.7623061</v>
      </c>
      <c r="AX103" s="36">
        <f t="shared" si="77"/>
        <v>465.367078</v>
      </c>
      <c r="AY103" s="36">
        <f t="shared" si="77"/>
        <v>472.6664455</v>
      </c>
      <c r="AZ103" s="36">
        <f t="shared" si="77"/>
        <v>514.6034799</v>
      </c>
      <c r="BA103" s="36">
        <f t="shared" si="77"/>
        <v>592.8600613</v>
      </c>
      <c r="BB103" s="36">
        <f t="shared" si="77"/>
        <v>413.9800961</v>
      </c>
      <c r="BC103" s="36">
        <f t="shared" si="77"/>
        <v>571.9853813</v>
      </c>
      <c r="BD103" s="36">
        <f t="shared" si="77"/>
        <v>417.4116988</v>
      </c>
      <c r="BE103" s="36">
        <f t="shared" si="77"/>
        <v>474.7727247</v>
      </c>
      <c r="BF103" s="36">
        <f t="shared" si="77"/>
        <v>407.2211894</v>
      </c>
      <c r="BG103" s="36">
        <f t="shared" si="77"/>
        <v>383.9731416</v>
      </c>
      <c r="BH103" s="36">
        <f t="shared" si="77"/>
        <v>414.298899</v>
      </c>
      <c r="BI103" s="36">
        <f t="shared" si="77"/>
        <v>459.9877204</v>
      </c>
      <c r="BJ103" s="36">
        <f t="shared" si="77"/>
        <v>451.1219533</v>
      </c>
      <c r="BK103" s="36">
        <f t="shared" si="77"/>
        <v>570.67542</v>
      </c>
      <c r="BL103" s="36">
        <f t="shared" si="77"/>
        <v>456.7339983</v>
      </c>
      <c r="BM103" s="36">
        <f t="shared" si="77"/>
        <v>264.6442723</v>
      </c>
      <c r="BN103" s="36">
        <f t="shared" si="77"/>
        <v>164.5205791</v>
      </c>
      <c r="BO103" s="36">
        <f t="shared" si="77"/>
        <v>207.6982957</v>
      </c>
      <c r="BP103" s="36">
        <f t="shared" si="77"/>
        <v>447.1431931</v>
      </c>
      <c r="BQ103" s="36">
        <f t="shared" si="77"/>
        <v>4393.486159</v>
      </c>
      <c r="BR103" s="36">
        <f t="shared" si="77"/>
        <v>1328.293178</v>
      </c>
      <c r="BS103" s="36">
        <f t="shared" si="77"/>
        <v>1065.4507</v>
      </c>
      <c r="BT103" s="36">
        <f t="shared" si="77"/>
        <v>4.971893283</v>
      </c>
      <c r="BU103" s="36">
        <f t="shared" ref="BU103:CH103" si="78">BU95*BU$52</f>
        <v>0</v>
      </c>
      <c r="BV103" s="36">
        <f t="shared" si="78"/>
        <v>0</v>
      </c>
      <c r="BW103" s="36">
        <f t="shared" si="78"/>
        <v>0</v>
      </c>
      <c r="BX103" s="36">
        <f t="shared" si="78"/>
        <v>0</v>
      </c>
      <c r="BY103" s="36">
        <f t="shared" si="78"/>
        <v>0</v>
      </c>
      <c r="BZ103" s="36">
        <f t="shared" si="78"/>
        <v>0</v>
      </c>
      <c r="CA103" s="36">
        <f t="shared" si="78"/>
        <v>0</v>
      </c>
      <c r="CB103" s="36">
        <f t="shared" si="78"/>
        <v>0</v>
      </c>
      <c r="CC103" s="36">
        <f t="shared" si="78"/>
        <v>0</v>
      </c>
      <c r="CD103" s="36">
        <f t="shared" si="78"/>
        <v>0</v>
      </c>
      <c r="CE103" s="36">
        <f t="shared" si="78"/>
        <v>0</v>
      </c>
      <c r="CF103" s="36">
        <f t="shared" si="78"/>
        <v>0</v>
      </c>
      <c r="CG103" s="36">
        <f t="shared" si="78"/>
        <v>0</v>
      </c>
      <c r="CH103" s="36">
        <f t="shared" si="78"/>
        <v>0</v>
      </c>
    </row>
    <row r="104" ht="14.25" customHeight="1">
      <c r="B104" s="6" t="s">
        <v>71</v>
      </c>
      <c r="E104" s="33">
        <f t="shared" si="79"/>
        <v>-1853.971619</v>
      </c>
      <c r="F104" s="41"/>
      <c r="G104" s="39">
        <f t="shared" ref="G104:BT104" si="80">G96/G$52</f>
        <v>0</v>
      </c>
      <c r="H104" s="39">
        <f t="shared" si="80"/>
        <v>-10</v>
      </c>
      <c r="I104" s="39">
        <f t="shared" si="80"/>
        <v>0</v>
      </c>
      <c r="J104" s="39">
        <f t="shared" si="80"/>
        <v>0</v>
      </c>
      <c r="K104" s="39">
        <f t="shared" si="80"/>
        <v>0</v>
      </c>
      <c r="L104" s="39">
        <f t="shared" si="80"/>
        <v>0</v>
      </c>
      <c r="M104" s="39">
        <f t="shared" si="80"/>
        <v>-748.4905079</v>
      </c>
      <c r="N104" s="39">
        <f t="shared" si="80"/>
        <v>-1845.796039</v>
      </c>
      <c r="O104" s="39">
        <f t="shared" si="80"/>
        <v>-3646.4928</v>
      </c>
      <c r="P104" s="39">
        <f t="shared" si="80"/>
        <v>-1414.645123</v>
      </c>
      <c r="Q104" s="39">
        <f t="shared" si="80"/>
        <v>-2973.546011</v>
      </c>
      <c r="R104" s="39">
        <f t="shared" si="80"/>
        <v>0</v>
      </c>
      <c r="S104" s="39">
        <f t="shared" si="80"/>
        <v>0</v>
      </c>
      <c r="T104" s="39">
        <f t="shared" si="80"/>
        <v>0</v>
      </c>
      <c r="U104" s="39">
        <f t="shared" si="80"/>
        <v>0</v>
      </c>
      <c r="V104" s="39">
        <f t="shared" si="80"/>
        <v>0</v>
      </c>
      <c r="W104" s="39">
        <f t="shared" si="80"/>
        <v>1028.669038</v>
      </c>
      <c r="X104" s="39">
        <f t="shared" si="80"/>
        <v>672.7230595</v>
      </c>
      <c r="Y104" s="39">
        <f t="shared" si="80"/>
        <v>612.3823022</v>
      </c>
      <c r="Z104" s="39">
        <f t="shared" si="80"/>
        <v>540.3828227</v>
      </c>
      <c r="AA104" s="39">
        <f t="shared" si="80"/>
        <v>755.4573837</v>
      </c>
      <c r="AB104" s="39">
        <f t="shared" si="80"/>
        <v>526.2800611</v>
      </c>
      <c r="AC104" s="39">
        <f t="shared" si="80"/>
        <v>591.1798033</v>
      </c>
      <c r="AD104" s="39">
        <f t="shared" si="80"/>
        <v>0.2332099454</v>
      </c>
      <c r="AE104" s="39">
        <f t="shared" si="80"/>
        <v>1117.416625</v>
      </c>
      <c r="AF104" s="39">
        <f t="shared" si="80"/>
        <v>571.2436252</v>
      </c>
      <c r="AG104" s="39">
        <f t="shared" si="80"/>
        <v>611.4879322</v>
      </c>
      <c r="AH104" s="39">
        <f t="shared" si="80"/>
        <v>514.2644703</v>
      </c>
      <c r="AI104" s="39">
        <f t="shared" si="80"/>
        <v>626.7719108</v>
      </c>
      <c r="AJ104" s="39">
        <f t="shared" si="80"/>
        <v>616.5066175</v>
      </c>
      <c r="AK104" s="39">
        <f t="shared" si="80"/>
        <v>0</v>
      </c>
      <c r="AL104" s="39">
        <f t="shared" si="80"/>
        <v>0</v>
      </c>
      <c r="AM104" s="39">
        <f t="shared" si="80"/>
        <v>0</v>
      </c>
      <c r="AN104" s="39">
        <f t="shared" si="80"/>
        <v>0</v>
      </c>
      <c r="AO104" s="39">
        <f t="shared" si="80"/>
        <v>0</v>
      </c>
      <c r="AP104" s="39">
        <f t="shared" si="80"/>
        <v>0</v>
      </c>
      <c r="AQ104" s="39">
        <f t="shared" si="80"/>
        <v>0</v>
      </c>
      <c r="AR104" s="39">
        <f t="shared" si="80"/>
        <v>0</v>
      </c>
      <c r="AS104" s="39">
        <f t="shared" si="80"/>
        <v>0</v>
      </c>
      <c r="AT104" s="39">
        <f t="shared" si="80"/>
        <v>0</v>
      </c>
      <c r="AU104" s="39">
        <f t="shared" si="80"/>
        <v>0</v>
      </c>
      <c r="AV104" s="39">
        <f t="shared" si="80"/>
        <v>0</v>
      </c>
      <c r="AW104" s="39">
        <f t="shared" si="80"/>
        <v>0</v>
      </c>
      <c r="AX104" s="39">
        <f t="shared" si="80"/>
        <v>0</v>
      </c>
      <c r="AY104" s="39">
        <f t="shared" si="80"/>
        <v>0</v>
      </c>
      <c r="AZ104" s="39">
        <f t="shared" si="80"/>
        <v>0</v>
      </c>
      <c r="BA104" s="39">
        <f t="shared" si="80"/>
        <v>0</v>
      </c>
      <c r="BB104" s="39">
        <f t="shared" si="80"/>
        <v>0</v>
      </c>
      <c r="BC104" s="39">
        <f t="shared" si="80"/>
        <v>0</v>
      </c>
      <c r="BD104" s="39">
        <f t="shared" si="80"/>
        <v>0</v>
      </c>
      <c r="BE104" s="39">
        <f t="shared" si="80"/>
        <v>0</v>
      </c>
      <c r="BF104" s="39">
        <f t="shared" si="80"/>
        <v>0</v>
      </c>
      <c r="BG104" s="39">
        <f t="shared" si="80"/>
        <v>0</v>
      </c>
      <c r="BH104" s="39">
        <f t="shared" si="80"/>
        <v>0</v>
      </c>
      <c r="BI104" s="39">
        <f t="shared" si="80"/>
        <v>0</v>
      </c>
      <c r="BJ104" s="39">
        <f t="shared" si="80"/>
        <v>0</v>
      </c>
      <c r="BK104" s="39">
        <f t="shared" si="80"/>
        <v>0</v>
      </c>
      <c r="BL104" s="39">
        <f t="shared" si="80"/>
        <v>0</v>
      </c>
      <c r="BM104" s="39">
        <f t="shared" si="80"/>
        <v>0</v>
      </c>
      <c r="BN104" s="39">
        <f t="shared" si="80"/>
        <v>0</v>
      </c>
      <c r="BO104" s="39">
        <f t="shared" si="80"/>
        <v>0</v>
      </c>
      <c r="BP104" s="39">
        <f t="shared" si="80"/>
        <v>0</v>
      </c>
      <c r="BQ104" s="39">
        <f t="shared" si="80"/>
        <v>0</v>
      </c>
      <c r="BR104" s="39">
        <f t="shared" si="80"/>
        <v>0</v>
      </c>
      <c r="BS104" s="39">
        <f t="shared" si="80"/>
        <v>0</v>
      </c>
      <c r="BT104" s="39">
        <f t="shared" si="80"/>
        <v>0</v>
      </c>
      <c r="BU104" s="39">
        <f t="shared" ref="BU104:CH104" si="81">BU96*BU$52</f>
        <v>0</v>
      </c>
      <c r="BV104" s="39">
        <f t="shared" si="81"/>
        <v>0</v>
      </c>
      <c r="BW104" s="39">
        <f t="shared" si="81"/>
        <v>0</v>
      </c>
      <c r="BX104" s="39">
        <f t="shared" si="81"/>
        <v>0</v>
      </c>
      <c r="BY104" s="39">
        <f t="shared" si="81"/>
        <v>0</v>
      </c>
      <c r="BZ104" s="39">
        <f t="shared" si="81"/>
        <v>0</v>
      </c>
      <c r="CA104" s="39">
        <f t="shared" si="81"/>
        <v>0</v>
      </c>
      <c r="CB104" s="39">
        <f t="shared" si="81"/>
        <v>0</v>
      </c>
      <c r="CC104" s="39">
        <f t="shared" si="81"/>
        <v>0</v>
      </c>
      <c r="CD104" s="39">
        <f t="shared" si="81"/>
        <v>0</v>
      </c>
      <c r="CE104" s="39">
        <f t="shared" si="81"/>
        <v>0</v>
      </c>
      <c r="CF104" s="39">
        <f t="shared" si="81"/>
        <v>0</v>
      </c>
      <c r="CG104" s="39">
        <f t="shared" si="81"/>
        <v>0</v>
      </c>
      <c r="CH104" s="39">
        <f t="shared" si="81"/>
        <v>0</v>
      </c>
    </row>
    <row r="105" ht="14.25" customHeight="1">
      <c r="B105" s="5"/>
    </row>
    <row r="106" ht="14.25" customHeight="1">
      <c r="B106" s="23" t="s">
        <v>73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</row>
    <row r="107" ht="14.25" customHeight="1"/>
    <row r="108" ht="14.25" customHeight="1">
      <c r="B108" s="43" t="str">
        <f>B14</f>
        <v>Galliford Try Investments NEPS Limited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</row>
    <row r="109" ht="14.25" customHeight="1"/>
    <row r="110" ht="14.25" customHeight="1">
      <c r="B110" s="6" t="s">
        <v>74</v>
      </c>
      <c r="E110" s="35">
        <f t="shared" ref="E110:E113" si="83">SUM(G110:CH110)</f>
        <v>0</v>
      </c>
      <c r="G110" s="39">
        <f t="shared" ref="G110:CH110" si="82">(G$28*$C$14)+(G$29*$D$14)+(G$30*$C$14)</f>
        <v>0</v>
      </c>
      <c r="H110" s="39">
        <f t="shared" si="82"/>
        <v>0</v>
      </c>
      <c r="I110" s="39">
        <f t="shared" si="82"/>
        <v>0</v>
      </c>
      <c r="J110" s="39">
        <f t="shared" si="82"/>
        <v>0</v>
      </c>
      <c r="K110" s="39">
        <f t="shared" si="82"/>
        <v>0</v>
      </c>
      <c r="L110" s="39">
        <f t="shared" si="82"/>
        <v>0</v>
      </c>
      <c r="M110" s="39">
        <f t="shared" si="82"/>
        <v>0</v>
      </c>
      <c r="N110" s="39">
        <f t="shared" si="82"/>
        <v>0</v>
      </c>
      <c r="O110" s="39">
        <f t="shared" si="82"/>
        <v>0</v>
      </c>
      <c r="P110" s="39">
        <f t="shared" si="82"/>
        <v>0</v>
      </c>
      <c r="Q110" s="39">
        <f t="shared" si="82"/>
        <v>0</v>
      </c>
      <c r="R110" s="39">
        <f t="shared" si="82"/>
        <v>0</v>
      </c>
      <c r="S110" s="39">
        <f t="shared" si="82"/>
        <v>0</v>
      </c>
      <c r="T110" s="39">
        <f t="shared" si="82"/>
        <v>0</v>
      </c>
      <c r="U110" s="39">
        <f t="shared" si="82"/>
        <v>0</v>
      </c>
      <c r="V110" s="39">
        <f t="shared" si="82"/>
        <v>0</v>
      </c>
      <c r="W110" s="39">
        <f t="shared" si="82"/>
        <v>0</v>
      </c>
      <c r="X110" s="39">
        <f t="shared" si="82"/>
        <v>0</v>
      </c>
      <c r="Y110" s="39">
        <f t="shared" si="82"/>
        <v>0</v>
      </c>
      <c r="Z110" s="39">
        <f t="shared" si="82"/>
        <v>0</v>
      </c>
      <c r="AA110" s="39">
        <f t="shared" si="82"/>
        <v>0</v>
      </c>
      <c r="AB110" s="39">
        <f t="shared" si="82"/>
        <v>0</v>
      </c>
      <c r="AC110" s="39">
        <f t="shared" si="82"/>
        <v>0</v>
      </c>
      <c r="AD110" s="39">
        <f t="shared" si="82"/>
        <v>0</v>
      </c>
      <c r="AE110" s="39">
        <f t="shared" si="82"/>
        <v>0</v>
      </c>
      <c r="AF110" s="39">
        <f t="shared" si="82"/>
        <v>0</v>
      </c>
      <c r="AG110" s="39">
        <f t="shared" si="82"/>
        <v>0</v>
      </c>
      <c r="AH110" s="39">
        <f t="shared" si="82"/>
        <v>0</v>
      </c>
      <c r="AI110" s="39">
        <f t="shared" si="82"/>
        <v>0</v>
      </c>
      <c r="AJ110" s="39">
        <f t="shared" si="82"/>
        <v>0</v>
      </c>
      <c r="AK110" s="39">
        <f t="shared" si="82"/>
        <v>0</v>
      </c>
      <c r="AL110" s="39">
        <f t="shared" si="82"/>
        <v>0</v>
      </c>
      <c r="AM110" s="39">
        <f t="shared" si="82"/>
        <v>0</v>
      </c>
      <c r="AN110" s="39">
        <f t="shared" si="82"/>
        <v>0</v>
      </c>
      <c r="AO110" s="39">
        <f t="shared" si="82"/>
        <v>0</v>
      </c>
      <c r="AP110" s="39">
        <f t="shared" si="82"/>
        <v>0</v>
      </c>
      <c r="AQ110" s="39">
        <f t="shared" si="82"/>
        <v>0</v>
      </c>
      <c r="AR110" s="39">
        <f t="shared" si="82"/>
        <v>0</v>
      </c>
      <c r="AS110" s="39">
        <f t="shared" si="82"/>
        <v>0</v>
      </c>
      <c r="AT110" s="39">
        <f t="shared" si="82"/>
        <v>0</v>
      </c>
      <c r="AU110" s="39">
        <f t="shared" si="82"/>
        <v>0</v>
      </c>
      <c r="AV110" s="39">
        <f t="shared" si="82"/>
        <v>0</v>
      </c>
      <c r="AW110" s="39">
        <f t="shared" si="82"/>
        <v>0</v>
      </c>
      <c r="AX110" s="39">
        <f t="shared" si="82"/>
        <v>0</v>
      </c>
      <c r="AY110" s="39">
        <f t="shared" si="82"/>
        <v>0</v>
      </c>
      <c r="AZ110" s="39">
        <f t="shared" si="82"/>
        <v>0</v>
      </c>
      <c r="BA110" s="39">
        <f t="shared" si="82"/>
        <v>0</v>
      </c>
      <c r="BB110" s="39">
        <f t="shared" si="82"/>
        <v>0</v>
      </c>
      <c r="BC110" s="39">
        <f t="shared" si="82"/>
        <v>0</v>
      </c>
      <c r="BD110" s="39">
        <f t="shared" si="82"/>
        <v>0</v>
      </c>
      <c r="BE110" s="39">
        <f t="shared" si="82"/>
        <v>0</v>
      </c>
      <c r="BF110" s="39">
        <f t="shared" si="82"/>
        <v>0</v>
      </c>
      <c r="BG110" s="39">
        <f t="shared" si="82"/>
        <v>0</v>
      </c>
      <c r="BH110" s="39">
        <f t="shared" si="82"/>
        <v>0</v>
      </c>
      <c r="BI110" s="39">
        <f t="shared" si="82"/>
        <v>0</v>
      </c>
      <c r="BJ110" s="39">
        <f t="shared" si="82"/>
        <v>0</v>
      </c>
      <c r="BK110" s="39">
        <f t="shared" si="82"/>
        <v>0</v>
      </c>
      <c r="BL110" s="39">
        <f t="shared" si="82"/>
        <v>0</v>
      </c>
      <c r="BM110" s="39">
        <f t="shared" si="82"/>
        <v>0</v>
      </c>
      <c r="BN110" s="39">
        <f t="shared" si="82"/>
        <v>0</v>
      </c>
      <c r="BO110" s="39">
        <f t="shared" si="82"/>
        <v>0</v>
      </c>
      <c r="BP110" s="39">
        <f t="shared" si="82"/>
        <v>0</v>
      </c>
      <c r="BQ110" s="39">
        <f t="shared" si="82"/>
        <v>0</v>
      </c>
      <c r="BR110" s="39">
        <f t="shared" si="82"/>
        <v>0</v>
      </c>
      <c r="BS110" s="39">
        <f t="shared" si="82"/>
        <v>0</v>
      </c>
      <c r="BT110" s="39">
        <f t="shared" si="82"/>
        <v>0</v>
      </c>
      <c r="BU110" s="39">
        <f t="shared" si="82"/>
        <v>0</v>
      </c>
      <c r="BV110" s="39">
        <f t="shared" si="82"/>
        <v>0</v>
      </c>
      <c r="BW110" s="39">
        <f t="shared" si="82"/>
        <v>0</v>
      </c>
      <c r="BX110" s="39">
        <f t="shared" si="82"/>
        <v>0</v>
      </c>
      <c r="BY110" s="39">
        <f t="shared" si="82"/>
        <v>0</v>
      </c>
      <c r="BZ110" s="39">
        <f t="shared" si="82"/>
        <v>0</v>
      </c>
      <c r="CA110" s="39">
        <f t="shared" si="82"/>
        <v>0</v>
      </c>
      <c r="CB110" s="39">
        <f t="shared" si="82"/>
        <v>0</v>
      </c>
      <c r="CC110" s="39">
        <f t="shared" si="82"/>
        <v>0</v>
      </c>
      <c r="CD110" s="39">
        <f t="shared" si="82"/>
        <v>0</v>
      </c>
      <c r="CE110" s="39">
        <f t="shared" si="82"/>
        <v>0</v>
      </c>
      <c r="CF110" s="39">
        <f t="shared" si="82"/>
        <v>0</v>
      </c>
      <c r="CG110" s="39">
        <f t="shared" si="82"/>
        <v>0</v>
      </c>
      <c r="CH110" s="39">
        <f t="shared" si="82"/>
        <v>0</v>
      </c>
    </row>
    <row r="111" ht="14.25" customHeight="1">
      <c r="B111" s="6" t="s">
        <v>75</v>
      </c>
      <c r="E111" s="35">
        <f t="shared" si="83"/>
        <v>0</v>
      </c>
      <c r="G111" s="39">
        <f t="shared" ref="G111:CH111" si="84">(G$56*$C$14)+(G$57*$D$14)+(G$58*$D$14)+(G$59*$C$14)</f>
        <v>0</v>
      </c>
      <c r="H111" s="39">
        <f t="shared" si="84"/>
        <v>0</v>
      </c>
      <c r="I111" s="39">
        <f t="shared" si="84"/>
        <v>0</v>
      </c>
      <c r="J111" s="39">
        <f t="shared" si="84"/>
        <v>0</v>
      </c>
      <c r="K111" s="39">
        <f t="shared" si="84"/>
        <v>0</v>
      </c>
      <c r="L111" s="39">
        <f t="shared" si="84"/>
        <v>0</v>
      </c>
      <c r="M111" s="39">
        <f t="shared" si="84"/>
        <v>0</v>
      </c>
      <c r="N111" s="39">
        <f t="shared" si="84"/>
        <v>0</v>
      </c>
      <c r="O111" s="39">
        <f t="shared" si="84"/>
        <v>0</v>
      </c>
      <c r="P111" s="39">
        <f t="shared" si="84"/>
        <v>0</v>
      </c>
      <c r="Q111" s="39">
        <f t="shared" si="84"/>
        <v>0</v>
      </c>
      <c r="R111" s="39">
        <f t="shared" si="84"/>
        <v>0</v>
      </c>
      <c r="S111" s="39">
        <f t="shared" si="84"/>
        <v>0</v>
      </c>
      <c r="T111" s="39">
        <f t="shared" si="84"/>
        <v>0</v>
      </c>
      <c r="U111" s="39">
        <f t="shared" si="84"/>
        <v>0</v>
      </c>
      <c r="V111" s="39">
        <f t="shared" si="84"/>
        <v>0</v>
      </c>
      <c r="W111" s="39">
        <f t="shared" si="84"/>
        <v>0</v>
      </c>
      <c r="X111" s="39">
        <f t="shared" si="84"/>
        <v>0</v>
      </c>
      <c r="Y111" s="39">
        <f t="shared" si="84"/>
        <v>0</v>
      </c>
      <c r="Z111" s="39">
        <f t="shared" si="84"/>
        <v>0</v>
      </c>
      <c r="AA111" s="39">
        <f t="shared" si="84"/>
        <v>0</v>
      </c>
      <c r="AB111" s="39">
        <f t="shared" si="84"/>
        <v>0</v>
      </c>
      <c r="AC111" s="39">
        <f t="shared" si="84"/>
        <v>0</v>
      </c>
      <c r="AD111" s="39">
        <f t="shared" si="84"/>
        <v>0</v>
      </c>
      <c r="AE111" s="39">
        <f t="shared" si="84"/>
        <v>0</v>
      </c>
      <c r="AF111" s="39">
        <f t="shared" si="84"/>
        <v>0</v>
      </c>
      <c r="AG111" s="39">
        <f t="shared" si="84"/>
        <v>0</v>
      </c>
      <c r="AH111" s="39">
        <f t="shared" si="84"/>
        <v>0</v>
      </c>
      <c r="AI111" s="39">
        <f t="shared" si="84"/>
        <v>0</v>
      </c>
      <c r="AJ111" s="39">
        <f t="shared" si="84"/>
        <v>0</v>
      </c>
      <c r="AK111" s="39">
        <f t="shared" si="84"/>
        <v>0</v>
      </c>
      <c r="AL111" s="39">
        <f t="shared" si="84"/>
        <v>0</v>
      </c>
      <c r="AM111" s="39">
        <f t="shared" si="84"/>
        <v>0</v>
      </c>
      <c r="AN111" s="39">
        <f t="shared" si="84"/>
        <v>0</v>
      </c>
      <c r="AO111" s="39">
        <f t="shared" si="84"/>
        <v>0</v>
      </c>
      <c r="AP111" s="39">
        <f t="shared" si="84"/>
        <v>0</v>
      </c>
      <c r="AQ111" s="39">
        <f t="shared" si="84"/>
        <v>0</v>
      </c>
      <c r="AR111" s="39">
        <f t="shared" si="84"/>
        <v>0</v>
      </c>
      <c r="AS111" s="39">
        <f t="shared" si="84"/>
        <v>0</v>
      </c>
      <c r="AT111" s="39">
        <f t="shared" si="84"/>
        <v>0</v>
      </c>
      <c r="AU111" s="39">
        <f t="shared" si="84"/>
        <v>0</v>
      </c>
      <c r="AV111" s="39">
        <f t="shared" si="84"/>
        <v>0</v>
      </c>
      <c r="AW111" s="39">
        <f t="shared" si="84"/>
        <v>0</v>
      </c>
      <c r="AX111" s="39">
        <f t="shared" si="84"/>
        <v>0</v>
      </c>
      <c r="AY111" s="39">
        <f t="shared" si="84"/>
        <v>0</v>
      </c>
      <c r="AZ111" s="39">
        <f t="shared" si="84"/>
        <v>0</v>
      </c>
      <c r="BA111" s="39">
        <f t="shared" si="84"/>
        <v>0</v>
      </c>
      <c r="BB111" s="39">
        <f t="shared" si="84"/>
        <v>0</v>
      </c>
      <c r="BC111" s="39">
        <f t="shared" si="84"/>
        <v>0</v>
      </c>
      <c r="BD111" s="39">
        <f t="shared" si="84"/>
        <v>0</v>
      </c>
      <c r="BE111" s="39">
        <f t="shared" si="84"/>
        <v>0</v>
      </c>
      <c r="BF111" s="39">
        <f t="shared" si="84"/>
        <v>0</v>
      </c>
      <c r="BG111" s="39">
        <f t="shared" si="84"/>
        <v>0</v>
      </c>
      <c r="BH111" s="39">
        <f t="shared" si="84"/>
        <v>0</v>
      </c>
      <c r="BI111" s="39">
        <f t="shared" si="84"/>
        <v>0</v>
      </c>
      <c r="BJ111" s="39">
        <f t="shared" si="84"/>
        <v>0</v>
      </c>
      <c r="BK111" s="39">
        <f t="shared" si="84"/>
        <v>0</v>
      </c>
      <c r="BL111" s="39">
        <f t="shared" si="84"/>
        <v>0</v>
      </c>
      <c r="BM111" s="39">
        <f t="shared" si="84"/>
        <v>0</v>
      </c>
      <c r="BN111" s="39">
        <f t="shared" si="84"/>
        <v>0</v>
      </c>
      <c r="BO111" s="39">
        <f t="shared" si="84"/>
        <v>0</v>
      </c>
      <c r="BP111" s="39">
        <f t="shared" si="84"/>
        <v>0</v>
      </c>
      <c r="BQ111" s="39">
        <f t="shared" si="84"/>
        <v>0</v>
      </c>
      <c r="BR111" s="39">
        <f t="shared" si="84"/>
        <v>0</v>
      </c>
      <c r="BS111" s="39">
        <f t="shared" si="84"/>
        <v>0</v>
      </c>
      <c r="BT111" s="39">
        <f t="shared" si="84"/>
        <v>0</v>
      </c>
      <c r="BU111" s="39">
        <f t="shared" si="84"/>
        <v>0</v>
      </c>
      <c r="BV111" s="39">
        <f t="shared" si="84"/>
        <v>0</v>
      </c>
      <c r="BW111" s="39">
        <f t="shared" si="84"/>
        <v>0</v>
      </c>
      <c r="BX111" s="39">
        <f t="shared" si="84"/>
        <v>0</v>
      </c>
      <c r="BY111" s="39">
        <f t="shared" si="84"/>
        <v>0</v>
      </c>
      <c r="BZ111" s="39">
        <f t="shared" si="84"/>
        <v>0</v>
      </c>
      <c r="CA111" s="39">
        <f t="shared" si="84"/>
        <v>0</v>
      </c>
      <c r="CB111" s="39">
        <f t="shared" si="84"/>
        <v>0</v>
      </c>
      <c r="CC111" s="39">
        <f t="shared" si="84"/>
        <v>0</v>
      </c>
      <c r="CD111" s="39">
        <f t="shared" si="84"/>
        <v>0</v>
      </c>
      <c r="CE111" s="39">
        <f t="shared" si="84"/>
        <v>0</v>
      </c>
      <c r="CF111" s="39">
        <f t="shared" si="84"/>
        <v>0</v>
      </c>
      <c r="CG111" s="39">
        <f t="shared" si="84"/>
        <v>0</v>
      </c>
      <c r="CH111" s="39">
        <f t="shared" si="84"/>
        <v>0</v>
      </c>
    </row>
    <row r="112" ht="14.25" customHeight="1">
      <c r="B112" s="6" t="s">
        <v>76</v>
      </c>
      <c r="E112" s="35">
        <f t="shared" si="83"/>
        <v>0</v>
      </c>
      <c r="G112" s="39">
        <f t="shared" ref="G112:CH112" si="85">(G$70*$C$14)+(G$71*$D$14)+(G$72*$D$14)+(G$73*$C$14)</f>
        <v>0</v>
      </c>
      <c r="H112" s="39">
        <f t="shared" si="85"/>
        <v>0</v>
      </c>
      <c r="I112" s="39">
        <f t="shared" si="85"/>
        <v>0</v>
      </c>
      <c r="J112" s="39">
        <f t="shared" si="85"/>
        <v>0</v>
      </c>
      <c r="K112" s="39">
        <f t="shared" si="85"/>
        <v>0</v>
      </c>
      <c r="L112" s="39">
        <f t="shared" si="85"/>
        <v>0</v>
      </c>
      <c r="M112" s="39">
        <f t="shared" si="85"/>
        <v>0</v>
      </c>
      <c r="N112" s="39">
        <f t="shared" si="85"/>
        <v>0</v>
      </c>
      <c r="O112" s="39">
        <f t="shared" si="85"/>
        <v>0</v>
      </c>
      <c r="P112" s="39">
        <f t="shared" si="85"/>
        <v>0</v>
      </c>
      <c r="Q112" s="39">
        <f t="shared" si="85"/>
        <v>0</v>
      </c>
      <c r="R112" s="39">
        <f t="shared" si="85"/>
        <v>0</v>
      </c>
      <c r="S112" s="39">
        <f t="shared" si="85"/>
        <v>0</v>
      </c>
      <c r="T112" s="39">
        <f t="shared" si="85"/>
        <v>0</v>
      </c>
      <c r="U112" s="39">
        <f t="shared" si="85"/>
        <v>0</v>
      </c>
      <c r="V112" s="39">
        <f t="shared" si="85"/>
        <v>0</v>
      </c>
      <c r="W112" s="39">
        <f t="shared" si="85"/>
        <v>0</v>
      </c>
      <c r="X112" s="39">
        <f t="shared" si="85"/>
        <v>0</v>
      </c>
      <c r="Y112" s="39">
        <f t="shared" si="85"/>
        <v>0</v>
      </c>
      <c r="Z112" s="39">
        <f t="shared" si="85"/>
        <v>0</v>
      </c>
      <c r="AA112" s="39">
        <f t="shared" si="85"/>
        <v>0</v>
      </c>
      <c r="AB112" s="39">
        <f t="shared" si="85"/>
        <v>0</v>
      </c>
      <c r="AC112" s="39">
        <f t="shared" si="85"/>
        <v>0</v>
      </c>
      <c r="AD112" s="39">
        <f t="shared" si="85"/>
        <v>0</v>
      </c>
      <c r="AE112" s="39">
        <f t="shared" si="85"/>
        <v>0</v>
      </c>
      <c r="AF112" s="39">
        <f t="shared" si="85"/>
        <v>0</v>
      </c>
      <c r="AG112" s="39">
        <f t="shared" si="85"/>
        <v>0</v>
      </c>
      <c r="AH112" s="39">
        <f t="shared" si="85"/>
        <v>0</v>
      </c>
      <c r="AI112" s="39">
        <f t="shared" si="85"/>
        <v>0</v>
      </c>
      <c r="AJ112" s="39">
        <f t="shared" si="85"/>
        <v>0</v>
      </c>
      <c r="AK112" s="39">
        <f t="shared" si="85"/>
        <v>0</v>
      </c>
      <c r="AL112" s="39">
        <f t="shared" si="85"/>
        <v>0</v>
      </c>
      <c r="AM112" s="39">
        <f t="shared" si="85"/>
        <v>0</v>
      </c>
      <c r="AN112" s="39">
        <f t="shared" si="85"/>
        <v>0</v>
      </c>
      <c r="AO112" s="39">
        <f t="shared" si="85"/>
        <v>0</v>
      </c>
      <c r="AP112" s="39">
        <f t="shared" si="85"/>
        <v>0</v>
      </c>
      <c r="AQ112" s="39">
        <f t="shared" si="85"/>
        <v>0</v>
      </c>
      <c r="AR112" s="39">
        <f t="shared" si="85"/>
        <v>0</v>
      </c>
      <c r="AS112" s="39">
        <f t="shared" si="85"/>
        <v>0</v>
      </c>
      <c r="AT112" s="39">
        <f t="shared" si="85"/>
        <v>0</v>
      </c>
      <c r="AU112" s="39">
        <f t="shared" si="85"/>
        <v>0</v>
      </c>
      <c r="AV112" s="39">
        <f t="shared" si="85"/>
        <v>0</v>
      </c>
      <c r="AW112" s="39">
        <f t="shared" si="85"/>
        <v>0</v>
      </c>
      <c r="AX112" s="39">
        <f t="shared" si="85"/>
        <v>0</v>
      </c>
      <c r="AY112" s="39">
        <f t="shared" si="85"/>
        <v>0</v>
      </c>
      <c r="AZ112" s="39">
        <f t="shared" si="85"/>
        <v>0</v>
      </c>
      <c r="BA112" s="39">
        <f t="shared" si="85"/>
        <v>0</v>
      </c>
      <c r="BB112" s="39">
        <f t="shared" si="85"/>
        <v>0</v>
      </c>
      <c r="BC112" s="39">
        <f t="shared" si="85"/>
        <v>0</v>
      </c>
      <c r="BD112" s="39">
        <f t="shared" si="85"/>
        <v>0</v>
      </c>
      <c r="BE112" s="39">
        <f t="shared" si="85"/>
        <v>0</v>
      </c>
      <c r="BF112" s="39">
        <f t="shared" si="85"/>
        <v>0</v>
      </c>
      <c r="BG112" s="39">
        <f t="shared" si="85"/>
        <v>0</v>
      </c>
      <c r="BH112" s="39">
        <f t="shared" si="85"/>
        <v>0</v>
      </c>
      <c r="BI112" s="39">
        <f t="shared" si="85"/>
        <v>0</v>
      </c>
      <c r="BJ112" s="39">
        <f t="shared" si="85"/>
        <v>0</v>
      </c>
      <c r="BK112" s="39">
        <f t="shared" si="85"/>
        <v>0</v>
      </c>
      <c r="BL112" s="39">
        <f t="shared" si="85"/>
        <v>0</v>
      </c>
      <c r="BM112" s="39">
        <f t="shared" si="85"/>
        <v>0</v>
      </c>
      <c r="BN112" s="39">
        <f t="shared" si="85"/>
        <v>0</v>
      </c>
      <c r="BO112" s="39">
        <f t="shared" si="85"/>
        <v>0</v>
      </c>
      <c r="BP112" s="39">
        <f t="shared" si="85"/>
        <v>0</v>
      </c>
      <c r="BQ112" s="39">
        <f t="shared" si="85"/>
        <v>0</v>
      </c>
      <c r="BR112" s="39">
        <f t="shared" si="85"/>
        <v>0</v>
      </c>
      <c r="BS112" s="39">
        <f t="shared" si="85"/>
        <v>0</v>
      </c>
      <c r="BT112" s="39">
        <f t="shared" si="85"/>
        <v>0</v>
      </c>
      <c r="BU112" s="39">
        <f t="shared" si="85"/>
        <v>0</v>
      </c>
      <c r="BV112" s="39">
        <f t="shared" si="85"/>
        <v>0</v>
      </c>
      <c r="BW112" s="39">
        <f t="shared" si="85"/>
        <v>0</v>
      </c>
      <c r="BX112" s="39">
        <f t="shared" si="85"/>
        <v>0</v>
      </c>
      <c r="BY112" s="39">
        <f t="shared" si="85"/>
        <v>0</v>
      </c>
      <c r="BZ112" s="39">
        <f t="shared" si="85"/>
        <v>0</v>
      </c>
      <c r="CA112" s="39">
        <f t="shared" si="85"/>
        <v>0</v>
      </c>
      <c r="CB112" s="39">
        <f t="shared" si="85"/>
        <v>0</v>
      </c>
      <c r="CC112" s="39">
        <f t="shared" si="85"/>
        <v>0</v>
      </c>
      <c r="CD112" s="39">
        <f t="shared" si="85"/>
        <v>0</v>
      </c>
      <c r="CE112" s="39">
        <f t="shared" si="85"/>
        <v>0</v>
      </c>
      <c r="CF112" s="39">
        <f t="shared" si="85"/>
        <v>0</v>
      </c>
      <c r="CG112" s="39">
        <f t="shared" si="85"/>
        <v>0</v>
      </c>
      <c r="CH112" s="39">
        <f t="shared" si="85"/>
        <v>0</v>
      </c>
    </row>
    <row r="113" ht="14.25" customHeight="1">
      <c r="B113" s="6" t="s">
        <v>66</v>
      </c>
      <c r="E113" s="35">
        <f t="shared" si="83"/>
        <v>0</v>
      </c>
      <c r="G113" s="39">
        <f t="shared" ref="G113:CH113" si="86">G42</f>
        <v>0</v>
      </c>
      <c r="H113" s="39">
        <f t="shared" si="86"/>
        <v>0</v>
      </c>
      <c r="I113" s="39">
        <f t="shared" si="86"/>
        <v>0</v>
      </c>
      <c r="J113" s="39">
        <f t="shared" si="86"/>
        <v>0</v>
      </c>
      <c r="K113" s="39" t="str">
        <f t="shared" si="86"/>
        <v/>
      </c>
      <c r="L113" s="39" t="str">
        <f t="shared" si="86"/>
        <v/>
      </c>
      <c r="M113" s="39" t="str">
        <f t="shared" si="86"/>
        <v/>
      </c>
      <c r="N113" s="39" t="str">
        <f t="shared" si="86"/>
        <v/>
      </c>
      <c r="O113" s="39" t="str">
        <f t="shared" si="86"/>
        <v/>
      </c>
      <c r="P113" s="39">
        <f t="shared" si="86"/>
        <v>0</v>
      </c>
      <c r="Q113" s="39" t="str">
        <f t="shared" si="86"/>
        <v/>
      </c>
      <c r="R113" s="39" t="str">
        <f t="shared" si="86"/>
        <v/>
      </c>
      <c r="S113" s="39" t="str">
        <f t="shared" si="86"/>
        <v/>
      </c>
      <c r="T113" s="39" t="str">
        <f t="shared" si="86"/>
        <v/>
      </c>
      <c r="U113" s="39" t="str">
        <f t="shared" si="86"/>
        <v/>
      </c>
      <c r="V113" s="39">
        <f t="shared" si="86"/>
        <v>0</v>
      </c>
      <c r="W113" s="39">
        <f t="shared" si="86"/>
        <v>0</v>
      </c>
      <c r="X113" s="39">
        <f t="shared" si="86"/>
        <v>0</v>
      </c>
      <c r="Y113" s="39">
        <f t="shared" si="86"/>
        <v>0</v>
      </c>
      <c r="Z113" s="39">
        <f t="shared" si="86"/>
        <v>0</v>
      </c>
      <c r="AA113" s="39">
        <f t="shared" si="86"/>
        <v>0</v>
      </c>
      <c r="AB113" s="39">
        <f t="shared" si="86"/>
        <v>0</v>
      </c>
      <c r="AC113" s="39">
        <f t="shared" si="86"/>
        <v>0</v>
      </c>
      <c r="AD113" s="39">
        <f t="shared" si="86"/>
        <v>0</v>
      </c>
      <c r="AE113" s="39">
        <f t="shared" si="86"/>
        <v>0</v>
      </c>
      <c r="AF113" s="39">
        <f t="shared" si="86"/>
        <v>0</v>
      </c>
      <c r="AG113" s="39">
        <f t="shared" si="86"/>
        <v>0</v>
      </c>
      <c r="AH113" s="39">
        <f t="shared" si="86"/>
        <v>0</v>
      </c>
      <c r="AI113" s="39">
        <f t="shared" si="86"/>
        <v>0</v>
      </c>
      <c r="AJ113" s="39">
        <f t="shared" si="86"/>
        <v>0</v>
      </c>
      <c r="AK113" s="39">
        <f t="shared" si="86"/>
        <v>0</v>
      </c>
      <c r="AL113" s="39">
        <f t="shared" si="86"/>
        <v>0</v>
      </c>
      <c r="AM113" s="39">
        <f t="shared" si="86"/>
        <v>0</v>
      </c>
      <c r="AN113" s="39">
        <f t="shared" si="86"/>
        <v>0</v>
      </c>
      <c r="AO113" s="39">
        <f t="shared" si="86"/>
        <v>0</v>
      </c>
      <c r="AP113" s="39">
        <f t="shared" si="86"/>
        <v>0</v>
      </c>
      <c r="AQ113" s="39">
        <f t="shared" si="86"/>
        <v>0</v>
      </c>
      <c r="AR113" s="39">
        <f t="shared" si="86"/>
        <v>0</v>
      </c>
      <c r="AS113" s="39">
        <f t="shared" si="86"/>
        <v>0</v>
      </c>
      <c r="AT113" s="39">
        <f t="shared" si="86"/>
        <v>0</v>
      </c>
      <c r="AU113" s="39">
        <f t="shared" si="86"/>
        <v>0</v>
      </c>
      <c r="AV113" s="39">
        <f t="shared" si="86"/>
        <v>0</v>
      </c>
      <c r="AW113" s="39">
        <f t="shared" si="86"/>
        <v>0</v>
      </c>
      <c r="AX113" s="39">
        <f t="shared" si="86"/>
        <v>0</v>
      </c>
      <c r="AY113" s="39">
        <f t="shared" si="86"/>
        <v>0</v>
      </c>
      <c r="AZ113" s="39">
        <f t="shared" si="86"/>
        <v>0</v>
      </c>
      <c r="BA113" s="39">
        <f t="shared" si="86"/>
        <v>0</v>
      </c>
      <c r="BB113" s="39">
        <f t="shared" si="86"/>
        <v>0</v>
      </c>
      <c r="BC113" s="39">
        <f t="shared" si="86"/>
        <v>0</v>
      </c>
      <c r="BD113" s="39">
        <f t="shared" si="86"/>
        <v>0</v>
      </c>
      <c r="BE113" s="39">
        <f t="shared" si="86"/>
        <v>0</v>
      </c>
      <c r="BF113" s="39">
        <f t="shared" si="86"/>
        <v>0</v>
      </c>
      <c r="BG113" s="39">
        <f t="shared" si="86"/>
        <v>0</v>
      </c>
      <c r="BH113" s="39">
        <f t="shared" si="86"/>
        <v>0</v>
      </c>
      <c r="BI113" s="39">
        <f t="shared" si="86"/>
        <v>0</v>
      </c>
      <c r="BJ113" s="39">
        <f t="shared" si="86"/>
        <v>0</v>
      </c>
      <c r="BK113" s="39">
        <f t="shared" si="86"/>
        <v>0</v>
      </c>
      <c r="BL113" s="39">
        <f t="shared" si="86"/>
        <v>0</v>
      </c>
      <c r="BM113" s="39">
        <f t="shared" si="86"/>
        <v>0</v>
      </c>
      <c r="BN113" s="39">
        <f t="shared" si="86"/>
        <v>0</v>
      </c>
      <c r="BO113" s="39">
        <f t="shared" si="86"/>
        <v>0</v>
      </c>
      <c r="BP113" s="39">
        <f t="shared" si="86"/>
        <v>0</v>
      </c>
      <c r="BQ113" s="39">
        <f t="shared" si="86"/>
        <v>0</v>
      </c>
      <c r="BR113" s="39">
        <f t="shared" si="86"/>
        <v>0</v>
      </c>
      <c r="BS113" s="39">
        <f t="shared" si="86"/>
        <v>0</v>
      </c>
      <c r="BT113" s="39">
        <f t="shared" si="86"/>
        <v>0</v>
      </c>
      <c r="BU113" s="39" t="str">
        <f t="shared" si="86"/>
        <v/>
      </c>
      <c r="BV113" s="39">
        <f t="shared" si="86"/>
        <v>0</v>
      </c>
      <c r="BW113" s="39">
        <f t="shared" si="86"/>
        <v>0</v>
      </c>
      <c r="BX113" s="39">
        <f t="shared" si="86"/>
        <v>0</v>
      </c>
      <c r="BY113" s="39">
        <f t="shared" si="86"/>
        <v>0</v>
      </c>
      <c r="BZ113" s="39">
        <f t="shared" si="86"/>
        <v>0</v>
      </c>
      <c r="CA113" s="39">
        <f t="shared" si="86"/>
        <v>0</v>
      </c>
      <c r="CB113" s="39">
        <f t="shared" si="86"/>
        <v>0</v>
      </c>
      <c r="CC113" s="39">
        <f t="shared" si="86"/>
        <v>0</v>
      </c>
      <c r="CD113" s="39">
        <f t="shared" si="86"/>
        <v>0</v>
      </c>
      <c r="CE113" s="39">
        <f t="shared" si="86"/>
        <v>0</v>
      </c>
      <c r="CF113" s="39">
        <f t="shared" si="86"/>
        <v>0</v>
      </c>
      <c r="CG113" s="39">
        <f t="shared" si="86"/>
        <v>0</v>
      </c>
      <c r="CH113" s="39">
        <f t="shared" si="86"/>
        <v>0</v>
      </c>
    </row>
    <row r="114" ht="14.25" customHeight="1"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</row>
    <row r="115" ht="14.25" customHeight="1">
      <c r="B115" s="5" t="s">
        <v>67</v>
      </c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</row>
    <row r="116" ht="14.25" customHeight="1"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</row>
    <row r="117" ht="14.25" customHeight="1">
      <c r="B117" s="6" t="s">
        <v>77</v>
      </c>
      <c r="C117" s="5"/>
      <c r="D117" s="5"/>
      <c r="E117" s="33">
        <f t="shared" ref="E117:E119" si="88">SUM(G117:CH117)</f>
        <v>0</v>
      </c>
      <c r="F117" s="5"/>
      <c r="G117" s="39">
        <f t="shared" ref="G117:CH117" si="87">SUM(G111:G112)</f>
        <v>0</v>
      </c>
      <c r="H117" s="39">
        <f t="shared" si="87"/>
        <v>0</v>
      </c>
      <c r="I117" s="39">
        <f t="shared" si="87"/>
        <v>0</v>
      </c>
      <c r="J117" s="39">
        <f t="shared" si="87"/>
        <v>0</v>
      </c>
      <c r="K117" s="39">
        <f t="shared" si="87"/>
        <v>0</v>
      </c>
      <c r="L117" s="39">
        <f t="shared" si="87"/>
        <v>0</v>
      </c>
      <c r="M117" s="39">
        <f t="shared" si="87"/>
        <v>0</v>
      </c>
      <c r="N117" s="39">
        <f t="shared" si="87"/>
        <v>0</v>
      </c>
      <c r="O117" s="39">
        <f t="shared" si="87"/>
        <v>0</v>
      </c>
      <c r="P117" s="39">
        <f t="shared" si="87"/>
        <v>0</v>
      </c>
      <c r="Q117" s="39">
        <f t="shared" si="87"/>
        <v>0</v>
      </c>
      <c r="R117" s="39">
        <f t="shared" si="87"/>
        <v>0</v>
      </c>
      <c r="S117" s="39">
        <f t="shared" si="87"/>
        <v>0</v>
      </c>
      <c r="T117" s="39">
        <f t="shared" si="87"/>
        <v>0</v>
      </c>
      <c r="U117" s="39">
        <f t="shared" si="87"/>
        <v>0</v>
      </c>
      <c r="V117" s="39">
        <f t="shared" si="87"/>
        <v>0</v>
      </c>
      <c r="W117" s="39">
        <f t="shared" si="87"/>
        <v>0</v>
      </c>
      <c r="X117" s="39">
        <f t="shared" si="87"/>
        <v>0</v>
      </c>
      <c r="Y117" s="39">
        <f t="shared" si="87"/>
        <v>0</v>
      </c>
      <c r="Z117" s="39">
        <f t="shared" si="87"/>
        <v>0</v>
      </c>
      <c r="AA117" s="39">
        <f t="shared" si="87"/>
        <v>0</v>
      </c>
      <c r="AB117" s="39">
        <f t="shared" si="87"/>
        <v>0</v>
      </c>
      <c r="AC117" s="39">
        <f t="shared" si="87"/>
        <v>0</v>
      </c>
      <c r="AD117" s="39">
        <f t="shared" si="87"/>
        <v>0</v>
      </c>
      <c r="AE117" s="39">
        <f t="shared" si="87"/>
        <v>0</v>
      </c>
      <c r="AF117" s="39">
        <f t="shared" si="87"/>
        <v>0</v>
      </c>
      <c r="AG117" s="39">
        <f t="shared" si="87"/>
        <v>0</v>
      </c>
      <c r="AH117" s="39">
        <f t="shared" si="87"/>
        <v>0</v>
      </c>
      <c r="AI117" s="39">
        <f t="shared" si="87"/>
        <v>0</v>
      </c>
      <c r="AJ117" s="39">
        <f t="shared" si="87"/>
        <v>0</v>
      </c>
      <c r="AK117" s="39">
        <f t="shared" si="87"/>
        <v>0</v>
      </c>
      <c r="AL117" s="39">
        <f t="shared" si="87"/>
        <v>0</v>
      </c>
      <c r="AM117" s="39">
        <f t="shared" si="87"/>
        <v>0</v>
      </c>
      <c r="AN117" s="39">
        <f t="shared" si="87"/>
        <v>0</v>
      </c>
      <c r="AO117" s="39">
        <f t="shared" si="87"/>
        <v>0</v>
      </c>
      <c r="AP117" s="39">
        <f t="shared" si="87"/>
        <v>0</v>
      </c>
      <c r="AQ117" s="39">
        <f t="shared" si="87"/>
        <v>0</v>
      </c>
      <c r="AR117" s="39">
        <f t="shared" si="87"/>
        <v>0</v>
      </c>
      <c r="AS117" s="39">
        <f t="shared" si="87"/>
        <v>0</v>
      </c>
      <c r="AT117" s="39">
        <f t="shared" si="87"/>
        <v>0</v>
      </c>
      <c r="AU117" s="39">
        <f t="shared" si="87"/>
        <v>0</v>
      </c>
      <c r="AV117" s="39">
        <f t="shared" si="87"/>
        <v>0</v>
      </c>
      <c r="AW117" s="39">
        <f t="shared" si="87"/>
        <v>0</v>
      </c>
      <c r="AX117" s="39">
        <f t="shared" si="87"/>
        <v>0</v>
      </c>
      <c r="AY117" s="39">
        <f t="shared" si="87"/>
        <v>0</v>
      </c>
      <c r="AZ117" s="39">
        <f t="shared" si="87"/>
        <v>0</v>
      </c>
      <c r="BA117" s="39">
        <f t="shared" si="87"/>
        <v>0</v>
      </c>
      <c r="BB117" s="39">
        <f t="shared" si="87"/>
        <v>0</v>
      </c>
      <c r="BC117" s="39">
        <f t="shared" si="87"/>
        <v>0</v>
      </c>
      <c r="BD117" s="39">
        <f t="shared" si="87"/>
        <v>0</v>
      </c>
      <c r="BE117" s="39">
        <f t="shared" si="87"/>
        <v>0</v>
      </c>
      <c r="BF117" s="39">
        <f t="shared" si="87"/>
        <v>0</v>
      </c>
      <c r="BG117" s="39">
        <f t="shared" si="87"/>
        <v>0</v>
      </c>
      <c r="BH117" s="39">
        <f t="shared" si="87"/>
        <v>0</v>
      </c>
      <c r="BI117" s="39">
        <f t="shared" si="87"/>
        <v>0</v>
      </c>
      <c r="BJ117" s="39">
        <f t="shared" si="87"/>
        <v>0</v>
      </c>
      <c r="BK117" s="39">
        <f t="shared" si="87"/>
        <v>0</v>
      </c>
      <c r="BL117" s="39">
        <f t="shared" si="87"/>
        <v>0</v>
      </c>
      <c r="BM117" s="39">
        <f t="shared" si="87"/>
        <v>0</v>
      </c>
      <c r="BN117" s="39">
        <f t="shared" si="87"/>
        <v>0</v>
      </c>
      <c r="BO117" s="39">
        <f t="shared" si="87"/>
        <v>0</v>
      </c>
      <c r="BP117" s="39">
        <f t="shared" si="87"/>
        <v>0</v>
      </c>
      <c r="BQ117" s="39">
        <f t="shared" si="87"/>
        <v>0</v>
      </c>
      <c r="BR117" s="39">
        <f t="shared" si="87"/>
        <v>0</v>
      </c>
      <c r="BS117" s="39">
        <f t="shared" si="87"/>
        <v>0</v>
      </c>
      <c r="BT117" s="39">
        <f t="shared" si="87"/>
        <v>0</v>
      </c>
      <c r="BU117" s="39">
        <f t="shared" si="87"/>
        <v>0</v>
      </c>
      <c r="BV117" s="39">
        <f t="shared" si="87"/>
        <v>0</v>
      </c>
      <c r="BW117" s="39">
        <f t="shared" si="87"/>
        <v>0</v>
      </c>
      <c r="BX117" s="39">
        <f t="shared" si="87"/>
        <v>0</v>
      </c>
      <c r="BY117" s="39">
        <f t="shared" si="87"/>
        <v>0</v>
      </c>
      <c r="BZ117" s="39">
        <f t="shared" si="87"/>
        <v>0</v>
      </c>
      <c r="CA117" s="39">
        <f t="shared" si="87"/>
        <v>0</v>
      </c>
      <c r="CB117" s="39">
        <f t="shared" si="87"/>
        <v>0</v>
      </c>
      <c r="CC117" s="39">
        <f t="shared" si="87"/>
        <v>0</v>
      </c>
      <c r="CD117" s="39">
        <f t="shared" si="87"/>
        <v>0</v>
      </c>
      <c r="CE117" s="39">
        <f t="shared" si="87"/>
        <v>0</v>
      </c>
      <c r="CF117" s="39">
        <f t="shared" si="87"/>
        <v>0</v>
      </c>
      <c r="CG117" s="39">
        <f t="shared" si="87"/>
        <v>0</v>
      </c>
      <c r="CH117" s="39">
        <f t="shared" si="87"/>
        <v>0</v>
      </c>
    </row>
    <row r="118" ht="14.25" customHeight="1">
      <c r="B118" s="6" t="s">
        <v>78</v>
      </c>
      <c r="E118" s="35">
        <f t="shared" si="88"/>
        <v>0</v>
      </c>
      <c r="F118" s="5"/>
      <c r="G118" s="36">
        <f t="shared" ref="G118:CH118" si="89">SUM(G110,G117)</f>
        <v>0</v>
      </c>
      <c r="H118" s="36">
        <f t="shared" si="89"/>
        <v>0</v>
      </c>
      <c r="I118" s="36">
        <f t="shared" si="89"/>
        <v>0</v>
      </c>
      <c r="J118" s="36">
        <f t="shared" si="89"/>
        <v>0</v>
      </c>
      <c r="K118" s="36">
        <f t="shared" si="89"/>
        <v>0</v>
      </c>
      <c r="L118" s="36">
        <f t="shared" si="89"/>
        <v>0</v>
      </c>
      <c r="M118" s="36">
        <f t="shared" si="89"/>
        <v>0</v>
      </c>
      <c r="N118" s="36">
        <f t="shared" si="89"/>
        <v>0</v>
      </c>
      <c r="O118" s="36">
        <f t="shared" si="89"/>
        <v>0</v>
      </c>
      <c r="P118" s="36">
        <f t="shared" si="89"/>
        <v>0</v>
      </c>
      <c r="Q118" s="36">
        <f t="shared" si="89"/>
        <v>0</v>
      </c>
      <c r="R118" s="36">
        <f t="shared" si="89"/>
        <v>0</v>
      </c>
      <c r="S118" s="36">
        <f t="shared" si="89"/>
        <v>0</v>
      </c>
      <c r="T118" s="36">
        <f t="shared" si="89"/>
        <v>0</v>
      </c>
      <c r="U118" s="36">
        <f t="shared" si="89"/>
        <v>0</v>
      </c>
      <c r="V118" s="36">
        <f t="shared" si="89"/>
        <v>0</v>
      </c>
      <c r="W118" s="36">
        <f t="shared" si="89"/>
        <v>0</v>
      </c>
      <c r="X118" s="36">
        <f t="shared" si="89"/>
        <v>0</v>
      </c>
      <c r="Y118" s="36">
        <f t="shared" si="89"/>
        <v>0</v>
      </c>
      <c r="Z118" s="36">
        <f t="shared" si="89"/>
        <v>0</v>
      </c>
      <c r="AA118" s="36">
        <f t="shared" si="89"/>
        <v>0</v>
      </c>
      <c r="AB118" s="36">
        <f t="shared" si="89"/>
        <v>0</v>
      </c>
      <c r="AC118" s="36">
        <f t="shared" si="89"/>
        <v>0</v>
      </c>
      <c r="AD118" s="36">
        <f t="shared" si="89"/>
        <v>0</v>
      </c>
      <c r="AE118" s="36">
        <f t="shared" si="89"/>
        <v>0</v>
      </c>
      <c r="AF118" s="36">
        <f t="shared" si="89"/>
        <v>0</v>
      </c>
      <c r="AG118" s="36">
        <f t="shared" si="89"/>
        <v>0</v>
      </c>
      <c r="AH118" s="36">
        <f t="shared" si="89"/>
        <v>0</v>
      </c>
      <c r="AI118" s="36">
        <f t="shared" si="89"/>
        <v>0</v>
      </c>
      <c r="AJ118" s="36">
        <f t="shared" si="89"/>
        <v>0</v>
      </c>
      <c r="AK118" s="36">
        <f t="shared" si="89"/>
        <v>0</v>
      </c>
      <c r="AL118" s="36">
        <f t="shared" si="89"/>
        <v>0</v>
      </c>
      <c r="AM118" s="36">
        <f t="shared" si="89"/>
        <v>0</v>
      </c>
      <c r="AN118" s="36">
        <f t="shared" si="89"/>
        <v>0</v>
      </c>
      <c r="AO118" s="36">
        <f t="shared" si="89"/>
        <v>0</v>
      </c>
      <c r="AP118" s="36">
        <f t="shared" si="89"/>
        <v>0</v>
      </c>
      <c r="AQ118" s="36">
        <f t="shared" si="89"/>
        <v>0</v>
      </c>
      <c r="AR118" s="36">
        <f t="shared" si="89"/>
        <v>0</v>
      </c>
      <c r="AS118" s="36">
        <f t="shared" si="89"/>
        <v>0</v>
      </c>
      <c r="AT118" s="36">
        <f t="shared" si="89"/>
        <v>0</v>
      </c>
      <c r="AU118" s="36">
        <f t="shared" si="89"/>
        <v>0</v>
      </c>
      <c r="AV118" s="36">
        <f t="shared" si="89"/>
        <v>0</v>
      </c>
      <c r="AW118" s="36">
        <f t="shared" si="89"/>
        <v>0</v>
      </c>
      <c r="AX118" s="36">
        <f t="shared" si="89"/>
        <v>0</v>
      </c>
      <c r="AY118" s="36">
        <f t="shared" si="89"/>
        <v>0</v>
      </c>
      <c r="AZ118" s="36">
        <f t="shared" si="89"/>
        <v>0</v>
      </c>
      <c r="BA118" s="36">
        <f t="shared" si="89"/>
        <v>0</v>
      </c>
      <c r="BB118" s="36">
        <f t="shared" si="89"/>
        <v>0</v>
      </c>
      <c r="BC118" s="36">
        <f t="shared" si="89"/>
        <v>0</v>
      </c>
      <c r="BD118" s="36">
        <f t="shared" si="89"/>
        <v>0</v>
      </c>
      <c r="BE118" s="36">
        <f t="shared" si="89"/>
        <v>0</v>
      </c>
      <c r="BF118" s="36">
        <f t="shared" si="89"/>
        <v>0</v>
      </c>
      <c r="BG118" s="36">
        <f t="shared" si="89"/>
        <v>0</v>
      </c>
      <c r="BH118" s="36">
        <f t="shared" si="89"/>
        <v>0</v>
      </c>
      <c r="BI118" s="36">
        <f t="shared" si="89"/>
        <v>0</v>
      </c>
      <c r="BJ118" s="36">
        <f t="shared" si="89"/>
        <v>0</v>
      </c>
      <c r="BK118" s="36">
        <f t="shared" si="89"/>
        <v>0</v>
      </c>
      <c r="BL118" s="36">
        <f t="shared" si="89"/>
        <v>0</v>
      </c>
      <c r="BM118" s="36">
        <f t="shared" si="89"/>
        <v>0</v>
      </c>
      <c r="BN118" s="36">
        <f t="shared" si="89"/>
        <v>0</v>
      </c>
      <c r="BO118" s="36">
        <f t="shared" si="89"/>
        <v>0</v>
      </c>
      <c r="BP118" s="36">
        <f t="shared" si="89"/>
        <v>0</v>
      </c>
      <c r="BQ118" s="36">
        <f t="shared" si="89"/>
        <v>0</v>
      </c>
      <c r="BR118" s="36">
        <f t="shared" si="89"/>
        <v>0</v>
      </c>
      <c r="BS118" s="36">
        <f t="shared" si="89"/>
        <v>0</v>
      </c>
      <c r="BT118" s="36">
        <f t="shared" si="89"/>
        <v>0</v>
      </c>
      <c r="BU118" s="36">
        <f t="shared" si="89"/>
        <v>0</v>
      </c>
      <c r="BV118" s="36">
        <f t="shared" si="89"/>
        <v>0</v>
      </c>
      <c r="BW118" s="36">
        <f t="shared" si="89"/>
        <v>0</v>
      </c>
      <c r="BX118" s="36">
        <f t="shared" si="89"/>
        <v>0</v>
      </c>
      <c r="BY118" s="36">
        <f t="shared" si="89"/>
        <v>0</v>
      </c>
      <c r="BZ118" s="36">
        <f t="shared" si="89"/>
        <v>0</v>
      </c>
      <c r="CA118" s="36">
        <f t="shared" si="89"/>
        <v>0</v>
      </c>
      <c r="CB118" s="36">
        <f t="shared" si="89"/>
        <v>0</v>
      </c>
      <c r="CC118" s="36">
        <f t="shared" si="89"/>
        <v>0</v>
      </c>
      <c r="CD118" s="36">
        <f t="shared" si="89"/>
        <v>0</v>
      </c>
      <c r="CE118" s="36">
        <f t="shared" si="89"/>
        <v>0</v>
      </c>
      <c r="CF118" s="36">
        <f t="shared" si="89"/>
        <v>0</v>
      </c>
      <c r="CG118" s="36">
        <f t="shared" si="89"/>
        <v>0</v>
      </c>
      <c r="CH118" s="36">
        <f t="shared" si="89"/>
        <v>0</v>
      </c>
    </row>
    <row r="119" ht="14.25" customHeight="1">
      <c r="B119" s="6" t="s">
        <v>79</v>
      </c>
      <c r="E119" s="33">
        <f t="shared" si="88"/>
        <v>0</v>
      </c>
      <c r="F119" s="5"/>
      <c r="G119" s="39">
        <f t="shared" ref="G119:CH119" si="90">IF(G$3&lt;$C$9,G118,0)</f>
        <v>0</v>
      </c>
      <c r="H119" s="39">
        <f t="shared" si="90"/>
        <v>0</v>
      </c>
      <c r="I119" s="39">
        <f t="shared" si="90"/>
        <v>0</v>
      </c>
      <c r="J119" s="39">
        <f t="shared" si="90"/>
        <v>0</v>
      </c>
      <c r="K119" s="39">
        <f t="shared" si="90"/>
        <v>0</v>
      </c>
      <c r="L119" s="39">
        <f t="shared" si="90"/>
        <v>0</v>
      </c>
      <c r="M119" s="39">
        <f t="shared" si="90"/>
        <v>0</v>
      </c>
      <c r="N119" s="39">
        <f t="shared" si="90"/>
        <v>0</v>
      </c>
      <c r="O119" s="39">
        <f t="shared" si="90"/>
        <v>0</v>
      </c>
      <c r="P119" s="39">
        <f t="shared" si="90"/>
        <v>0</v>
      </c>
      <c r="Q119" s="39">
        <f t="shared" si="90"/>
        <v>0</v>
      </c>
      <c r="R119" s="39">
        <f t="shared" si="90"/>
        <v>0</v>
      </c>
      <c r="S119" s="39">
        <f t="shared" si="90"/>
        <v>0</v>
      </c>
      <c r="T119" s="39">
        <f t="shared" si="90"/>
        <v>0</v>
      </c>
      <c r="U119" s="39">
        <f t="shared" si="90"/>
        <v>0</v>
      </c>
      <c r="V119" s="39">
        <f t="shared" si="90"/>
        <v>0</v>
      </c>
      <c r="W119" s="39">
        <f t="shared" si="90"/>
        <v>0</v>
      </c>
      <c r="X119" s="39">
        <f t="shared" si="90"/>
        <v>0</v>
      </c>
      <c r="Y119" s="39">
        <f t="shared" si="90"/>
        <v>0</v>
      </c>
      <c r="Z119" s="39">
        <f t="shared" si="90"/>
        <v>0</v>
      </c>
      <c r="AA119" s="39">
        <f t="shared" si="90"/>
        <v>0</v>
      </c>
      <c r="AB119" s="39">
        <f t="shared" si="90"/>
        <v>0</v>
      </c>
      <c r="AC119" s="39">
        <f t="shared" si="90"/>
        <v>0</v>
      </c>
      <c r="AD119" s="39">
        <f t="shared" si="90"/>
        <v>0</v>
      </c>
      <c r="AE119" s="39">
        <f t="shared" si="90"/>
        <v>0</v>
      </c>
      <c r="AF119" s="39">
        <f t="shared" si="90"/>
        <v>0</v>
      </c>
      <c r="AG119" s="39">
        <f t="shared" si="90"/>
        <v>0</v>
      </c>
      <c r="AH119" s="39">
        <f t="shared" si="90"/>
        <v>0</v>
      </c>
      <c r="AI119" s="39">
        <f t="shared" si="90"/>
        <v>0</v>
      </c>
      <c r="AJ119" s="39">
        <f t="shared" si="90"/>
        <v>0</v>
      </c>
      <c r="AK119" s="39">
        <f t="shared" si="90"/>
        <v>0</v>
      </c>
      <c r="AL119" s="39">
        <f t="shared" si="90"/>
        <v>0</v>
      </c>
      <c r="AM119" s="39">
        <f t="shared" si="90"/>
        <v>0</v>
      </c>
      <c r="AN119" s="39">
        <f t="shared" si="90"/>
        <v>0</v>
      </c>
      <c r="AO119" s="39">
        <f t="shared" si="90"/>
        <v>0</v>
      </c>
      <c r="AP119" s="39">
        <f t="shared" si="90"/>
        <v>0</v>
      </c>
      <c r="AQ119" s="39">
        <f t="shared" si="90"/>
        <v>0</v>
      </c>
      <c r="AR119" s="39">
        <f t="shared" si="90"/>
        <v>0</v>
      </c>
      <c r="AS119" s="39">
        <f t="shared" si="90"/>
        <v>0</v>
      </c>
      <c r="AT119" s="39">
        <f t="shared" si="90"/>
        <v>0</v>
      </c>
      <c r="AU119" s="39">
        <f t="shared" si="90"/>
        <v>0</v>
      </c>
      <c r="AV119" s="39">
        <f t="shared" si="90"/>
        <v>0</v>
      </c>
      <c r="AW119" s="39">
        <f t="shared" si="90"/>
        <v>0</v>
      </c>
      <c r="AX119" s="39">
        <f t="shared" si="90"/>
        <v>0</v>
      </c>
      <c r="AY119" s="39">
        <f t="shared" si="90"/>
        <v>0</v>
      </c>
      <c r="AZ119" s="39">
        <f t="shared" si="90"/>
        <v>0</v>
      </c>
      <c r="BA119" s="39">
        <f t="shared" si="90"/>
        <v>0</v>
      </c>
      <c r="BB119" s="39">
        <f t="shared" si="90"/>
        <v>0</v>
      </c>
      <c r="BC119" s="39">
        <f t="shared" si="90"/>
        <v>0</v>
      </c>
      <c r="BD119" s="39">
        <f t="shared" si="90"/>
        <v>0</v>
      </c>
      <c r="BE119" s="39">
        <f t="shared" si="90"/>
        <v>0</v>
      </c>
      <c r="BF119" s="39">
        <f t="shared" si="90"/>
        <v>0</v>
      </c>
      <c r="BG119" s="39">
        <f t="shared" si="90"/>
        <v>0</v>
      </c>
      <c r="BH119" s="39">
        <f t="shared" si="90"/>
        <v>0</v>
      </c>
      <c r="BI119" s="39">
        <f t="shared" si="90"/>
        <v>0</v>
      </c>
      <c r="BJ119" s="39">
        <f t="shared" si="90"/>
        <v>0</v>
      </c>
      <c r="BK119" s="39">
        <f t="shared" si="90"/>
        <v>0</v>
      </c>
      <c r="BL119" s="39">
        <f t="shared" si="90"/>
        <v>0</v>
      </c>
      <c r="BM119" s="39">
        <f t="shared" si="90"/>
        <v>0</v>
      </c>
      <c r="BN119" s="39">
        <f t="shared" si="90"/>
        <v>0</v>
      </c>
      <c r="BO119" s="39">
        <f t="shared" si="90"/>
        <v>0</v>
      </c>
      <c r="BP119" s="39">
        <f t="shared" si="90"/>
        <v>0</v>
      </c>
      <c r="BQ119" s="39">
        <f t="shared" si="90"/>
        <v>0</v>
      </c>
      <c r="BR119" s="39">
        <f t="shared" si="90"/>
        <v>0</v>
      </c>
      <c r="BS119" s="39">
        <f t="shared" si="90"/>
        <v>0</v>
      </c>
      <c r="BT119" s="39">
        <f t="shared" si="90"/>
        <v>0</v>
      </c>
      <c r="BU119" s="39">
        <f t="shared" si="90"/>
        <v>0</v>
      </c>
      <c r="BV119" s="39">
        <f t="shared" si="90"/>
        <v>0</v>
      </c>
      <c r="BW119" s="39">
        <f t="shared" si="90"/>
        <v>0</v>
      </c>
      <c r="BX119" s="39">
        <f t="shared" si="90"/>
        <v>0</v>
      </c>
      <c r="BY119" s="39">
        <f t="shared" si="90"/>
        <v>0</v>
      </c>
      <c r="BZ119" s="39">
        <f t="shared" si="90"/>
        <v>0</v>
      </c>
      <c r="CA119" s="39">
        <f t="shared" si="90"/>
        <v>0</v>
      </c>
      <c r="CB119" s="39">
        <f t="shared" si="90"/>
        <v>0</v>
      </c>
      <c r="CC119" s="39">
        <f t="shared" si="90"/>
        <v>0</v>
      </c>
      <c r="CD119" s="39">
        <f t="shared" si="90"/>
        <v>0</v>
      </c>
      <c r="CE119" s="39">
        <f t="shared" si="90"/>
        <v>0</v>
      </c>
      <c r="CF119" s="39">
        <f t="shared" si="90"/>
        <v>0</v>
      </c>
      <c r="CG119" s="39">
        <f t="shared" si="90"/>
        <v>0</v>
      </c>
      <c r="CH119" s="39">
        <f t="shared" si="90"/>
        <v>0</v>
      </c>
    </row>
    <row r="120" ht="14.25" customHeight="1">
      <c r="E120" s="3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</row>
    <row r="121" ht="14.25" customHeight="1">
      <c r="B121" s="6" t="s">
        <v>80</v>
      </c>
      <c r="C121" s="5"/>
      <c r="D121" s="5"/>
      <c r="E121" s="33">
        <f t="shared" ref="E121:E123" si="92">SUM(G121:CH121)</f>
        <v>0</v>
      </c>
      <c r="F121" s="5"/>
      <c r="G121" s="39">
        <f t="shared" ref="G121:CH121" si="91">G117+G113</f>
        <v>0</v>
      </c>
      <c r="H121" s="39">
        <f t="shared" si="91"/>
        <v>0</v>
      </c>
      <c r="I121" s="39">
        <f t="shared" si="91"/>
        <v>0</v>
      </c>
      <c r="J121" s="39">
        <f t="shared" si="91"/>
        <v>0</v>
      </c>
      <c r="K121" s="39">
        <f t="shared" si="91"/>
        <v>0</v>
      </c>
      <c r="L121" s="39">
        <f t="shared" si="91"/>
        <v>0</v>
      </c>
      <c r="M121" s="39">
        <f t="shared" si="91"/>
        <v>0</v>
      </c>
      <c r="N121" s="39">
        <f t="shared" si="91"/>
        <v>0</v>
      </c>
      <c r="O121" s="39">
        <f t="shared" si="91"/>
        <v>0</v>
      </c>
      <c r="P121" s="39">
        <f t="shared" si="91"/>
        <v>0</v>
      </c>
      <c r="Q121" s="39">
        <f t="shared" si="91"/>
        <v>0</v>
      </c>
      <c r="R121" s="39">
        <f t="shared" si="91"/>
        <v>0</v>
      </c>
      <c r="S121" s="39">
        <f t="shared" si="91"/>
        <v>0</v>
      </c>
      <c r="T121" s="39">
        <f t="shared" si="91"/>
        <v>0</v>
      </c>
      <c r="U121" s="39">
        <f t="shared" si="91"/>
        <v>0</v>
      </c>
      <c r="V121" s="39">
        <f t="shared" si="91"/>
        <v>0</v>
      </c>
      <c r="W121" s="39">
        <f t="shared" si="91"/>
        <v>0</v>
      </c>
      <c r="X121" s="39">
        <f t="shared" si="91"/>
        <v>0</v>
      </c>
      <c r="Y121" s="39">
        <f t="shared" si="91"/>
        <v>0</v>
      </c>
      <c r="Z121" s="39">
        <f t="shared" si="91"/>
        <v>0</v>
      </c>
      <c r="AA121" s="39">
        <f t="shared" si="91"/>
        <v>0</v>
      </c>
      <c r="AB121" s="39">
        <f t="shared" si="91"/>
        <v>0</v>
      </c>
      <c r="AC121" s="39">
        <f t="shared" si="91"/>
        <v>0</v>
      </c>
      <c r="AD121" s="39">
        <f t="shared" si="91"/>
        <v>0</v>
      </c>
      <c r="AE121" s="39">
        <f t="shared" si="91"/>
        <v>0</v>
      </c>
      <c r="AF121" s="39">
        <f t="shared" si="91"/>
        <v>0</v>
      </c>
      <c r="AG121" s="39">
        <f t="shared" si="91"/>
        <v>0</v>
      </c>
      <c r="AH121" s="39">
        <f t="shared" si="91"/>
        <v>0</v>
      </c>
      <c r="AI121" s="39">
        <f t="shared" si="91"/>
        <v>0</v>
      </c>
      <c r="AJ121" s="39">
        <f t="shared" si="91"/>
        <v>0</v>
      </c>
      <c r="AK121" s="39">
        <f t="shared" si="91"/>
        <v>0</v>
      </c>
      <c r="AL121" s="39">
        <f t="shared" si="91"/>
        <v>0</v>
      </c>
      <c r="AM121" s="39">
        <f t="shared" si="91"/>
        <v>0</v>
      </c>
      <c r="AN121" s="39">
        <f t="shared" si="91"/>
        <v>0</v>
      </c>
      <c r="AO121" s="39">
        <f t="shared" si="91"/>
        <v>0</v>
      </c>
      <c r="AP121" s="39">
        <f t="shared" si="91"/>
        <v>0</v>
      </c>
      <c r="AQ121" s="39">
        <f t="shared" si="91"/>
        <v>0</v>
      </c>
      <c r="AR121" s="39">
        <f t="shared" si="91"/>
        <v>0</v>
      </c>
      <c r="AS121" s="39">
        <f t="shared" si="91"/>
        <v>0</v>
      </c>
      <c r="AT121" s="39">
        <f t="shared" si="91"/>
        <v>0</v>
      </c>
      <c r="AU121" s="39">
        <f t="shared" si="91"/>
        <v>0</v>
      </c>
      <c r="AV121" s="39">
        <f t="shared" si="91"/>
        <v>0</v>
      </c>
      <c r="AW121" s="39">
        <f t="shared" si="91"/>
        <v>0</v>
      </c>
      <c r="AX121" s="39">
        <f t="shared" si="91"/>
        <v>0</v>
      </c>
      <c r="AY121" s="39">
        <f t="shared" si="91"/>
        <v>0</v>
      </c>
      <c r="AZ121" s="39">
        <f t="shared" si="91"/>
        <v>0</v>
      </c>
      <c r="BA121" s="39">
        <f t="shared" si="91"/>
        <v>0</v>
      </c>
      <c r="BB121" s="39">
        <f t="shared" si="91"/>
        <v>0</v>
      </c>
      <c r="BC121" s="39">
        <f t="shared" si="91"/>
        <v>0</v>
      </c>
      <c r="BD121" s="39">
        <f t="shared" si="91"/>
        <v>0</v>
      </c>
      <c r="BE121" s="39">
        <f t="shared" si="91"/>
        <v>0</v>
      </c>
      <c r="BF121" s="39">
        <f t="shared" si="91"/>
        <v>0</v>
      </c>
      <c r="BG121" s="39">
        <f t="shared" si="91"/>
        <v>0</v>
      </c>
      <c r="BH121" s="39">
        <f t="shared" si="91"/>
        <v>0</v>
      </c>
      <c r="BI121" s="39">
        <f t="shared" si="91"/>
        <v>0</v>
      </c>
      <c r="BJ121" s="39">
        <f t="shared" si="91"/>
        <v>0</v>
      </c>
      <c r="BK121" s="39">
        <f t="shared" si="91"/>
        <v>0</v>
      </c>
      <c r="BL121" s="39">
        <f t="shared" si="91"/>
        <v>0</v>
      </c>
      <c r="BM121" s="39">
        <f t="shared" si="91"/>
        <v>0</v>
      </c>
      <c r="BN121" s="39">
        <f t="shared" si="91"/>
        <v>0</v>
      </c>
      <c r="BO121" s="39">
        <f t="shared" si="91"/>
        <v>0</v>
      </c>
      <c r="BP121" s="39">
        <f t="shared" si="91"/>
        <v>0</v>
      </c>
      <c r="BQ121" s="39">
        <f t="shared" si="91"/>
        <v>0</v>
      </c>
      <c r="BR121" s="39">
        <f t="shared" si="91"/>
        <v>0</v>
      </c>
      <c r="BS121" s="39">
        <f t="shared" si="91"/>
        <v>0</v>
      </c>
      <c r="BT121" s="39">
        <f t="shared" si="91"/>
        <v>0</v>
      </c>
      <c r="BU121" s="39">
        <f t="shared" si="91"/>
        <v>0</v>
      </c>
      <c r="BV121" s="39">
        <f t="shared" si="91"/>
        <v>0</v>
      </c>
      <c r="BW121" s="39">
        <f t="shared" si="91"/>
        <v>0</v>
      </c>
      <c r="BX121" s="39">
        <f t="shared" si="91"/>
        <v>0</v>
      </c>
      <c r="BY121" s="39">
        <f t="shared" si="91"/>
        <v>0</v>
      </c>
      <c r="BZ121" s="39">
        <f t="shared" si="91"/>
        <v>0</v>
      </c>
      <c r="CA121" s="39">
        <f t="shared" si="91"/>
        <v>0</v>
      </c>
      <c r="CB121" s="39">
        <f t="shared" si="91"/>
        <v>0</v>
      </c>
      <c r="CC121" s="39">
        <f t="shared" si="91"/>
        <v>0</v>
      </c>
      <c r="CD121" s="39">
        <f t="shared" si="91"/>
        <v>0</v>
      </c>
      <c r="CE121" s="39">
        <f t="shared" si="91"/>
        <v>0</v>
      </c>
      <c r="CF121" s="39">
        <f t="shared" si="91"/>
        <v>0</v>
      </c>
      <c r="CG121" s="39">
        <f t="shared" si="91"/>
        <v>0</v>
      </c>
      <c r="CH121" s="39">
        <f t="shared" si="91"/>
        <v>0</v>
      </c>
    </row>
    <row r="122" ht="14.25" customHeight="1">
      <c r="B122" s="6" t="s">
        <v>81</v>
      </c>
      <c r="E122" s="35">
        <f t="shared" si="92"/>
        <v>0</v>
      </c>
      <c r="F122" s="5"/>
      <c r="G122" s="36">
        <f t="shared" ref="G122:CH122" si="93">G118+G113</f>
        <v>0</v>
      </c>
      <c r="H122" s="36">
        <f t="shared" si="93"/>
        <v>0</v>
      </c>
      <c r="I122" s="36">
        <f t="shared" si="93"/>
        <v>0</v>
      </c>
      <c r="J122" s="36">
        <f t="shared" si="93"/>
        <v>0</v>
      </c>
      <c r="K122" s="36">
        <f t="shared" si="93"/>
        <v>0</v>
      </c>
      <c r="L122" s="36">
        <f t="shared" si="93"/>
        <v>0</v>
      </c>
      <c r="M122" s="36">
        <f t="shared" si="93"/>
        <v>0</v>
      </c>
      <c r="N122" s="36">
        <f t="shared" si="93"/>
        <v>0</v>
      </c>
      <c r="O122" s="36">
        <f t="shared" si="93"/>
        <v>0</v>
      </c>
      <c r="P122" s="36">
        <f t="shared" si="93"/>
        <v>0</v>
      </c>
      <c r="Q122" s="36">
        <f t="shared" si="93"/>
        <v>0</v>
      </c>
      <c r="R122" s="36">
        <f t="shared" si="93"/>
        <v>0</v>
      </c>
      <c r="S122" s="36">
        <f t="shared" si="93"/>
        <v>0</v>
      </c>
      <c r="T122" s="36">
        <f t="shared" si="93"/>
        <v>0</v>
      </c>
      <c r="U122" s="36">
        <f t="shared" si="93"/>
        <v>0</v>
      </c>
      <c r="V122" s="36">
        <f t="shared" si="93"/>
        <v>0</v>
      </c>
      <c r="W122" s="36">
        <f t="shared" si="93"/>
        <v>0</v>
      </c>
      <c r="X122" s="36">
        <f t="shared" si="93"/>
        <v>0</v>
      </c>
      <c r="Y122" s="36">
        <f t="shared" si="93"/>
        <v>0</v>
      </c>
      <c r="Z122" s="36">
        <f t="shared" si="93"/>
        <v>0</v>
      </c>
      <c r="AA122" s="36">
        <f t="shared" si="93"/>
        <v>0</v>
      </c>
      <c r="AB122" s="36">
        <f t="shared" si="93"/>
        <v>0</v>
      </c>
      <c r="AC122" s="36">
        <f t="shared" si="93"/>
        <v>0</v>
      </c>
      <c r="AD122" s="36">
        <f t="shared" si="93"/>
        <v>0</v>
      </c>
      <c r="AE122" s="36">
        <f t="shared" si="93"/>
        <v>0</v>
      </c>
      <c r="AF122" s="36">
        <f t="shared" si="93"/>
        <v>0</v>
      </c>
      <c r="AG122" s="36">
        <f t="shared" si="93"/>
        <v>0</v>
      </c>
      <c r="AH122" s="36">
        <f t="shared" si="93"/>
        <v>0</v>
      </c>
      <c r="AI122" s="36">
        <f t="shared" si="93"/>
        <v>0</v>
      </c>
      <c r="AJ122" s="36">
        <f t="shared" si="93"/>
        <v>0</v>
      </c>
      <c r="AK122" s="36">
        <f t="shared" si="93"/>
        <v>0</v>
      </c>
      <c r="AL122" s="36">
        <f t="shared" si="93"/>
        <v>0</v>
      </c>
      <c r="AM122" s="36">
        <f t="shared" si="93"/>
        <v>0</v>
      </c>
      <c r="AN122" s="36">
        <f t="shared" si="93"/>
        <v>0</v>
      </c>
      <c r="AO122" s="36">
        <f t="shared" si="93"/>
        <v>0</v>
      </c>
      <c r="AP122" s="36">
        <f t="shared" si="93"/>
        <v>0</v>
      </c>
      <c r="AQ122" s="36">
        <f t="shared" si="93"/>
        <v>0</v>
      </c>
      <c r="AR122" s="36">
        <f t="shared" si="93"/>
        <v>0</v>
      </c>
      <c r="AS122" s="36">
        <f t="shared" si="93"/>
        <v>0</v>
      </c>
      <c r="AT122" s="36">
        <f t="shared" si="93"/>
        <v>0</v>
      </c>
      <c r="AU122" s="36">
        <f t="shared" si="93"/>
        <v>0</v>
      </c>
      <c r="AV122" s="36">
        <f t="shared" si="93"/>
        <v>0</v>
      </c>
      <c r="AW122" s="36">
        <f t="shared" si="93"/>
        <v>0</v>
      </c>
      <c r="AX122" s="36">
        <f t="shared" si="93"/>
        <v>0</v>
      </c>
      <c r="AY122" s="36">
        <f t="shared" si="93"/>
        <v>0</v>
      </c>
      <c r="AZ122" s="36">
        <f t="shared" si="93"/>
        <v>0</v>
      </c>
      <c r="BA122" s="36">
        <f t="shared" si="93"/>
        <v>0</v>
      </c>
      <c r="BB122" s="36">
        <f t="shared" si="93"/>
        <v>0</v>
      </c>
      <c r="BC122" s="36">
        <f t="shared" si="93"/>
        <v>0</v>
      </c>
      <c r="BD122" s="36">
        <f t="shared" si="93"/>
        <v>0</v>
      </c>
      <c r="BE122" s="36">
        <f t="shared" si="93"/>
        <v>0</v>
      </c>
      <c r="BF122" s="36">
        <f t="shared" si="93"/>
        <v>0</v>
      </c>
      <c r="BG122" s="36">
        <f t="shared" si="93"/>
        <v>0</v>
      </c>
      <c r="BH122" s="36">
        <f t="shared" si="93"/>
        <v>0</v>
      </c>
      <c r="BI122" s="36">
        <f t="shared" si="93"/>
        <v>0</v>
      </c>
      <c r="BJ122" s="36">
        <f t="shared" si="93"/>
        <v>0</v>
      </c>
      <c r="BK122" s="36">
        <f t="shared" si="93"/>
        <v>0</v>
      </c>
      <c r="BL122" s="36">
        <f t="shared" si="93"/>
        <v>0</v>
      </c>
      <c r="BM122" s="36">
        <f t="shared" si="93"/>
        <v>0</v>
      </c>
      <c r="BN122" s="36">
        <f t="shared" si="93"/>
        <v>0</v>
      </c>
      <c r="BO122" s="36">
        <f t="shared" si="93"/>
        <v>0</v>
      </c>
      <c r="BP122" s="36">
        <f t="shared" si="93"/>
        <v>0</v>
      </c>
      <c r="BQ122" s="36">
        <f t="shared" si="93"/>
        <v>0</v>
      </c>
      <c r="BR122" s="36">
        <f t="shared" si="93"/>
        <v>0</v>
      </c>
      <c r="BS122" s="36">
        <f t="shared" si="93"/>
        <v>0</v>
      </c>
      <c r="BT122" s="36">
        <f t="shared" si="93"/>
        <v>0</v>
      </c>
      <c r="BU122" s="36">
        <f t="shared" si="93"/>
        <v>0</v>
      </c>
      <c r="BV122" s="36">
        <f t="shared" si="93"/>
        <v>0</v>
      </c>
      <c r="BW122" s="36">
        <f t="shared" si="93"/>
        <v>0</v>
      </c>
      <c r="BX122" s="36">
        <f t="shared" si="93"/>
        <v>0</v>
      </c>
      <c r="BY122" s="36">
        <f t="shared" si="93"/>
        <v>0</v>
      </c>
      <c r="BZ122" s="36">
        <f t="shared" si="93"/>
        <v>0</v>
      </c>
      <c r="CA122" s="36">
        <f t="shared" si="93"/>
        <v>0</v>
      </c>
      <c r="CB122" s="36">
        <f t="shared" si="93"/>
        <v>0</v>
      </c>
      <c r="CC122" s="36">
        <f t="shared" si="93"/>
        <v>0</v>
      </c>
      <c r="CD122" s="36">
        <f t="shared" si="93"/>
        <v>0</v>
      </c>
      <c r="CE122" s="36">
        <f t="shared" si="93"/>
        <v>0</v>
      </c>
      <c r="CF122" s="36">
        <f t="shared" si="93"/>
        <v>0</v>
      </c>
      <c r="CG122" s="36">
        <f t="shared" si="93"/>
        <v>0</v>
      </c>
      <c r="CH122" s="36">
        <f t="shared" si="93"/>
        <v>0</v>
      </c>
    </row>
    <row r="123" ht="14.25" customHeight="1">
      <c r="B123" s="6" t="s">
        <v>82</v>
      </c>
      <c r="E123" s="33">
        <f t="shared" si="92"/>
        <v>0</v>
      </c>
      <c r="F123" s="5"/>
      <c r="G123" s="39">
        <f t="shared" ref="G123:CH123" si="94">G119+G113</f>
        <v>0</v>
      </c>
      <c r="H123" s="39">
        <f t="shared" si="94"/>
        <v>0</v>
      </c>
      <c r="I123" s="39">
        <f t="shared" si="94"/>
        <v>0</v>
      </c>
      <c r="J123" s="39">
        <f t="shared" si="94"/>
        <v>0</v>
      </c>
      <c r="K123" s="39">
        <f t="shared" si="94"/>
        <v>0</v>
      </c>
      <c r="L123" s="39">
        <f t="shared" si="94"/>
        <v>0</v>
      </c>
      <c r="M123" s="39">
        <f t="shared" si="94"/>
        <v>0</v>
      </c>
      <c r="N123" s="39">
        <f t="shared" si="94"/>
        <v>0</v>
      </c>
      <c r="O123" s="39">
        <f t="shared" si="94"/>
        <v>0</v>
      </c>
      <c r="P123" s="39">
        <f t="shared" si="94"/>
        <v>0</v>
      </c>
      <c r="Q123" s="39">
        <f t="shared" si="94"/>
        <v>0</v>
      </c>
      <c r="R123" s="39">
        <f t="shared" si="94"/>
        <v>0</v>
      </c>
      <c r="S123" s="39">
        <f t="shared" si="94"/>
        <v>0</v>
      </c>
      <c r="T123" s="39">
        <f t="shared" si="94"/>
        <v>0</v>
      </c>
      <c r="U123" s="39">
        <f t="shared" si="94"/>
        <v>0</v>
      </c>
      <c r="V123" s="39">
        <f t="shared" si="94"/>
        <v>0</v>
      </c>
      <c r="W123" s="39">
        <f t="shared" si="94"/>
        <v>0</v>
      </c>
      <c r="X123" s="39">
        <f t="shared" si="94"/>
        <v>0</v>
      </c>
      <c r="Y123" s="39">
        <f t="shared" si="94"/>
        <v>0</v>
      </c>
      <c r="Z123" s="39">
        <f t="shared" si="94"/>
        <v>0</v>
      </c>
      <c r="AA123" s="39">
        <f t="shared" si="94"/>
        <v>0</v>
      </c>
      <c r="AB123" s="39">
        <f t="shared" si="94"/>
        <v>0</v>
      </c>
      <c r="AC123" s="39">
        <f t="shared" si="94"/>
        <v>0</v>
      </c>
      <c r="AD123" s="39">
        <f t="shared" si="94"/>
        <v>0</v>
      </c>
      <c r="AE123" s="39">
        <f t="shared" si="94"/>
        <v>0</v>
      </c>
      <c r="AF123" s="39">
        <f t="shared" si="94"/>
        <v>0</v>
      </c>
      <c r="AG123" s="39">
        <f t="shared" si="94"/>
        <v>0</v>
      </c>
      <c r="AH123" s="39">
        <f t="shared" si="94"/>
        <v>0</v>
      </c>
      <c r="AI123" s="39">
        <f t="shared" si="94"/>
        <v>0</v>
      </c>
      <c r="AJ123" s="39">
        <f t="shared" si="94"/>
        <v>0</v>
      </c>
      <c r="AK123" s="39">
        <f t="shared" si="94"/>
        <v>0</v>
      </c>
      <c r="AL123" s="39">
        <f t="shared" si="94"/>
        <v>0</v>
      </c>
      <c r="AM123" s="39">
        <f t="shared" si="94"/>
        <v>0</v>
      </c>
      <c r="AN123" s="39">
        <f t="shared" si="94"/>
        <v>0</v>
      </c>
      <c r="AO123" s="39">
        <f t="shared" si="94"/>
        <v>0</v>
      </c>
      <c r="AP123" s="39">
        <f t="shared" si="94"/>
        <v>0</v>
      </c>
      <c r="AQ123" s="39">
        <f t="shared" si="94"/>
        <v>0</v>
      </c>
      <c r="AR123" s="39">
        <f t="shared" si="94"/>
        <v>0</v>
      </c>
      <c r="AS123" s="39">
        <f t="shared" si="94"/>
        <v>0</v>
      </c>
      <c r="AT123" s="39">
        <f t="shared" si="94"/>
        <v>0</v>
      </c>
      <c r="AU123" s="39">
        <f t="shared" si="94"/>
        <v>0</v>
      </c>
      <c r="AV123" s="39">
        <f t="shared" si="94"/>
        <v>0</v>
      </c>
      <c r="AW123" s="39">
        <f t="shared" si="94"/>
        <v>0</v>
      </c>
      <c r="AX123" s="39">
        <f t="shared" si="94"/>
        <v>0</v>
      </c>
      <c r="AY123" s="39">
        <f t="shared" si="94"/>
        <v>0</v>
      </c>
      <c r="AZ123" s="39">
        <f t="shared" si="94"/>
        <v>0</v>
      </c>
      <c r="BA123" s="39">
        <f t="shared" si="94"/>
        <v>0</v>
      </c>
      <c r="BB123" s="39">
        <f t="shared" si="94"/>
        <v>0</v>
      </c>
      <c r="BC123" s="39">
        <f t="shared" si="94"/>
        <v>0</v>
      </c>
      <c r="BD123" s="39">
        <f t="shared" si="94"/>
        <v>0</v>
      </c>
      <c r="BE123" s="39">
        <f t="shared" si="94"/>
        <v>0</v>
      </c>
      <c r="BF123" s="39">
        <f t="shared" si="94"/>
        <v>0</v>
      </c>
      <c r="BG123" s="39">
        <f t="shared" si="94"/>
        <v>0</v>
      </c>
      <c r="BH123" s="39">
        <f t="shared" si="94"/>
        <v>0</v>
      </c>
      <c r="BI123" s="39">
        <f t="shared" si="94"/>
        <v>0</v>
      </c>
      <c r="BJ123" s="39">
        <f t="shared" si="94"/>
        <v>0</v>
      </c>
      <c r="BK123" s="39">
        <f t="shared" si="94"/>
        <v>0</v>
      </c>
      <c r="BL123" s="39">
        <f t="shared" si="94"/>
        <v>0</v>
      </c>
      <c r="BM123" s="39">
        <f t="shared" si="94"/>
        <v>0</v>
      </c>
      <c r="BN123" s="39">
        <f t="shared" si="94"/>
        <v>0</v>
      </c>
      <c r="BO123" s="39">
        <f t="shared" si="94"/>
        <v>0</v>
      </c>
      <c r="BP123" s="39">
        <f t="shared" si="94"/>
        <v>0</v>
      </c>
      <c r="BQ123" s="39">
        <f t="shared" si="94"/>
        <v>0</v>
      </c>
      <c r="BR123" s="39">
        <f t="shared" si="94"/>
        <v>0</v>
      </c>
      <c r="BS123" s="39">
        <f t="shared" si="94"/>
        <v>0</v>
      </c>
      <c r="BT123" s="39">
        <f t="shared" si="94"/>
        <v>0</v>
      </c>
      <c r="BU123" s="39">
        <f t="shared" si="94"/>
        <v>0</v>
      </c>
      <c r="BV123" s="39">
        <f t="shared" si="94"/>
        <v>0</v>
      </c>
      <c r="BW123" s="39">
        <f t="shared" si="94"/>
        <v>0</v>
      </c>
      <c r="BX123" s="39">
        <f t="shared" si="94"/>
        <v>0</v>
      </c>
      <c r="BY123" s="39">
        <f t="shared" si="94"/>
        <v>0</v>
      </c>
      <c r="BZ123" s="39">
        <f t="shared" si="94"/>
        <v>0</v>
      </c>
      <c r="CA123" s="39">
        <f t="shared" si="94"/>
        <v>0</v>
      </c>
      <c r="CB123" s="39">
        <f t="shared" si="94"/>
        <v>0</v>
      </c>
      <c r="CC123" s="39">
        <f t="shared" si="94"/>
        <v>0</v>
      </c>
      <c r="CD123" s="39">
        <f t="shared" si="94"/>
        <v>0</v>
      </c>
      <c r="CE123" s="39">
        <f t="shared" si="94"/>
        <v>0</v>
      </c>
      <c r="CF123" s="39">
        <f t="shared" si="94"/>
        <v>0</v>
      </c>
      <c r="CG123" s="39">
        <f t="shared" si="94"/>
        <v>0</v>
      </c>
      <c r="CH123" s="39">
        <f t="shared" si="94"/>
        <v>0</v>
      </c>
    </row>
    <row r="124" ht="14.25" customHeight="1"/>
    <row r="125" ht="14.25" customHeight="1">
      <c r="B125" s="5" t="s">
        <v>72</v>
      </c>
    </row>
    <row r="126" ht="14.25" customHeight="1"/>
    <row r="127" ht="14.25" customHeight="1">
      <c r="B127" s="6" t="s">
        <v>77</v>
      </c>
      <c r="C127" s="5"/>
      <c r="D127" s="5"/>
      <c r="E127" s="33">
        <f t="shared" ref="E127:E129" si="96">SUM(G127:CH127)</f>
        <v>0</v>
      </c>
      <c r="F127" s="5"/>
      <c r="G127" s="39">
        <f t="shared" ref="G127:BT127" si="95">G117/G$52</f>
        <v>0</v>
      </c>
      <c r="H127" s="39">
        <f t="shared" si="95"/>
        <v>0</v>
      </c>
      <c r="I127" s="39">
        <f t="shared" si="95"/>
        <v>0</v>
      </c>
      <c r="J127" s="39">
        <f t="shared" si="95"/>
        <v>0</v>
      </c>
      <c r="K127" s="39">
        <f t="shared" si="95"/>
        <v>0</v>
      </c>
      <c r="L127" s="39">
        <f t="shared" si="95"/>
        <v>0</v>
      </c>
      <c r="M127" s="39">
        <f t="shared" si="95"/>
        <v>0</v>
      </c>
      <c r="N127" s="39">
        <f t="shared" si="95"/>
        <v>0</v>
      </c>
      <c r="O127" s="39">
        <f t="shared" si="95"/>
        <v>0</v>
      </c>
      <c r="P127" s="39">
        <f t="shared" si="95"/>
        <v>0</v>
      </c>
      <c r="Q127" s="39">
        <f t="shared" si="95"/>
        <v>0</v>
      </c>
      <c r="R127" s="39">
        <f t="shared" si="95"/>
        <v>0</v>
      </c>
      <c r="S127" s="39">
        <f t="shared" si="95"/>
        <v>0</v>
      </c>
      <c r="T127" s="39">
        <f t="shared" si="95"/>
        <v>0</v>
      </c>
      <c r="U127" s="39">
        <f t="shared" si="95"/>
        <v>0</v>
      </c>
      <c r="V127" s="39">
        <f t="shared" si="95"/>
        <v>0</v>
      </c>
      <c r="W127" s="39">
        <f t="shared" si="95"/>
        <v>0</v>
      </c>
      <c r="X127" s="39">
        <f t="shared" si="95"/>
        <v>0</v>
      </c>
      <c r="Y127" s="39">
        <f t="shared" si="95"/>
        <v>0</v>
      </c>
      <c r="Z127" s="39">
        <f t="shared" si="95"/>
        <v>0</v>
      </c>
      <c r="AA127" s="39">
        <f t="shared" si="95"/>
        <v>0</v>
      </c>
      <c r="AB127" s="39">
        <f t="shared" si="95"/>
        <v>0</v>
      </c>
      <c r="AC127" s="39">
        <f t="shared" si="95"/>
        <v>0</v>
      </c>
      <c r="AD127" s="39">
        <f t="shared" si="95"/>
        <v>0</v>
      </c>
      <c r="AE127" s="39">
        <f t="shared" si="95"/>
        <v>0</v>
      </c>
      <c r="AF127" s="39">
        <f t="shared" si="95"/>
        <v>0</v>
      </c>
      <c r="AG127" s="39">
        <f t="shared" si="95"/>
        <v>0</v>
      </c>
      <c r="AH127" s="39">
        <f t="shared" si="95"/>
        <v>0</v>
      </c>
      <c r="AI127" s="39">
        <f t="shared" si="95"/>
        <v>0</v>
      </c>
      <c r="AJ127" s="39">
        <f t="shared" si="95"/>
        <v>0</v>
      </c>
      <c r="AK127" s="39">
        <f t="shared" si="95"/>
        <v>0</v>
      </c>
      <c r="AL127" s="39">
        <f t="shared" si="95"/>
        <v>0</v>
      </c>
      <c r="AM127" s="39">
        <f t="shared" si="95"/>
        <v>0</v>
      </c>
      <c r="AN127" s="39">
        <f t="shared" si="95"/>
        <v>0</v>
      </c>
      <c r="AO127" s="39">
        <f t="shared" si="95"/>
        <v>0</v>
      </c>
      <c r="AP127" s="39">
        <f t="shared" si="95"/>
        <v>0</v>
      </c>
      <c r="AQ127" s="39">
        <f t="shared" si="95"/>
        <v>0</v>
      </c>
      <c r="AR127" s="39">
        <f t="shared" si="95"/>
        <v>0</v>
      </c>
      <c r="AS127" s="39">
        <f t="shared" si="95"/>
        <v>0</v>
      </c>
      <c r="AT127" s="39">
        <f t="shared" si="95"/>
        <v>0</v>
      </c>
      <c r="AU127" s="39">
        <f t="shared" si="95"/>
        <v>0</v>
      </c>
      <c r="AV127" s="39">
        <f t="shared" si="95"/>
        <v>0</v>
      </c>
      <c r="AW127" s="39">
        <f t="shared" si="95"/>
        <v>0</v>
      </c>
      <c r="AX127" s="39">
        <f t="shared" si="95"/>
        <v>0</v>
      </c>
      <c r="AY127" s="39">
        <f t="shared" si="95"/>
        <v>0</v>
      </c>
      <c r="AZ127" s="39">
        <f t="shared" si="95"/>
        <v>0</v>
      </c>
      <c r="BA127" s="39">
        <f t="shared" si="95"/>
        <v>0</v>
      </c>
      <c r="BB127" s="39">
        <f t="shared" si="95"/>
        <v>0</v>
      </c>
      <c r="BC127" s="39">
        <f t="shared" si="95"/>
        <v>0</v>
      </c>
      <c r="BD127" s="39">
        <f t="shared" si="95"/>
        <v>0</v>
      </c>
      <c r="BE127" s="39">
        <f t="shared" si="95"/>
        <v>0</v>
      </c>
      <c r="BF127" s="39">
        <f t="shared" si="95"/>
        <v>0</v>
      </c>
      <c r="BG127" s="39">
        <f t="shared" si="95"/>
        <v>0</v>
      </c>
      <c r="BH127" s="39">
        <f t="shared" si="95"/>
        <v>0</v>
      </c>
      <c r="BI127" s="39">
        <f t="shared" si="95"/>
        <v>0</v>
      </c>
      <c r="BJ127" s="39">
        <f t="shared" si="95"/>
        <v>0</v>
      </c>
      <c r="BK127" s="39">
        <f t="shared" si="95"/>
        <v>0</v>
      </c>
      <c r="BL127" s="39">
        <f t="shared" si="95"/>
        <v>0</v>
      </c>
      <c r="BM127" s="39">
        <f t="shared" si="95"/>
        <v>0</v>
      </c>
      <c r="BN127" s="39">
        <f t="shared" si="95"/>
        <v>0</v>
      </c>
      <c r="BO127" s="39">
        <f t="shared" si="95"/>
        <v>0</v>
      </c>
      <c r="BP127" s="39">
        <f t="shared" si="95"/>
        <v>0</v>
      </c>
      <c r="BQ127" s="39">
        <f t="shared" si="95"/>
        <v>0</v>
      </c>
      <c r="BR127" s="39">
        <f t="shared" si="95"/>
        <v>0</v>
      </c>
      <c r="BS127" s="39">
        <f t="shared" si="95"/>
        <v>0</v>
      </c>
      <c r="BT127" s="39">
        <f t="shared" si="95"/>
        <v>0</v>
      </c>
      <c r="BU127" s="39">
        <v>0.0</v>
      </c>
      <c r="BV127" s="39">
        <v>0.0</v>
      </c>
      <c r="BW127" s="39">
        <v>0.0</v>
      </c>
      <c r="BX127" s="39">
        <v>0.0</v>
      </c>
      <c r="BY127" s="39">
        <v>0.0</v>
      </c>
      <c r="BZ127" s="39">
        <v>0.0</v>
      </c>
      <c r="CA127" s="39">
        <v>0.0</v>
      </c>
      <c r="CB127" s="39">
        <v>0.0</v>
      </c>
      <c r="CC127" s="39">
        <v>0.0</v>
      </c>
      <c r="CD127" s="39">
        <v>0.0</v>
      </c>
      <c r="CE127" s="39">
        <v>0.0</v>
      </c>
      <c r="CF127" s="39">
        <v>0.0</v>
      </c>
      <c r="CG127" s="39">
        <v>0.0</v>
      </c>
      <c r="CH127" s="39">
        <v>0.0</v>
      </c>
    </row>
    <row r="128" ht="14.25" customHeight="1">
      <c r="B128" s="6" t="s">
        <v>78</v>
      </c>
      <c r="E128" s="35">
        <f t="shared" si="96"/>
        <v>0</v>
      </c>
      <c r="F128" s="5"/>
      <c r="G128" s="36">
        <f t="shared" ref="G128:BT128" si="97">G118/G$52</f>
        <v>0</v>
      </c>
      <c r="H128" s="36">
        <f t="shared" si="97"/>
        <v>0</v>
      </c>
      <c r="I128" s="36">
        <f t="shared" si="97"/>
        <v>0</v>
      </c>
      <c r="J128" s="36">
        <f t="shared" si="97"/>
        <v>0</v>
      </c>
      <c r="K128" s="36">
        <f t="shared" si="97"/>
        <v>0</v>
      </c>
      <c r="L128" s="36">
        <f t="shared" si="97"/>
        <v>0</v>
      </c>
      <c r="M128" s="36">
        <f t="shared" si="97"/>
        <v>0</v>
      </c>
      <c r="N128" s="36">
        <f t="shared" si="97"/>
        <v>0</v>
      </c>
      <c r="O128" s="36">
        <f t="shared" si="97"/>
        <v>0</v>
      </c>
      <c r="P128" s="36">
        <f t="shared" si="97"/>
        <v>0</v>
      </c>
      <c r="Q128" s="36">
        <f t="shared" si="97"/>
        <v>0</v>
      </c>
      <c r="R128" s="36">
        <f t="shared" si="97"/>
        <v>0</v>
      </c>
      <c r="S128" s="36">
        <f t="shared" si="97"/>
        <v>0</v>
      </c>
      <c r="T128" s="36">
        <f t="shared" si="97"/>
        <v>0</v>
      </c>
      <c r="U128" s="36">
        <f t="shared" si="97"/>
        <v>0</v>
      </c>
      <c r="V128" s="36">
        <f t="shared" si="97"/>
        <v>0</v>
      </c>
      <c r="W128" s="36">
        <f t="shared" si="97"/>
        <v>0</v>
      </c>
      <c r="X128" s="36">
        <f t="shared" si="97"/>
        <v>0</v>
      </c>
      <c r="Y128" s="36">
        <f t="shared" si="97"/>
        <v>0</v>
      </c>
      <c r="Z128" s="36">
        <f t="shared" si="97"/>
        <v>0</v>
      </c>
      <c r="AA128" s="36">
        <f t="shared" si="97"/>
        <v>0</v>
      </c>
      <c r="AB128" s="36">
        <f t="shared" si="97"/>
        <v>0</v>
      </c>
      <c r="AC128" s="36">
        <f t="shared" si="97"/>
        <v>0</v>
      </c>
      <c r="AD128" s="36">
        <f t="shared" si="97"/>
        <v>0</v>
      </c>
      <c r="AE128" s="36">
        <f t="shared" si="97"/>
        <v>0</v>
      </c>
      <c r="AF128" s="36">
        <f t="shared" si="97"/>
        <v>0</v>
      </c>
      <c r="AG128" s="36">
        <f t="shared" si="97"/>
        <v>0</v>
      </c>
      <c r="AH128" s="36">
        <f t="shared" si="97"/>
        <v>0</v>
      </c>
      <c r="AI128" s="36">
        <f t="shared" si="97"/>
        <v>0</v>
      </c>
      <c r="AJ128" s="36">
        <f t="shared" si="97"/>
        <v>0</v>
      </c>
      <c r="AK128" s="36">
        <f t="shared" si="97"/>
        <v>0</v>
      </c>
      <c r="AL128" s="36">
        <f t="shared" si="97"/>
        <v>0</v>
      </c>
      <c r="AM128" s="36">
        <f t="shared" si="97"/>
        <v>0</v>
      </c>
      <c r="AN128" s="36">
        <f t="shared" si="97"/>
        <v>0</v>
      </c>
      <c r="AO128" s="36">
        <f t="shared" si="97"/>
        <v>0</v>
      </c>
      <c r="AP128" s="36">
        <f t="shared" si="97"/>
        <v>0</v>
      </c>
      <c r="AQ128" s="36">
        <f t="shared" si="97"/>
        <v>0</v>
      </c>
      <c r="AR128" s="36">
        <f t="shared" si="97"/>
        <v>0</v>
      </c>
      <c r="AS128" s="36">
        <f t="shared" si="97"/>
        <v>0</v>
      </c>
      <c r="AT128" s="36">
        <f t="shared" si="97"/>
        <v>0</v>
      </c>
      <c r="AU128" s="36">
        <f t="shared" si="97"/>
        <v>0</v>
      </c>
      <c r="AV128" s="36">
        <f t="shared" si="97"/>
        <v>0</v>
      </c>
      <c r="AW128" s="36">
        <f t="shared" si="97"/>
        <v>0</v>
      </c>
      <c r="AX128" s="36">
        <f t="shared" si="97"/>
        <v>0</v>
      </c>
      <c r="AY128" s="36">
        <f t="shared" si="97"/>
        <v>0</v>
      </c>
      <c r="AZ128" s="36">
        <f t="shared" si="97"/>
        <v>0</v>
      </c>
      <c r="BA128" s="36">
        <f t="shared" si="97"/>
        <v>0</v>
      </c>
      <c r="BB128" s="36">
        <f t="shared" si="97"/>
        <v>0</v>
      </c>
      <c r="BC128" s="36">
        <f t="shared" si="97"/>
        <v>0</v>
      </c>
      <c r="BD128" s="36">
        <f t="shared" si="97"/>
        <v>0</v>
      </c>
      <c r="BE128" s="36">
        <f t="shared" si="97"/>
        <v>0</v>
      </c>
      <c r="BF128" s="36">
        <f t="shared" si="97"/>
        <v>0</v>
      </c>
      <c r="BG128" s="36">
        <f t="shared" si="97"/>
        <v>0</v>
      </c>
      <c r="BH128" s="36">
        <f t="shared" si="97"/>
        <v>0</v>
      </c>
      <c r="BI128" s="36">
        <f t="shared" si="97"/>
        <v>0</v>
      </c>
      <c r="BJ128" s="36">
        <f t="shared" si="97"/>
        <v>0</v>
      </c>
      <c r="BK128" s="36">
        <f t="shared" si="97"/>
        <v>0</v>
      </c>
      <c r="BL128" s="36">
        <f t="shared" si="97"/>
        <v>0</v>
      </c>
      <c r="BM128" s="36">
        <f t="shared" si="97"/>
        <v>0</v>
      </c>
      <c r="BN128" s="36">
        <f t="shared" si="97"/>
        <v>0</v>
      </c>
      <c r="BO128" s="36">
        <f t="shared" si="97"/>
        <v>0</v>
      </c>
      <c r="BP128" s="36">
        <f t="shared" si="97"/>
        <v>0</v>
      </c>
      <c r="BQ128" s="36">
        <f t="shared" si="97"/>
        <v>0</v>
      </c>
      <c r="BR128" s="36">
        <f t="shared" si="97"/>
        <v>0</v>
      </c>
      <c r="BS128" s="36">
        <f t="shared" si="97"/>
        <v>0</v>
      </c>
      <c r="BT128" s="36">
        <f t="shared" si="97"/>
        <v>0</v>
      </c>
      <c r="BU128" s="36">
        <v>0.0</v>
      </c>
      <c r="BV128" s="36">
        <v>0.0</v>
      </c>
      <c r="BW128" s="36">
        <v>0.0</v>
      </c>
      <c r="BX128" s="36">
        <v>0.0</v>
      </c>
      <c r="BY128" s="36">
        <v>0.0</v>
      </c>
      <c r="BZ128" s="36">
        <v>0.0</v>
      </c>
      <c r="CA128" s="36">
        <v>0.0</v>
      </c>
      <c r="CB128" s="36">
        <v>0.0</v>
      </c>
      <c r="CC128" s="36">
        <v>0.0</v>
      </c>
      <c r="CD128" s="36">
        <v>0.0</v>
      </c>
      <c r="CE128" s="36">
        <v>0.0</v>
      </c>
      <c r="CF128" s="36">
        <v>0.0</v>
      </c>
      <c r="CG128" s="36">
        <v>0.0</v>
      </c>
      <c r="CH128" s="36">
        <v>0.0</v>
      </c>
    </row>
    <row r="129" ht="14.25" customHeight="1">
      <c r="B129" s="6" t="s">
        <v>79</v>
      </c>
      <c r="E129" s="33">
        <f t="shared" si="96"/>
        <v>0</v>
      </c>
      <c r="F129" s="5"/>
      <c r="G129" s="39">
        <f t="shared" ref="G129:BO129" si="98">G119/G$52</f>
        <v>0</v>
      </c>
      <c r="H129" s="39">
        <f t="shared" si="98"/>
        <v>0</v>
      </c>
      <c r="I129" s="39">
        <f t="shared" si="98"/>
        <v>0</v>
      </c>
      <c r="J129" s="39">
        <f t="shared" si="98"/>
        <v>0</v>
      </c>
      <c r="K129" s="39">
        <f t="shared" si="98"/>
        <v>0</v>
      </c>
      <c r="L129" s="39">
        <f t="shared" si="98"/>
        <v>0</v>
      </c>
      <c r="M129" s="39">
        <f t="shared" si="98"/>
        <v>0</v>
      </c>
      <c r="N129" s="39">
        <f t="shared" si="98"/>
        <v>0</v>
      </c>
      <c r="O129" s="39">
        <f t="shared" si="98"/>
        <v>0</v>
      </c>
      <c r="P129" s="39">
        <f t="shared" si="98"/>
        <v>0</v>
      </c>
      <c r="Q129" s="39">
        <f t="shared" si="98"/>
        <v>0</v>
      </c>
      <c r="R129" s="39">
        <f t="shared" si="98"/>
        <v>0</v>
      </c>
      <c r="S129" s="39">
        <f t="shared" si="98"/>
        <v>0</v>
      </c>
      <c r="T129" s="39">
        <f t="shared" si="98"/>
        <v>0</v>
      </c>
      <c r="U129" s="39">
        <f t="shared" si="98"/>
        <v>0</v>
      </c>
      <c r="V129" s="39">
        <f t="shared" si="98"/>
        <v>0</v>
      </c>
      <c r="W129" s="39">
        <f t="shared" si="98"/>
        <v>0</v>
      </c>
      <c r="X129" s="39">
        <f t="shared" si="98"/>
        <v>0</v>
      </c>
      <c r="Y129" s="39">
        <f t="shared" si="98"/>
        <v>0</v>
      </c>
      <c r="Z129" s="39">
        <f t="shared" si="98"/>
        <v>0</v>
      </c>
      <c r="AA129" s="39">
        <f t="shared" si="98"/>
        <v>0</v>
      </c>
      <c r="AB129" s="39">
        <f t="shared" si="98"/>
        <v>0</v>
      </c>
      <c r="AC129" s="39">
        <f t="shared" si="98"/>
        <v>0</v>
      </c>
      <c r="AD129" s="39">
        <f t="shared" si="98"/>
        <v>0</v>
      </c>
      <c r="AE129" s="39">
        <f t="shared" si="98"/>
        <v>0</v>
      </c>
      <c r="AF129" s="39">
        <f t="shared" si="98"/>
        <v>0</v>
      </c>
      <c r="AG129" s="39">
        <f t="shared" si="98"/>
        <v>0</v>
      </c>
      <c r="AH129" s="39">
        <f t="shared" si="98"/>
        <v>0</v>
      </c>
      <c r="AI129" s="39">
        <f t="shared" si="98"/>
        <v>0</v>
      </c>
      <c r="AJ129" s="39">
        <f t="shared" si="98"/>
        <v>0</v>
      </c>
      <c r="AK129" s="39">
        <f t="shared" si="98"/>
        <v>0</v>
      </c>
      <c r="AL129" s="39">
        <f t="shared" si="98"/>
        <v>0</v>
      </c>
      <c r="AM129" s="39">
        <f t="shared" si="98"/>
        <v>0</v>
      </c>
      <c r="AN129" s="39">
        <f t="shared" si="98"/>
        <v>0</v>
      </c>
      <c r="AO129" s="39">
        <f t="shared" si="98"/>
        <v>0</v>
      </c>
      <c r="AP129" s="39">
        <f t="shared" si="98"/>
        <v>0</v>
      </c>
      <c r="AQ129" s="39">
        <f t="shared" si="98"/>
        <v>0</v>
      </c>
      <c r="AR129" s="39">
        <f t="shared" si="98"/>
        <v>0</v>
      </c>
      <c r="AS129" s="39">
        <f t="shared" si="98"/>
        <v>0</v>
      </c>
      <c r="AT129" s="39">
        <f t="shared" si="98"/>
        <v>0</v>
      </c>
      <c r="AU129" s="39">
        <f t="shared" si="98"/>
        <v>0</v>
      </c>
      <c r="AV129" s="39">
        <f t="shared" si="98"/>
        <v>0</v>
      </c>
      <c r="AW129" s="39">
        <f t="shared" si="98"/>
        <v>0</v>
      </c>
      <c r="AX129" s="39">
        <f t="shared" si="98"/>
        <v>0</v>
      </c>
      <c r="AY129" s="39">
        <f t="shared" si="98"/>
        <v>0</v>
      </c>
      <c r="AZ129" s="39">
        <f t="shared" si="98"/>
        <v>0</v>
      </c>
      <c r="BA129" s="39">
        <f t="shared" si="98"/>
        <v>0</v>
      </c>
      <c r="BB129" s="39">
        <f t="shared" si="98"/>
        <v>0</v>
      </c>
      <c r="BC129" s="39">
        <f t="shared" si="98"/>
        <v>0</v>
      </c>
      <c r="BD129" s="39">
        <f t="shared" si="98"/>
        <v>0</v>
      </c>
      <c r="BE129" s="39">
        <f t="shared" si="98"/>
        <v>0</v>
      </c>
      <c r="BF129" s="39">
        <f t="shared" si="98"/>
        <v>0</v>
      </c>
      <c r="BG129" s="39">
        <f t="shared" si="98"/>
        <v>0</v>
      </c>
      <c r="BH129" s="39">
        <f t="shared" si="98"/>
        <v>0</v>
      </c>
      <c r="BI129" s="39">
        <f t="shared" si="98"/>
        <v>0</v>
      </c>
      <c r="BJ129" s="39">
        <f t="shared" si="98"/>
        <v>0</v>
      </c>
      <c r="BK129" s="39">
        <f t="shared" si="98"/>
        <v>0</v>
      </c>
      <c r="BL129" s="39">
        <f t="shared" si="98"/>
        <v>0</v>
      </c>
      <c r="BM129" s="39">
        <f t="shared" si="98"/>
        <v>0</v>
      </c>
      <c r="BN129" s="39">
        <f t="shared" si="98"/>
        <v>0</v>
      </c>
      <c r="BO129" s="39">
        <f t="shared" si="98"/>
        <v>0</v>
      </c>
      <c r="BP129" s="39">
        <f t="shared" ref="BP129:CH129" si="99">BP119*BP$52</f>
        <v>0</v>
      </c>
      <c r="BQ129" s="39">
        <f t="shared" si="99"/>
        <v>0</v>
      </c>
      <c r="BR129" s="39">
        <f t="shared" si="99"/>
        <v>0</v>
      </c>
      <c r="BS129" s="39">
        <f t="shared" si="99"/>
        <v>0</v>
      </c>
      <c r="BT129" s="39">
        <f t="shared" si="99"/>
        <v>0</v>
      </c>
      <c r="BU129" s="39">
        <f t="shared" si="99"/>
        <v>0</v>
      </c>
      <c r="BV129" s="39">
        <f t="shared" si="99"/>
        <v>0</v>
      </c>
      <c r="BW129" s="39">
        <f t="shared" si="99"/>
        <v>0</v>
      </c>
      <c r="BX129" s="39">
        <f t="shared" si="99"/>
        <v>0</v>
      </c>
      <c r="BY129" s="39">
        <f t="shared" si="99"/>
        <v>0</v>
      </c>
      <c r="BZ129" s="39">
        <f t="shared" si="99"/>
        <v>0</v>
      </c>
      <c r="CA129" s="39">
        <f t="shared" si="99"/>
        <v>0</v>
      </c>
      <c r="CB129" s="39">
        <f t="shared" si="99"/>
        <v>0</v>
      </c>
      <c r="CC129" s="39">
        <f t="shared" si="99"/>
        <v>0</v>
      </c>
      <c r="CD129" s="39">
        <f t="shared" si="99"/>
        <v>0</v>
      </c>
      <c r="CE129" s="39">
        <f t="shared" si="99"/>
        <v>0</v>
      </c>
      <c r="CF129" s="39">
        <f t="shared" si="99"/>
        <v>0</v>
      </c>
      <c r="CG129" s="39">
        <f t="shared" si="99"/>
        <v>0</v>
      </c>
      <c r="CH129" s="39">
        <f t="shared" si="99"/>
        <v>0</v>
      </c>
    </row>
    <row r="130" ht="14.25" customHeight="1">
      <c r="E130" s="35"/>
      <c r="F130" s="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</row>
    <row r="131" ht="14.25" customHeight="1">
      <c r="B131" s="6" t="s">
        <v>80</v>
      </c>
      <c r="C131" s="5"/>
      <c r="D131" s="5"/>
      <c r="E131" s="33">
        <f t="shared" ref="E131:E133" si="101">SUM(G131:CH131)</f>
        <v>0</v>
      </c>
      <c r="F131" s="5"/>
      <c r="G131" s="39">
        <f t="shared" ref="G131:CH131" si="100">G121*G$52</f>
        <v>0</v>
      </c>
      <c r="H131" s="39">
        <f t="shared" si="100"/>
        <v>0</v>
      </c>
      <c r="I131" s="39">
        <f t="shared" si="100"/>
        <v>0</v>
      </c>
      <c r="J131" s="39">
        <f t="shared" si="100"/>
        <v>0</v>
      </c>
      <c r="K131" s="39">
        <f t="shared" si="100"/>
        <v>0</v>
      </c>
      <c r="L131" s="39">
        <f t="shared" si="100"/>
        <v>0</v>
      </c>
      <c r="M131" s="39">
        <f t="shared" si="100"/>
        <v>0</v>
      </c>
      <c r="N131" s="39">
        <f t="shared" si="100"/>
        <v>0</v>
      </c>
      <c r="O131" s="39">
        <f t="shared" si="100"/>
        <v>0</v>
      </c>
      <c r="P131" s="39">
        <f t="shared" si="100"/>
        <v>0</v>
      </c>
      <c r="Q131" s="39">
        <f t="shared" si="100"/>
        <v>0</v>
      </c>
      <c r="R131" s="39">
        <f t="shared" si="100"/>
        <v>0</v>
      </c>
      <c r="S131" s="39">
        <f t="shared" si="100"/>
        <v>0</v>
      </c>
      <c r="T131" s="39">
        <f t="shared" si="100"/>
        <v>0</v>
      </c>
      <c r="U131" s="39">
        <f t="shared" si="100"/>
        <v>0</v>
      </c>
      <c r="V131" s="39">
        <f t="shared" si="100"/>
        <v>0</v>
      </c>
      <c r="W131" s="39">
        <f t="shared" si="100"/>
        <v>0</v>
      </c>
      <c r="X131" s="39">
        <f t="shared" si="100"/>
        <v>0</v>
      </c>
      <c r="Y131" s="39">
        <f t="shared" si="100"/>
        <v>0</v>
      </c>
      <c r="Z131" s="39">
        <f t="shared" si="100"/>
        <v>0</v>
      </c>
      <c r="AA131" s="39">
        <f t="shared" si="100"/>
        <v>0</v>
      </c>
      <c r="AB131" s="39">
        <f t="shared" si="100"/>
        <v>0</v>
      </c>
      <c r="AC131" s="39">
        <f t="shared" si="100"/>
        <v>0</v>
      </c>
      <c r="AD131" s="39">
        <f t="shared" si="100"/>
        <v>0</v>
      </c>
      <c r="AE131" s="39">
        <f t="shared" si="100"/>
        <v>0</v>
      </c>
      <c r="AF131" s="39">
        <f t="shared" si="100"/>
        <v>0</v>
      </c>
      <c r="AG131" s="39">
        <f t="shared" si="100"/>
        <v>0</v>
      </c>
      <c r="AH131" s="39">
        <f t="shared" si="100"/>
        <v>0</v>
      </c>
      <c r="AI131" s="39">
        <f t="shared" si="100"/>
        <v>0</v>
      </c>
      <c r="AJ131" s="39">
        <f t="shared" si="100"/>
        <v>0</v>
      </c>
      <c r="AK131" s="39">
        <f t="shared" si="100"/>
        <v>0</v>
      </c>
      <c r="AL131" s="39">
        <f t="shared" si="100"/>
        <v>0</v>
      </c>
      <c r="AM131" s="39">
        <f t="shared" si="100"/>
        <v>0</v>
      </c>
      <c r="AN131" s="39">
        <f t="shared" si="100"/>
        <v>0</v>
      </c>
      <c r="AO131" s="39">
        <f t="shared" si="100"/>
        <v>0</v>
      </c>
      <c r="AP131" s="39">
        <f t="shared" si="100"/>
        <v>0</v>
      </c>
      <c r="AQ131" s="39">
        <f t="shared" si="100"/>
        <v>0</v>
      </c>
      <c r="AR131" s="39">
        <f t="shared" si="100"/>
        <v>0</v>
      </c>
      <c r="AS131" s="39">
        <f t="shared" si="100"/>
        <v>0</v>
      </c>
      <c r="AT131" s="39">
        <f t="shared" si="100"/>
        <v>0</v>
      </c>
      <c r="AU131" s="39">
        <f t="shared" si="100"/>
        <v>0</v>
      </c>
      <c r="AV131" s="39">
        <f t="shared" si="100"/>
        <v>0</v>
      </c>
      <c r="AW131" s="39">
        <f t="shared" si="100"/>
        <v>0</v>
      </c>
      <c r="AX131" s="39">
        <f t="shared" si="100"/>
        <v>0</v>
      </c>
      <c r="AY131" s="39">
        <f t="shared" si="100"/>
        <v>0</v>
      </c>
      <c r="AZ131" s="39">
        <f t="shared" si="100"/>
        <v>0</v>
      </c>
      <c r="BA131" s="39">
        <f t="shared" si="100"/>
        <v>0</v>
      </c>
      <c r="BB131" s="39">
        <f t="shared" si="100"/>
        <v>0</v>
      </c>
      <c r="BC131" s="39">
        <f t="shared" si="100"/>
        <v>0</v>
      </c>
      <c r="BD131" s="39">
        <f t="shared" si="100"/>
        <v>0</v>
      </c>
      <c r="BE131" s="39">
        <f t="shared" si="100"/>
        <v>0</v>
      </c>
      <c r="BF131" s="39">
        <f t="shared" si="100"/>
        <v>0</v>
      </c>
      <c r="BG131" s="39">
        <f t="shared" si="100"/>
        <v>0</v>
      </c>
      <c r="BH131" s="39">
        <f t="shared" si="100"/>
        <v>0</v>
      </c>
      <c r="BI131" s="39">
        <f t="shared" si="100"/>
        <v>0</v>
      </c>
      <c r="BJ131" s="39">
        <f t="shared" si="100"/>
        <v>0</v>
      </c>
      <c r="BK131" s="39">
        <f t="shared" si="100"/>
        <v>0</v>
      </c>
      <c r="BL131" s="39">
        <f t="shared" si="100"/>
        <v>0</v>
      </c>
      <c r="BM131" s="39">
        <f t="shared" si="100"/>
        <v>0</v>
      </c>
      <c r="BN131" s="39">
        <f t="shared" si="100"/>
        <v>0</v>
      </c>
      <c r="BO131" s="39">
        <f t="shared" si="100"/>
        <v>0</v>
      </c>
      <c r="BP131" s="39">
        <f t="shared" si="100"/>
        <v>0</v>
      </c>
      <c r="BQ131" s="39">
        <f t="shared" si="100"/>
        <v>0</v>
      </c>
      <c r="BR131" s="39">
        <f t="shared" si="100"/>
        <v>0</v>
      </c>
      <c r="BS131" s="39">
        <f t="shared" si="100"/>
        <v>0</v>
      </c>
      <c r="BT131" s="39">
        <f t="shared" si="100"/>
        <v>0</v>
      </c>
      <c r="BU131" s="39">
        <f t="shared" si="100"/>
        <v>0</v>
      </c>
      <c r="BV131" s="39">
        <f t="shared" si="100"/>
        <v>0</v>
      </c>
      <c r="BW131" s="39">
        <f t="shared" si="100"/>
        <v>0</v>
      </c>
      <c r="BX131" s="39">
        <f t="shared" si="100"/>
        <v>0</v>
      </c>
      <c r="BY131" s="39">
        <f t="shared" si="100"/>
        <v>0</v>
      </c>
      <c r="BZ131" s="39">
        <f t="shared" si="100"/>
        <v>0</v>
      </c>
      <c r="CA131" s="39">
        <f t="shared" si="100"/>
        <v>0</v>
      </c>
      <c r="CB131" s="39">
        <f t="shared" si="100"/>
        <v>0</v>
      </c>
      <c r="CC131" s="39">
        <f t="shared" si="100"/>
        <v>0</v>
      </c>
      <c r="CD131" s="39">
        <f t="shared" si="100"/>
        <v>0</v>
      </c>
      <c r="CE131" s="39">
        <f t="shared" si="100"/>
        <v>0</v>
      </c>
      <c r="CF131" s="39">
        <f t="shared" si="100"/>
        <v>0</v>
      </c>
      <c r="CG131" s="39">
        <f t="shared" si="100"/>
        <v>0</v>
      </c>
      <c r="CH131" s="39">
        <f t="shared" si="100"/>
        <v>0</v>
      </c>
    </row>
    <row r="132" ht="14.25" customHeight="1">
      <c r="B132" s="6" t="s">
        <v>81</v>
      </c>
      <c r="E132" s="35">
        <f t="shared" si="101"/>
        <v>0</v>
      </c>
      <c r="F132" s="5"/>
      <c r="G132" s="36">
        <f t="shared" ref="G132:CH132" si="102">G122*G$52</f>
        <v>0</v>
      </c>
      <c r="H132" s="36">
        <f t="shared" si="102"/>
        <v>0</v>
      </c>
      <c r="I132" s="36">
        <f t="shared" si="102"/>
        <v>0</v>
      </c>
      <c r="J132" s="36">
        <f t="shared" si="102"/>
        <v>0</v>
      </c>
      <c r="K132" s="36">
        <f t="shared" si="102"/>
        <v>0</v>
      </c>
      <c r="L132" s="36">
        <f t="shared" si="102"/>
        <v>0</v>
      </c>
      <c r="M132" s="36">
        <f t="shared" si="102"/>
        <v>0</v>
      </c>
      <c r="N132" s="36">
        <f t="shared" si="102"/>
        <v>0</v>
      </c>
      <c r="O132" s="36">
        <f t="shared" si="102"/>
        <v>0</v>
      </c>
      <c r="P132" s="36">
        <f t="shared" si="102"/>
        <v>0</v>
      </c>
      <c r="Q132" s="36">
        <f t="shared" si="102"/>
        <v>0</v>
      </c>
      <c r="R132" s="36">
        <f t="shared" si="102"/>
        <v>0</v>
      </c>
      <c r="S132" s="36">
        <f t="shared" si="102"/>
        <v>0</v>
      </c>
      <c r="T132" s="36">
        <f t="shared" si="102"/>
        <v>0</v>
      </c>
      <c r="U132" s="36">
        <f t="shared" si="102"/>
        <v>0</v>
      </c>
      <c r="V132" s="36">
        <f t="shared" si="102"/>
        <v>0</v>
      </c>
      <c r="W132" s="36">
        <f t="shared" si="102"/>
        <v>0</v>
      </c>
      <c r="X132" s="36">
        <f t="shared" si="102"/>
        <v>0</v>
      </c>
      <c r="Y132" s="36">
        <f t="shared" si="102"/>
        <v>0</v>
      </c>
      <c r="Z132" s="36">
        <f t="shared" si="102"/>
        <v>0</v>
      </c>
      <c r="AA132" s="36">
        <f t="shared" si="102"/>
        <v>0</v>
      </c>
      <c r="AB132" s="36">
        <f t="shared" si="102"/>
        <v>0</v>
      </c>
      <c r="AC132" s="36">
        <f t="shared" si="102"/>
        <v>0</v>
      </c>
      <c r="AD132" s="36">
        <f t="shared" si="102"/>
        <v>0</v>
      </c>
      <c r="AE132" s="36">
        <f t="shared" si="102"/>
        <v>0</v>
      </c>
      <c r="AF132" s="36">
        <f t="shared" si="102"/>
        <v>0</v>
      </c>
      <c r="AG132" s="36">
        <f t="shared" si="102"/>
        <v>0</v>
      </c>
      <c r="AH132" s="36">
        <f t="shared" si="102"/>
        <v>0</v>
      </c>
      <c r="AI132" s="36">
        <f t="shared" si="102"/>
        <v>0</v>
      </c>
      <c r="AJ132" s="36">
        <f t="shared" si="102"/>
        <v>0</v>
      </c>
      <c r="AK132" s="36">
        <f t="shared" si="102"/>
        <v>0</v>
      </c>
      <c r="AL132" s="36">
        <f t="shared" si="102"/>
        <v>0</v>
      </c>
      <c r="AM132" s="36">
        <f t="shared" si="102"/>
        <v>0</v>
      </c>
      <c r="AN132" s="36">
        <f t="shared" si="102"/>
        <v>0</v>
      </c>
      <c r="AO132" s="36">
        <f t="shared" si="102"/>
        <v>0</v>
      </c>
      <c r="AP132" s="36">
        <f t="shared" si="102"/>
        <v>0</v>
      </c>
      <c r="AQ132" s="36">
        <f t="shared" si="102"/>
        <v>0</v>
      </c>
      <c r="AR132" s="36">
        <f t="shared" si="102"/>
        <v>0</v>
      </c>
      <c r="AS132" s="36">
        <f t="shared" si="102"/>
        <v>0</v>
      </c>
      <c r="AT132" s="36">
        <f t="shared" si="102"/>
        <v>0</v>
      </c>
      <c r="AU132" s="36">
        <f t="shared" si="102"/>
        <v>0</v>
      </c>
      <c r="AV132" s="36">
        <f t="shared" si="102"/>
        <v>0</v>
      </c>
      <c r="AW132" s="36">
        <f t="shared" si="102"/>
        <v>0</v>
      </c>
      <c r="AX132" s="36">
        <f t="shared" si="102"/>
        <v>0</v>
      </c>
      <c r="AY132" s="36">
        <f t="shared" si="102"/>
        <v>0</v>
      </c>
      <c r="AZ132" s="36">
        <f t="shared" si="102"/>
        <v>0</v>
      </c>
      <c r="BA132" s="36">
        <f t="shared" si="102"/>
        <v>0</v>
      </c>
      <c r="BB132" s="36">
        <f t="shared" si="102"/>
        <v>0</v>
      </c>
      <c r="BC132" s="36">
        <f t="shared" si="102"/>
        <v>0</v>
      </c>
      <c r="BD132" s="36">
        <f t="shared" si="102"/>
        <v>0</v>
      </c>
      <c r="BE132" s="36">
        <f t="shared" si="102"/>
        <v>0</v>
      </c>
      <c r="BF132" s="36">
        <f t="shared" si="102"/>
        <v>0</v>
      </c>
      <c r="BG132" s="36">
        <f t="shared" si="102"/>
        <v>0</v>
      </c>
      <c r="BH132" s="36">
        <f t="shared" si="102"/>
        <v>0</v>
      </c>
      <c r="BI132" s="36">
        <f t="shared" si="102"/>
        <v>0</v>
      </c>
      <c r="BJ132" s="36">
        <f t="shared" si="102"/>
        <v>0</v>
      </c>
      <c r="BK132" s="36">
        <f t="shared" si="102"/>
        <v>0</v>
      </c>
      <c r="BL132" s="36">
        <f t="shared" si="102"/>
        <v>0</v>
      </c>
      <c r="BM132" s="36">
        <f t="shared" si="102"/>
        <v>0</v>
      </c>
      <c r="BN132" s="36">
        <f t="shared" si="102"/>
        <v>0</v>
      </c>
      <c r="BO132" s="36">
        <f t="shared" si="102"/>
        <v>0</v>
      </c>
      <c r="BP132" s="36">
        <f t="shared" si="102"/>
        <v>0</v>
      </c>
      <c r="BQ132" s="36">
        <f t="shared" si="102"/>
        <v>0</v>
      </c>
      <c r="BR132" s="36">
        <f t="shared" si="102"/>
        <v>0</v>
      </c>
      <c r="BS132" s="36">
        <f t="shared" si="102"/>
        <v>0</v>
      </c>
      <c r="BT132" s="36">
        <f t="shared" si="102"/>
        <v>0</v>
      </c>
      <c r="BU132" s="36">
        <f t="shared" si="102"/>
        <v>0</v>
      </c>
      <c r="BV132" s="36">
        <f t="shared" si="102"/>
        <v>0</v>
      </c>
      <c r="BW132" s="36">
        <f t="shared" si="102"/>
        <v>0</v>
      </c>
      <c r="BX132" s="36">
        <f t="shared" si="102"/>
        <v>0</v>
      </c>
      <c r="BY132" s="36">
        <f t="shared" si="102"/>
        <v>0</v>
      </c>
      <c r="BZ132" s="36">
        <f t="shared" si="102"/>
        <v>0</v>
      </c>
      <c r="CA132" s="36">
        <f t="shared" si="102"/>
        <v>0</v>
      </c>
      <c r="CB132" s="36">
        <f t="shared" si="102"/>
        <v>0</v>
      </c>
      <c r="CC132" s="36">
        <f t="shared" si="102"/>
        <v>0</v>
      </c>
      <c r="CD132" s="36">
        <f t="shared" si="102"/>
        <v>0</v>
      </c>
      <c r="CE132" s="36">
        <f t="shared" si="102"/>
        <v>0</v>
      </c>
      <c r="CF132" s="36">
        <f t="shared" si="102"/>
        <v>0</v>
      </c>
      <c r="CG132" s="36">
        <f t="shared" si="102"/>
        <v>0</v>
      </c>
      <c r="CH132" s="36">
        <f t="shared" si="102"/>
        <v>0</v>
      </c>
    </row>
    <row r="133" ht="14.25" customHeight="1">
      <c r="B133" s="6" t="s">
        <v>82</v>
      </c>
      <c r="E133" s="33">
        <f t="shared" si="101"/>
        <v>0</v>
      </c>
      <c r="F133" s="5"/>
      <c r="G133" s="39">
        <f t="shared" ref="G133:CH133" si="103">G123*G$52</f>
        <v>0</v>
      </c>
      <c r="H133" s="39">
        <f t="shared" si="103"/>
        <v>0</v>
      </c>
      <c r="I133" s="39">
        <f t="shared" si="103"/>
        <v>0</v>
      </c>
      <c r="J133" s="39">
        <f t="shared" si="103"/>
        <v>0</v>
      </c>
      <c r="K133" s="39">
        <f t="shared" si="103"/>
        <v>0</v>
      </c>
      <c r="L133" s="39">
        <f t="shared" si="103"/>
        <v>0</v>
      </c>
      <c r="M133" s="39">
        <f t="shared" si="103"/>
        <v>0</v>
      </c>
      <c r="N133" s="39">
        <f t="shared" si="103"/>
        <v>0</v>
      </c>
      <c r="O133" s="39">
        <f t="shared" si="103"/>
        <v>0</v>
      </c>
      <c r="P133" s="39">
        <f t="shared" si="103"/>
        <v>0</v>
      </c>
      <c r="Q133" s="39">
        <f t="shared" si="103"/>
        <v>0</v>
      </c>
      <c r="R133" s="39">
        <f t="shared" si="103"/>
        <v>0</v>
      </c>
      <c r="S133" s="39">
        <f t="shared" si="103"/>
        <v>0</v>
      </c>
      <c r="T133" s="39">
        <f t="shared" si="103"/>
        <v>0</v>
      </c>
      <c r="U133" s="39">
        <f t="shared" si="103"/>
        <v>0</v>
      </c>
      <c r="V133" s="39">
        <f t="shared" si="103"/>
        <v>0</v>
      </c>
      <c r="W133" s="39">
        <f t="shared" si="103"/>
        <v>0</v>
      </c>
      <c r="X133" s="39">
        <f t="shared" si="103"/>
        <v>0</v>
      </c>
      <c r="Y133" s="39">
        <f t="shared" si="103"/>
        <v>0</v>
      </c>
      <c r="Z133" s="39">
        <f t="shared" si="103"/>
        <v>0</v>
      </c>
      <c r="AA133" s="39">
        <f t="shared" si="103"/>
        <v>0</v>
      </c>
      <c r="AB133" s="39">
        <f t="shared" si="103"/>
        <v>0</v>
      </c>
      <c r="AC133" s="39">
        <f t="shared" si="103"/>
        <v>0</v>
      </c>
      <c r="AD133" s="39">
        <f t="shared" si="103"/>
        <v>0</v>
      </c>
      <c r="AE133" s="39">
        <f t="shared" si="103"/>
        <v>0</v>
      </c>
      <c r="AF133" s="39">
        <f t="shared" si="103"/>
        <v>0</v>
      </c>
      <c r="AG133" s="39">
        <f t="shared" si="103"/>
        <v>0</v>
      </c>
      <c r="AH133" s="39">
        <f t="shared" si="103"/>
        <v>0</v>
      </c>
      <c r="AI133" s="39">
        <f t="shared" si="103"/>
        <v>0</v>
      </c>
      <c r="AJ133" s="39">
        <f t="shared" si="103"/>
        <v>0</v>
      </c>
      <c r="AK133" s="39">
        <f t="shared" si="103"/>
        <v>0</v>
      </c>
      <c r="AL133" s="39">
        <f t="shared" si="103"/>
        <v>0</v>
      </c>
      <c r="AM133" s="39">
        <f t="shared" si="103"/>
        <v>0</v>
      </c>
      <c r="AN133" s="39">
        <f t="shared" si="103"/>
        <v>0</v>
      </c>
      <c r="AO133" s="39">
        <f t="shared" si="103"/>
        <v>0</v>
      </c>
      <c r="AP133" s="39">
        <f t="shared" si="103"/>
        <v>0</v>
      </c>
      <c r="AQ133" s="39">
        <f t="shared" si="103"/>
        <v>0</v>
      </c>
      <c r="AR133" s="39">
        <f t="shared" si="103"/>
        <v>0</v>
      </c>
      <c r="AS133" s="39">
        <f t="shared" si="103"/>
        <v>0</v>
      </c>
      <c r="AT133" s="39">
        <f t="shared" si="103"/>
        <v>0</v>
      </c>
      <c r="AU133" s="39">
        <f t="shared" si="103"/>
        <v>0</v>
      </c>
      <c r="AV133" s="39">
        <f t="shared" si="103"/>
        <v>0</v>
      </c>
      <c r="AW133" s="39">
        <f t="shared" si="103"/>
        <v>0</v>
      </c>
      <c r="AX133" s="39">
        <f t="shared" si="103"/>
        <v>0</v>
      </c>
      <c r="AY133" s="39">
        <f t="shared" si="103"/>
        <v>0</v>
      </c>
      <c r="AZ133" s="39">
        <f t="shared" si="103"/>
        <v>0</v>
      </c>
      <c r="BA133" s="39">
        <f t="shared" si="103"/>
        <v>0</v>
      </c>
      <c r="BB133" s="39">
        <f t="shared" si="103"/>
        <v>0</v>
      </c>
      <c r="BC133" s="39">
        <f t="shared" si="103"/>
        <v>0</v>
      </c>
      <c r="BD133" s="39">
        <f t="shared" si="103"/>
        <v>0</v>
      </c>
      <c r="BE133" s="39">
        <f t="shared" si="103"/>
        <v>0</v>
      </c>
      <c r="BF133" s="39">
        <f t="shared" si="103"/>
        <v>0</v>
      </c>
      <c r="BG133" s="39">
        <f t="shared" si="103"/>
        <v>0</v>
      </c>
      <c r="BH133" s="39">
        <f t="shared" si="103"/>
        <v>0</v>
      </c>
      <c r="BI133" s="39">
        <f t="shared" si="103"/>
        <v>0</v>
      </c>
      <c r="BJ133" s="39">
        <f t="shared" si="103"/>
        <v>0</v>
      </c>
      <c r="BK133" s="39">
        <f t="shared" si="103"/>
        <v>0</v>
      </c>
      <c r="BL133" s="39">
        <f t="shared" si="103"/>
        <v>0</v>
      </c>
      <c r="BM133" s="39">
        <f t="shared" si="103"/>
        <v>0</v>
      </c>
      <c r="BN133" s="39">
        <f t="shared" si="103"/>
        <v>0</v>
      </c>
      <c r="BO133" s="39">
        <f t="shared" si="103"/>
        <v>0</v>
      </c>
      <c r="BP133" s="39">
        <f t="shared" si="103"/>
        <v>0</v>
      </c>
      <c r="BQ133" s="39">
        <f t="shared" si="103"/>
        <v>0</v>
      </c>
      <c r="BR133" s="39">
        <f t="shared" si="103"/>
        <v>0</v>
      </c>
      <c r="BS133" s="39">
        <f t="shared" si="103"/>
        <v>0</v>
      </c>
      <c r="BT133" s="39">
        <f t="shared" si="103"/>
        <v>0</v>
      </c>
      <c r="BU133" s="39">
        <f t="shared" si="103"/>
        <v>0</v>
      </c>
      <c r="BV133" s="39">
        <f t="shared" si="103"/>
        <v>0</v>
      </c>
      <c r="BW133" s="39">
        <f t="shared" si="103"/>
        <v>0</v>
      </c>
      <c r="BX133" s="39">
        <f t="shared" si="103"/>
        <v>0</v>
      </c>
      <c r="BY133" s="39">
        <f t="shared" si="103"/>
        <v>0</v>
      </c>
      <c r="BZ133" s="39">
        <f t="shared" si="103"/>
        <v>0</v>
      </c>
      <c r="CA133" s="39">
        <f t="shared" si="103"/>
        <v>0</v>
      </c>
      <c r="CB133" s="39">
        <f t="shared" si="103"/>
        <v>0</v>
      </c>
      <c r="CC133" s="39">
        <f t="shared" si="103"/>
        <v>0</v>
      </c>
      <c r="CD133" s="39">
        <f t="shared" si="103"/>
        <v>0</v>
      </c>
      <c r="CE133" s="39">
        <f t="shared" si="103"/>
        <v>0</v>
      </c>
      <c r="CF133" s="39">
        <f t="shared" si="103"/>
        <v>0</v>
      </c>
      <c r="CG133" s="39">
        <f t="shared" si="103"/>
        <v>0</v>
      </c>
      <c r="CH133" s="39">
        <f t="shared" si="103"/>
        <v>0</v>
      </c>
    </row>
    <row r="134" ht="14.25" customHeight="1"/>
    <row r="135" ht="14.25" customHeight="1">
      <c r="B135" s="43" t="str">
        <f>B15</f>
        <v>Infrastructure Investments Holdings Limited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</row>
    <row r="136" ht="14.25" customHeight="1"/>
    <row r="137" ht="14.25" customHeight="1">
      <c r="B137" s="6" t="s">
        <v>74</v>
      </c>
      <c r="E137" s="35">
        <f t="shared" ref="E137:E140" si="105">SUM(G137:CH137)</f>
        <v>0</v>
      </c>
      <c r="G137" s="39">
        <f t="shared" ref="G137:CH137" si="104">(G$28*$C$15)+(G$29*$D$15)+(G$30*$C$15)</f>
        <v>0</v>
      </c>
      <c r="H137" s="39">
        <f t="shared" si="104"/>
        <v>0</v>
      </c>
      <c r="I137" s="39">
        <f t="shared" si="104"/>
        <v>0</v>
      </c>
      <c r="J137" s="39">
        <f t="shared" si="104"/>
        <v>0</v>
      </c>
      <c r="K137" s="39">
        <f t="shared" si="104"/>
        <v>0</v>
      </c>
      <c r="L137" s="39">
        <f t="shared" si="104"/>
        <v>0</v>
      </c>
      <c r="M137" s="39">
        <f t="shared" si="104"/>
        <v>0</v>
      </c>
      <c r="N137" s="39">
        <f t="shared" si="104"/>
        <v>0</v>
      </c>
      <c r="O137" s="39">
        <f t="shared" si="104"/>
        <v>0</v>
      </c>
      <c r="P137" s="39">
        <f t="shared" si="104"/>
        <v>0</v>
      </c>
      <c r="Q137" s="39">
        <f t="shared" si="104"/>
        <v>0</v>
      </c>
      <c r="R137" s="39">
        <f t="shared" si="104"/>
        <v>0</v>
      </c>
      <c r="S137" s="39">
        <f t="shared" si="104"/>
        <v>0</v>
      </c>
      <c r="T137" s="39">
        <f t="shared" si="104"/>
        <v>0</v>
      </c>
      <c r="U137" s="39">
        <f t="shared" si="104"/>
        <v>0</v>
      </c>
      <c r="V137" s="39">
        <f t="shared" si="104"/>
        <v>0</v>
      </c>
      <c r="W137" s="39">
        <f t="shared" si="104"/>
        <v>0</v>
      </c>
      <c r="X137" s="39">
        <f t="shared" si="104"/>
        <v>0</v>
      </c>
      <c r="Y137" s="39">
        <f t="shared" si="104"/>
        <v>0</v>
      </c>
      <c r="Z137" s="39">
        <f t="shared" si="104"/>
        <v>0</v>
      </c>
      <c r="AA137" s="39">
        <f t="shared" si="104"/>
        <v>0</v>
      </c>
      <c r="AB137" s="39">
        <f t="shared" si="104"/>
        <v>0</v>
      </c>
      <c r="AC137" s="39">
        <f t="shared" si="104"/>
        <v>0</v>
      </c>
      <c r="AD137" s="39">
        <f t="shared" si="104"/>
        <v>0</v>
      </c>
      <c r="AE137" s="39">
        <f t="shared" si="104"/>
        <v>0</v>
      </c>
      <c r="AF137" s="39">
        <f t="shared" si="104"/>
        <v>0</v>
      </c>
      <c r="AG137" s="39">
        <f t="shared" si="104"/>
        <v>0</v>
      </c>
      <c r="AH137" s="39">
        <f t="shared" si="104"/>
        <v>0</v>
      </c>
      <c r="AI137" s="39">
        <f t="shared" si="104"/>
        <v>0</v>
      </c>
      <c r="AJ137" s="39">
        <f t="shared" si="104"/>
        <v>0</v>
      </c>
      <c r="AK137" s="39">
        <f t="shared" si="104"/>
        <v>0</v>
      </c>
      <c r="AL137" s="39">
        <f t="shared" si="104"/>
        <v>0</v>
      </c>
      <c r="AM137" s="39">
        <f t="shared" si="104"/>
        <v>0</v>
      </c>
      <c r="AN137" s="39">
        <f t="shared" si="104"/>
        <v>0</v>
      </c>
      <c r="AO137" s="39">
        <f t="shared" si="104"/>
        <v>0</v>
      </c>
      <c r="AP137" s="39">
        <f t="shared" si="104"/>
        <v>0</v>
      </c>
      <c r="AQ137" s="39">
        <f t="shared" si="104"/>
        <v>0</v>
      </c>
      <c r="AR137" s="39">
        <f t="shared" si="104"/>
        <v>0</v>
      </c>
      <c r="AS137" s="39">
        <f t="shared" si="104"/>
        <v>0</v>
      </c>
      <c r="AT137" s="39">
        <f t="shared" si="104"/>
        <v>0</v>
      </c>
      <c r="AU137" s="39">
        <f t="shared" si="104"/>
        <v>0</v>
      </c>
      <c r="AV137" s="39">
        <f t="shared" si="104"/>
        <v>0</v>
      </c>
      <c r="AW137" s="39">
        <f t="shared" si="104"/>
        <v>0</v>
      </c>
      <c r="AX137" s="39">
        <f t="shared" si="104"/>
        <v>0</v>
      </c>
      <c r="AY137" s="39">
        <f t="shared" si="104"/>
        <v>0</v>
      </c>
      <c r="AZ137" s="39">
        <f t="shared" si="104"/>
        <v>0</v>
      </c>
      <c r="BA137" s="39">
        <f t="shared" si="104"/>
        <v>0</v>
      </c>
      <c r="BB137" s="39">
        <f t="shared" si="104"/>
        <v>0</v>
      </c>
      <c r="BC137" s="39">
        <f t="shared" si="104"/>
        <v>0</v>
      </c>
      <c r="BD137" s="39">
        <f t="shared" si="104"/>
        <v>0</v>
      </c>
      <c r="BE137" s="39">
        <f t="shared" si="104"/>
        <v>0</v>
      </c>
      <c r="BF137" s="39">
        <f t="shared" si="104"/>
        <v>0</v>
      </c>
      <c r="BG137" s="39">
        <f t="shared" si="104"/>
        <v>0</v>
      </c>
      <c r="BH137" s="39">
        <f t="shared" si="104"/>
        <v>0</v>
      </c>
      <c r="BI137" s="39">
        <f t="shared" si="104"/>
        <v>0</v>
      </c>
      <c r="BJ137" s="39">
        <f t="shared" si="104"/>
        <v>0</v>
      </c>
      <c r="BK137" s="39">
        <f t="shared" si="104"/>
        <v>0</v>
      </c>
      <c r="BL137" s="39">
        <f t="shared" si="104"/>
        <v>0</v>
      </c>
      <c r="BM137" s="39">
        <f t="shared" si="104"/>
        <v>0</v>
      </c>
      <c r="BN137" s="39">
        <f t="shared" si="104"/>
        <v>0</v>
      </c>
      <c r="BO137" s="39">
        <f t="shared" si="104"/>
        <v>0</v>
      </c>
      <c r="BP137" s="39">
        <f t="shared" si="104"/>
        <v>0</v>
      </c>
      <c r="BQ137" s="39">
        <f t="shared" si="104"/>
        <v>0</v>
      </c>
      <c r="BR137" s="39">
        <f t="shared" si="104"/>
        <v>0</v>
      </c>
      <c r="BS137" s="39">
        <f t="shared" si="104"/>
        <v>0</v>
      </c>
      <c r="BT137" s="39">
        <f t="shared" si="104"/>
        <v>0</v>
      </c>
      <c r="BU137" s="39">
        <f t="shared" si="104"/>
        <v>0</v>
      </c>
      <c r="BV137" s="39">
        <f t="shared" si="104"/>
        <v>0</v>
      </c>
      <c r="BW137" s="39">
        <f t="shared" si="104"/>
        <v>0</v>
      </c>
      <c r="BX137" s="39">
        <f t="shared" si="104"/>
        <v>0</v>
      </c>
      <c r="BY137" s="39">
        <f t="shared" si="104"/>
        <v>0</v>
      </c>
      <c r="BZ137" s="39">
        <f t="shared" si="104"/>
        <v>0</v>
      </c>
      <c r="CA137" s="39">
        <f t="shared" si="104"/>
        <v>0</v>
      </c>
      <c r="CB137" s="39">
        <f t="shared" si="104"/>
        <v>0</v>
      </c>
      <c r="CC137" s="39">
        <f t="shared" si="104"/>
        <v>0</v>
      </c>
      <c r="CD137" s="39">
        <f t="shared" si="104"/>
        <v>0</v>
      </c>
      <c r="CE137" s="39">
        <f t="shared" si="104"/>
        <v>0</v>
      </c>
      <c r="CF137" s="39">
        <f t="shared" si="104"/>
        <v>0</v>
      </c>
      <c r="CG137" s="39">
        <f t="shared" si="104"/>
        <v>0</v>
      </c>
      <c r="CH137" s="39">
        <f t="shared" si="104"/>
        <v>0</v>
      </c>
    </row>
    <row r="138" ht="14.25" customHeight="1">
      <c r="B138" s="6" t="s">
        <v>75</v>
      </c>
      <c r="E138" s="35">
        <f t="shared" si="105"/>
        <v>0</v>
      </c>
      <c r="G138" s="39">
        <f t="shared" ref="G138:CH138" si="106">(G$56*$C$15)+(G$57*$D$15)+(G$58*$D$15)+(G$59*$C$15)</f>
        <v>0</v>
      </c>
      <c r="H138" s="39">
        <f t="shared" si="106"/>
        <v>0</v>
      </c>
      <c r="I138" s="39">
        <f t="shared" si="106"/>
        <v>0</v>
      </c>
      <c r="J138" s="39">
        <f t="shared" si="106"/>
        <v>0</v>
      </c>
      <c r="K138" s="39">
        <f t="shared" si="106"/>
        <v>0</v>
      </c>
      <c r="L138" s="39">
        <f t="shared" si="106"/>
        <v>0</v>
      </c>
      <c r="M138" s="39">
        <f t="shared" si="106"/>
        <v>0</v>
      </c>
      <c r="N138" s="39">
        <f t="shared" si="106"/>
        <v>0</v>
      </c>
      <c r="O138" s="39">
        <f t="shared" si="106"/>
        <v>0</v>
      </c>
      <c r="P138" s="39">
        <f t="shared" si="106"/>
        <v>0</v>
      </c>
      <c r="Q138" s="39">
        <f t="shared" si="106"/>
        <v>0</v>
      </c>
      <c r="R138" s="39">
        <f t="shared" si="106"/>
        <v>0</v>
      </c>
      <c r="S138" s="39">
        <f t="shared" si="106"/>
        <v>0</v>
      </c>
      <c r="T138" s="39">
        <f t="shared" si="106"/>
        <v>0</v>
      </c>
      <c r="U138" s="39">
        <f t="shared" si="106"/>
        <v>0</v>
      </c>
      <c r="V138" s="39">
        <f t="shared" si="106"/>
        <v>0</v>
      </c>
      <c r="W138" s="39">
        <f t="shared" si="106"/>
        <v>0</v>
      </c>
      <c r="X138" s="39">
        <f t="shared" si="106"/>
        <v>0</v>
      </c>
      <c r="Y138" s="39">
        <f t="shared" si="106"/>
        <v>0</v>
      </c>
      <c r="Z138" s="39">
        <f t="shared" si="106"/>
        <v>0</v>
      </c>
      <c r="AA138" s="39">
        <f t="shared" si="106"/>
        <v>0</v>
      </c>
      <c r="AB138" s="39">
        <f t="shared" si="106"/>
        <v>0</v>
      </c>
      <c r="AC138" s="39">
        <f t="shared" si="106"/>
        <v>0</v>
      </c>
      <c r="AD138" s="39">
        <f t="shared" si="106"/>
        <v>0</v>
      </c>
      <c r="AE138" s="39">
        <f t="shared" si="106"/>
        <v>0</v>
      </c>
      <c r="AF138" s="39">
        <f t="shared" si="106"/>
        <v>0</v>
      </c>
      <c r="AG138" s="39">
        <f t="shared" si="106"/>
        <v>0</v>
      </c>
      <c r="AH138" s="39">
        <f t="shared" si="106"/>
        <v>0</v>
      </c>
      <c r="AI138" s="39">
        <f t="shared" si="106"/>
        <v>0</v>
      </c>
      <c r="AJ138" s="39">
        <f t="shared" si="106"/>
        <v>0</v>
      </c>
      <c r="AK138" s="39">
        <f t="shared" si="106"/>
        <v>0</v>
      </c>
      <c r="AL138" s="39">
        <f t="shared" si="106"/>
        <v>0</v>
      </c>
      <c r="AM138" s="39">
        <f t="shared" si="106"/>
        <v>0</v>
      </c>
      <c r="AN138" s="39">
        <f t="shared" si="106"/>
        <v>0</v>
      </c>
      <c r="AO138" s="39">
        <f t="shared" si="106"/>
        <v>0</v>
      </c>
      <c r="AP138" s="39">
        <f t="shared" si="106"/>
        <v>0</v>
      </c>
      <c r="AQ138" s="39">
        <f t="shared" si="106"/>
        <v>0</v>
      </c>
      <c r="AR138" s="39">
        <f t="shared" si="106"/>
        <v>0</v>
      </c>
      <c r="AS138" s="39">
        <f t="shared" si="106"/>
        <v>0</v>
      </c>
      <c r="AT138" s="39">
        <f t="shared" si="106"/>
        <v>0</v>
      </c>
      <c r="AU138" s="39">
        <f t="shared" si="106"/>
        <v>0</v>
      </c>
      <c r="AV138" s="39">
        <f t="shared" si="106"/>
        <v>0</v>
      </c>
      <c r="AW138" s="39">
        <f t="shared" si="106"/>
        <v>0</v>
      </c>
      <c r="AX138" s="39">
        <f t="shared" si="106"/>
        <v>0</v>
      </c>
      <c r="AY138" s="39">
        <f t="shared" si="106"/>
        <v>0</v>
      </c>
      <c r="AZ138" s="39">
        <f t="shared" si="106"/>
        <v>0</v>
      </c>
      <c r="BA138" s="39">
        <f t="shared" si="106"/>
        <v>0</v>
      </c>
      <c r="BB138" s="39">
        <f t="shared" si="106"/>
        <v>0</v>
      </c>
      <c r="BC138" s="39">
        <f t="shared" si="106"/>
        <v>0</v>
      </c>
      <c r="BD138" s="39">
        <f t="shared" si="106"/>
        <v>0</v>
      </c>
      <c r="BE138" s="39">
        <f t="shared" si="106"/>
        <v>0</v>
      </c>
      <c r="BF138" s="39">
        <f t="shared" si="106"/>
        <v>0</v>
      </c>
      <c r="BG138" s="39">
        <f t="shared" si="106"/>
        <v>0</v>
      </c>
      <c r="BH138" s="39">
        <f t="shared" si="106"/>
        <v>0</v>
      </c>
      <c r="BI138" s="39">
        <f t="shared" si="106"/>
        <v>0</v>
      </c>
      <c r="BJ138" s="39">
        <f t="shared" si="106"/>
        <v>0</v>
      </c>
      <c r="BK138" s="39">
        <f t="shared" si="106"/>
        <v>0</v>
      </c>
      <c r="BL138" s="39">
        <f t="shared" si="106"/>
        <v>0</v>
      </c>
      <c r="BM138" s="39">
        <f t="shared" si="106"/>
        <v>0</v>
      </c>
      <c r="BN138" s="39">
        <f t="shared" si="106"/>
        <v>0</v>
      </c>
      <c r="BO138" s="39">
        <f t="shared" si="106"/>
        <v>0</v>
      </c>
      <c r="BP138" s="39">
        <f t="shared" si="106"/>
        <v>0</v>
      </c>
      <c r="BQ138" s="39">
        <f t="shared" si="106"/>
        <v>0</v>
      </c>
      <c r="BR138" s="39">
        <f t="shared" si="106"/>
        <v>0</v>
      </c>
      <c r="BS138" s="39">
        <f t="shared" si="106"/>
        <v>0</v>
      </c>
      <c r="BT138" s="39">
        <f t="shared" si="106"/>
        <v>0</v>
      </c>
      <c r="BU138" s="39">
        <f t="shared" si="106"/>
        <v>0</v>
      </c>
      <c r="BV138" s="39">
        <f t="shared" si="106"/>
        <v>0</v>
      </c>
      <c r="BW138" s="39">
        <f t="shared" si="106"/>
        <v>0</v>
      </c>
      <c r="BX138" s="39">
        <f t="shared" si="106"/>
        <v>0</v>
      </c>
      <c r="BY138" s="39">
        <f t="shared" si="106"/>
        <v>0</v>
      </c>
      <c r="BZ138" s="39">
        <f t="shared" si="106"/>
        <v>0</v>
      </c>
      <c r="CA138" s="39">
        <f t="shared" si="106"/>
        <v>0</v>
      </c>
      <c r="CB138" s="39">
        <f t="shared" si="106"/>
        <v>0</v>
      </c>
      <c r="CC138" s="39">
        <f t="shared" si="106"/>
        <v>0</v>
      </c>
      <c r="CD138" s="39">
        <f t="shared" si="106"/>
        <v>0</v>
      </c>
      <c r="CE138" s="39">
        <f t="shared" si="106"/>
        <v>0</v>
      </c>
      <c r="CF138" s="39">
        <f t="shared" si="106"/>
        <v>0</v>
      </c>
      <c r="CG138" s="39">
        <f t="shared" si="106"/>
        <v>0</v>
      </c>
      <c r="CH138" s="39">
        <f t="shared" si="106"/>
        <v>0</v>
      </c>
    </row>
    <row r="139" ht="14.25" customHeight="1">
      <c r="B139" s="6" t="s">
        <v>76</v>
      </c>
      <c r="E139" s="35">
        <f t="shared" si="105"/>
        <v>0</v>
      </c>
      <c r="G139" s="39">
        <f t="shared" ref="G139:CH139" si="107">(G$70*$C$15)+(G$71*$D$15)+(G$72*$D$15)+(G$73*$C$15)</f>
        <v>0</v>
      </c>
      <c r="H139" s="39">
        <f t="shared" si="107"/>
        <v>0</v>
      </c>
      <c r="I139" s="39">
        <f t="shared" si="107"/>
        <v>0</v>
      </c>
      <c r="J139" s="39">
        <f t="shared" si="107"/>
        <v>0</v>
      </c>
      <c r="K139" s="39">
        <f t="shared" si="107"/>
        <v>0</v>
      </c>
      <c r="L139" s="39">
        <f t="shared" si="107"/>
        <v>0</v>
      </c>
      <c r="M139" s="39">
        <f t="shared" si="107"/>
        <v>0</v>
      </c>
      <c r="N139" s="39">
        <f t="shared" si="107"/>
        <v>0</v>
      </c>
      <c r="O139" s="39">
        <f t="shared" si="107"/>
        <v>0</v>
      </c>
      <c r="P139" s="39">
        <f t="shared" si="107"/>
        <v>0</v>
      </c>
      <c r="Q139" s="39">
        <f t="shared" si="107"/>
        <v>0</v>
      </c>
      <c r="R139" s="39">
        <f t="shared" si="107"/>
        <v>0</v>
      </c>
      <c r="S139" s="39">
        <f t="shared" si="107"/>
        <v>0</v>
      </c>
      <c r="T139" s="39">
        <f t="shared" si="107"/>
        <v>0</v>
      </c>
      <c r="U139" s="39">
        <f t="shared" si="107"/>
        <v>0</v>
      </c>
      <c r="V139" s="39">
        <f t="shared" si="107"/>
        <v>0</v>
      </c>
      <c r="W139" s="39">
        <f t="shared" si="107"/>
        <v>0</v>
      </c>
      <c r="X139" s="39">
        <f t="shared" si="107"/>
        <v>0</v>
      </c>
      <c r="Y139" s="39">
        <f t="shared" si="107"/>
        <v>0</v>
      </c>
      <c r="Z139" s="39">
        <f t="shared" si="107"/>
        <v>0</v>
      </c>
      <c r="AA139" s="39">
        <f t="shared" si="107"/>
        <v>0</v>
      </c>
      <c r="AB139" s="39">
        <f t="shared" si="107"/>
        <v>0</v>
      </c>
      <c r="AC139" s="39">
        <f t="shared" si="107"/>
        <v>0</v>
      </c>
      <c r="AD139" s="39">
        <f t="shared" si="107"/>
        <v>0</v>
      </c>
      <c r="AE139" s="39">
        <f t="shared" si="107"/>
        <v>0</v>
      </c>
      <c r="AF139" s="39">
        <f t="shared" si="107"/>
        <v>0</v>
      </c>
      <c r="AG139" s="39">
        <f t="shared" si="107"/>
        <v>0</v>
      </c>
      <c r="AH139" s="39">
        <f t="shared" si="107"/>
        <v>0</v>
      </c>
      <c r="AI139" s="39">
        <f t="shared" si="107"/>
        <v>0</v>
      </c>
      <c r="AJ139" s="39">
        <f t="shared" si="107"/>
        <v>0</v>
      </c>
      <c r="AK139" s="39">
        <f t="shared" si="107"/>
        <v>0</v>
      </c>
      <c r="AL139" s="39">
        <f t="shared" si="107"/>
        <v>0</v>
      </c>
      <c r="AM139" s="39">
        <f t="shared" si="107"/>
        <v>0</v>
      </c>
      <c r="AN139" s="39">
        <f t="shared" si="107"/>
        <v>0</v>
      </c>
      <c r="AO139" s="39">
        <f t="shared" si="107"/>
        <v>0</v>
      </c>
      <c r="AP139" s="39">
        <f t="shared" si="107"/>
        <v>0</v>
      </c>
      <c r="AQ139" s="39">
        <f t="shared" si="107"/>
        <v>0</v>
      </c>
      <c r="AR139" s="39">
        <f t="shared" si="107"/>
        <v>0</v>
      </c>
      <c r="AS139" s="39">
        <f t="shared" si="107"/>
        <v>0</v>
      </c>
      <c r="AT139" s="39">
        <f t="shared" si="107"/>
        <v>0</v>
      </c>
      <c r="AU139" s="39">
        <f t="shared" si="107"/>
        <v>0</v>
      </c>
      <c r="AV139" s="39">
        <f t="shared" si="107"/>
        <v>0</v>
      </c>
      <c r="AW139" s="39">
        <f t="shared" si="107"/>
        <v>0</v>
      </c>
      <c r="AX139" s="39">
        <f t="shared" si="107"/>
        <v>0</v>
      </c>
      <c r="AY139" s="39">
        <f t="shared" si="107"/>
        <v>0</v>
      </c>
      <c r="AZ139" s="39">
        <f t="shared" si="107"/>
        <v>0</v>
      </c>
      <c r="BA139" s="39">
        <f t="shared" si="107"/>
        <v>0</v>
      </c>
      <c r="BB139" s="39">
        <f t="shared" si="107"/>
        <v>0</v>
      </c>
      <c r="BC139" s="39">
        <f t="shared" si="107"/>
        <v>0</v>
      </c>
      <c r="BD139" s="39">
        <f t="shared" si="107"/>
        <v>0</v>
      </c>
      <c r="BE139" s="39">
        <f t="shared" si="107"/>
        <v>0</v>
      </c>
      <c r="BF139" s="39">
        <f t="shared" si="107"/>
        <v>0</v>
      </c>
      <c r="BG139" s="39">
        <f t="shared" si="107"/>
        <v>0</v>
      </c>
      <c r="BH139" s="39">
        <f t="shared" si="107"/>
        <v>0</v>
      </c>
      <c r="BI139" s="39">
        <f t="shared" si="107"/>
        <v>0</v>
      </c>
      <c r="BJ139" s="39">
        <f t="shared" si="107"/>
        <v>0</v>
      </c>
      <c r="BK139" s="39">
        <f t="shared" si="107"/>
        <v>0</v>
      </c>
      <c r="BL139" s="39">
        <f t="shared" si="107"/>
        <v>0</v>
      </c>
      <c r="BM139" s="39">
        <f t="shared" si="107"/>
        <v>0</v>
      </c>
      <c r="BN139" s="39">
        <f t="shared" si="107"/>
        <v>0</v>
      </c>
      <c r="BO139" s="39">
        <f t="shared" si="107"/>
        <v>0</v>
      </c>
      <c r="BP139" s="39">
        <f t="shared" si="107"/>
        <v>0</v>
      </c>
      <c r="BQ139" s="39">
        <f t="shared" si="107"/>
        <v>0</v>
      </c>
      <c r="BR139" s="39">
        <f t="shared" si="107"/>
        <v>0</v>
      </c>
      <c r="BS139" s="39">
        <f t="shared" si="107"/>
        <v>0</v>
      </c>
      <c r="BT139" s="39">
        <f t="shared" si="107"/>
        <v>0</v>
      </c>
      <c r="BU139" s="39">
        <f t="shared" si="107"/>
        <v>0</v>
      </c>
      <c r="BV139" s="39">
        <f t="shared" si="107"/>
        <v>0</v>
      </c>
      <c r="BW139" s="39">
        <f t="shared" si="107"/>
        <v>0</v>
      </c>
      <c r="BX139" s="39">
        <f t="shared" si="107"/>
        <v>0</v>
      </c>
      <c r="BY139" s="39">
        <f t="shared" si="107"/>
        <v>0</v>
      </c>
      <c r="BZ139" s="39">
        <f t="shared" si="107"/>
        <v>0</v>
      </c>
      <c r="CA139" s="39">
        <f t="shared" si="107"/>
        <v>0</v>
      </c>
      <c r="CB139" s="39">
        <f t="shared" si="107"/>
        <v>0</v>
      </c>
      <c r="CC139" s="39">
        <f t="shared" si="107"/>
        <v>0</v>
      </c>
      <c r="CD139" s="39">
        <f t="shared" si="107"/>
        <v>0</v>
      </c>
      <c r="CE139" s="39">
        <f t="shared" si="107"/>
        <v>0</v>
      </c>
      <c r="CF139" s="39">
        <f t="shared" si="107"/>
        <v>0</v>
      </c>
      <c r="CG139" s="39">
        <f t="shared" si="107"/>
        <v>0</v>
      </c>
      <c r="CH139" s="39">
        <f t="shared" si="107"/>
        <v>0</v>
      </c>
    </row>
    <row r="140" ht="14.25" customHeight="1">
      <c r="B140" s="6" t="s">
        <v>66</v>
      </c>
      <c r="E140" s="35">
        <f t="shared" si="105"/>
        <v>0</v>
      </c>
      <c r="G140" s="39">
        <f t="shared" ref="G140:CH140" si="108">G43</f>
        <v>0</v>
      </c>
      <c r="H140" s="39">
        <f t="shared" si="108"/>
        <v>0</v>
      </c>
      <c r="I140" s="39">
        <f t="shared" si="108"/>
        <v>0</v>
      </c>
      <c r="J140" s="39">
        <f t="shared" si="108"/>
        <v>0</v>
      </c>
      <c r="K140" s="39" t="str">
        <f t="shared" si="108"/>
        <v/>
      </c>
      <c r="L140" s="39" t="str">
        <f t="shared" si="108"/>
        <v/>
      </c>
      <c r="M140" s="39" t="str">
        <f t="shared" si="108"/>
        <v/>
      </c>
      <c r="N140" s="39" t="str">
        <f t="shared" si="108"/>
        <v/>
      </c>
      <c r="O140" s="39" t="str">
        <f t="shared" si="108"/>
        <v/>
      </c>
      <c r="P140" s="39">
        <f t="shared" si="108"/>
        <v>0</v>
      </c>
      <c r="Q140" s="39" t="str">
        <f t="shared" si="108"/>
        <v/>
      </c>
      <c r="R140" s="39" t="str">
        <f t="shared" si="108"/>
        <v/>
      </c>
      <c r="S140" s="39" t="str">
        <f t="shared" si="108"/>
        <v/>
      </c>
      <c r="T140" s="39" t="str">
        <f t="shared" si="108"/>
        <v/>
      </c>
      <c r="U140" s="39" t="str">
        <f t="shared" si="108"/>
        <v/>
      </c>
      <c r="V140" s="39">
        <f t="shared" si="108"/>
        <v>0</v>
      </c>
      <c r="W140" s="39">
        <f t="shared" si="108"/>
        <v>0</v>
      </c>
      <c r="X140" s="39">
        <f t="shared" si="108"/>
        <v>0</v>
      </c>
      <c r="Y140" s="39">
        <f t="shared" si="108"/>
        <v>0</v>
      </c>
      <c r="Z140" s="39">
        <f t="shared" si="108"/>
        <v>0</v>
      </c>
      <c r="AA140" s="39">
        <f t="shared" si="108"/>
        <v>0</v>
      </c>
      <c r="AB140" s="39">
        <f t="shared" si="108"/>
        <v>0</v>
      </c>
      <c r="AC140" s="39">
        <f t="shared" si="108"/>
        <v>0</v>
      </c>
      <c r="AD140" s="39">
        <f t="shared" si="108"/>
        <v>0</v>
      </c>
      <c r="AE140" s="39">
        <f t="shared" si="108"/>
        <v>0</v>
      </c>
      <c r="AF140" s="39">
        <f t="shared" si="108"/>
        <v>0</v>
      </c>
      <c r="AG140" s="39">
        <f t="shared" si="108"/>
        <v>0</v>
      </c>
      <c r="AH140" s="39">
        <f t="shared" si="108"/>
        <v>0</v>
      </c>
      <c r="AI140" s="39">
        <f t="shared" si="108"/>
        <v>0</v>
      </c>
      <c r="AJ140" s="39">
        <f t="shared" si="108"/>
        <v>0</v>
      </c>
      <c r="AK140" s="39">
        <f t="shared" si="108"/>
        <v>0</v>
      </c>
      <c r="AL140" s="39">
        <f t="shared" si="108"/>
        <v>0</v>
      </c>
      <c r="AM140" s="39">
        <f t="shared" si="108"/>
        <v>0</v>
      </c>
      <c r="AN140" s="39">
        <f t="shared" si="108"/>
        <v>0</v>
      </c>
      <c r="AO140" s="39">
        <f t="shared" si="108"/>
        <v>0</v>
      </c>
      <c r="AP140" s="39">
        <f t="shared" si="108"/>
        <v>0</v>
      </c>
      <c r="AQ140" s="39">
        <f t="shared" si="108"/>
        <v>0</v>
      </c>
      <c r="AR140" s="39">
        <f t="shared" si="108"/>
        <v>0</v>
      </c>
      <c r="AS140" s="39">
        <f t="shared" si="108"/>
        <v>0</v>
      </c>
      <c r="AT140" s="39">
        <f t="shared" si="108"/>
        <v>0</v>
      </c>
      <c r="AU140" s="39">
        <f t="shared" si="108"/>
        <v>0</v>
      </c>
      <c r="AV140" s="39">
        <f t="shared" si="108"/>
        <v>0</v>
      </c>
      <c r="AW140" s="39">
        <f t="shared" si="108"/>
        <v>0</v>
      </c>
      <c r="AX140" s="39">
        <f t="shared" si="108"/>
        <v>0</v>
      </c>
      <c r="AY140" s="39">
        <f t="shared" si="108"/>
        <v>0</v>
      </c>
      <c r="AZ140" s="39">
        <f t="shared" si="108"/>
        <v>0</v>
      </c>
      <c r="BA140" s="39">
        <f t="shared" si="108"/>
        <v>0</v>
      </c>
      <c r="BB140" s="39">
        <f t="shared" si="108"/>
        <v>0</v>
      </c>
      <c r="BC140" s="39">
        <f t="shared" si="108"/>
        <v>0</v>
      </c>
      <c r="BD140" s="39">
        <f t="shared" si="108"/>
        <v>0</v>
      </c>
      <c r="BE140" s="39">
        <f t="shared" si="108"/>
        <v>0</v>
      </c>
      <c r="BF140" s="39">
        <f t="shared" si="108"/>
        <v>0</v>
      </c>
      <c r="BG140" s="39">
        <f t="shared" si="108"/>
        <v>0</v>
      </c>
      <c r="BH140" s="39">
        <f t="shared" si="108"/>
        <v>0</v>
      </c>
      <c r="BI140" s="39">
        <f t="shared" si="108"/>
        <v>0</v>
      </c>
      <c r="BJ140" s="39">
        <f t="shared" si="108"/>
        <v>0</v>
      </c>
      <c r="BK140" s="39">
        <f t="shared" si="108"/>
        <v>0</v>
      </c>
      <c r="BL140" s="39">
        <f t="shared" si="108"/>
        <v>0</v>
      </c>
      <c r="BM140" s="39">
        <f t="shared" si="108"/>
        <v>0</v>
      </c>
      <c r="BN140" s="39">
        <f t="shared" si="108"/>
        <v>0</v>
      </c>
      <c r="BO140" s="39">
        <f t="shared" si="108"/>
        <v>0</v>
      </c>
      <c r="BP140" s="39">
        <f t="shared" si="108"/>
        <v>0</v>
      </c>
      <c r="BQ140" s="39">
        <f t="shared" si="108"/>
        <v>0</v>
      </c>
      <c r="BR140" s="39">
        <f t="shared" si="108"/>
        <v>0</v>
      </c>
      <c r="BS140" s="39">
        <f t="shared" si="108"/>
        <v>0</v>
      </c>
      <c r="BT140" s="39">
        <f t="shared" si="108"/>
        <v>0</v>
      </c>
      <c r="BU140" s="39" t="str">
        <f t="shared" si="108"/>
        <v/>
      </c>
      <c r="BV140" s="39">
        <f t="shared" si="108"/>
        <v>0</v>
      </c>
      <c r="BW140" s="39">
        <f t="shared" si="108"/>
        <v>0</v>
      </c>
      <c r="BX140" s="39">
        <f t="shared" si="108"/>
        <v>0</v>
      </c>
      <c r="BY140" s="39">
        <f t="shared" si="108"/>
        <v>0</v>
      </c>
      <c r="BZ140" s="39">
        <f t="shared" si="108"/>
        <v>0</v>
      </c>
      <c r="CA140" s="39">
        <f t="shared" si="108"/>
        <v>0</v>
      </c>
      <c r="CB140" s="39">
        <f t="shared" si="108"/>
        <v>0</v>
      </c>
      <c r="CC140" s="39">
        <f t="shared" si="108"/>
        <v>0</v>
      </c>
      <c r="CD140" s="39">
        <f t="shared" si="108"/>
        <v>0</v>
      </c>
      <c r="CE140" s="39">
        <f t="shared" si="108"/>
        <v>0</v>
      </c>
      <c r="CF140" s="39">
        <f t="shared" si="108"/>
        <v>0</v>
      </c>
      <c r="CG140" s="39">
        <f t="shared" si="108"/>
        <v>0</v>
      </c>
      <c r="CH140" s="39">
        <f t="shared" si="108"/>
        <v>0</v>
      </c>
    </row>
    <row r="141" ht="14.25" customHeight="1"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</row>
    <row r="142" ht="14.25" customHeight="1">
      <c r="B142" s="5" t="s">
        <v>67</v>
      </c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</row>
    <row r="143" ht="14.25" customHeight="1"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</row>
    <row r="144" ht="14.25" customHeight="1">
      <c r="B144" s="6" t="s">
        <v>77</v>
      </c>
      <c r="E144" s="33">
        <f t="shared" ref="E144:E146" si="110">SUM(G144:CH144)</f>
        <v>0</v>
      </c>
      <c r="F144" s="5"/>
      <c r="G144" s="39">
        <f t="shared" ref="G144:CH144" si="109">SUM(G138:G139)</f>
        <v>0</v>
      </c>
      <c r="H144" s="39">
        <f t="shared" si="109"/>
        <v>0</v>
      </c>
      <c r="I144" s="39">
        <f t="shared" si="109"/>
        <v>0</v>
      </c>
      <c r="J144" s="39">
        <f t="shared" si="109"/>
        <v>0</v>
      </c>
      <c r="K144" s="39">
        <f t="shared" si="109"/>
        <v>0</v>
      </c>
      <c r="L144" s="39">
        <f t="shared" si="109"/>
        <v>0</v>
      </c>
      <c r="M144" s="39">
        <f t="shared" si="109"/>
        <v>0</v>
      </c>
      <c r="N144" s="39">
        <f t="shared" si="109"/>
        <v>0</v>
      </c>
      <c r="O144" s="39">
        <f t="shared" si="109"/>
        <v>0</v>
      </c>
      <c r="P144" s="39">
        <f t="shared" si="109"/>
        <v>0</v>
      </c>
      <c r="Q144" s="39">
        <f t="shared" si="109"/>
        <v>0</v>
      </c>
      <c r="R144" s="39">
        <f t="shared" si="109"/>
        <v>0</v>
      </c>
      <c r="S144" s="39">
        <f t="shared" si="109"/>
        <v>0</v>
      </c>
      <c r="T144" s="39">
        <f t="shared" si="109"/>
        <v>0</v>
      </c>
      <c r="U144" s="39">
        <f t="shared" si="109"/>
        <v>0</v>
      </c>
      <c r="V144" s="39">
        <f t="shared" si="109"/>
        <v>0</v>
      </c>
      <c r="W144" s="39">
        <f t="shared" si="109"/>
        <v>0</v>
      </c>
      <c r="X144" s="39">
        <f t="shared" si="109"/>
        <v>0</v>
      </c>
      <c r="Y144" s="39">
        <f t="shared" si="109"/>
        <v>0</v>
      </c>
      <c r="Z144" s="39">
        <f t="shared" si="109"/>
        <v>0</v>
      </c>
      <c r="AA144" s="39">
        <f t="shared" si="109"/>
        <v>0</v>
      </c>
      <c r="AB144" s="39">
        <f t="shared" si="109"/>
        <v>0</v>
      </c>
      <c r="AC144" s="39">
        <f t="shared" si="109"/>
        <v>0</v>
      </c>
      <c r="AD144" s="39">
        <f t="shared" si="109"/>
        <v>0</v>
      </c>
      <c r="AE144" s="39">
        <f t="shared" si="109"/>
        <v>0</v>
      </c>
      <c r="AF144" s="39">
        <f t="shared" si="109"/>
        <v>0</v>
      </c>
      <c r="AG144" s="39">
        <f t="shared" si="109"/>
        <v>0</v>
      </c>
      <c r="AH144" s="39">
        <f t="shared" si="109"/>
        <v>0</v>
      </c>
      <c r="AI144" s="39">
        <f t="shared" si="109"/>
        <v>0</v>
      </c>
      <c r="AJ144" s="39">
        <f t="shared" si="109"/>
        <v>0</v>
      </c>
      <c r="AK144" s="39">
        <f t="shared" si="109"/>
        <v>0</v>
      </c>
      <c r="AL144" s="39">
        <f t="shared" si="109"/>
        <v>0</v>
      </c>
      <c r="AM144" s="39">
        <f t="shared" si="109"/>
        <v>0</v>
      </c>
      <c r="AN144" s="39">
        <f t="shared" si="109"/>
        <v>0</v>
      </c>
      <c r="AO144" s="39">
        <f t="shared" si="109"/>
        <v>0</v>
      </c>
      <c r="AP144" s="39">
        <f t="shared" si="109"/>
        <v>0</v>
      </c>
      <c r="AQ144" s="39">
        <f t="shared" si="109"/>
        <v>0</v>
      </c>
      <c r="AR144" s="39">
        <f t="shared" si="109"/>
        <v>0</v>
      </c>
      <c r="AS144" s="39">
        <f t="shared" si="109"/>
        <v>0</v>
      </c>
      <c r="AT144" s="39">
        <f t="shared" si="109"/>
        <v>0</v>
      </c>
      <c r="AU144" s="39">
        <f t="shared" si="109"/>
        <v>0</v>
      </c>
      <c r="AV144" s="39">
        <f t="shared" si="109"/>
        <v>0</v>
      </c>
      <c r="AW144" s="39">
        <f t="shared" si="109"/>
        <v>0</v>
      </c>
      <c r="AX144" s="39">
        <f t="shared" si="109"/>
        <v>0</v>
      </c>
      <c r="AY144" s="39">
        <f t="shared" si="109"/>
        <v>0</v>
      </c>
      <c r="AZ144" s="39">
        <f t="shared" si="109"/>
        <v>0</v>
      </c>
      <c r="BA144" s="39">
        <f t="shared" si="109"/>
        <v>0</v>
      </c>
      <c r="BB144" s="39">
        <f t="shared" si="109"/>
        <v>0</v>
      </c>
      <c r="BC144" s="39">
        <f t="shared" si="109"/>
        <v>0</v>
      </c>
      <c r="BD144" s="39">
        <f t="shared" si="109"/>
        <v>0</v>
      </c>
      <c r="BE144" s="39">
        <f t="shared" si="109"/>
        <v>0</v>
      </c>
      <c r="BF144" s="39">
        <f t="shared" si="109"/>
        <v>0</v>
      </c>
      <c r="BG144" s="39">
        <f t="shared" si="109"/>
        <v>0</v>
      </c>
      <c r="BH144" s="39">
        <f t="shared" si="109"/>
        <v>0</v>
      </c>
      <c r="BI144" s="39">
        <f t="shared" si="109"/>
        <v>0</v>
      </c>
      <c r="BJ144" s="39">
        <f t="shared" si="109"/>
        <v>0</v>
      </c>
      <c r="BK144" s="39">
        <f t="shared" si="109"/>
        <v>0</v>
      </c>
      <c r="BL144" s="39">
        <f t="shared" si="109"/>
        <v>0</v>
      </c>
      <c r="BM144" s="39">
        <f t="shared" si="109"/>
        <v>0</v>
      </c>
      <c r="BN144" s="39">
        <f t="shared" si="109"/>
        <v>0</v>
      </c>
      <c r="BO144" s="39">
        <f t="shared" si="109"/>
        <v>0</v>
      </c>
      <c r="BP144" s="39">
        <f t="shared" si="109"/>
        <v>0</v>
      </c>
      <c r="BQ144" s="39">
        <f t="shared" si="109"/>
        <v>0</v>
      </c>
      <c r="BR144" s="39">
        <f t="shared" si="109"/>
        <v>0</v>
      </c>
      <c r="BS144" s="39">
        <f t="shared" si="109"/>
        <v>0</v>
      </c>
      <c r="BT144" s="39">
        <f t="shared" si="109"/>
        <v>0</v>
      </c>
      <c r="BU144" s="39">
        <f t="shared" si="109"/>
        <v>0</v>
      </c>
      <c r="BV144" s="39">
        <f t="shared" si="109"/>
        <v>0</v>
      </c>
      <c r="BW144" s="39">
        <f t="shared" si="109"/>
        <v>0</v>
      </c>
      <c r="BX144" s="39">
        <f t="shared" si="109"/>
        <v>0</v>
      </c>
      <c r="BY144" s="39">
        <f t="shared" si="109"/>
        <v>0</v>
      </c>
      <c r="BZ144" s="39">
        <f t="shared" si="109"/>
        <v>0</v>
      </c>
      <c r="CA144" s="39">
        <f t="shared" si="109"/>
        <v>0</v>
      </c>
      <c r="CB144" s="39">
        <f t="shared" si="109"/>
        <v>0</v>
      </c>
      <c r="CC144" s="39">
        <f t="shared" si="109"/>
        <v>0</v>
      </c>
      <c r="CD144" s="39">
        <f t="shared" si="109"/>
        <v>0</v>
      </c>
      <c r="CE144" s="39">
        <f t="shared" si="109"/>
        <v>0</v>
      </c>
      <c r="CF144" s="39">
        <f t="shared" si="109"/>
        <v>0</v>
      </c>
      <c r="CG144" s="39">
        <f t="shared" si="109"/>
        <v>0</v>
      </c>
      <c r="CH144" s="39">
        <f t="shared" si="109"/>
        <v>0</v>
      </c>
    </row>
    <row r="145" ht="14.25" customHeight="1">
      <c r="B145" s="6" t="s">
        <v>78</v>
      </c>
      <c r="E145" s="35">
        <f t="shared" si="110"/>
        <v>0</v>
      </c>
      <c r="F145" s="5"/>
      <c r="G145" s="36">
        <f t="shared" ref="G145:CH145" si="111">SUM(G137,G144)</f>
        <v>0</v>
      </c>
      <c r="H145" s="36">
        <f t="shared" si="111"/>
        <v>0</v>
      </c>
      <c r="I145" s="36">
        <f t="shared" si="111"/>
        <v>0</v>
      </c>
      <c r="J145" s="36">
        <f t="shared" si="111"/>
        <v>0</v>
      </c>
      <c r="K145" s="36">
        <f t="shared" si="111"/>
        <v>0</v>
      </c>
      <c r="L145" s="36">
        <f t="shared" si="111"/>
        <v>0</v>
      </c>
      <c r="M145" s="36">
        <f t="shared" si="111"/>
        <v>0</v>
      </c>
      <c r="N145" s="36">
        <f t="shared" si="111"/>
        <v>0</v>
      </c>
      <c r="O145" s="36">
        <f t="shared" si="111"/>
        <v>0</v>
      </c>
      <c r="P145" s="36">
        <f t="shared" si="111"/>
        <v>0</v>
      </c>
      <c r="Q145" s="36">
        <f t="shared" si="111"/>
        <v>0</v>
      </c>
      <c r="R145" s="36">
        <f t="shared" si="111"/>
        <v>0</v>
      </c>
      <c r="S145" s="36">
        <f t="shared" si="111"/>
        <v>0</v>
      </c>
      <c r="T145" s="36">
        <f t="shared" si="111"/>
        <v>0</v>
      </c>
      <c r="U145" s="36">
        <f t="shared" si="111"/>
        <v>0</v>
      </c>
      <c r="V145" s="36">
        <f t="shared" si="111"/>
        <v>0</v>
      </c>
      <c r="W145" s="36">
        <f t="shared" si="111"/>
        <v>0</v>
      </c>
      <c r="X145" s="36">
        <f t="shared" si="111"/>
        <v>0</v>
      </c>
      <c r="Y145" s="36">
        <f t="shared" si="111"/>
        <v>0</v>
      </c>
      <c r="Z145" s="36">
        <f t="shared" si="111"/>
        <v>0</v>
      </c>
      <c r="AA145" s="36">
        <f t="shared" si="111"/>
        <v>0</v>
      </c>
      <c r="AB145" s="36">
        <f t="shared" si="111"/>
        <v>0</v>
      </c>
      <c r="AC145" s="36">
        <f t="shared" si="111"/>
        <v>0</v>
      </c>
      <c r="AD145" s="36">
        <f t="shared" si="111"/>
        <v>0</v>
      </c>
      <c r="AE145" s="36">
        <f t="shared" si="111"/>
        <v>0</v>
      </c>
      <c r="AF145" s="36">
        <f t="shared" si="111"/>
        <v>0</v>
      </c>
      <c r="AG145" s="36">
        <f t="shared" si="111"/>
        <v>0</v>
      </c>
      <c r="AH145" s="36">
        <f t="shared" si="111"/>
        <v>0</v>
      </c>
      <c r="AI145" s="36">
        <f t="shared" si="111"/>
        <v>0</v>
      </c>
      <c r="AJ145" s="36">
        <f t="shared" si="111"/>
        <v>0</v>
      </c>
      <c r="AK145" s="36">
        <f t="shared" si="111"/>
        <v>0</v>
      </c>
      <c r="AL145" s="36">
        <f t="shared" si="111"/>
        <v>0</v>
      </c>
      <c r="AM145" s="36">
        <f t="shared" si="111"/>
        <v>0</v>
      </c>
      <c r="AN145" s="36">
        <f t="shared" si="111"/>
        <v>0</v>
      </c>
      <c r="AO145" s="36">
        <f t="shared" si="111"/>
        <v>0</v>
      </c>
      <c r="AP145" s="36">
        <f t="shared" si="111"/>
        <v>0</v>
      </c>
      <c r="AQ145" s="36">
        <f t="shared" si="111"/>
        <v>0</v>
      </c>
      <c r="AR145" s="36">
        <f t="shared" si="111"/>
        <v>0</v>
      </c>
      <c r="AS145" s="36">
        <f t="shared" si="111"/>
        <v>0</v>
      </c>
      <c r="AT145" s="36">
        <f t="shared" si="111"/>
        <v>0</v>
      </c>
      <c r="AU145" s="36">
        <f t="shared" si="111"/>
        <v>0</v>
      </c>
      <c r="AV145" s="36">
        <f t="shared" si="111"/>
        <v>0</v>
      </c>
      <c r="AW145" s="36">
        <f t="shared" si="111"/>
        <v>0</v>
      </c>
      <c r="AX145" s="36">
        <f t="shared" si="111"/>
        <v>0</v>
      </c>
      <c r="AY145" s="36">
        <f t="shared" si="111"/>
        <v>0</v>
      </c>
      <c r="AZ145" s="36">
        <f t="shared" si="111"/>
        <v>0</v>
      </c>
      <c r="BA145" s="36">
        <f t="shared" si="111"/>
        <v>0</v>
      </c>
      <c r="BB145" s="36">
        <f t="shared" si="111"/>
        <v>0</v>
      </c>
      <c r="BC145" s="36">
        <f t="shared" si="111"/>
        <v>0</v>
      </c>
      <c r="BD145" s="36">
        <f t="shared" si="111"/>
        <v>0</v>
      </c>
      <c r="BE145" s="36">
        <f t="shared" si="111"/>
        <v>0</v>
      </c>
      <c r="BF145" s="36">
        <f t="shared" si="111"/>
        <v>0</v>
      </c>
      <c r="BG145" s="36">
        <f t="shared" si="111"/>
        <v>0</v>
      </c>
      <c r="BH145" s="36">
        <f t="shared" si="111"/>
        <v>0</v>
      </c>
      <c r="BI145" s="36">
        <f t="shared" si="111"/>
        <v>0</v>
      </c>
      <c r="BJ145" s="36">
        <f t="shared" si="111"/>
        <v>0</v>
      </c>
      <c r="BK145" s="36">
        <f t="shared" si="111"/>
        <v>0</v>
      </c>
      <c r="BL145" s="36">
        <f t="shared" si="111"/>
        <v>0</v>
      </c>
      <c r="BM145" s="36">
        <f t="shared" si="111"/>
        <v>0</v>
      </c>
      <c r="BN145" s="36">
        <f t="shared" si="111"/>
        <v>0</v>
      </c>
      <c r="BO145" s="36">
        <f t="shared" si="111"/>
        <v>0</v>
      </c>
      <c r="BP145" s="36">
        <f t="shared" si="111"/>
        <v>0</v>
      </c>
      <c r="BQ145" s="36">
        <f t="shared" si="111"/>
        <v>0</v>
      </c>
      <c r="BR145" s="36">
        <f t="shared" si="111"/>
        <v>0</v>
      </c>
      <c r="BS145" s="36">
        <f t="shared" si="111"/>
        <v>0</v>
      </c>
      <c r="BT145" s="36">
        <f t="shared" si="111"/>
        <v>0</v>
      </c>
      <c r="BU145" s="36">
        <f t="shared" si="111"/>
        <v>0</v>
      </c>
      <c r="BV145" s="36">
        <f t="shared" si="111"/>
        <v>0</v>
      </c>
      <c r="BW145" s="36">
        <f t="shared" si="111"/>
        <v>0</v>
      </c>
      <c r="BX145" s="36">
        <f t="shared" si="111"/>
        <v>0</v>
      </c>
      <c r="BY145" s="36">
        <f t="shared" si="111"/>
        <v>0</v>
      </c>
      <c r="BZ145" s="36">
        <f t="shared" si="111"/>
        <v>0</v>
      </c>
      <c r="CA145" s="36">
        <f t="shared" si="111"/>
        <v>0</v>
      </c>
      <c r="CB145" s="36">
        <f t="shared" si="111"/>
        <v>0</v>
      </c>
      <c r="CC145" s="36">
        <f t="shared" si="111"/>
        <v>0</v>
      </c>
      <c r="CD145" s="36">
        <f t="shared" si="111"/>
        <v>0</v>
      </c>
      <c r="CE145" s="36">
        <f t="shared" si="111"/>
        <v>0</v>
      </c>
      <c r="CF145" s="36">
        <f t="shared" si="111"/>
        <v>0</v>
      </c>
      <c r="CG145" s="36">
        <f t="shared" si="111"/>
        <v>0</v>
      </c>
      <c r="CH145" s="36">
        <f t="shared" si="111"/>
        <v>0</v>
      </c>
    </row>
    <row r="146" ht="14.25" customHeight="1">
      <c r="B146" s="6" t="s">
        <v>79</v>
      </c>
      <c r="E146" s="33">
        <f t="shared" si="110"/>
        <v>0</v>
      </c>
      <c r="F146" s="5"/>
      <c r="G146" s="39">
        <f t="shared" ref="G146:CH146" si="112">IF(G$3&lt;$C$9,G145,0)</f>
        <v>0</v>
      </c>
      <c r="H146" s="39">
        <f t="shared" si="112"/>
        <v>0</v>
      </c>
      <c r="I146" s="39">
        <f t="shared" si="112"/>
        <v>0</v>
      </c>
      <c r="J146" s="39">
        <f t="shared" si="112"/>
        <v>0</v>
      </c>
      <c r="K146" s="39">
        <f t="shared" si="112"/>
        <v>0</v>
      </c>
      <c r="L146" s="39">
        <f t="shared" si="112"/>
        <v>0</v>
      </c>
      <c r="M146" s="39">
        <f t="shared" si="112"/>
        <v>0</v>
      </c>
      <c r="N146" s="39">
        <f t="shared" si="112"/>
        <v>0</v>
      </c>
      <c r="O146" s="39">
        <f t="shared" si="112"/>
        <v>0</v>
      </c>
      <c r="P146" s="39">
        <f t="shared" si="112"/>
        <v>0</v>
      </c>
      <c r="Q146" s="39">
        <f t="shared" si="112"/>
        <v>0</v>
      </c>
      <c r="R146" s="39">
        <f t="shared" si="112"/>
        <v>0</v>
      </c>
      <c r="S146" s="39">
        <f t="shared" si="112"/>
        <v>0</v>
      </c>
      <c r="T146" s="39">
        <f t="shared" si="112"/>
        <v>0</v>
      </c>
      <c r="U146" s="39">
        <f t="shared" si="112"/>
        <v>0</v>
      </c>
      <c r="V146" s="39">
        <f t="shared" si="112"/>
        <v>0</v>
      </c>
      <c r="W146" s="39">
        <f t="shared" si="112"/>
        <v>0</v>
      </c>
      <c r="X146" s="39">
        <f t="shared" si="112"/>
        <v>0</v>
      </c>
      <c r="Y146" s="39">
        <f t="shared" si="112"/>
        <v>0</v>
      </c>
      <c r="Z146" s="39">
        <f t="shared" si="112"/>
        <v>0</v>
      </c>
      <c r="AA146" s="39">
        <f t="shared" si="112"/>
        <v>0</v>
      </c>
      <c r="AB146" s="39">
        <f t="shared" si="112"/>
        <v>0</v>
      </c>
      <c r="AC146" s="39">
        <f t="shared" si="112"/>
        <v>0</v>
      </c>
      <c r="AD146" s="39">
        <f t="shared" si="112"/>
        <v>0</v>
      </c>
      <c r="AE146" s="39">
        <f t="shared" si="112"/>
        <v>0</v>
      </c>
      <c r="AF146" s="39">
        <f t="shared" si="112"/>
        <v>0</v>
      </c>
      <c r="AG146" s="39">
        <f t="shared" si="112"/>
        <v>0</v>
      </c>
      <c r="AH146" s="39">
        <f t="shared" si="112"/>
        <v>0</v>
      </c>
      <c r="AI146" s="39">
        <f t="shared" si="112"/>
        <v>0</v>
      </c>
      <c r="AJ146" s="39">
        <f t="shared" si="112"/>
        <v>0</v>
      </c>
      <c r="AK146" s="39">
        <f t="shared" si="112"/>
        <v>0</v>
      </c>
      <c r="AL146" s="39">
        <f t="shared" si="112"/>
        <v>0</v>
      </c>
      <c r="AM146" s="39">
        <f t="shared" si="112"/>
        <v>0</v>
      </c>
      <c r="AN146" s="39">
        <f t="shared" si="112"/>
        <v>0</v>
      </c>
      <c r="AO146" s="39">
        <f t="shared" si="112"/>
        <v>0</v>
      </c>
      <c r="AP146" s="39">
        <f t="shared" si="112"/>
        <v>0</v>
      </c>
      <c r="AQ146" s="39">
        <f t="shared" si="112"/>
        <v>0</v>
      </c>
      <c r="AR146" s="39">
        <f t="shared" si="112"/>
        <v>0</v>
      </c>
      <c r="AS146" s="39">
        <f t="shared" si="112"/>
        <v>0</v>
      </c>
      <c r="AT146" s="39">
        <f t="shared" si="112"/>
        <v>0</v>
      </c>
      <c r="AU146" s="39">
        <f t="shared" si="112"/>
        <v>0</v>
      </c>
      <c r="AV146" s="39">
        <f t="shared" si="112"/>
        <v>0</v>
      </c>
      <c r="AW146" s="39">
        <f t="shared" si="112"/>
        <v>0</v>
      </c>
      <c r="AX146" s="39">
        <f t="shared" si="112"/>
        <v>0</v>
      </c>
      <c r="AY146" s="39">
        <f t="shared" si="112"/>
        <v>0</v>
      </c>
      <c r="AZ146" s="39">
        <f t="shared" si="112"/>
        <v>0</v>
      </c>
      <c r="BA146" s="39">
        <f t="shared" si="112"/>
        <v>0</v>
      </c>
      <c r="BB146" s="39">
        <f t="shared" si="112"/>
        <v>0</v>
      </c>
      <c r="BC146" s="39">
        <f t="shared" si="112"/>
        <v>0</v>
      </c>
      <c r="BD146" s="39">
        <f t="shared" si="112"/>
        <v>0</v>
      </c>
      <c r="BE146" s="39">
        <f t="shared" si="112"/>
        <v>0</v>
      </c>
      <c r="BF146" s="39">
        <f t="shared" si="112"/>
        <v>0</v>
      </c>
      <c r="BG146" s="39">
        <f t="shared" si="112"/>
        <v>0</v>
      </c>
      <c r="BH146" s="39">
        <f t="shared" si="112"/>
        <v>0</v>
      </c>
      <c r="BI146" s="39">
        <f t="shared" si="112"/>
        <v>0</v>
      </c>
      <c r="BJ146" s="39">
        <f t="shared" si="112"/>
        <v>0</v>
      </c>
      <c r="BK146" s="39">
        <f t="shared" si="112"/>
        <v>0</v>
      </c>
      <c r="BL146" s="39">
        <f t="shared" si="112"/>
        <v>0</v>
      </c>
      <c r="BM146" s="39">
        <f t="shared" si="112"/>
        <v>0</v>
      </c>
      <c r="BN146" s="39">
        <f t="shared" si="112"/>
        <v>0</v>
      </c>
      <c r="BO146" s="39">
        <f t="shared" si="112"/>
        <v>0</v>
      </c>
      <c r="BP146" s="39">
        <f t="shared" si="112"/>
        <v>0</v>
      </c>
      <c r="BQ146" s="39">
        <f t="shared" si="112"/>
        <v>0</v>
      </c>
      <c r="BR146" s="39">
        <f t="shared" si="112"/>
        <v>0</v>
      </c>
      <c r="BS146" s="39">
        <f t="shared" si="112"/>
        <v>0</v>
      </c>
      <c r="BT146" s="39">
        <f t="shared" si="112"/>
        <v>0</v>
      </c>
      <c r="BU146" s="39">
        <f t="shared" si="112"/>
        <v>0</v>
      </c>
      <c r="BV146" s="39">
        <f t="shared" si="112"/>
        <v>0</v>
      </c>
      <c r="BW146" s="39">
        <f t="shared" si="112"/>
        <v>0</v>
      </c>
      <c r="BX146" s="39">
        <f t="shared" si="112"/>
        <v>0</v>
      </c>
      <c r="BY146" s="39">
        <f t="shared" si="112"/>
        <v>0</v>
      </c>
      <c r="BZ146" s="39">
        <f t="shared" si="112"/>
        <v>0</v>
      </c>
      <c r="CA146" s="39">
        <f t="shared" si="112"/>
        <v>0</v>
      </c>
      <c r="CB146" s="39">
        <f t="shared" si="112"/>
        <v>0</v>
      </c>
      <c r="CC146" s="39">
        <f t="shared" si="112"/>
        <v>0</v>
      </c>
      <c r="CD146" s="39">
        <f t="shared" si="112"/>
        <v>0</v>
      </c>
      <c r="CE146" s="39">
        <f t="shared" si="112"/>
        <v>0</v>
      </c>
      <c r="CF146" s="39">
        <f t="shared" si="112"/>
        <v>0</v>
      </c>
      <c r="CG146" s="39">
        <f t="shared" si="112"/>
        <v>0</v>
      </c>
      <c r="CH146" s="39">
        <f t="shared" si="112"/>
        <v>0</v>
      </c>
    </row>
    <row r="147" ht="14.25" customHeight="1"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</row>
    <row r="148" ht="14.25" customHeight="1">
      <c r="B148" s="6" t="s">
        <v>80</v>
      </c>
      <c r="C148" s="5"/>
      <c r="D148" s="5"/>
      <c r="E148" s="33">
        <f t="shared" ref="E148:E150" si="114">SUM(G148:CH148)</f>
        <v>0</v>
      </c>
      <c r="F148" s="5"/>
      <c r="G148" s="39">
        <f t="shared" ref="G148:CH148" si="113">G144+G140</f>
        <v>0</v>
      </c>
      <c r="H148" s="39">
        <f t="shared" si="113"/>
        <v>0</v>
      </c>
      <c r="I148" s="39">
        <f t="shared" si="113"/>
        <v>0</v>
      </c>
      <c r="J148" s="39">
        <f t="shared" si="113"/>
        <v>0</v>
      </c>
      <c r="K148" s="39">
        <f t="shared" si="113"/>
        <v>0</v>
      </c>
      <c r="L148" s="39">
        <f t="shared" si="113"/>
        <v>0</v>
      </c>
      <c r="M148" s="39">
        <f t="shared" si="113"/>
        <v>0</v>
      </c>
      <c r="N148" s="39">
        <f t="shared" si="113"/>
        <v>0</v>
      </c>
      <c r="O148" s="39">
        <f t="shared" si="113"/>
        <v>0</v>
      </c>
      <c r="P148" s="39">
        <f t="shared" si="113"/>
        <v>0</v>
      </c>
      <c r="Q148" s="39">
        <f t="shared" si="113"/>
        <v>0</v>
      </c>
      <c r="R148" s="39">
        <f t="shared" si="113"/>
        <v>0</v>
      </c>
      <c r="S148" s="39">
        <f t="shared" si="113"/>
        <v>0</v>
      </c>
      <c r="T148" s="39">
        <f t="shared" si="113"/>
        <v>0</v>
      </c>
      <c r="U148" s="39">
        <f t="shared" si="113"/>
        <v>0</v>
      </c>
      <c r="V148" s="39">
        <f t="shared" si="113"/>
        <v>0</v>
      </c>
      <c r="W148" s="39">
        <f t="shared" si="113"/>
        <v>0</v>
      </c>
      <c r="X148" s="39">
        <f t="shared" si="113"/>
        <v>0</v>
      </c>
      <c r="Y148" s="39">
        <f t="shared" si="113"/>
        <v>0</v>
      </c>
      <c r="Z148" s="39">
        <f t="shared" si="113"/>
        <v>0</v>
      </c>
      <c r="AA148" s="39">
        <f t="shared" si="113"/>
        <v>0</v>
      </c>
      <c r="AB148" s="39">
        <f t="shared" si="113"/>
        <v>0</v>
      </c>
      <c r="AC148" s="39">
        <f t="shared" si="113"/>
        <v>0</v>
      </c>
      <c r="AD148" s="39">
        <f t="shared" si="113"/>
        <v>0</v>
      </c>
      <c r="AE148" s="39">
        <f t="shared" si="113"/>
        <v>0</v>
      </c>
      <c r="AF148" s="39">
        <f t="shared" si="113"/>
        <v>0</v>
      </c>
      <c r="AG148" s="39">
        <f t="shared" si="113"/>
        <v>0</v>
      </c>
      <c r="AH148" s="39">
        <f t="shared" si="113"/>
        <v>0</v>
      </c>
      <c r="AI148" s="39">
        <f t="shared" si="113"/>
        <v>0</v>
      </c>
      <c r="AJ148" s="39">
        <f t="shared" si="113"/>
        <v>0</v>
      </c>
      <c r="AK148" s="39">
        <f t="shared" si="113"/>
        <v>0</v>
      </c>
      <c r="AL148" s="39">
        <f t="shared" si="113"/>
        <v>0</v>
      </c>
      <c r="AM148" s="39">
        <f t="shared" si="113"/>
        <v>0</v>
      </c>
      <c r="AN148" s="39">
        <f t="shared" si="113"/>
        <v>0</v>
      </c>
      <c r="AO148" s="39">
        <f t="shared" si="113"/>
        <v>0</v>
      </c>
      <c r="AP148" s="39">
        <f t="shared" si="113"/>
        <v>0</v>
      </c>
      <c r="AQ148" s="39">
        <f t="shared" si="113"/>
        <v>0</v>
      </c>
      <c r="AR148" s="39">
        <f t="shared" si="113"/>
        <v>0</v>
      </c>
      <c r="AS148" s="39">
        <f t="shared" si="113"/>
        <v>0</v>
      </c>
      <c r="AT148" s="39">
        <f t="shared" si="113"/>
        <v>0</v>
      </c>
      <c r="AU148" s="39">
        <f t="shared" si="113"/>
        <v>0</v>
      </c>
      <c r="AV148" s="39">
        <f t="shared" si="113"/>
        <v>0</v>
      </c>
      <c r="AW148" s="39">
        <f t="shared" si="113"/>
        <v>0</v>
      </c>
      <c r="AX148" s="39">
        <f t="shared" si="113"/>
        <v>0</v>
      </c>
      <c r="AY148" s="39">
        <f t="shared" si="113"/>
        <v>0</v>
      </c>
      <c r="AZ148" s="39">
        <f t="shared" si="113"/>
        <v>0</v>
      </c>
      <c r="BA148" s="39">
        <f t="shared" si="113"/>
        <v>0</v>
      </c>
      <c r="BB148" s="39">
        <f t="shared" si="113"/>
        <v>0</v>
      </c>
      <c r="BC148" s="39">
        <f t="shared" si="113"/>
        <v>0</v>
      </c>
      <c r="BD148" s="39">
        <f t="shared" si="113"/>
        <v>0</v>
      </c>
      <c r="BE148" s="39">
        <f t="shared" si="113"/>
        <v>0</v>
      </c>
      <c r="BF148" s="39">
        <f t="shared" si="113"/>
        <v>0</v>
      </c>
      <c r="BG148" s="39">
        <f t="shared" si="113"/>
        <v>0</v>
      </c>
      <c r="BH148" s="39">
        <f t="shared" si="113"/>
        <v>0</v>
      </c>
      <c r="BI148" s="39">
        <f t="shared" si="113"/>
        <v>0</v>
      </c>
      <c r="BJ148" s="39">
        <f t="shared" si="113"/>
        <v>0</v>
      </c>
      <c r="BK148" s="39">
        <f t="shared" si="113"/>
        <v>0</v>
      </c>
      <c r="BL148" s="39">
        <f t="shared" si="113"/>
        <v>0</v>
      </c>
      <c r="BM148" s="39">
        <f t="shared" si="113"/>
        <v>0</v>
      </c>
      <c r="BN148" s="39">
        <f t="shared" si="113"/>
        <v>0</v>
      </c>
      <c r="BO148" s="39">
        <f t="shared" si="113"/>
        <v>0</v>
      </c>
      <c r="BP148" s="39">
        <f t="shared" si="113"/>
        <v>0</v>
      </c>
      <c r="BQ148" s="39">
        <f t="shared" si="113"/>
        <v>0</v>
      </c>
      <c r="BR148" s="39">
        <f t="shared" si="113"/>
        <v>0</v>
      </c>
      <c r="BS148" s="39">
        <f t="shared" si="113"/>
        <v>0</v>
      </c>
      <c r="BT148" s="39">
        <f t="shared" si="113"/>
        <v>0</v>
      </c>
      <c r="BU148" s="39">
        <f t="shared" si="113"/>
        <v>0</v>
      </c>
      <c r="BV148" s="39">
        <f t="shared" si="113"/>
        <v>0</v>
      </c>
      <c r="BW148" s="39">
        <f t="shared" si="113"/>
        <v>0</v>
      </c>
      <c r="BX148" s="39">
        <f t="shared" si="113"/>
        <v>0</v>
      </c>
      <c r="BY148" s="39">
        <f t="shared" si="113"/>
        <v>0</v>
      </c>
      <c r="BZ148" s="39">
        <f t="shared" si="113"/>
        <v>0</v>
      </c>
      <c r="CA148" s="39">
        <f t="shared" si="113"/>
        <v>0</v>
      </c>
      <c r="CB148" s="39">
        <f t="shared" si="113"/>
        <v>0</v>
      </c>
      <c r="CC148" s="39">
        <f t="shared" si="113"/>
        <v>0</v>
      </c>
      <c r="CD148" s="39">
        <f t="shared" si="113"/>
        <v>0</v>
      </c>
      <c r="CE148" s="39">
        <f t="shared" si="113"/>
        <v>0</v>
      </c>
      <c r="CF148" s="39">
        <f t="shared" si="113"/>
        <v>0</v>
      </c>
      <c r="CG148" s="39">
        <f t="shared" si="113"/>
        <v>0</v>
      </c>
      <c r="CH148" s="39">
        <f t="shared" si="113"/>
        <v>0</v>
      </c>
    </row>
    <row r="149" ht="14.25" customHeight="1">
      <c r="B149" s="6" t="s">
        <v>81</v>
      </c>
      <c r="E149" s="35">
        <f t="shared" si="114"/>
        <v>0</v>
      </c>
      <c r="F149" s="5"/>
      <c r="G149" s="36">
        <f t="shared" ref="G149:CH149" si="115">G145+G140</f>
        <v>0</v>
      </c>
      <c r="H149" s="36">
        <f t="shared" si="115"/>
        <v>0</v>
      </c>
      <c r="I149" s="36">
        <f t="shared" si="115"/>
        <v>0</v>
      </c>
      <c r="J149" s="36">
        <f t="shared" si="115"/>
        <v>0</v>
      </c>
      <c r="K149" s="36">
        <f t="shared" si="115"/>
        <v>0</v>
      </c>
      <c r="L149" s="36">
        <f t="shared" si="115"/>
        <v>0</v>
      </c>
      <c r="M149" s="36">
        <f t="shared" si="115"/>
        <v>0</v>
      </c>
      <c r="N149" s="36">
        <f t="shared" si="115"/>
        <v>0</v>
      </c>
      <c r="O149" s="36">
        <f t="shared" si="115"/>
        <v>0</v>
      </c>
      <c r="P149" s="36">
        <f t="shared" si="115"/>
        <v>0</v>
      </c>
      <c r="Q149" s="36">
        <f t="shared" si="115"/>
        <v>0</v>
      </c>
      <c r="R149" s="36">
        <f t="shared" si="115"/>
        <v>0</v>
      </c>
      <c r="S149" s="36">
        <f t="shared" si="115"/>
        <v>0</v>
      </c>
      <c r="T149" s="36">
        <f t="shared" si="115"/>
        <v>0</v>
      </c>
      <c r="U149" s="36">
        <f t="shared" si="115"/>
        <v>0</v>
      </c>
      <c r="V149" s="36">
        <f t="shared" si="115"/>
        <v>0</v>
      </c>
      <c r="W149" s="36">
        <f t="shared" si="115"/>
        <v>0</v>
      </c>
      <c r="X149" s="36">
        <f t="shared" si="115"/>
        <v>0</v>
      </c>
      <c r="Y149" s="36">
        <f t="shared" si="115"/>
        <v>0</v>
      </c>
      <c r="Z149" s="36">
        <f t="shared" si="115"/>
        <v>0</v>
      </c>
      <c r="AA149" s="36">
        <f t="shared" si="115"/>
        <v>0</v>
      </c>
      <c r="AB149" s="36">
        <f t="shared" si="115"/>
        <v>0</v>
      </c>
      <c r="AC149" s="36">
        <f t="shared" si="115"/>
        <v>0</v>
      </c>
      <c r="AD149" s="36">
        <f t="shared" si="115"/>
        <v>0</v>
      </c>
      <c r="AE149" s="36">
        <f t="shared" si="115"/>
        <v>0</v>
      </c>
      <c r="AF149" s="36">
        <f t="shared" si="115"/>
        <v>0</v>
      </c>
      <c r="AG149" s="36">
        <f t="shared" si="115"/>
        <v>0</v>
      </c>
      <c r="AH149" s="36">
        <f t="shared" si="115"/>
        <v>0</v>
      </c>
      <c r="AI149" s="36">
        <f t="shared" si="115"/>
        <v>0</v>
      </c>
      <c r="AJ149" s="36">
        <f t="shared" si="115"/>
        <v>0</v>
      </c>
      <c r="AK149" s="36">
        <f t="shared" si="115"/>
        <v>0</v>
      </c>
      <c r="AL149" s="36">
        <f t="shared" si="115"/>
        <v>0</v>
      </c>
      <c r="AM149" s="36">
        <f t="shared" si="115"/>
        <v>0</v>
      </c>
      <c r="AN149" s="36">
        <f t="shared" si="115"/>
        <v>0</v>
      </c>
      <c r="AO149" s="36">
        <f t="shared" si="115"/>
        <v>0</v>
      </c>
      <c r="AP149" s="36">
        <f t="shared" si="115"/>
        <v>0</v>
      </c>
      <c r="AQ149" s="36">
        <f t="shared" si="115"/>
        <v>0</v>
      </c>
      <c r="AR149" s="36">
        <f t="shared" si="115"/>
        <v>0</v>
      </c>
      <c r="AS149" s="36">
        <f t="shared" si="115"/>
        <v>0</v>
      </c>
      <c r="AT149" s="36">
        <f t="shared" si="115"/>
        <v>0</v>
      </c>
      <c r="AU149" s="36">
        <f t="shared" si="115"/>
        <v>0</v>
      </c>
      <c r="AV149" s="36">
        <f t="shared" si="115"/>
        <v>0</v>
      </c>
      <c r="AW149" s="36">
        <f t="shared" si="115"/>
        <v>0</v>
      </c>
      <c r="AX149" s="36">
        <f t="shared" si="115"/>
        <v>0</v>
      </c>
      <c r="AY149" s="36">
        <f t="shared" si="115"/>
        <v>0</v>
      </c>
      <c r="AZ149" s="36">
        <f t="shared" si="115"/>
        <v>0</v>
      </c>
      <c r="BA149" s="36">
        <f t="shared" si="115"/>
        <v>0</v>
      </c>
      <c r="BB149" s="36">
        <f t="shared" si="115"/>
        <v>0</v>
      </c>
      <c r="BC149" s="36">
        <f t="shared" si="115"/>
        <v>0</v>
      </c>
      <c r="BD149" s="36">
        <f t="shared" si="115"/>
        <v>0</v>
      </c>
      <c r="BE149" s="36">
        <f t="shared" si="115"/>
        <v>0</v>
      </c>
      <c r="BF149" s="36">
        <f t="shared" si="115"/>
        <v>0</v>
      </c>
      <c r="BG149" s="36">
        <f t="shared" si="115"/>
        <v>0</v>
      </c>
      <c r="BH149" s="36">
        <f t="shared" si="115"/>
        <v>0</v>
      </c>
      <c r="BI149" s="36">
        <f t="shared" si="115"/>
        <v>0</v>
      </c>
      <c r="BJ149" s="36">
        <f t="shared" si="115"/>
        <v>0</v>
      </c>
      <c r="BK149" s="36">
        <f t="shared" si="115"/>
        <v>0</v>
      </c>
      <c r="BL149" s="36">
        <f t="shared" si="115"/>
        <v>0</v>
      </c>
      <c r="BM149" s="36">
        <f t="shared" si="115"/>
        <v>0</v>
      </c>
      <c r="BN149" s="36">
        <f t="shared" si="115"/>
        <v>0</v>
      </c>
      <c r="BO149" s="36">
        <f t="shared" si="115"/>
        <v>0</v>
      </c>
      <c r="BP149" s="36">
        <f t="shared" si="115"/>
        <v>0</v>
      </c>
      <c r="BQ149" s="36">
        <f t="shared" si="115"/>
        <v>0</v>
      </c>
      <c r="BR149" s="36">
        <f t="shared" si="115"/>
        <v>0</v>
      </c>
      <c r="BS149" s="36">
        <f t="shared" si="115"/>
        <v>0</v>
      </c>
      <c r="BT149" s="36">
        <f t="shared" si="115"/>
        <v>0</v>
      </c>
      <c r="BU149" s="36">
        <f t="shared" si="115"/>
        <v>0</v>
      </c>
      <c r="BV149" s="36">
        <f t="shared" si="115"/>
        <v>0</v>
      </c>
      <c r="BW149" s="36">
        <f t="shared" si="115"/>
        <v>0</v>
      </c>
      <c r="BX149" s="36">
        <f t="shared" si="115"/>
        <v>0</v>
      </c>
      <c r="BY149" s="36">
        <f t="shared" si="115"/>
        <v>0</v>
      </c>
      <c r="BZ149" s="36">
        <f t="shared" si="115"/>
        <v>0</v>
      </c>
      <c r="CA149" s="36">
        <f t="shared" si="115"/>
        <v>0</v>
      </c>
      <c r="CB149" s="36">
        <f t="shared" si="115"/>
        <v>0</v>
      </c>
      <c r="CC149" s="36">
        <f t="shared" si="115"/>
        <v>0</v>
      </c>
      <c r="CD149" s="36">
        <f t="shared" si="115"/>
        <v>0</v>
      </c>
      <c r="CE149" s="36">
        <f t="shared" si="115"/>
        <v>0</v>
      </c>
      <c r="CF149" s="36">
        <f t="shared" si="115"/>
        <v>0</v>
      </c>
      <c r="CG149" s="36">
        <f t="shared" si="115"/>
        <v>0</v>
      </c>
      <c r="CH149" s="36">
        <f t="shared" si="115"/>
        <v>0</v>
      </c>
    </row>
    <row r="150" ht="14.25" customHeight="1">
      <c r="B150" s="6" t="s">
        <v>82</v>
      </c>
      <c r="E150" s="33">
        <f t="shared" si="114"/>
        <v>0</v>
      </c>
      <c r="F150" s="5"/>
      <c r="G150" s="39">
        <f t="shared" ref="G150:CH150" si="116">G146+G140</f>
        <v>0</v>
      </c>
      <c r="H150" s="39">
        <f t="shared" si="116"/>
        <v>0</v>
      </c>
      <c r="I150" s="39">
        <f t="shared" si="116"/>
        <v>0</v>
      </c>
      <c r="J150" s="39">
        <f t="shared" si="116"/>
        <v>0</v>
      </c>
      <c r="K150" s="39">
        <f t="shared" si="116"/>
        <v>0</v>
      </c>
      <c r="L150" s="39">
        <f t="shared" si="116"/>
        <v>0</v>
      </c>
      <c r="M150" s="39">
        <f t="shared" si="116"/>
        <v>0</v>
      </c>
      <c r="N150" s="39">
        <f t="shared" si="116"/>
        <v>0</v>
      </c>
      <c r="O150" s="39">
        <f t="shared" si="116"/>
        <v>0</v>
      </c>
      <c r="P150" s="39">
        <f t="shared" si="116"/>
        <v>0</v>
      </c>
      <c r="Q150" s="39">
        <f t="shared" si="116"/>
        <v>0</v>
      </c>
      <c r="R150" s="39">
        <f t="shared" si="116"/>
        <v>0</v>
      </c>
      <c r="S150" s="39">
        <f t="shared" si="116"/>
        <v>0</v>
      </c>
      <c r="T150" s="39">
        <f t="shared" si="116"/>
        <v>0</v>
      </c>
      <c r="U150" s="39">
        <f t="shared" si="116"/>
        <v>0</v>
      </c>
      <c r="V150" s="39">
        <f t="shared" si="116"/>
        <v>0</v>
      </c>
      <c r="W150" s="39">
        <f t="shared" si="116"/>
        <v>0</v>
      </c>
      <c r="X150" s="39">
        <f t="shared" si="116"/>
        <v>0</v>
      </c>
      <c r="Y150" s="39">
        <f t="shared" si="116"/>
        <v>0</v>
      </c>
      <c r="Z150" s="39">
        <f t="shared" si="116"/>
        <v>0</v>
      </c>
      <c r="AA150" s="39">
        <f t="shared" si="116"/>
        <v>0</v>
      </c>
      <c r="AB150" s="39">
        <f t="shared" si="116"/>
        <v>0</v>
      </c>
      <c r="AC150" s="39">
        <f t="shared" si="116"/>
        <v>0</v>
      </c>
      <c r="AD150" s="39">
        <f t="shared" si="116"/>
        <v>0</v>
      </c>
      <c r="AE150" s="39">
        <f t="shared" si="116"/>
        <v>0</v>
      </c>
      <c r="AF150" s="39">
        <f t="shared" si="116"/>
        <v>0</v>
      </c>
      <c r="AG150" s="39">
        <f t="shared" si="116"/>
        <v>0</v>
      </c>
      <c r="AH150" s="39">
        <f t="shared" si="116"/>
        <v>0</v>
      </c>
      <c r="AI150" s="39">
        <f t="shared" si="116"/>
        <v>0</v>
      </c>
      <c r="AJ150" s="39">
        <f t="shared" si="116"/>
        <v>0</v>
      </c>
      <c r="AK150" s="39">
        <f t="shared" si="116"/>
        <v>0</v>
      </c>
      <c r="AL150" s="39">
        <f t="shared" si="116"/>
        <v>0</v>
      </c>
      <c r="AM150" s="39">
        <f t="shared" si="116"/>
        <v>0</v>
      </c>
      <c r="AN150" s="39">
        <f t="shared" si="116"/>
        <v>0</v>
      </c>
      <c r="AO150" s="39">
        <f t="shared" si="116"/>
        <v>0</v>
      </c>
      <c r="AP150" s="39">
        <f t="shared" si="116"/>
        <v>0</v>
      </c>
      <c r="AQ150" s="39">
        <f t="shared" si="116"/>
        <v>0</v>
      </c>
      <c r="AR150" s="39">
        <f t="shared" si="116"/>
        <v>0</v>
      </c>
      <c r="AS150" s="39">
        <f t="shared" si="116"/>
        <v>0</v>
      </c>
      <c r="AT150" s="39">
        <f t="shared" si="116"/>
        <v>0</v>
      </c>
      <c r="AU150" s="39">
        <f t="shared" si="116"/>
        <v>0</v>
      </c>
      <c r="AV150" s="39">
        <f t="shared" si="116"/>
        <v>0</v>
      </c>
      <c r="AW150" s="39">
        <f t="shared" si="116"/>
        <v>0</v>
      </c>
      <c r="AX150" s="39">
        <f t="shared" si="116"/>
        <v>0</v>
      </c>
      <c r="AY150" s="39">
        <f t="shared" si="116"/>
        <v>0</v>
      </c>
      <c r="AZ150" s="39">
        <f t="shared" si="116"/>
        <v>0</v>
      </c>
      <c r="BA150" s="39">
        <f t="shared" si="116"/>
        <v>0</v>
      </c>
      <c r="BB150" s="39">
        <f t="shared" si="116"/>
        <v>0</v>
      </c>
      <c r="BC150" s="39">
        <f t="shared" si="116"/>
        <v>0</v>
      </c>
      <c r="BD150" s="39">
        <f t="shared" si="116"/>
        <v>0</v>
      </c>
      <c r="BE150" s="39">
        <f t="shared" si="116"/>
        <v>0</v>
      </c>
      <c r="BF150" s="39">
        <f t="shared" si="116"/>
        <v>0</v>
      </c>
      <c r="BG150" s="39">
        <f t="shared" si="116"/>
        <v>0</v>
      </c>
      <c r="BH150" s="39">
        <f t="shared" si="116"/>
        <v>0</v>
      </c>
      <c r="BI150" s="39">
        <f t="shared" si="116"/>
        <v>0</v>
      </c>
      <c r="BJ150" s="39">
        <f t="shared" si="116"/>
        <v>0</v>
      </c>
      <c r="BK150" s="39">
        <f t="shared" si="116"/>
        <v>0</v>
      </c>
      <c r="BL150" s="39">
        <f t="shared" si="116"/>
        <v>0</v>
      </c>
      <c r="BM150" s="39">
        <f t="shared" si="116"/>
        <v>0</v>
      </c>
      <c r="BN150" s="39">
        <f t="shared" si="116"/>
        <v>0</v>
      </c>
      <c r="BO150" s="39">
        <f t="shared" si="116"/>
        <v>0</v>
      </c>
      <c r="BP150" s="39">
        <f t="shared" si="116"/>
        <v>0</v>
      </c>
      <c r="BQ150" s="39">
        <f t="shared" si="116"/>
        <v>0</v>
      </c>
      <c r="BR150" s="39">
        <f t="shared" si="116"/>
        <v>0</v>
      </c>
      <c r="BS150" s="39">
        <f t="shared" si="116"/>
        <v>0</v>
      </c>
      <c r="BT150" s="39">
        <f t="shared" si="116"/>
        <v>0</v>
      </c>
      <c r="BU150" s="39">
        <f t="shared" si="116"/>
        <v>0</v>
      </c>
      <c r="BV150" s="39">
        <f t="shared" si="116"/>
        <v>0</v>
      </c>
      <c r="BW150" s="39">
        <f t="shared" si="116"/>
        <v>0</v>
      </c>
      <c r="BX150" s="39">
        <f t="shared" si="116"/>
        <v>0</v>
      </c>
      <c r="BY150" s="39">
        <f t="shared" si="116"/>
        <v>0</v>
      </c>
      <c r="BZ150" s="39">
        <f t="shared" si="116"/>
        <v>0</v>
      </c>
      <c r="CA150" s="39">
        <f t="shared" si="116"/>
        <v>0</v>
      </c>
      <c r="CB150" s="39">
        <f t="shared" si="116"/>
        <v>0</v>
      </c>
      <c r="CC150" s="39">
        <f t="shared" si="116"/>
        <v>0</v>
      </c>
      <c r="CD150" s="39">
        <f t="shared" si="116"/>
        <v>0</v>
      </c>
      <c r="CE150" s="39">
        <f t="shared" si="116"/>
        <v>0</v>
      </c>
      <c r="CF150" s="39">
        <f t="shared" si="116"/>
        <v>0</v>
      </c>
      <c r="CG150" s="39">
        <f t="shared" si="116"/>
        <v>0</v>
      </c>
      <c r="CH150" s="39">
        <f t="shared" si="116"/>
        <v>0</v>
      </c>
    </row>
    <row r="151" ht="14.25" customHeight="1"/>
    <row r="152" ht="14.25" customHeight="1">
      <c r="B152" s="5" t="s">
        <v>72</v>
      </c>
    </row>
    <row r="153" ht="14.25" customHeight="1"/>
    <row r="154" ht="14.25" customHeight="1">
      <c r="B154" s="6" t="s">
        <v>77</v>
      </c>
      <c r="C154" s="5"/>
      <c r="D154" s="5"/>
      <c r="E154" s="33">
        <f t="shared" ref="E154:E156" si="119">SUM(G154:CH154)</f>
        <v>0</v>
      </c>
      <c r="F154" s="5"/>
      <c r="G154" s="39">
        <f t="shared" ref="G154:BT154" si="117">G144/G$52</f>
        <v>0</v>
      </c>
      <c r="H154" s="39">
        <f t="shared" si="117"/>
        <v>0</v>
      </c>
      <c r="I154" s="39">
        <f t="shared" si="117"/>
        <v>0</v>
      </c>
      <c r="J154" s="39">
        <f t="shared" si="117"/>
        <v>0</v>
      </c>
      <c r="K154" s="39">
        <f t="shared" si="117"/>
        <v>0</v>
      </c>
      <c r="L154" s="39">
        <f t="shared" si="117"/>
        <v>0</v>
      </c>
      <c r="M154" s="39">
        <f t="shared" si="117"/>
        <v>0</v>
      </c>
      <c r="N154" s="39">
        <f t="shared" si="117"/>
        <v>0</v>
      </c>
      <c r="O154" s="39">
        <f t="shared" si="117"/>
        <v>0</v>
      </c>
      <c r="P154" s="39">
        <f t="shared" si="117"/>
        <v>0</v>
      </c>
      <c r="Q154" s="39">
        <f t="shared" si="117"/>
        <v>0</v>
      </c>
      <c r="R154" s="39">
        <f t="shared" si="117"/>
        <v>0</v>
      </c>
      <c r="S154" s="39">
        <f t="shared" si="117"/>
        <v>0</v>
      </c>
      <c r="T154" s="39">
        <f t="shared" si="117"/>
        <v>0</v>
      </c>
      <c r="U154" s="39">
        <f t="shared" si="117"/>
        <v>0</v>
      </c>
      <c r="V154" s="39">
        <f t="shared" si="117"/>
        <v>0</v>
      </c>
      <c r="W154" s="39">
        <f t="shared" si="117"/>
        <v>0</v>
      </c>
      <c r="X154" s="39">
        <f t="shared" si="117"/>
        <v>0</v>
      </c>
      <c r="Y154" s="39">
        <f t="shared" si="117"/>
        <v>0</v>
      </c>
      <c r="Z154" s="39">
        <f t="shared" si="117"/>
        <v>0</v>
      </c>
      <c r="AA154" s="39">
        <f t="shared" si="117"/>
        <v>0</v>
      </c>
      <c r="AB154" s="39">
        <f t="shared" si="117"/>
        <v>0</v>
      </c>
      <c r="AC154" s="39">
        <f t="shared" si="117"/>
        <v>0</v>
      </c>
      <c r="AD154" s="39">
        <f t="shared" si="117"/>
        <v>0</v>
      </c>
      <c r="AE154" s="39">
        <f t="shared" si="117"/>
        <v>0</v>
      </c>
      <c r="AF154" s="39">
        <f t="shared" si="117"/>
        <v>0</v>
      </c>
      <c r="AG154" s="39">
        <f t="shared" si="117"/>
        <v>0</v>
      </c>
      <c r="AH154" s="39">
        <f t="shared" si="117"/>
        <v>0</v>
      </c>
      <c r="AI154" s="39">
        <f t="shared" si="117"/>
        <v>0</v>
      </c>
      <c r="AJ154" s="39">
        <f t="shared" si="117"/>
        <v>0</v>
      </c>
      <c r="AK154" s="39">
        <f t="shared" si="117"/>
        <v>0</v>
      </c>
      <c r="AL154" s="39">
        <f t="shared" si="117"/>
        <v>0</v>
      </c>
      <c r="AM154" s="39">
        <f t="shared" si="117"/>
        <v>0</v>
      </c>
      <c r="AN154" s="39">
        <f t="shared" si="117"/>
        <v>0</v>
      </c>
      <c r="AO154" s="39">
        <f t="shared" si="117"/>
        <v>0</v>
      </c>
      <c r="AP154" s="39">
        <f t="shared" si="117"/>
        <v>0</v>
      </c>
      <c r="AQ154" s="39">
        <f t="shared" si="117"/>
        <v>0</v>
      </c>
      <c r="AR154" s="39">
        <f t="shared" si="117"/>
        <v>0</v>
      </c>
      <c r="AS154" s="39">
        <f t="shared" si="117"/>
        <v>0</v>
      </c>
      <c r="AT154" s="39">
        <f t="shared" si="117"/>
        <v>0</v>
      </c>
      <c r="AU154" s="39">
        <f t="shared" si="117"/>
        <v>0</v>
      </c>
      <c r="AV154" s="39">
        <f t="shared" si="117"/>
        <v>0</v>
      </c>
      <c r="AW154" s="39">
        <f t="shared" si="117"/>
        <v>0</v>
      </c>
      <c r="AX154" s="39">
        <f t="shared" si="117"/>
        <v>0</v>
      </c>
      <c r="AY154" s="39">
        <f t="shared" si="117"/>
        <v>0</v>
      </c>
      <c r="AZ154" s="39">
        <f t="shared" si="117"/>
        <v>0</v>
      </c>
      <c r="BA154" s="39">
        <f t="shared" si="117"/>
        <v>0</v>
      </c>
      <c r="BB154" s="39">
        <f t="shared" si="117"/>
        <v>0</v>
      </c>
      <c r="BC154" s="39">
        <f t="shared" si="117"/>
        <v>0</v>
      </c>
      <c r="BD154" s="39">
        <f t="shared" si="117"/>
        <v>0</v>
      </c>
      <c r="BE154" s="39">
        <f t="shared" si="117"/>
        <v>0</v>
      </c>
      <c r="BF154" s="39">
        <f t="shared" si="117"/>
        <v>0</v>
      </c>
      <c r="BG154" s="39">
        <f t="shared" si="117"/>
        <v>0</v>
      </c>
      <c r="BH154" s="39">
        <f t="shared" si="117"/>
        <v>0</v>
      </c>
      <c r="BI154" s="39">
        <f t="shared" si="117"/>
        <v>0</v>
      </c>
      <c r="BJ154" s="39">
        <f t="shared" si="117"/>
        <v>0</v>
      </c>
      <c r="BK154" s="39">
        <f t="shared" si="117"/>
        <v>0</v>
      </c>
      <c r="BL154" s="39">
        <f t="shared" si="117"/>
        <v>0</v>
      </c>
      <c r="BM154" s="39">
        <f t="shared" si="117"/>
        <v>0</v>
      </c>
      <c r="BN154" s="39">
        <f t="shared" si="117"/>
        <v>0</v>
      </c>
      <c r="BO154" s="39">
        <f t="shared" si="117"/>
        <v>0</v>
      </c>
      <c r="BP154" s="39">
        <f t="shared" si="117"/>
        <v>0</v>
      </c>
      <c r="BQ154" s="39">
        <f t="shared" si="117"/>
        <v>0</v>
      </c>
      <c r="BR154" s="39">
        <f t="shared" si="117"/>
        <v>0</v>
      </c>
      <c r="BS154" s="39">
        <f t="shared" si="117"/>
        <v>0</v>
      </c>
      <c r="BT154" s="39">
        <f t="shared" si="117"/>
        <v>0</v>
      </c>
      <c r="BU154" s="39">
        <f t="shared" ref="BU154:CH154" si="118">BU144*BU$52</f>
        <v>0</v>
      </c>
      <c r="BV154" s="39">
        <f t="shared" si="118"/>
        <v>0</v>
      </c>
      <c r="BW154" s="39">
        <f t="shared" si="118"/>
        <v>0</v>
      </c>
      <c r="BX154" s="39">
        <f t="shared" si="118"/>
        <v>0</v>
      </c>
      <c r="BY154" s="39">
        <f t="shared" si="118"/>
        <v>0</v>
      </c>
      <c r="BZ154" s="39">
        <f t="shared" si="118"/>
        <v>0</v>
      </c>
      <c r="CA154" s="39">
        <f t="shared" si="118"/>
        <v>0</v>
      </c>
      <c r="CB154" s="39">
        <f t="shared" si="118"/>
        <v>0</v>
      </c>
      <c r="CC154" s="39">
        <f t="shared" si="118"/>
        <v>0</v>
      </c>
      <c r="CD154" s="39">
        <f t="shared" si="118"/>
        <v>0</v>
      </c>
      <c r="CE154" s="39">
        <f t="shared" si="118"/>
        <v>0</v>
      </c>
      <c r="CF154" s="39">
        <f t="shared" si="118"/>
        <v>0</v>
      </c>
      <c r="CG154" s="39">
        <f t="shared" si="118"/>
        <v>0</v>
      </c>
      <c r="CH154" s="39">
        <f t="shared" si="118"/>
        <v>0</v>
      </c>
    </row>
    <row r="155" ht="14.25" customHeight="1">
      <c r="B155" s="6" t="s">
        <v>78</v>
      </c>
      <c r="E155" s="35">
        <f t="shared" si="119"/>
        <v>0</v>
      </c>
      <c r="F155" s="5"/>
      <c r="G155" s="36">
        <f t="shared" ref="G155:G156" si="122">G145*G$52</f>
        <v>0</v>
      </c>
      <c r="H155" s="36">
        <f t="shared" ref="H155:BT155" si="120">H145/H$52</f>
        <v>0</v>
      </c>
      <c r="I155" s="36">
        <f t="shared" si="120"/>
        <v>0</v>
      </c>
      <c r="J155" s="36">
        <f t="shared" si="120"/>
        <v>0</v>
      </c>
      <c r="K155" s="36">
        <f t="shared" si="120"/>
        <v>0</v>
      </c>
      <c r="L155" s="36">
        <f t="shared" si="120"/>
        <v>0</v>
      </c>
      <c r="M155" s="36">
        <f t="shared" si="120"/>
        <v>0</v>
      </c>
      <c r="N155" s="36">
        <f t="shared" si="120"/>
        <v>0</v>
      </c>
      <c r="O155" s="36">
        <f t="shared" si="120"/>
        <v>0</v>
      </c>
      <c r="P155" s="36">
        <f t="shared" si="120"/>
        <v>0</v>
      </c>
      <c r="Q155" s="36">
        <f t="shared" si="120"/>
        <v>0</v>
      </c>
      <c r="R155" s="36">
        <f t="shared" si="120"/>
        <v>0</v>
      </c>
      <c r="S155" s="36">
        <f t="shared" si="120"/>
        <v>0</v>
      </c>
      <c r="T155" s="36">
        <f t="shared" si="120"/>
        <v>0</v>
      </c>
      <c r="U155" s="36">
        <f t="shared" si="120"/>
        <v>0</v>
      </c>
      <c r="V155" s="36">
        <f t="shared" si="120"/>
        <v>0</v>
      </c>
      <c r="W155" s="36">
        <f t="shared" si="120"/>
        <v>0</v>
      </c>
      <c r="X155" s="36">
        <f t="shared" si="120"/>
        <v>0</v>
      </c>
      <c r="Y155" s="36">
        <f t="shared" si="120"/>
        <v>0</v>
      </c>
      <c r="Z155" s="36">
        <f t="shared" si="120"/>
        <v>0</v>
      </c>
      <c r="AA155" s="36">
        <f t="shared" si="120"/>
        <v>0</v>
      </c>
      <c r="AB155" s="36">
        <f t="shared" si="120"/>
        <v>0</v>
      </c>
      <c r="AC155" s="36">
        <f t="shared" si="120"/>
        <v>0</v>
      </c>
      <c r="AD155" s="36">
        <f t="shared" si="120"/>
        <v>0</v>
      </c>
      <c r="AE155" s="36">
        <f t="shared" si="120"/>
        <v>0</v>
      </c>
      <c r="AF155" s="36">
        <f t="shared" si="120"/>
        <v>0</v>
      </c>
      <c r="AG155" s="36">
        <f t="shared" si="120"/>
        <v>0</v>
      </c>
      <c r="AH155" s="36">
        <f t="shared" si="120"/>
        <v>0</v>
      </c>
      <c r="AI155" s="36">
        <f t="shared" si="120"/>
        <v>0</v>
      </c>
      <c r="AJ155" s="36">
        <f t="shared" si="120"/>
        <v>0</v>
      </c>
      <c r="AK155" s="36">
        <f t="shared" si="120"/>
        <v>0</v>
      </c>
      <c r="AL155" s="36">
        <f t="shared" si="120"/>
        <v>0</v>
      </c>
      <c r="AM155" s="36">
        <f t="shared" si="120"/>
        <v>0</v>
      </c>
      <c r="AN155" s="36">
        <f t="shared" si="120"/>
        <v>0</v>
      </c>
      <c r="AO155" s="36">
        <f t="shared" si="120"/>
        <v>0</v>
      </c>
      <c r="AP155" s="36">
        <f t="shared" si="120"/>
        <v>0</v>
      </c>
      <c r="AQ155" s="36">
        <f t="shared" si="120"/>
        <v>0</v>
      </c>
      <c r="AR155" s="36">
        <f t="shared" si="120"/>
        <v>0</v>
      </c>
      <c r="AS155" s="36">
        <f t="shared" si="120"/>
        <v>0</v>
      </c>
      <c r="AT155" s="36">
        <f t="shared" si="120"/>
        <v>0</v>
      </c>
      <c r="AU155" s="36">
        <f t="shared" si="120"/>
        <v>0</v>
      </c>
      <c r="AV155" s="36">
        <f t="shared" si="120"/>
        <v>0</v>
      </c>
      <c r="AW155" s="36">
        <f t="shared" si="120"/>
        <v>0</v>
      </c>
      <c r="AX155" s="36">
        <f t="shared" si="120"/>
        <v>0</v>
      </c>
      <c r="AY155" s="36">
        <f t="shared" si="120"/>
        <v>0</v>
      </c>
      <c r="AZ155" s="36">
        <f t="shared" si="120"/>
        <v>0</v>
      </c>
      <c r="BA155" s="36">
        <f t="shared" si="120"/>
        <v>0</v>
      </c>
      <c r="BB155" s="36">
        <f t="shared" si="120"/>
        <v>0</v>
      </c>
      <c r="BC155" s="36">
        <f t="shared" si="120"/>
        <v>0</v>
      </c>
      <c r="BD155" s="36">
        <f t="shared" si="120"/>
        <v>0</v>
      </c>
      <c r="BE155" s="36">
        <f t="shared" si="120"/>
        <v>0</v>
      </c>
      <c r="BF155" s="36">
        <f t="shared" si="120"/>
        <v>0</v>
      </c>
      <c r="BG155" s="36">
        <f t="shared" si="120"/>
        <v>0</v>
      </c>
      <c r="BH155" s="36">
        <f t="shared" si="120"/>
        <v>0</v>
      </c>
      <c r="BI155" s="36">
        <f t="shared" si="120"/>
        <v>0</v>
      </c>
      <c r="BJ155" s="36">
        <f t="shared" si="120"/>
        <v>0</v>
      </c>
      <c r="BK155" s="36">
        <f t="shared" si="120"/>
        <v>0</v>
      </c>
      <c r="BL155" s="36">
        <f t="shared" si="120"/>
        <v>0</v>
      </c>
      <c r="BM155" s="36">
        <f t="shared" si="120"/>
        <v>0</v>
      </c>
      <c r="BN155" s="36">
        <f t="shared" si="120"/>
        <v>0</v>
      </c>
      <c r="BO155" s="36">
        <f t="shared" si="120"/>
        <v>0</v>
      </c>
      <c r="BP155" s="36">
        <f t="shared" si="120"/>
        <v>0</v>
      </c>
      <c r="BQ155" s="36">
        <f t="shared" si="120"/>
        <v>0</v>
      </c>
      <c r="BR155" s="36">
        <f t="shared" si="120"/>
        <v>0</v>
      </c>
      <c r="BS155" s="36">
        <f t="shared" si="120"/>
        <v>0</v>
      </c>
      <c r="BT155" s="36">
        <f t="shared" si="120"/>
        <v>0</v>
      </c>
      <c r="BU155" s="36">
        <f t="shared" ref="BU155:CH155" si="121">BU145*BU$52</f>
        <v>0</v>
      </c>
      <c r="BV155" s="36">
        <f t="shared" si="121"/>
        <v>0</v>
      </c>
      <c r="BW155" s="36">
        <f t="shared" si="121"/>
        <v>0</v>
      </c>
      <c r="BX155" s="36">
        <f t="shared" si="121"/>
        <v>0</v>
      </c>
      <c r="BY155" s="36">
        <f t="shared" si="121"/>
        <v>0</v>
      </c>
      <c r="BZ155" s="36">
        <f t="shared" si="121"/>
        <v>0</v>
      </c>
      <c r="CA155" s="36">
        <f t="shared" si="121"/>
        <v>0</v>
      </c>
      <c r="CB155" s="36">
        <f t="shared" si="121"/>
        <v>0</v>
      </c>
      <c r="CC155" s="36">
        <f t="shared" si="121"/>
        <v>0</v>
      </c>
      <c r="CD155" s="36">
        <f t="shared" si="121"/>
        <v>0</v>
      </c>
      <c r="CE155" s="36">
        <f t="shared" si="121"/>
        <v>0</v>
      </c>
      <c r="CF155" s="36">
        <f t="shared" si="121"/>
        <v>0</v>
      </c>
      <c r="CG155" s="36">
        <f t="shared" si="121"/>
        <v>0</v>
      </c>
      <c r="CH155" s="36">
        <f t="shared" si="121"/>
        <v>0</v>
      </c>
    </row>
    <row r="156" ht="14.25" customHeight="1">
      <c r="B156" s="6" t="s">
        <v>79</v>
      </c>
      <c r="E156" s="33">
        <f t="shared" si="119"/>
        <v>0</v>
      </c>
      <c r="F156" s="5"/>
      <c r="G156" s="39">
        <f t="shared" si="122"/>
        <v>0</v>
      </c>
      <c r="H156" s="39">
        <f t="shared" ref="H156:BT156" si="123">H146/H$52</f>
        <v>0</v>
      </c>
      <c r="I156" s="39">
        <f t="shared" si="123"/>
        <v>0</v>
      </c>
      <c r="J156" s="39">
        <f t="shared" si="123"/>
        <v>0</v>
      </c>
      <c r="K156" s="39">
        <f t="shared" si="123"/>
        <v>0</v>
      </c>
      <c r="L156" s="39">
        <f t="shared" si="123"/>
        <v>0</v>
      </c>
      <c r="M156" s="39">
        <f t="shared" si="123"/>
        <v>0</v>
      </c>
      <c r="N156" s="39">
        <f t="shared" si="123"/>
        <v>0</v>
      </c>
      <c r="O156" s="39">
        <f t="shared" si="123"/>
        <v>0</v>
      </c>
      <c r="P156" s="39">
        <f t="shared" si="123"/>
        <v>0</v>
      </c>
      <c r="Q156" s="39">
        <f t="shared" si="123"/>
        <v>0</v>
      </c>
      <c r="R156" s="39">
        <f t="shared" si="123"/>
        <v>0</v>
      </c>
      <c r="S156" s="39">
        <f t="shared" si="123"/>
        <v>0</v>
      </c>
      <c r="T156" s="39">
        <f t="shared" si="123"/>
        <v>0</v>
      </c>
      <c r="U156" s="39">
        <f t="shared" si="123"/>
        <v>0</v>
      </c>
      <c r="V156" s="39">
        <f t="shared" si="123"/>
        <v>0</v>
      </c>
      <c r="W156" s="39">
        <f t="shared" si="123"/>
        <v>0</v>
      </c>
      <c r="X156" s="39">
        <f t="shared" si="123"/>
        <v>0</v>
      </c>
      <c r="Y156" s="39">
        <f t="shared" si="123"/>
        <v>0</v>
      </c>
      <c r="Z156" s="39">
        <f t="shared" si="123"/>
        <v>0</v>
      </c>
      <c r="AA156" s="39">
        <f t="shared" si="123"/>
        <v>0</v>
      </c>
      <c r="AB156" s="39">
        <f t="shared" si="123"/>
        <v>0</v>
      </c>
      <c r="AC156" s="39">
        <f t="shared" si="123"/>
        <v>0</v>
      </c>
      <c r="AD156" s="39">
        <f t="shared" si="123"/>
        <v>0</v>
      </c>
      <c r="AE156" s="39">
        <f t="shared" si="123"/>
        <v>0</v>
      </c>
      <c r="AF156" s="39">
        <f t="shared" si="123"/>
        <v>0</v>
      </c>
      <c r="AG156" s="39">
        <f t="shared" si="123"/>
        <v>0</v>
      </c>
      <c r="AH156" s="39">
        <f t="shared" si="123"/>
        <v>0</v>
      </c>
      <c r="AI156" s="39">
        <f t="shared" si="123"/>
        <v>0</v>
      </c>
      <c r="AJ156" s="39">
        <f t="shared" si="123"/>
        <v>0</v>
      </c>
      <c r="AK156" s="39">
        <f t="shared" si="123"/>
        <v>0</v>
      </c>
      <c r="AL156" s="39">
        <f t="shared" si="123"/>
        <v>0</v>
      </c>
      <c r="AM156" s="39">
        <f t="shared" si="123"/>
        <v>0</v>
      </c>
      <c r="AN156" s="39">
        <f t="shared" si="123"/>
        <v>0</v>
      </c>
      <c r="AO156" s="39">
        <f t="shared" si="123"/>
        <v>0</v>
      </c>
      <c r="AP156" s="39">
        <f t="shared" si="123"/>
        <v>0</v>
      </c>
      <c r="AQ156" s="39">
        <f t="shared" si="123"/>
        <v>0</v>
      </c>
      <c r="AR156" s="39">
        <f t="shared" si="123"/>
        <v>0</v>
      </c>
      <c r="AS156" s="39">
        <f t="shared" si="123"/>
        <v>0</v>
      </c>
      <c r="AT156" s="39">
        <f t="shared" si="123"/>
        <v>0</v>
      </c>
      <c r="AU156" s="39">
        <f t="shared" si="123"/>
        <v>0</v>
      </c>
      <c r="AV156" s="39">
        <f t="shared" si="123"/>
        <v>0</v>
      </c>
      <c r="AW156" s="39">
        <f t="shared" si="123"/>
        <v>0</v>
      </c>
      <c r="AX156" s="39">
        <f t="shared" si="123"/>
        <v>0</v>
      </c>
      <c r="AY156" s="39">
        <f t="shared" si="123"/>
        <v>0</v>
      </c>
      <c r="AZ156" s="39">
        <f t="shared" si="123"/>
        <v>0</v>
      </c>
      <c r="BA156" s="39">
        <f t="shared" si="123"/>
        <v>0</v>
      </c>
      <c r="BB156" s="39">
        <f t="shared" si="123"/>
        <v>0</v>
      </c>
      <c r="BC156" s="39">
        <f t="shared" si="123"/>
        <v>0</v>
      </c>
      <c r="BD156" s="39">
        <f t="shared" si="123"/>
        <v>0</v>
      </c>
      <c r="BE156" s="39">
        <f t="shared" si="123"/>
        <v>0</v>
      </c>
      <c r="BF156" s="39">
        <f t="shared" si="123"/>
        <v>0</v>
      </c>
      <c r="BG156" s="39">
        <f t="shared" si="123"/>
        <v>0</v>
      </c>
      <c r="BH156" s="39">
        <f t="shared" si="123"/>
        <v>0</v>
      </c>
      <c r="BI156" s="39">
        <f t="shared" si="123"/>
        <v>0</v>
      </c>
      <c r="BJ156" s="39">
        <f t="shared" si="123"/>
        <v>0</v>
      </c>
      <c r="BK156" s="39">
        <f t="shared" si="123"/>
        <v>0</v>
      </c>
      <c r="BL156" s="39">
        <f t="shared" si="123"/>
        <v>0</v>
      </c>
      <c r="BM156" s="39">
        <f t="shared" si="123"/>
        <v>0</v>
      </c>
      <c r="BN156" s="39">
        <f t="shared" si="123"/>
        <v>0</v>
      </c>
      <c r="BO156" s="39">
        <f t="shared" si="123"/>
        <v>0</v>
      </c>
      <c r="BP156" s="39">
        <f t="shared" si="123"/>
        <v>0</v>
      </c>
      <c r="BQ156" s="39">
        <f t="shared" si="123"/>
        <v>0</v>
      </c>
      <c r="BR156" s="39">
        <f t="shared" si="123"/>
        <v>0</v>
      </c>
      <c r="BS156" s="39">
        <f t="shared" si="123"/>
        <v>0</v>
      </c>
      <c r="BT156" s="39">
        <f t="shared" si="123"/>
        <v>0</v>
      </c>
      <c r="BU156" s="39">
        <f t="shared" ref="BU156:CH156" si="124">BU146*BU$52</f>
        <v>0</v>
      </c>
      <c r="BV156" s="39">
        <f t="shared" si="124"/>
        <v>0</v>
      </c>
      <c r="BW156" s="39">
        <f t="shared" si="124"/>
        <v>0</v>
      </c>
      <c r="BX156" s="39">
        <f t="shared" si="124"/>
        <v>0</v>
      </c>
      <c r="BY156" s="39">
        <f t="shared" si="124"/>
        <v>0</v>
      </c>
      <c r="BZ156" s="39">
        <f t="shared" si="124"/>
        <v>0</v>
      </c>
      <c r="CA156" s="39">
        <f t="shared" si="124"/>
        <v>0</v>
      </c>
      <c r="CB156" s="39">
        <f t="shared" si="124"/>
        <v>0</v>
      </c>
      <c r="CC156" s="39">
        <f t="shared" si="124"/>
        <v>0</v>
      </c>
      <c r="CD156" s="39">
        <f t="shared" si="124"/>
        <v>0</v>
      </c>
      <c r="CE156" s="39">
        <f t="shared" si="124"/>
        <v>0</v>
      </c>
      <c r="CF156" s="39">
        <f t="shared" si="124"/>
        <v>0</v>
      </c>
      <c r="CG156" s="39">
        <f t="shared" si="124"/>
        <v>0</v>
      </c>
      <c r="CH156" s="39">
        <f t="shared" si="124"/>
        <v>0</v>
      </c>
    </row>
    <row r="157" ht="14.25" customHeight="1">
      <c r="E157" s="35"/>
      <c r="F157" s="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</row>
    <row r="158" ht="14.25" customHeight="1">
      <c r="B158" s="6" t="s">
        <v>80</v>
      </c>
      <c r="C158" s="5"/>
      <c r="D158" s="5"/>
      <c r="E158" s="33">
        <f t="shared" ref="E158:E160" si="127">SUM(G158:CH158)</f>
        <v>0</v>
      </c>
      <c r="F158" s="5"/>
      <c r="G158" s="39">
        <f t="shared" ref="G158:G160" si="128">G148*G$52</f>
        <v>0</v>
      </c>
      <c r="H158" s="39">
        <f t="shared" ref="H158:BT158" si="125">H148/H$52</f>
        <v>0</v>
      </c>
      <c r="I158" s="39">
        <f t="shared" si="125"/>
        <v>0</v>
      </c>
      <c r="J158" s="39">
        <f t="shared" si="125"/>
        <v>0</v>
      </c>
      <c r="K158" s="39">
        <f t="shared" si="125"/>
        <v>0</v>
      </c>
      <c r="L158" s="39">
        <f t="shared" si="125"/>
        <v>0</v>
      </c>
      <c r="M158" s="39">
        <f t="shared" si="125"/>
        <v>0</v>
      </c>
      <c r="N158" s="39">
        <f t="shared" si="125"/>
        <v>0</v>
      </c>
      <c r="O158" s="39">
        <f t="shared" si="125"/>
        <v>0</v>
      </c>
      <c r="P158" s="39">
        <f t="shared" si="125"/>
        <v>0</v>
      </c>
      <c r="Q158" s="39">
        <f t="shared" si="125"/>
        <v>0</v>
      </c>
      <c r="R158" s="39">
        <f t="shared" si="125"/>
        <v>0</v>
      </c>
      <c r="S158" s="39">
        <f t="shared" si="125"/>
        <v>0</v>
      </c>
      <c r="T158" s="39">
        <f t="shared" si="125"/>
        <v>0</v>
      </c>
      <c r="U158" s="39">
        <f t="shared" si="125"/>
        <v>0</v>
      </c>
      <c r="V158" s="39">
        <f t="shared" si="125"/>
        <v>0</v>
      </c>
      <c r="W158" s="39">
        <f t="shared" si="125"/>
        <v>0</v>
      </c>
      <c r="X158" s="39">
        <f t="shared" si="125"/>
        <v>0</v>
      </c>
      <c r="Y158" s="39">
        <f t="shared" si="125"/>
        <v>0</v>
      </c>
      <c r="Z158" s="39">
        <f t="shared" si="125"/>
        <v>0</v>
      </c>
      <c r="AA158" s="39">
        <f t="shared" si="125"/>
        <v>0</v>
      </c>
      <c r="AB158" s="39">
        <f t="shared" si="125"/>
        <v>0</v>
      </c>
      <c r="AC158" s="39">
        <f t="shared" si="125"/>
        <v>0</v>
      </c>
      <c r="AD158" s="39">
        <f t="shared" si="125"/>
        <v>0</v>
      </c>
      <c r="AE158" s="39">
        <f t="shared" si="125"/>
        <v>0</v>
      </c>
      <c r="AF158" s="39">
        <f t="shared" si="125"/>
        <v>0</v>
      </c>
      <c r="AG158" s="39">
        <f t="shared" si="125"/>
        <v>0</v>
      </c>
      <c r="AH158" s="39">
        <f t="shared" si="125"/>
        <v>0</v>
      </c>
      <c r="AI158" s="39">
        <f t="shared" si="125"/>
        <v>0</v>
      </c>
      <c r="AJ158" s="39">
        <f t="shared" si="125"/>
        <v>0</v>
      </c>
      <c r="AK158" s="39">
        <f t="shared" si="125"/>
        <v>0</v>
      </c>
      <c r="AL158" s="39">
        <f t="shared" si="125"/>
        <v>0</v>
      </c>
      <c r="AM158" s="39">
        <f t="shared" si="125"/>
        <v>0</v>
      </c>
      <c r="AN158" s="39">
        <f t="shared" si="125"/>
        <v>0</v>
      </c>
      <c r="AO158" s="39">
        <f t="shared" si="125"/>
        <v>0</v>
      </c>
      <c r="AP158" s="39">
        <f t="shared" si="125"/>
        <v>0</v>
      </c>
      <c r="AQ158" s="39">
        <f t="shared" si="125"/>
        <v>0</v>
      </c>
      <c r="AR158" s="39">
        <f t="shared" si="125"/>
        <v>0</v>
      </c>
      <c r="AS158" s="39">
        <f t="shared" si="125"/>
        <v>0</v>
      </c>
      <c r="AT158" s="39">
        <f t="shared" si="125"/>
        <v>0</v>
      </c>
      <c r="AU158" s="39">
        <f t="shared" si="125"/>
        <v>0</v>
      </c>
      <c r="AV158" s="39">
        <f t="shared" si="125"/>
        <v>0</v>
      </c>
      <c r="AW158" s="39">
        <f t="shared" si="125"/>
        <v>0</v>
      </c>
      <c r="AX158" s="39">
        <f t="shared" si="125"/>
        <v>0</v>
      </c>
      <c r="AY158" s="39">
        <f t="shared" si="125"/>
        <v>0</v>
      </c>
      <c r="AZ158" s="39">
        <f t="shared" si="125"/>
        <v>0</v>
      </c>
      <c r="BA158" s="39">
        <f t="shared" si="125"/>
        <v>0</v>
      </c>
      <c r="BB158" s="39">
        <f t="shared" si="125"/>
        <v>0</v>
      </c>
      <c r="BC158" s="39">
        <f t="shared" si="125"/>
        <v>0</v>
      </c>
      <c r="BD158" s="39">
        <f t="shared" si="125"/>
        <v>0</v>
      </c>
      <c r="BE158" s="39">
        <f t="shared" si="125"/>
        <v>0</v>
      </c>
      <c r="BF158" s="39">
        <f t="shared" si="125"/>
        <v>0</v>
      </c>
      <c r="BG158" s="39">
        <f t="shared" si="125"/>
        <v>0</v>
      </c>
      <c r="BH158" s="39">
        <f t="shared" si="125"/>
        <v>0</v>
      </c>
      <c r="BI158" s="39">
        <f t="shared" si="125"/>
        <v>0</v>
      </c>
      <c r="BJ158" s="39">
        <f t="shared" si="125"/>
        <v>0</v>
      </c>
      <c r="BK158" s="39">
        <f t="shared" si="125"/>
        <v>0</v>
      </c>
      <c r="BL158" s="39">
        <f t="shared" si="125"/>
        <v>0</v>
      </c>
      <c r="BM158" s="39">
        <f t="shared" si="125"/>
        <v>0</v>
      </c>
      <c r="BN158" s="39">
        <f t="shared" si="125"/>
        <v>0</v>
      </c>
      <c r="BO158" s="39">
        <f t="shared" si="125"/>
        <v>0</v>
      </c>
      <c r="BP158" s="39">
        <f t="shared" si="125"/>
        <v>0</v>
      </c>
      <c r="BQ158" s="39">
        <f t="shared" si="125"/>
        <v>0</v>
      </c>
      <c r="BR158" s="39">
        <f t="shared" si="125"/>
        <v>0</v>
      </c>
      <c r="BS158" s="39">
        <f t="shared" si="125"/>
        <v>0</v>
      </c>
      <c r="BT158" s="39">
        <f t="shared" si="125"/>
        <v>0</v>
      </c>
      <c r="BU158" s="39">
        <f t="shared" ref="BU158:CH158" si="126">BU148*BU$52</f>
        <v>0</v>
      </c>
      <c r="BV158" s="39">
        <f t="shared" si="126"/>
        <v>0</v>
      </c>
      <c r="BW158" s="39">
        <f t="shared" si="126"/>
        <v>0</v>
      </c>
      <c r="BX158" s="39">
        <f t="shared" si="126"/>
        <v>0</v>
      </c>
      <c r="BY158" s="39">
        <f t="shared" si="126"/>
        <v>0</v>
      </c>
      <c r="BZ158" s="39">
        <f t="shared" si="126"/>
        <v>0</v>
      </c>
      <c r="CA158" s="39">
        <f t="shared" si="126"/>
        <v>0</v>
      </c>
      <c r="CB158" s="39">
        <f t="shared" si="126"/>
        <v>0</v>
      </c>
      <c r="CC158" s="39">
        <f t="shared" si="126"/>
        <v>0</v>
      </c>
      <c r="CD158" s="39">
        <f t="shared" si="126"/>
        <v>0</v>
      </c>
      <c r="CE158" s="39">
        <f t="shared" si="126"/>
        <v>0</v>
      </c>
      <c r="CF158" s="39">
        <f t="shared" si="126"/>
        <v>0</v>
      </c>
      <c r="CG158" s="39">
        <f t="shared" si="126"/>
        <v>0</v>
      </c>
      <c r="CH158" s="39">
        <f t="shared" si="126"/>
        <v>0</v>
      </c>
    </row>
    <row r="159" ht="14.25" customHeight="1">
      <c r="B159" s="6" t="s">
        <v>81</v>
      </c>
      <c r="E159" s="35">
        <f t="shared" si="127"/>
        <v>0</v>
      </c>
      <c r="F159" s="5"/>
      <c r="G159" s="36">
        <f t="shared" si="128"/>
        <v>0</v>
      </c>
      <c r="H159" s="36">
        <f t="shared" ref="H159:BT159" si="129">H149/H$52</f>
        <v>0</v>
      </c>
      <c r="I159" s="36">
        <f t="shared" si="129"/>
        <v>0</v>
      </c>
      <c r="J159" s="36">
        <f t="shared" si="129"/>
        <v>0</v>
      </c>
      <c r="K159" s="36">
        <f t="shared" si="129"/>
        <v>0</v>
      </c>
      <c r="L159" s="36">
        <f t="shared" si="129"/>
        <v>0</v>
      </c>
      <c r="M159" s="36">
        <f t="shared" si="129"/>
        <v>0</v>
      </c>
      <c r="N159" s="36">
        <f t="shared" si="129"/>
        <v>0</v>
      </c>
      <c r="O159" s="36">
        <f t="shared" si="129"/>
        <v>0</v>
      </c>
      <c r="P159" s="36">
        <f t="shared" si="129"/>
        <v>0</v>
      </c>
      <c r="Q159" s="36">
        <f t="shared" si="129"/>
        <v>0</v>
      </c>
      <c r="R159" s="36">
        <f t="shared" si="129"/>
        <v>0</v>
      </c>
      <c r="S159" s="36">
        <f t="shared" si="129"/>
        <v>0</v>
      </c>
      <c r="T159" s="36">
        <f t="shared" si="129"/>
        <v>0</v>
      </c>
      <c r="U159" s="36">
        <f t="shared" si="129"/>
        <v>0</v>
      </c>
      <c r="V159" s="36">
        <f t="shared" si="129"/>
        <v>0</v>
      </c>
      <c r="W159" s="36">
        <f t="shared" si="129"/>
        <v>0</v>
      </c>
      <c r="X159" s="36">
        <f t="shared" si="129"/>
        <v>0</v>
      </c>
      <c r="Y159" s="36">
        <f t="shared" si="129"/>
        <v>0</v>
      </c>
      <c r="Z159" s="36">
        <f t="shared" si="129"/>
        <v>0</v>
      </c>
      <c r="AA159" s="36">
        <f t="shared" si="129"/>
        <v>0</v>
      </c>
      <c r="AB159" s="36">
        <f t="shared" si="129"/>
        <v>0</v>
      </c>
      <c r="AC159" s="36">
        <f t="shared" si="129"/>
        <v>0</v>
      </c>
      <c r="AD159" s="36">
        <f t="shared" si="129"/>
        <v>0</v>
      </c>
      <c r="AE159" s="36">
        <f t="shared" si="129"/>
        <v>0</v>
      </c>
      <c r="AF159" s="36">
        <f t="shared" si="129"/>
        <v>0</v>
      </c>
      <c r="AG159" s="36">
        <f t="shared" si="129"/>
        <v>0</v>
      </c>
      <c r="AH159" s="36">
        <f t="shared" si="129"/>
        <v>0</v>
      </c>
      <c r="AI159" s="36">
        <f t="shared" si="129"/>
        <v>0</v>
      </c>
      <c r="AJ159" s="36">
        <f t="shared" si="129"/>
        <v>0</v>
      </c>
      <c r="AK159" s="36">
        <f t="shared" si="129"/>
        <v>0</v>
      </c>
      <c r="AL159" s="36">
        <f t="shared" si="129"/>
        <v>0</v>
      </c>
      <c r="AM159" s="36">
        <f t="shared" si="129"/>
        <v>0</v>
      </c>
      <c r="AN159" s="36">
        <f t="shared" si="129"/>
        <v>0</v>
      </c>
      <c r="AO159" s="36">
        <f t="shared" si="129"/>
        <v>0</v>
      </c>
      <c r="AP159" s="36">
        <f t="shared" si="129"/>
        <v>0</v>
      </c>
      <c r="AQ159" s="36">
        <f t="shared" si="129"/>
        <v>0</v>
      </c>
      <c r="AR159" s="36">
        <f t="shared" si="129"/>
        <v>0</v>
      </c>
      <c r="AS159" s="36">
        <f t="shared" si="129"/>
        <v>0</v>
      </c>
      <c r="AT159" s="36">
        <f t="shared" si="129"/>
        <v>0</v>
      </c>
      <c r="AU159" s="36">
        <f t="shared" si="129"/>
        <v>0</v>
      </c>
      <c r="AV159" s="36">
        <f t="shared" si="129"/>
        <v>0</v>
      </c>
      <c r="AW159" s="36">
        <f t="shared" si="129"/>
        <v>0</v>
      </c>
      <c r="AX159" s="36">
        <f t="shared" si="129"/>
        <v>0</v>
      </c>
      <c r="AY159" s="36">
        <f t="shared" si="129"/>
        <v>0</v>
      </c>
      <c r="AZ159" s="36">
        <f t="shared" si="129"/>
        <v>0</v>
      </c>
      <c r="BA159" s="36">
        <f t="shared" si="129"/>
        <v>0</v>
      </c>
      <c r="BB159" s="36">
        <f t="shared" si="129"/>
        <v>0</v>
      </c>
      <c r="BC159" s="36">
        <f t="shared" si="129"/>
        <v>0</v>
      </c>
      <c r="BD159" s="36">
        <f t="shared" si="129"/>
        <v>0</v>
      </c>
      <c r="BE159" s="36">
        <f t="shared" si="129"/>
        <v>0</v>
      </c>
      <c r="BF159" s="36">
        <f t="shared" si="129"/>
        <v>0</v>
      </c>
      <c r="BG159" s="36">
        <f t="shared" si="129"/>
        <v>0</v>
      </c>
      <c r="BH159" s="36">
        <f t="shared" si="129"/>
        <v>0</v>
      </c>
      <c r="BI159" s="36">
        <f t="shared" si="129"/>
        <v>0</v>
      </c>
      <c r="BJ159" s="36">
        <f t="shared" si="129"/>
        <v>0</v>
      </c>
      <c r="BK159" s="36">
        <f t="shared" si="129"/>
        <v>0</v>
      </c>
      <c r="BL159" s="36">
        <f t="shared" si="129"/>
        <v>0</v>
      </c>
      <c r="BM159" s="36">
        <f t="shared" si="129"/>
        <v>0</v>
      </c>
      <c r="BN159" s="36">
        <f t="shared" si="129"/>
        <v>0</v>
      </c>
      <c r="BO159" s="36">
        <f t="shared" si="129"/>
        <v>0</v>
      </c>
      <c r="BP159" s="36">
        <f t="shared" si="129"/>
        <v>0</v>
      </c>
      <c r="BQ159" s="36">
        <f t="shared" si="129"/>
        <v>0</v>
      </c>
      <c r="BR159" s="36">
        <f t="shared" si="129"/>
        <v>0</v>
      </c>
      <c r="BS159" s="36">
        <f t="shared" si="129"/>
        <v>0</v>
      </c>
      <c r="BT159" s="36">
        <f t="shared" si="129"/>
        <v>0</v>
      </c>
      <c r="BU159" s="36">
        <f t="shared" ref="BU159:CH159" si="130">BU149*BU$52</f>
        <v>0</v>
      </c>
      <c r="BV159" s="36">
        <f t="shared" si="130"/>
        <v>0</v>
      </c>
      <c r="BW159" s="36">
        <f t="shared" si="130"/>
        <v>0</v>
      </c>
      <c r="BX159" s="36">
        <f t="shared" si="130"/>
        <v>0</v>
      </c>
      <c r="BY159" s="36">
        <f t="shared" si="130"/>
        <v>0</v>
      </c>
      <c r="BZ159" s="36">
        <f t="shared" si="130"/>
        <v>0</v>
      </c>
      <c r="CA159" s="36">
        <f t="shared" si="130"/>
        <v>0</v>
      </c>
      <c r="CB159" s="36">
        <f t="shared" si="130"/>
        <v>0</v>
      </c>
      <c r="CC159" s="36">
        <f t="shared" si="130"/>
        <v>0</v>
      </c>
      <c r="CD159" s="36">
        <f t="shared" si="130"/>
        <v>0</v>
      </c>
      <c r="CE159" s="36">
        <f t="shared" si="130"/>
        <v>0</v>
      </c>
      <c r="CF159" s="36">
        <f t="shared" si="130"/>
        <v>0</v>
      </c>
      <c r="CG159" s="36">
        <f t="shared" si="130"/>
        <v>0</v>
      </c>
      <c r="CH159" s="36">
        <f t="shared" si="130"/>
        <v>0</v>
      </c>
    </row>
    <row r="160" ht="14.25" customHeight="1">
      <c r="B160" s="6" t="s">
        <v>82</v>
      </c>
      <c r="E160" s="33">
        <f t="shared" si="127"/>
        <v>0</v>
      </c>
      <c r="F160" s="5"/>
      <c r="G160" s="39">
        <f t="shared" si="128"/>
        <v>0</v>
      </c>
      <c r="H160" s="39">
        <f t="shared" ref="H160:BT160" si="131">H150/H$52</f>
        <v>0</v>
      </c>
      <c r="I160" s="39">
        <f t="shared" si="131"/>
        <v>0</v>
      </c>
      <c r="J160" s="39">
        <f t="shared" si="131"/>
        <v>0</v>
      </c>
      <c r="K160" s="39">
        <f t="shared" si="131"/>
        <v>0</v>
      </c>
      <c r="L160" s="39">
        <f t="shared" si="131"/>
        <v>0</v>
      </c>
      <c r="M160" s="39">
        <f t="shared" si="131"/>
        <v>0</v>
      </c>
      <c r="N160" s="39">
        <f t="shared" si="131"/>
        <v>0</v>
      </c>
      <c r="O160" s="39">
        <f t="shared" si="131"/>
        <v>0</v>
      </c>
      <c r="P160" s="39">
        <f t="shared" si="131"/>
        <v>0</v>
      </c>
      <c r="Q160" s="39">
        <f t="shared" si="131"/>
        <v>0</v>
      </c>
      <c r="R160" s="39">
        <f t="shared" si="131"/>
        <v>0</v>
      </c>
      <c r="S160" s="39">
        <f t="shared" si="131"/>
        <v>0</v>
      </c>
      <c r="T160" s="39">
        <f t="shared" si="131"/>
        <v>0</v>
      </c>
      <c r="U160" s="39">
        <f t="shared" si="131"/>
        <v>0</v>
      </c>
      <c r="V160" s="39">
        <f t="shared" si="131"/>
        <v>0</v>
      </c>
      <c r="W160" s="39">
        <f t="shared" si="131"/>
        <v>0</v>
      </c>
      <c r="X160" s="39">
        <f t="shared" si="131"/>
        <v>0</v>
      </c>
      <c r="Y160" s="39">
        <f t="shared" si="131"/>
        <v>0</v>
      </c>
      <c r="Z160" s="39">
        <f t="shared" si="131"/>
        <v>0</v>
      </c>
      <c r="AA160" s="39">
        <f t="shared" si="131"/>
        <v>0</v>
      </c>
      <c r="AB160" s="39">
        <f t="shared" si="131"/>
        <v>0</v>
      </c>
      <c r="AC160" s="39">
        <f t="shared" si="131"/>
        <v>0</v>
      </c>
      <c r="AD160" s="39">
        <f t="shared" si="131"/>
        <v>0</v>
      </c>
      <c r="AE160" s="39">
        <f t="shared" si="131"/>
        <v>0</v>
      </c>
      <c r="AF160" s="39">
        <f t="shared" si="131"/>
        <v>0</v>
      </c>
      <c r="AG160" s="39">
        <f t="shared" si="131"/>
        <v>0</v>
      </c>
      <c r="AH160" s="39">
        <f t="shared" si="131"/>
        <v>0</v>
      </c>
      <c r="AI160" s="39">
        <f t="shared" si="131"/>
        <v>0</v>
      </c>
      <c r="AJ160" s="39">
        <f t="shared" si="131"/>
        <v>0</v>
      </c>
      <c r="AK160" s="39">
        <f t="shared" si="131"/>
        <v>0</v>
      </c>
      <c r="AL160" s="39">
        <f t="shared" si="131"/>
        <v>0</v>
      </c>
      <c r="AM160" s="39">
        <f t="shared" si="131"/>
        <v>0</v>
      </c>
      <c r="AN160" s="39">
        <f t="shared" si="131"/>
        <v>0</v>
      </c>
      <c r="AO160" s="39">
        <f t="shared" si="131"/>
        <v>0</v>
      </c>
      <c r="AP160" s="39">
        <f t="shared" si="131"/>
        <v>0</v>
      </c>
      <c r="AQ160" s="39">
        <f t="shared" si="131"/>
        <v>0</v>
      </c>
      <c r="AR160" s="39">
        <f t="shared" si="131"/>
        <v>0</v>
      </c>
      <c r="AS160" s="39">
        <f t="shared" si="131"/>
        <v>0</v>
      </c>
      <c r="AT160" s="39">
        <f t="shared" si="131"/>
        <v>0</v>
      </c>
      <c r="AU160" s="39">
        <f t="shared" si="131"/>
        <v>0</v>
      </c>
      <c r="AV160" s="39">
        <f t="shared" si="131"/>
        <v>0</v>
      </c>
      <c r="AW160" s="39">
        <f t="shared" si="131"/>
        <v>0</v>
      </c>
      <c r="AX160" s="39">
        <f t="shared" si="131"/>
        <v>0</v>
      </c>
      <c r="AY160" s="39">
        <f t="shared" si="131"/>
        <v>0</v>
      </c>
      <c r="AZ160" s="39">
        <f t="shared" si="131"/>
        <v>0</v>
      </c>
      <c r="BA160" s="39">
        <f t="shared" si="131"/>
        <v>0</v>
      </c>
      <c r="BB160" s="39">
        <f t="shared" si="131"/>
        <v>0</v>
      </c>
      <c r="BC160" s="39">
        <f t="shared" si="131"/>
        <v>0</v>
      </c>
      <c r="BD160" s="39">
        <f t="shared" si="131"/>
        <v>0</v>
      </c>
      <c r="BE160" s="39">
        <f t="shared" si="131"/>
        <v>0</v>
      </c>
      <c r="BF160" s="39">
        <f t="shared" si="131"/>
        <v>0</v>
      </c>
      <c r="BG160" s="39">
        <f t="shared" si="131"/>
        <v>0</v>
      </c>
      <c r="BH160" s="39">
        <f t="shared" si="131"/>
        <v>0</v>
      </c>
      <c r="BI160" s="39">
        <f t="shared" si="131"/>
        <v>0</v>
      </c>
      <c r="BJ160" s="39">
        <f t="shared" si="131"/>
        <v>0</v>
      </c>
      <c r="BK160" s="39">
        <f t="shared" si="131"/>
        <v>0</v>
      </c>
      <c r="BL160" s="39">
        <f t="shared" si="131"/>
        <v>0</v>
      </c>
      <c r="BM160" s="39">
        <f t="shared" si="131"/>
        <v>0</v>
      </c>
      <c r="BN160" s="39">
        <f t="shared" si="131"/>
        <v>0</v>
      </c>
      <c r="BO160" s="39">
        <f t="shared" si="131"/>
        <v>0</v>
      </c>
      <c r="BP160" s="39">
        <f t="shared" si="131"/>
        <v>0</v>
      </c>
      <c r="BQ160" s="39">
        <f t="shared" si="131"/>
        <v>0</v>
      </c>
      <c r="BR160" s="39">
        <f t="shared" si="131"/>
        <v>0</v>
      </c>
      <c r="BS160" s="39">
        <f t="shared" si="131"/>
        <v>0</v>
      </c>
      <c r="BT160" s="39">
        <f t="shared" si="131"/>
        <v>0</v>
      </c>
      <c r="BU160" s="39">
        <f t="shared" ref="BU160:CH160" si="132">BU150*BU$52</f>
        <v>0</v>
      </c>
      <c r="BV160" s="39">
        <f t="shared" si="132"/>
        <v>0</v>
      </c>
      <c r="BW160" s="39">
        <f t="shared" si="132"/>
        <v>0</v>
      </c>
      <c r="BX160" s="39">
        <f t="shared" si="132"/>
        <v>0</v>
      </c>
      <c r="BY160" s="39">
        <f t="shared" si="132"/>
        <v>0</v>
      </c>
      <c r="BZ160" s="39">
        <f t="shared" si="132"/>
        <v>0</v>
      </c>
      <c r="CA160" s="39">
        <f t="shared" si="132"/>
        <v>0</v>
      </c>
      <c r="CB160" s="39">
        <f t="shared" si="132"/>
        <v>0</v>
      </c>
      <c r="CC160" s="39">
        <f t="shared" si="132"/>
        <v>0</v>
      </c>
      <c r="CD160" s="39">
        <f t="shared" si="132"/>
        <v>0</v>
      </c>
      <c r="CE160" s="39">
        <f t="shared" si="132"/>
        <v>0</v>
      </c>
      <c r="CF160" s="39">
        <f t="shared" si="132"/>
        <v>0</v>
      </c>
      <c r="CG160" s="39">
        <f t="shared" si="132"/>
        <v>0</v>
      </c>
      <c r="CH160" s="39">
        <f t="shared" si="132"/>
        <v>0</v>
      </c>
    </row>
    <row r="161" ht="14.25" customHeight="1"/>
    <row r="162" ht="14.25" customHeight="1">
      <c r="B162" s="43" t="str">
        <f>B16</f>
        <v>IUK Investments Ltd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</row>
    <row r="163" ht="14.25" customHeight="1"/>
    <row r="164" ht="14.25" customHeight="1">
      <c r="B164" s="6" t="s">
        <v>74</v>
      </c>
      <c r="E164" s="35">
        <f t="shared" ref="E164:E167" si="134">SUM(G164:CH164)</f>
        <v>-1089.463578</v>
      </c>
      <c r="G164" s="39">
        <f t="shared" ref="G164:CH164" si="133">(G$28*$C$16)+(G$29*$D$16)+(G$30*$C$16)</f>
        <v>0</v>
      </c>
      <c r="H164" s="39">
        <f t="shared" si="133"/>
        <v>-1</v>
      </c>
      <c r="I164" s="39">
        <f t="shared" si="133"/>
        <v>0</v>
      </c>
      <c r="J164" s="39">
        <f t="shared" si="133"/>
        <v>0</v>
      </c>
      <c r="K164" s="39">
        <f t="shared" si="133"/>
        <v>0</v>
      </c>
      <c r="L164" s="39">
        <f t="shared" si="133"/>
        <v>0</v>
      </c>
      <c r="M164" s="39">
        <f t="shared" si="133"/>
        <v>-76.649442</v>
      </c>
      <c r="N164" s="39">
        <f t="shared" si="133"/>
        <v>-189.019413</v>
      </c>
      <c r="O164" s="39">
        <f t="shared" si="133"/>
        <v>-373.420418</v>
      </c>
      <c r="P164" s="39">
        <f t="shared" si="133"/>
        <v>-144.867247</v>
      </c>
      <c r="Q164" s="39">
        <f t="shared" si="133"/>
        <v>-304.507058</v>
      </c>
      <c r="R164" s="39">
        <f t="shared" si="133"/>
        <v>0</v>
      </c>
      <c r="S164" s="39">
        <f t="shared" si="133"/>
        <v>0</v>
      </c>
      <c r="T164" s="39">
        <f t="shared" si="133"/>
        <v>0</v>
      </c>
      <c r="U164" s="39">
        <f t="shared" si="133"/>
        <v>0</v>
      </c>
      <c r="V164" s="39">
        <f t="shared" si="133"/>
        <v>0</v>
      </c>
      <c r="W164" s="39">
        <f t="shared" si="133"/>
        <v>0</v>
      </c>
      <c r="X164" s="39">
        <f t="shared" si="133"/>
        <v>0</v>
      </c>
      <c r="Y164" s="39">
        <f t="shared" si="133"/>
        <v>0</v>
      </c>
      <c r="Z164" s="39">
        <f t="shared" si="133"/>
        <v>0</v>
      </c>
      <c r="AA164" s="39">
        <f t="shared" si="133"/>
        <v>0</v>
      </c>
      <c r="AB164" s="39">
        <f t="shared" si="133"/>
        <v>0</v>
      </c>
      <c r="AC164" s="39">
        <f t="shared" si="133"/>
        <v>0</v>
      </c>
      <c r="AD164" s="39">
        <f t="shared" si="133"/>
        <v>0</v>
      </c>
      <c r="AE164" s="39">
        <f t="shared" si="133"/>
        <v>0</v>
      </c>
      <c r="AF164" s="39">
        <f t="shared" si="133"/>
        <v>0</v>
      </c>
      <c r="AG164" s="39">
        <f t="shared" si="133"/>
        <v>0</v>
      </c>
      <c r="AH164" s="39">
        <f t="shared" si="133"/>
        <v>0</v>
      </c>
      <c r="AI164" s="39">
        <f t="shared" si="133"/>
        <v>0</v>
      </c>
      <c r="AJ164" s="39">
        <f t="shared" si="133"/>
        <v>0</v>
      </c>
      <c r="AK164" s="39">
        <f t="shared" si="133"/>
        <v>0</v>
      </c>
      <c r="AL164" s="39">
        <f t="shared" si="133"/>
        <v>0</v>
      </c>
      <c r="AM164" s="39">
        <f t="shared" si="133"/>
        <v>0</v>
      </c>
      <c r="AN164" s="39">
        <f t="shared" si="133"/>
        <v>0</v>
      </c>
      <c r="AO164" s="39">
        <f t="shared" si="133"/>
        <v>0</v>
      </c>
      <c r="AP164" s="39">
        <f t="shared" si="133"/>
        <v>0</v>
      </c>
      <c r="AQ164" s="39">
        <f t="shared" si="133"/>
        <v>0</v>
      </c>
      <c r="AR164" s="39">
        <f t="shared" si="133"/>
        <v>0</v>
      </c>
      <c r="AS164" s="39">
        <f t="shared" si="133"/>
        <v>0</v>
      </c>
      <c r="AT164" s="39">
        <f t="shared" si="133"/>
        <v>0</v>
      </c>
      <c r="AU164" s="39">
        <f t="shared" si="133"/>
        <v>0</v>
      </c>
      <c r="AV164" s="39">
        <f t="shared" si="133"/>
        <v>0</v>
      </c>
      <c r="AW164" s="39">
        <f t="shared" si="133"/>
        <v>0</v>
      </c>
      <c r="AX164" s="39">
        <f t="shared" si="133"/>
        <v>0</v>
      </c>
      <c r="AY164" s="39">
        <f t="shared" si="133"/>
        <v>0</v>
      </c>
      <c r="AZ164" s="39">
        <f t="shared" si="133"/>
        <v>0</v>
      </c>
      <c r="BA164" s="39">
        <f t="shared" si="133"/>
        <v>0</v>
      </c>
      <c r="BB164" s="39">
        <f t="shared" si="133"/>
        <v>0</v>
      </c>
      <c r="BC164" s="39">
        <f t="shared" si="133"/>
        <v>0</v>
      </c>
      <c r="BD164" s="39">
        <f t="shared" si="133"/>
        <v>0</v>
      </c>
      <c r="BE164" s="39">
        <f t="shared" si="133"/>
        <v>0</v>
      </c>
      <c r="BF164" s="39">
        <f t="shared" si="133"/>
        <v>0</v>
      </c>
      <c r="BG164" s="39">
        <f t="shared" si="133"/>
        <v>0</v>
      </c>
      <c r="BH164" s="39">
        <f t="shared" si="133"/>
        <v>0</v>
      </c>
      <c r="BI164" s="39">
        <f t="shared" si="133"/>
        <v>0</v>
      </c>
      <c r="BJ164" s="39">
        <f t="shared" si="133"/>
        <v>0</v>
      </c>
      <c r="BK164" s="39">
        <f t="shared" si="133"/>
        <v>0</v>
      </c>
      <c r="BL164" s="39">
        <f t="shared" si="133"/>
        <v>0</v>
      </c>
      <c r="BM164" s="39">
        <f t="shared" si="133"/>
        <v>0</v>
      </c>
      <c r="BN164" s="39">
        <f t="shared" si="133"/>
        <v>0</v>
      </c>
      <c r="BO164" s="39">
        <f t="shared" si="133"/>
        <v>0</v>
      </c>
      <c r="BP164" s="39">
        <f t="shared" si="133"/>
        <v>0</v>
      </c>
      <c r="BQ164" s="39">
        <f t="shared" si="133"/>
        <v>0</v>
      </c>
      <c r="BR164" s="39">
        <f t="shared" si="133"/>
        <v>0</v>
      </c>
      <c r="BS164" s="39">
        <f t="shared" si="133"/>
        <v>0</v>
      </c>
      <c r="BT164" s="39">
        <f t="shared" si="133"/>
        <v>0</v>
      </c>
      <c r="BU164" s="39">
        <f t="shared" si="133"/>
        <v>0</v>
      </c>
      <c r="BV164" s="39">
        <f t="shared" si="133"/>
        <v>0</v>
      </c>
      <c r="BW164" s="39">
        <f t="shared" si="133"/>
        <v>0</v>
      </c>
      <c r="BX164" s="39">
        <f t="shared" si="133"/>
        <v>0</v>
      </c>
      <c r="BY164" s="39">
        <f t="shared" si="133"/>
        <v>0</v>
      </c>
      <c r="BZ164" s="39">
        <f t="shared" si="133"/>
        <v>0</v>
      </c>
      <c r="CA164" s="39">
        <f t="shared" si="133"/>
        <v>0</v>
      </c>
      <c r="CB164" s="39">
        <f t="shared" si="133"/>
        <v>0</v>
      </c>
      <c r="CC164" s="39">
        <f t="shared" si="133"/>
        <v>0</v>
      </c>
      <c r="CD164" s="39">
        <f t="shared" si="133"/>
        <v>0</v>
      </c>
      <c r="CE164" s="39">
        <f t="shared" si="133"/>
        <v>0</v>
      </c>
      <c r="CF164" s="39">
        <f t="shared" si="133"/>
        <v>0</v>
      </c>
      <c r="CG164" s="39">
        <f t="shared" si="133"/>
        <v>0</v>
      </c>
      <c r="CH164" s="39">
        <f t="shared" si="133"/>
        <v>0</v>
      </c>
    </row>
    <row r="165" ht="14.25" customHeight="1">
      <c r="B165" s="6" t="s">
        <v>75</v>
      </c>
      <c r="E165" s="35">
        <f t="shared" si="134"/>
        <v>1006.038226</v>
      </c>
      <c r="G165" s="39">
        <f t="shared" ref="G165:CH165" si="135">(G$56*$C$16)+(G$57*$D$16)+(G$58*$D$16)+(G$59*$C$16)</f>
        <v>0</v>
      </c>
      <c r="H165" s="39">
        <f t="shared" si="135"/>
        <v>0</v>
      </c>
      <c r="I165" s="39">
        <f t="shared" si="135"/>
        <v>0</v>
      </c>
      <c r="J165" s="39">
        <f t="shared" si="135"/>
        <v>0</v>
      </c>
      <c r="K165" s="39">
        <f t="shared" si="135"/>
        <v>0</v>
      </c>
      <c r="L165" s="39">
        <f t="shared" si="135"/>
        <v>0</v>
      </c>
      <c r="M165" s="39">
        <f t="shared" si="135"/>
        <v>0</v>
      </c>
      <c r="N165" s="39">
        <f t="shared" si="135"/>
        <v>0</v>
      </c>
      <c r="O165" s="39">
        <f t="shared" si="135"/>
        <v>0</v>
      </c>
      <c r="P165" s="39">
        <f t="shared" si="135"/>
        <v>0</v>
      </c>
      <c r="Q165" s="39">
        <f t="shared" si="135"/>
        <v>0</v>
      </c>
      <c r="R165" s="39">
        <f t="shared" si="135"/>
        <v>0</v>
      </c>
      <c r="S165" s="39">
        <f t="shared" si="135"/>
        <v>0</v>
      </c>
      <c r="T165" s="39">
        <f t="shared" si="135"/>
        <v>0</v>
      </c>
      <c r="U165" s="39">
        <f t="shared" si="135"/>
        <v>0</v>
      </c>
      <c r="V165" s="39">
        <f t="shared" si="135"/>
        <v>0</v>
      </c>
      <c r="W165" s="39">
        <f t="shared" si="135"/>
        <v>109.032428</v>
      </c>
      <c r="X165" s="39">
        <f t="shared" si="135"/>
        <v>71.3044</v>
      </c>
      <c r="Y165" s="39">
        <f t="shared" si="135"/>
        <v>67.275122</v>
      </c>
      <c r="Z165" s="39">
        <f t="shared" si="135"/>
        <v>59.3654</v>
      </c>
      <c r="AA165" s="39">
        <f t="shared" si="135"/>
        <v>85.018745</v>
      </c>
      <c r="AB165" s="39">
        <f t="shared" si="135"/>
        <v>59.22725924</v>
      </c>
      <c r="AC165" s="39">
        <f t="shared" si="135"/>
        <v>68.20946785</v>
      </c>
      <c r="AD165" s="39">
        <f t="shared" si="135"/>
        <v>0.02690742509</v>
      </c>
      <c r="AE165" s="39">
        <f t="shared" si="135"/>
        <v>130.9527685</v>
      </c>
      <c r="AF165" s="39">
        <f t="shared" si="135"/>
        <v>66.945428</v>
      </c>
      <c r="AG165" s="39">
        <f t="shared" si="135"/>
        <v>73.4533</v>
      </c>
      <c r="AH165" s="39">
        <f t="shared" si="135"/>
        <v>61.7746</v>
      </c>
      <c r="AI165" s="39">
        <f t="shared" si="135"/>
        <v>77.3597</v>
      </c>
      <c r="AJ165" s="39">
        <f t="shared" si="135"/>
        <v>76.0927</v>
      </c>
      <c r="AK165" s="39">
        <f t="shared" si="135"/>
        <v>0</v>
      </c>
      <c r="AL165" s="39">
        <f t="shared" si="135"/>
        <v>0</v>
      </c>
      <c r="AM165" s="39">
        <f t="shared" si="135"/>
        <v>0</v>
      </c>
      <c r="AN165" s="39">
        <f t="shared" si="135"/>
        <v>0</v>
      </c>
      <c r="AO165" s="39">
        <f t="shared" si="135"/>
        <v>0</v>
      </c>
      <c r="AP165" s="39">
        <f t="shared" si="135"/>
        <v>0</v>
      </c>
      <c r="AQ165" s="39">
        <f t="shared" si="135"/>
        <v>0</v>
      </c>
      <c r="AR165" s="39">
        <f t="shared" si="135"/>
        <v>0</v>
      </c>
      <c r="AS165" s="39">
        <f t="shared" si="135"/>
        <v>0</v>
      </c>
      <c r="AT165" s="39">
        <f t="shared" si="135"/>
        <v>0</v>
      </c>
      <c r="AU165" s="39">
        <f t="shared" si="135"/>
        <v>0</v>
      </c>
      <c r="AV165" s="39">
        <f t="shared" si="135"/>
        <v>0</v>
      </c>
      <c r="AW165" s="39">
        <f t="shared" si="135"/>
        <v>0</v>
      </c>
      <c r="AX165" s="39">
        <f t="shared" si="135"/>
        <v>0</v>
      </c>
      <c r="AY165" s="39">
        <f t="shared" si="135"/>
        <v>0</v>
      </c>
      <c r="AZ165" s="39">
        <f t="shared" si="135"/>
        <v>0</v>
      </c>
      <c r="BA165" s="39">
        <f t="shared" si="135"/>
        <v>0</v>
      </c>
      <c r="BB165" s="39">
        <f t="shared" si="135"/>
        <v>0</v>
      </c>
      <c r="BC165" s="39">
        <f t="shared" si="135"/>
        <v>0</v>
      </c>
      <c r="BD165" s="39">
        <f t="shared" si="135"/>
        <v>0</v>
      </c>
      <c r="BE165" s="39">
        <f t="shared" si="135"/>
        <v>0</v>
      </c>
      <c r="BF165" s="39">
        <f t="shared" si="135"/>
        <v>0</v>
      </c>
      <c r="BG165" s="39">
        <f t="shared" si="135"/>
        <v>0</v>
      </c>
      <c r="BH165" s="39">
        <f t="shared" si="135"/>
        <v>0</v>
      </c>
      <c r="BI165" s="39">
        <f t="shared" si="135"/>
        <v>0</v>
      </c>
      <c r="BJ165" s="39">
        <f t="shared" si="135"/>
        <v>0</v>
      </c>
      <c r="BK165" s="39">
        <f t="shared" si="135"/>
        <v>0</v>
      </c>
      <c r="BL165" s="39">
        <f t="shared" si="135"/>
        <v>0</v>
      </c>
      <c r="BM165" s="39">
        <f t="shared" si="135"/>
        <v>0</v>
      </c>
      <c r="BN165" s="39">
        <f t="shared" si="135"/>
        <v>0</v>
      </c>
      <c r="BO165" s="39">
        <f t="shared" si="135"/>
        <v>0</v>
      </c>
      <c r="BP165" s="39">
        <f t="shared" si="135"/>
        <v>0</v>
      </c>
      <c r="BQ165" s="39">
        <f t="shared" si="135"/>
        <v>0</v>
      </c>
      <c r="BR165" s="39">
        <f t="shared" si="135"/>
        <v>0</v>
      </c>
      <c r="BS165" s="39">
        <f t="shared" si="135"/>
        <v>0</v>
      </c>
      <c r="BT165" s="39">
        <f t="shared" si="135"/>
        <v>0</v>
      </c>
      <c r="BU165" s="39">
        <f t="shared" si="135"/>
        <v>0</v>
      </c>
      <c r="BV165" s="39">
        <f t="shared" si="135"/>
        <v>0</v>
      </c>
      <c r="BW165" s="39">
        <f t="shared" si="135"/>
        <v>0</v>
      </c>
      <c r="BX165" s="39">
        <f t="shared" si="135"/>
        <v>0</v>
      </c>
      <c r="BY165" s="39">
        <f t="shared" si="135"/>
        <v>0</v>
      </c>
      <c r="BZ165" s="39">
        <f t="shared" si="135"/>
        <v>0</v>
      </c>
      <c r="CA165" s="39">
        <f t="shared" si="135"/>
        <v>0</v>
      </c>
      <c r="CB165" s="39">
        <f t="shared" si="135"/>
        <v>0</v>
      </c>
      <c r="CC165" s="39">
        <f t="shared" si="135"/>
        <v>0</v>
      </c>
      <c r="CD165" s="39">
        <f t="shared" si="135"/>
        <v>0</v>
      </c>
      <c r="CE165" s="39">
        <f t="shared" si="135"/>
        <v>0</v>
      </c>
      <c r="CF165" s="39">
        <f t="shared" si="135"/>
        <v>0</v>
      </c>
      <c r="CG165" s="39">
        <f t="shared" si="135"/>
        <v>0</v>
      </c>
      <c r="CH165" s="39">
        <f t="shared" si="135"/>
        <v>0</v>
      </c>
    </row>
    <row r="166" ht="14.25" customHeight="1">
      <c r="B166" s="6" t="s">
        <v>76</v>
      </c>
      <c r="E166" s="35">
        <f t="shared" si="134"/>
        <v>3579.424517</v>
      </c>
      <c r="G166" s="39">
        <f t="shared" ref="G166:CH166" si="136">(G$70*$C$16)+(G$71*$D$16)+(G$72*$D$16)+(G$73*$C$16)</f>
        <v>0</v>
      </c>
      <c r="H166" s="39">
        <f t="shared" si="136"/>
        <v>0</v>
      </c>
      <c r="I166" s="39">
        <f t="shared" si="136"/>
        <v>0</v>
      </c>
      <c r="J166" s="39">
        <f t="shared" si="136"/>
        <v>0</v>
      </c>
      <c r="K166" s="39">
        <f t="shared" si="136"/>
        <v>0</v>
      </c>
      <c r="L166" s="39">
        <f t="shared" si="136"/>
        <v>0</v>
      </c>
      <c r="M166" s="39">
        <f t="shared" si="136"/>
        <v>0</v>
      </c>
      <c r="N166" s="39">
        <f t="shared" si="136"/>
        <v>0</v>
      </c>
      <c r="O166" s="39">
        <f t="shared" si="136"/>
        <v>0</v>
      </c>
      <c r="P166" s="39">
        <f t="shared" si="136"/>
        <v>0</v>
      </c>
      <c r="Q166" s="39">
        <f t="shared" si="136"/>
        <v>0</v>
      </c>
      <c r="R166" s="39">
        <f t="shared" si="136"/>
        <v>0</v>
      </c>
      <c r="S166" s="39">
        <f t="shared" si="136"/>
        <v>0</v>
      </c>
      <c r="T166" s="39">
        <f t="shared" si="136"/>
        <v>0</v>
      </c>
      <c r="U166" s="39">
        <f t="shared" si="136"/>
        <v>0</v>
      </c>
      <c r="V166" s="39">
        <f t="shared" si="136"/>
        <v>0</v>
      </c>
      <c r="W166" s="39">
        <f t="shared" si="136"/>
        <v>0</v>
      </c>
      <c r="X166" s="39">
        <f t="shared" si="136"/>
        <v>0</v>
      </c>
      <c r="Y166" s="39">
        <f t="shared" si="136"/>
        <v>0</v>
      </c>
      <c r="Z166" s="39">
        <f t="shared" si="136"/>
        <v>0</v>
      </c>
      <c r="AA166" s="39">
        <f t="shared" si="136"/>
        <v>0</v>
      </c>
      <c r="AB166" s="39">
        <f t="shared" si="136"/>
        <v>0</v>
      </c>
      <c r="AC166" s="39">
        <f t="shared" si="136"/>
        <v>0</v>
      </c>
      <c r="AD166" s="39">
        <f t="shared" si="136"/>
        <v>0</v>
      </c>
      <c r="AE166" s="39">
        <f t="shared" si="136"/>
        <v>0</v>
      </c>
      <c r="AF166" s="39">
        <f t="shared" si="136"/>
        <v>0</v>
      </c>
      <c r="AG166" s="39">
        <f t="shared" si="136"/>
        <v>0</v>
      </c>
      <c r="AH166" s="39">
        <f t="shared" si="136"/>
        <v>0</v>
      </c>
      <c r="AI166" s="39">
        <f t="shared" si="136"/>
        <v>0</v>
      </c>
      <c r="AJ166" s="39">
        <f t="shared" si="136"/>
        <v>0</v>
      </c>
      <c r="AK166" s="39">
        <f t="shared" si="136"/>
        <v>93.14582834</v>
      </c>
      <c r="AL166" s="39">
        <f t="shared" si="136"/>
        <v>71.34134999</v>
      </c>
      <c r="AM166" s="39">
        <f t="shared" si="136"/>
        <v>80.2506697</v>
      </c>
      <c r="AN166" s="39">
        <f t="shared" si="136"/>
        <v>62.15583224</v>
      </c>
      <c r="AO166" s="39">
        <f t="shared" si="136"/>
        <v>65.73647401</v>
      </c>
      <c r="AP166" s="39">
        <f t="shared" si="136"/>
        <v>59.82897258</v>
      </c>
      <c r="AQ166" s="39">
        <f t="shared" si="136"/>
        <v>60.72682183</v>
      </c>
      <c r="AR166" s="39">
        <f t="shared" si="136"/>
        <v>61.3366103</v>
      </c>
      <c r="AS166" s="39">
        <f t="shared" si="136"/>
        <v>63.2084249</v>
      </c>
      <c r="AT166" s="39">
        <f t="shared" si="136"/>
        <v>67.509065</v>
      </c>
      <c r="AU166" s="39">
        <f t="shared" si="136"/>
        <v>60.63353625</v>
      </c>
      <c r="AV166" s="39">
        <f t="shared" si="136"/>
        <v>64.25295322</v>
      </c>
      <c r="AW166" s="39">
        <f t="shared" si="136"/>
        <v>61.45039137</v>
      </c>
      <c r="AX166" s="39">
        <f t="shared" si="136"/>
        <v>69.45023536</v>
      </c>
      <c r="AY166" s="39">
        <f t="shared" si="136"/>
        <v>72.47941329</v>
      </c>
      <c r="AZ166" s="39">
        <f t="shared" si="136"/>
        <v>78.91010385</v>
      </c>
      <c r="BA166" s="39">
        <f t="shared" si="136"/>
        <v>93.41011813</v>
      </c>
      <c r="BB166" s="39">
        <f t="shared" si="136"/>
        <v>65.22606634</v>
      </c>
      <c r="BC166" s="39">
        <f t="shared" si="136"/>
        <v>92.59946693</v>
      </c>
      <c r="BD166" s="39">
        <f t="shared" si="136"/>
        <v>67.57532983</v>
      </c>
      <c r="BE166" s="39">
        <f t="shared" si="136"/>
        <v>78.97527539</v>
      </c>
      <c r="BF166" s="39">
        <f t="shared" si="136"/>
        <v>67.73852816</v>
      </c>
      <c r="BG166" s="39">
        <f t="shared" si="136"/>
        <v>65.62783319</v>
      </c>
      <c r="BH166" s="39">
        <f t="shared" si="136"/>
        <v>70.81104403</v>
      </c>
      <c r="BI166" s="39">
        <f t="shared" si="136"/>
        <v>80.78212757</v>
      </c>
      <c r="BJ166" s="39">
        <f t="shared" si="136"/>
        <v>79.2251392</v>
      </c>
      <c r="BK166" s="39">
        <f t="shared" si="136"/>
        <v>102.9769552</v>
      </c>
      <c r="BL166" s="39">
        <f t="shared" si="136"/>
        <v>82.41651004</v>
      </c>
      <c r="BM166" s="39">
        <f t="shared" si="136"/>
        <v>49.06764439</v>
      </c>
      <c r="BN166" s="39">
        <f t="shared" si="136"/>
        <v>30.5037294</v>
      </c>
      <c r="BO166" s="39">
        <f t="shared" si="136"/>
        <v>39.56830744</v>
      </c>
      <c r="BP166" s="39">
        <f t="shared" si="136"/>
        <v>85.18461491</v>
      </c>
      <c r="BQ166" s="39">
        <f t="shared" si="136"/>
        <v>860.014223</v>
      </c>
      <c r="BR166" s="39">
        <f t="shared" si="136"/>
        <v>260.0101569</v>
      </c>
      <c r="BS166" s="39">
        <f t="shared" si="136"/>
        <v>214.2947645</v>
      </c>
      <c r="BT166" s="39">
        <f t="shared" si="136"/>
        <v>1</v>
      </c>
      <c r="BU166" s="39">
        <f t="shared" si="136"/>
        <v>0</v>
      </c>
      <c r="BV166" s="39">
        <f t="shared" si="136"/>
        <v>0</v>
      </c>
      <c r="BW166" s="39">
        <f t="shared" si="136"/>
        <v>0</v>
      </c>
      <c r="BX166" s="39">
        <f t="shared" si="136"/>
        <v>0</v>
      </c>
      <c r="BY166" s="39">
        <f t="shared" si="136"/>
        <v>0</v>
      </c>
      <c r="BZ166" s="39">
        <f t="shared" si="136"/>
        <v>0</v>
      </c>
      <c r="CA166" s="39">
        <f t="shared" si="136"/>
        <v>0</v>
      </c>
      <c r="CB166" s="39">
        <f t="shared" si="136"/>
        <v>0</v>
      </c>
      <c r="CC166" s="39">
        <f t="shared" si="136"/>
        <v>0</v>
      </c>
      <c r="CD166" s="39">
        <f t="shared" si="136"/>
        <v>0</v>
      </c>
      <c r="CE166" s="39">
        <f t="shared" si="136"/>
        <v>0</v>
      </c>
      <c r="CF166" s="39">
        <f t="shared" si="136"/>
        <v>0</v>
      </c>
      <c r="CG166" s="39">
        <f t="shared" si="136"/>
        <v>0</v>
      </c>
      <c r="CH166" s="39">
        <f t="shared" si="136"/>
        <v>0</v>
      </c>
    </row>
    <row r="167" ht="14.25" customHeight="1">
      <c r="B167" s="6" t="s">
        <v>66</v>
      </c>
      <c r="E167" s="35">
        <f t="shared" si="134"/>
        <v>0</v>
      </c>
      <c r="G167" s="39">
        <f t="shared" ref="G167:CH167" si="137">G44</f>
        <v>0</v>
      </c>
      <c r="H167" s="39">
        <f t="shared" si="137"/>
        <v>0</v>
      </c>
      <c r="I167" s="39">
        <f t="shared" si="137"/>
        <v>0</v>
      </c>
      <c r="J167" s="39">
        <f t="shared" si="137"/>
        <v>0</v>
      </c>
      <c r="K167" s="39" t="str">
        <f t="shared" si="137"/>
        <v/>
      </c>
      <c r="L167" s="39" t="str">
        <f t="shared" si="137"/>
        <v/>
      </c>
      <c r="M167" s="39" t="str">
        <f t="shared" si="137"/>
        <v/>
      </c>
      <c r="N167" s="39" t="str">
        <f t="shared" si="137"/>
        <v/>
      </c>
      <c r="O167" s="39" t="str">
        <f t="shared" si="137"/>
        <v/>
      </c>
      <c r="P167" s="39">
        <f t="shared" si="137"/>
        <v>0</v>
      </c>
      <c r="Q167" s="39" t="str">
        <f t="shared" si="137"/>
        <v/>
      </c>
      <c r="R167" s="39" t="str">
        <f t="shared" si="137"/>
        <v/>
      </c>
      <c r="S167" s="39" t="str">
        <f t="shared" si="137"/>
        <v/>
      </c>
      <c r="T167" s="39" t="str">
        <f t="shared" si="137"/>
        <v/>
      </c>
      <c r="U167" s="39" t="str">
        <f t="shared" si="137"/>
        <v/>
      </c>
      <c r="V167" s="39">
        <f t="shared" si="137"/>
        <v>0</v>
      </c>
      <c r="W167" s="39">
        <f t="shared" si="137"/>
        <v>0</v>
      </c>
      <c r="X167" s="39">
        <f t="shared" si="137"/>
        <v>0</v>
      </c>
      <c r="Y167" s="39">
        <f t="shared" si="137"/>
        <v>0</v>
      </c>
      <c r="Z167" s="39">
        <f t="shared" si="137"/>
        <v>0</v>
      </c>
      <c r="AA167" s="39">
        <f t="shared" si="137"/>
        <v>0</v>
      </c>
      <c r="AB167" s="39">
        <f t="shared" si="137"/>
        <v>0</v>
      </c>
      <c r="AC167" s="39">
        <f t="shared" si="137"/>
        <v>0</v>
      </c>
      <c r="AD167" s="39">
        <f t="shared" si="137"/>
        <v>0</v>
      </c>
      <c r="AE167" s="39">
        <f t="shared" si="137"/>
        <v>0</v>
      </c>
      <c r="AF167" s="39">
        <f t="shared" si="137"/>
        <v>0</v>
      </c>
      <c r="AG167" s="39">
        <f t="shared" si="137"/>
        <v>0</v>
      </c>
      <c r="AH167" s="39">
        <f t="shared" si="137"/>
        <v>0</v>
      </c>
      <c r="AI167" s="39">
        <f t="shared" si="137"/>
        <v>0</v>
      </c>
      <c r="AJ167" s="39">
        <f t="shared" si="137"/>
        <v>0</v>
      </c>
      <c r="AK167" s="39">
        <f t="shared" si="137"/>
        <v>0</v>
      </c>
      <c r="AL167" s="39">
        <f t="shared" si="137"/>
        <v>0</v>
      </c>
      <c r="AM167" s="39">
        <f t="shared" si="137"/>
        <v>0</v>
      </c>
      <c r="AN167" s="39">
        <f t="shared" si="137"/>
        <v>0</v>
      </c>
      <c r="AO167" s="39">
        <f t="shared" si="137"/>
        <v>0</v>
      </c>
      <c r="AP167" s="39">
        <f t="shared" si="137"/>
        <v>0</v>
      </c>
      <c r="AQ167" s="39">
        <f t="shared" si="137"/>
        <v>0</v>
      </c>
      <c r="AR167" s="39">
        <f t="shared" si="137"/>
        <v>0</v>
      </c>
      <c r="AS167" s="39">
        <f t="shared" si="137"/>
        <v>0</v>
      </c>
      <c r="AT167" s="39">
        <f t="shared" si="137"/>
        <v>0</v>
      </c>
      <c r="AU167" s="39">
        <f t="shared" si="137"/>
        <v>0</v>
      </c>
      <c r="AV167" s="39">
        <f t="shared" si="137"/>
        <v>0</v>
      </c>
      <c r="AW167" s="39">
        <f t="shared" si="137"/>
        <v>0</v>
      </c>
      <c r="AX167" s="39">
        <f t="shared" si="137"/>
        <v>0</v>
      </c>
      <c r="AY167" s="39">
        <f t="shared" si="137"/>
        <v>0</v>
      </c>
      <c r="AZ167" s="39">
        <f t="shared" si="137"/>
        <v>0</v>
      </c>
      <c r="BA167" s="39">
        <f t="shared" si="137"/>
        <v>0</v>
      </c>
      <c r="BB167" s="39">
        <f t="shared" si="137"/>
        <v>0</v>
      </c>
      <c r="BC167" s="39">
        <f t="shared" si="137"/>
        <v>0</v>
      </c>
      <c r="BD167" s="39">
        <f t="shared" si="137"/>
        <v>0</v>
      </c>
      <c r="BE167" s="39">
        <f t="shared" si="137"/>
        <v>0</v>
      </c>
      <c r="BF167" s="39">
        <f t="shared" si="137"/>
        <v>0</v>
      </c>
      <c r="BG167" s="39">
        <f t="shared" si="137"/>
        <v>0</v>
      </c>
      <c r="BH167" s="39">
        <f t="shared" si="137"/>
        <v>0</v>
      </c>
      <c r="BI167" s="39">
        <f t="shared" si="137"/>
        <v>0</v>
      </c>
      <c r="BJ167" s="39">
        <f t="shared" si="137"/>
        <v>0</v>
      </c>
      <c r="BK167" s="39">
        <f t="shared" si="137"/>
        <v>0</v>
      </c>
      <c r="BL167" s="39">
        <f t="shared" si="137"/>
        <v>0</v>
      </c>
      <c r="BM167" s="39">
        <f t="shared" si="137"/>
        <v>0</v>
      </c>
      <c r="BN167" s="39">
        <f t="shared" si="137"/>
        <v>0</v>
      </c>
      <c r="BO167" s="39">
        <f t="shared" si="137"/>
        <v>0</v>
      </c>
      <c r="BP167" s="39">
        <f t="shared" si="137"/>
        <v>0</v>
      </c>
      <c r="BQ167" s="39">
        <f t="shared" si="137"/>
        <v>0</v>
      </c>
      <c r="BR167" s="39">
        <f t="shared" si="137"/>
        <v>0</v>
      </c>
      <c r="BS167" s="39">
        <f t="shared" si="137"/>
        <v>0</v>
      </c>
      <c r="BT167" s="39">
        <f t="shared" si="137"/>
        <v>0</v>
      </c>
      <c r="BU167" s="39" t="str">
        <f t="shared" si="137"/>
        <v/>
      </c>
      <c r="BV167" s="39">
        <f t="shared" si="137"/>
        <v>0</v>
      </c>
      <c r="BW167" s="39">
        <f t="shared" si="137"/>
        <v>0</v>
      </c>
      <c r="BX167" s="39">
        <f t="shared" si="137"/>
        <v>0</v>
      </c>
      <c r="BY167" s="39">
        <f t="shared" si="137"/>
        <v>0</v>
      </c>
      <c r="BZ167" s="39">
        <f t="shared" si="137"/>
        <v>0</v>
      </c>
      <c r="CA167" s="39">
        <f t="shared" si="137"/>
        <v>0</v>
      </c>
      <c r="CB167" s="39">
        <f t="shared" si="137"/>
        <v>0</v>
      </c>
      <c r="CC167" s="39">
        <f t="shared" si="137"/>
        <v>0</v>
      </c>
      <c r="CD167" s="39">
        <f t="shared" si="137"/>
        <v>0</v>
      </c>
      <c r="CE167" s="39">
        <f t="shared" si="137"/>
        <v>0</v>
      </c>
      <c r="CF167" s="39">
        <f t="shared" si="137"/>
        <v>0</v>
      </c>
      <c r="CG167" s="39">
        <f t="shared" si="137"/>
        <v>0</v>
      </c>
      <c r="CH167" s="39">
        <f t="shared" si="137"/>
        <v>0</v>
      </c>
    </row>
    <row r="168" ht="14.25" customHeight="1"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</row>
    <row r="169" ht="14.25" customHeight="1">
      <c r="B169" s="5" t="s">
        <v>67</v>
      </c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</row>
    <row r="170" ht="14.25" customHeight="1"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</row>
    <row r="171" ht="14.25" customHeight="1">
      <c r="B171" s="6" t="s">
        <v>77</v>
      </c>
      <c r="E171" s="33">
        <f t="shared" ref="E171:E173" si="139">SUM(G171:CH171)</f>
        <v>4585.462743</v>
      </c>
      <c r="F171" s="5"/>
      <c r="G171" s="39">
        <f t="shared" ref="G171:CH171" si="138">SUM(G165:G166)</f>
        <v>0</v>
      </c>
      <c r="H171" s="39">
        <f t="shared" si="138"/>
        <v>0</v>
      </c>
      <c r="I171" s="39">
        <f t="shared" si="138"/>
        <v>0</v>
      </c>
      <c r="J171" s="39">
        <f t="shared" si="138"/>
        <v>0</v>
      </c>
      <c r="K171" s="39">
        <f t="shared" si="138"/>
        <v>0</v>
      </c>
      <c r="L171" s="39">
        <f t="shared" si="138"/>
        <v>0</v>
      </c>
      <c r="M171" s="39">
        <f t="shared" si="138"/>
        <v>0</v>
      </c>
      <c r="N171" s="39">
        <f t="shared" si="138"/>
        <v>0</v>
      </c>
      <c r="O171" s="39">
        <f t="shared" si="138"/>
        <v>0</v>
      </c>
      <c r="P171" s="39">
        <f t="shared" si="138"/>
        <v>0</v>
      </c>
      <c r="Q171" s="39">
        <f t="shared" si="138"/>
        <v>0</v>
      </c>
      <c r="R171" s="39">
        <f t="shared" si="138"/>
        <v>0</v>
      </c>
      <c r="S171" s="39">
        <f t="shared" si="138"/>
        <v>0</v>
      </c>
      <c r="T171" s="39">
        <f t="shared" si="138"/>
        <v>0</v>
      </c>
      <c r="U171" s="39">
        <f t="shared" si="138"/>
        <v>0</v>
      </c>
      <c r="V171" s="39">
        <f t="shared" si="138"/>
        <v>0</v>
      </c>
      <c r="W171" s="39">
        <f t="shared" si="138"/>
        <v>109.032428</v>
      </c>
      <c r="X171" s="39">
        <f t="shared" si="138"/>
        <v>71.3044</v>
      </c>
      <c r="Y171" s="39">
        <f t="shared" si="138"/>
        <v>67.275122</v>
      </c>
      <c r="Z171" s="39">
        <f t="shared" si="138"/>
        <v>59.3654</v>
      </c>
      <c r="AA171" s="39">
        <f t="shared" si="138"/>
        <v>85.018745</v>
      </c>
      <c r="AB171" s="39">
        <f t="shared" si="138"/>
        <v>59.22725924</v>
      </c>
      <c r="AC171" s="39">
        <f t="shared" si="138"/>
        <v>68.20946785</v>
      </c>
      <c r="AD171" s="39">
        <f t="shared" si="138"/>
        <v>0.02690742509</v>
      </c>
      <c r="AE171" s="39">
        <f t="shared" si="138"/>
        <v>130.9527685</v>
      </c>
      <c r="AF171" s="39">
        <f t="shared" si="138"/>
        <v>66.945428</v>
      </c>
      <c r="AG171" s="39">
        <f t="shared" si="138"/>
        <v>73.4533</v>
      </c>
      <c r="AH171" s="39">
        <f t="shared" si="138"/>
        <v>61.7746</v>
      </c>
      <c r="AI171" s="39">
        <f t="shared" si="138"/>
        <v>77.3597</v>
      </c>
      <c r="AJ171" s="39">
        <f t="shared" si="138"/>
        <v>76.0927</v>
      </c>
      <c r="AK171" s="39">
        <f t="shared" si="138"/>
        <v>93.14582834</v>
      </c>
      <c r="AL171" s="39">
        <f t="shared" si="138"/>
        <v>71.34134999</v>
      </c>
      <c r="AM171" s="39">
        <f t="shared" si="138"/>
        <v>80.2506697</v>
      </c>
      <c r="AN171" s="39">
        <f t="shared" si="138"/>
        <v>62.15583224</v>
      </c>
      <c r="AO171" s="39">
        <f t="shared" si="138"/>
        <v>65.73647401</v>
      </c>
      <c r="AP171" s="39">
        <f t="shared" si="138"/>
        <v>59.82897258</v>
      </c>
      <c r="AQ171" s="39">
        <f t="shared" si="138"/>
        <v>60.72682183</v>
      </c>
      <c r="AR171" s="39">
        <f t="shared" si="138"/>
        <v>61.3366103</v>
      </c>
      <c r="AS171" s="39">
        <f t="shared" si="138"/>
        <v>63.2084249</v>
      </c>
      <c r="AT171" s="39">
        <f t="shared" si="138"/>
        <v>67.509065</v>
      </c>
      <c r="AU171" s="39">
        <f t="shared" si="138"/>
        <v>60.63353625</v>
      </c>
      <c r="AV171" s="39">
        <f t="shared" si="138"/>
        <v>64.25295322</v>
      </c>
      <c r="AW171" s="39">
        <f t="shared" si="138"/>
        <v>61.45039137</v>
      </c>
      <c r="AX171" s="39">
        <f t="shared" si="138"/>
        <v>69.45023536</v>
      </c>
      <c r="AY171" s="39">
        <f t="shared" si="138"/>
        <v>72.47941329</v>
      </c>
      <c r="AZ171" s="39">
        <f t="shared" si="138"/>
        <v>78.91010385</v>
      </c>
      <c r="BA171" s="39">
        <f t="shared" si="138"/>
        <v>93.41011813</v>
      </c>
      <c r="BB171" s="39">
        <f t="shared" si="138"/>
        <v>65.22606634</v>
      </c>
      <c r="BC171" s="39">
        <f t="shared" si="138"/>
        <v>92.59946693</v>
      </c>
      <c r="BD171" s="39">
        <f t="shared" si="138"/>
        <v>67.57532983</v>
      </c>
      <c r="BE171" s="39">
        <f t="shared" si="138"/>
        <v>78.97527539</v>
      </c>
      <c r="BF171" s="39">
        <f t="shared" si="138"/>
        <v>67.73852816</v>
      </c>
      <c r="BG171" s="39">
        <f t="shared" si="138"/>
        <v>65.62783319</v>
      </c>
      <c r="BH171" s="39">
        <f t="shared" si="138"/>
        <v>70.81104403</v>
      </c>
      <c r="BI171" s="39">
        <f t="shared" si="138"/>
        <v>80.78212757</v>
      </c>
      <c r="BJ171" s="39">
        <f t="shared" si="138"/>
        <v>79.2251392</v>
      </c>
      <c r="BK171" s="39">
        <f t="shared" si="138"/>
        <v>102.9769552</v>
      </c>
      <c r="BL171" s="39">
        <f t="shared" si="138"/>
        <v>82.41651004</v>
      </c>
      <c r="BM171" s="39">
        <f t="shared" si="138"/>
        <v>49.06764439</v>
      </c>
      <c r="BN171" s="39">
        <f t="shared" si="138"/>
        <v>30.5037294</v>
      </c>
      <c r="BO171" s="39">
        <f t="shared" si="138"/>
        <v>39.56830744</v>
      </c>
      <c r="BP171" s="39">
        <f t="shared" si="138"/>
        <v>85.18461491</v>
      </c>
      <c r="BQ171" s="39">
        <f t="shared" si="138"/>
        <v>860.014223</v>
      </c>
      <c r="BR171" s="39">
        <f t="shared" si="138"/>
        <v>260.0101569</v>
      </c>
      <c r="BS171" s="39">
        <f t="shared" si="138"/>
        <v>214.2947645</v>
      </c>
      <c r="BT171" s="39">
        <f t="shared" si="138"/>
        <v>1</v>
      </c>
      <c r="BU171" s="39">
        <f t="shared" si="138"/>
        <v>0</v>
      </c>
      <c r="BV171" s="39">
        <f t="shared" si="138"/>
        <v>0</v>
      </c>
      <c r="BW171" s="39">
        <f t="shared" si="138"/>
        <v>0</v>
      </c>
      <c r="BX171" s="39">
        <f t="shared" si="138"/>
        <v>0</v>
      </c>
      <c r="BY171" s="39">
        <f t="shared" si="138"/>
        <v>0</v>
      </c>
      <c r="BZ171" s="39">
        <f t="shared" si="138"/>
        <v>0</v>
      </c>
      <c r="CA171" s="39">
        <f t="shared" si="138"/>
        <v>0</v>
      </c>
      <c r="CB171" s="39">
        <f t="shared" si="138"/>
        <v>0</v>
      </c>
      <c r="CC171" s="39">
        <f t="shared" si="138"/>
        <v>0</v>
      </c>
      <c r="CD171" s="39">
        <f t="shared" si="138"/>
        <v>0</v>
      </c>
      <c r="CE171" s="39">
        <f t="shared" si="138"/>
        <v>0</v>
      </c>
      <c r="CF171" s="39">
        <f t="shared" si="138"/>
        <v>0</v>
      </c>
      <c r="CG171" s="39">
        <f t="shared" si="138"/>
        <v>0</v>
      </c>
      <c r="CH171" s="39">
        <f t="shared" si="138"/>
        <v>0</v>
      </c>
    </row>
    <row r="172" ht="14.25" customHeight="1">
      <c r="B172" s="6" t="s">
        <v>78</v>
      </c>
      <c r="E172" s="35">
        <f t="shared" si="139"/>
        <v>3495.999165</v>
      </c>
      <c r="F172" s="5"/>
      <c r="G172" s="36">
        <f t="shared" ref="G172:CH172" si="140">SUM(G164,G171)</f>
        <v>0</v>
      </c>
      <c r="H172" s="36">
        <f t="shared" si="140"/>
        <v>-1</v>
      </c>
      <c r="I172" s="36">
        <f t="shared" si="140"/>
        <v>0</v>
      </c>
      <c r="J172" s="36">
        <f t="shared" si="140"/>
        <v>0</v>
      </c>
      <c r="K172" s="36">
        <f t="shared" si="140"/>
        <v>0</v>
      </c>
      <c r="L172" s="36">
        <f t="shared" si="140"/>
        <v>0</v>
      </c>
      <c r="M172" s="36">
        <f t="shared" si="140"/>
        <v>-76.649442</v>
      </c>
      <c r="N172" s="36">
        <f t="shared" si="140"/>
        <v>-189.019413</v>
      </c>
      <c r="O172" s="36">
        <f t="shared" si="140"/>
        <v>-373.420418</v>
      </c>
      <c r="P172" s="36">
        <f t="shared" si="140"/>
        <v>-144.867247</v>
      </c>
      <c r="Q172" s="36">
        <f t="shared" si="140"/>
        <v>-304.507058</v>
      </c>
      <c r="R172" s="36">
        <f t="shared" si="140"/>
        <v>0</v>
      </c>
      <c r="S172" s="36">
        <f t="shared" si="140"/>
        <v>0</v>
      </c>
      <c r="T172" s="36">
        <f t="shared" si="140"/>
        <v>0</v>
      </c>
      <c r="U172" s="36">
        <f t="shared" si="140"/>
        <v>0</v>
      </c>
      <c r="V172" s="36">
        <f t="shared" si="140"/>
        <v>0</v>
      </c>
      <c r="W172" s="36">
        <f t="shared" si="140"/>
        <v>109.032428</v>
      </c>
      <c r="X172" s="36">
        <f t="shared" si="140"/>
        <v>71.3044</v>
      </c>
      <c r="Y172" s="36">
        <f t="shared" si="140"/>
        <v>67.275122</v>
      </c>
      <c r="Z172" s="36">
        <f t="shared" si="140"/>
        <v>59.3654</v>
      </c>
      <c r="AA172" s="36">
        <f t="shared" si="140"/>
        <v>85.018745</v>
      </c>
      <c r="AB172" s="36">
        <f t="shared" si="140"/>
        <v>59.22725924</v>
      </c>
      <c r="AC172" s="36">
        <f t="shared" si="140"/>
        <v>68.20946785</v>
      </c>
      <c r="AD172" s="36">
        <f t="shared" si="140"/>
        <v>0.02690742509</v>
      </c>
      <c r="AE172" s="36">
        <f t="shared" si="140"/>
        <v>130.9527685</v>
      </c>
      <c r="AF172" s="36">
        <f t="shared" si="140"/>
        <v>66.945428</v>
      </c>
      <c r="AG172" s="36">
        <f t="shared" si="140"/>
        <v>73.4533</v>
      </c>
      <c r="AH172" s="36">
        <f t="shared" si="140"/>
        <v>61.7746</v>
      </c>
      <c r="AI172" s="36">
        <f t="shared" si="140"/>
        <v>77.3597</v>
      </c>
      <c r="AJ172" s="36">
        <f t="shared" si="140"/>
        <v>76.0927</v>
      </c>
      <c r="AK172" s="36">
        <f t="shared" si="140"/>
        <v>93.14582834</v>
      </c>
      <c r="AL172" s="36">
        <f t="shared" si="140"/>
        <v>71.34134999</v>
      </c>
      <c r="AM172" s="36">
        <f t="shared" si="140"/>
        <v>80.2506697</v>
      </c>
      <c r="AN172" s="36">
        <f t="shared" si="140"/>
        <v>62.15583224</v>
      </c>
      <c r="AO172" s="36">
        <f t="shared" si="140"/>
        <v>65.73647401</v>
      </c>
      <c r="AP172" s="36">
        <f t="shared" si="140"/>
        <v>59.82897258</v>
      </c>
      <c r="AQ172" s="36">
        <f t="shared" si="140"/>
        <v>60.72682183</v>
      </c>
      <c r="AR172" s="36">
        <f t="shared" si="140"/>
        <v>61.3366103</v>
      </c>
      <c r="AS172" s="36">
        <f t="shared" si="140"/>
        <v>63.2084249</v>
      </c>
      <c r="AT172" s="36">
        <f t="shared" si="140"/>
        <v>67.509065</v>
      </c>
      <c r="AU172" s="36">
        <f t="shared" si="140"/>
        <v>60.63353625</v>
      </c>
      <c r="AV172" s="36">
        <f t="shared" si="140"/>
        <v>64.25295322</v>
      </c>
      <c r="AW172" s="36">
        <f t="shared" si="140"/>
        <v>61.45039137</v>
      </c>
      <c r="AX172" s="36">
        <f t="shared" si="140"/>
        <v>69.45023536</v>
      </c>
      <c r="AY172" s="36">
        <f t="shared" si="140"/>
        <v>72.47941329</v>
      </c>
      <c r="AZ172" s="36">
        <f t="shared" si="140"/>
        <v>78.91010385</v>
      </c>
      <c r="BA172" s="36">
        <f t="shared" si="140"/>
        <v>93.41011813</v>
      </c>
      <c r="BB172" s="36">
        <f t="shared" si="140"/>
        <v>65.22606634</v>
      </c>
      <c r="BC172" s="36">
        <f t="shared" si="140"/>
        <v>92.59946693</v>
      </c>
      <c r="BD172" s="36">
        <f t="shared" si="140"/>
        <v>67.57532983</v>
      </c>
      <c r="BE172" s="36">
        <f t="shared" si="140"/>
        <v>78.97527539</v>
      </c>
      <c r="BF172" s="36">
        <f t="shared" si="140"/>
        <v>67.73852816</v>
      </c>
      <c r="BG172" s="36">
        <f t="shared" si="140"/>
        <v>65.62783319</v>
      </c>
      <c r="BH172" s="36">
        <f t="shared" si="140"/>
        <v>70.81104403</v>
      </c>
      <c r="BI172" s="36">
        <f t="shared" si="140"/>
        <v>80.78212757</v>
      </c>
      <c r="BJ172" s="36">
        <f t="shared" si="140"/>
        <v>79.2251392</v>
      </c>
      <c r="BK172" s="36">
        <f t="shared" si="140"/>
        <v>102.9769552</v>
      </c>
      <c r="BL172" s="36">
        <f t="shared" si="140"/>
        <v>82.41651004</v>
      </c>
      <c r="BM172" s="36">
        <f t="shared" si="140"/>
        <v>49.06764439</v>
      </c>
      <c r="BN172" s="36">
        <f t="shared" si="140"/>
        <v>30.5037294</v>
      </c>
      <c r="BO172" s="36">
        <f t="shared" si="140"/>
        <v>39.56830744</v>
      </c>
      <c r="BP172" s="36">
        <f t="shared" si="140"/>
        <v>85.18461491</v>
      </c>
      <c r="BQ172" s="36">
        <f t="shared" si="140"/>
        <v>860.014223</v>
      </c>
      <c r="BR172" s="36">
        <f t="shared" si="140"/>
        <v>260.0101569</v>
      </c>
      <c r="BS172" s="36">
        <f t="shared" si="140"/>
        <v>214.2947645</v>
      </c>
      <c r="BT172" s="36">
        <f t="shared" si="140"/>
        <v>1</v>
      </c>
      <c r="BU172" s="36">
        <f t="shared" si="140"/>
        <v>0</v>
      </c>
      <c r="BV172" s="36">
        <f t="shared" si="140"/>
        <v>0</v>
      </c>
      <c r="BW172" s="36">
        <f t="shared" si="140"/>
        <v>0</v>
      </c>
      <c r="BX172" s="36">
        <f t="shared" si="140"/>
        <v>0</v>
      </c>
      <c r="BY172" s="36">
        <f t="shared" si="140"/>
        <v>0</v>
      </c>
      <c r="BZ172" s="36">
        <f t="shared" si="140"/>
        <v>0</v>
      </c>
      <c r="CA172" s="36">
        <f t="shared" si="140"/>
        <v>0</v>
      </c>
      <c r="CB172" s="36">
        <f t="shared" si="140"/>
        <v>0</v>
      </c>
      <c r="CC172" s="36">
        <f t="shared" si="140"/>
        <v>0</v>
      </c>
      <c r="CD172" s="36">
        <f t="shared" si="140"/>
        <v>0</v>
      </c>
      <c r="CE172" s="36">
        <f t="shared" si="140"/>
        <v>0</v>
      </c>
      <c r="CF172" s="36">
        <f t="shared" si="140"/>
        <v>0</v>
      </c>
      <c r="CG172" s="36">
        <f t="shared" si="140"/>
        <v>0</v>
      </c>
      <c r="CH172" s="36">
        <f t="shared" si="140"/>
        <v>0</v>
      </c>
    </row>
    <row r="173" ht="14.25" customHeight="1">
      <c r="B173" s="6" t="s">
        <v>79</v>
      </c>
      <c r="E173" s="33">
        <f t="shared" si="139"/>
        <v>9.720476336</v>
      </c>
      <c r="F173" s="5"/>
      <c r="G173" s="39">
        <f t="shared" ref="G173:CH173" si="141">IF(G$3&lt;$C$9,G172,0)</f>
        <v>0</v>
      </c>
      <c r="H173" s="39">
        <f t="shared" si="141"/>
        <v>-1</v>
      </c>
      <c r="I173" s="39">
        <f t="shared" si="141"/>
        <v>0</v>
      </c>
      <c r="J173" s="39">
        <f t="shared" si="141"/>
        <v>0</v>
      </c>
      <c r="K173" s="39">
        <f t="shared" si="141"/>
        <v>0</v>
      </c>
      <c r="L173" s="39">
        <f t="shared" si="141"/>
        <v>0</v>
      </c>
      <c r="M173" s="39">
        <f t="shared" si="141"/>
        <v>-76.649442</v>
      </c>
      <c r="N173" s="39">
        <f t="shared" si="141"/>
        <v>-189.019413</v>
      </c>
      <c r="O173" s="39">
        <f t="shared" si="141"/>
        <v>-373.420418</v>
      </c>
      <c r="P173" s="39">
        <f t="shared" si="141"/>
        <v>-144.867247</v>
      </c>
      <c r="Q173" s="39">
        <f t="shared" si="141"/>
        <v>-304.507058</v>
      </c>
      <c r="R173" s="39">
        <f t="shared" si="141"/>
        <v>0</v>
      </c>
      <c r="S173" s="39">
        <f t="shared" si="141"/>
        <v>0</v>
      </c>
      <c r="T173" s="39">
        <f t="shared" si="141"/>
        <v>0</v>
      </c>
      <c r="U173" s="39">
        <f t="shared" si="141"/>
        <v>0</v>
      </c>
      <c r="V173" s="39">
        <f t="shared" si="141"/>
        <v>0</v>
      </c>
      <c r="W173" s="39">
        <f t="shared" si="141"/>
        <v>109.032428</v>
      </c>
      <c r="X173" s="39">
        <f t="shared" si="141"/>
        <v>71.3044</v>
      </c>
      <c r="Y173" s="39">
        <f t="shared" si="141"/>
        <v>67.275122</v>
      </c>
      <c r="Z173" s="39">
        <f t="shared" si="141"/>
        <v>59.3654</v>
      </c>
      <c r="AA173" s="39">
        <f t="shared" si="141"/>
        <v>85.018745</v>
      </c>
      <c r="AB173" s="39">
        <f t="shared" si="141"/>
        <v>59.22725924</v>
      </c>
      <c r="AC173" s="39">
        <f t="shared" si="141"/>
        <v>68.20946785</v>
      </c>
      <c r="AD173" s="39">
        <f t="shared" si="141"/>
        <v>0.02690742509</v>
      </c>
      <c r="AE173" s="39">
        <f t="shared" si="141"/>
        <v>130.9527685</v>
      </c>
      <c r="AF173" s="39">
        <f t="shared" si="141"/>
        <v>66.945428</v>
      </c>
      <c r="AG173" s="39">
        <f t="shared" si="141"/>
        <v>73.4533</v>
      </c>
      <c r="AH173" s="39">
        <f t="shared" si="141"/>
        <v>61.7746</v>
      </c>
      <c r="AI173" s="39">
        <f t="shared" si="141"/>
        <v>77.3597</v>
      </c>
      <c r="AJ173" s="39">
        <f t="shared" si="141"/>
        <v>76.0927</v>
      </c>
      <c r="AK173" s="39">
        <f t="shared" si="141"/>
        <v>93.14582834</v>
      </c>
      <c r="AL173" s="39">
        <f t="shared" si="141"/>
        <v>0</v>
      </c>
      <c r="AM173" s="39">
        <f t="shared" si="141"/>
        <v>0</v>
      </c>
      <c r="AN173" s="39">
        <f t="shared" si="141"/>
        <v>0</v>
      </c>
      <c r="AO173" s="39">
        <f t="shared" si="141"/>
        <v>0</v>
      </c>
      <c r="AP173" s="39">
        <f t="shared" si="141"/>
        <v>0</v>
      </c>
      <c r="AQ173" s="39">
        <f t="shared" si="141"/>
        <v>0</v>
      </c>
      <c r="AR173" s="39">
        <f t="shared" si="141"/>
        <v>0</v>
      </c>
      <c r="AS173" s="39">
        <f t="shared" si="141"/>
        <v>0</v>
      </c>
      <c r="AT173" s="39">
        <f t="shared" si="141"/>
        <v>0</v>
      </c>
      <c r="AU173" s="39">
        <f t="shared" si="141"/>
        <v>0</v>
      </c>
      <c r="AV173" s="39">
        <f t="shared" si="141"/>
        <v>0</v>
      </c>
      <c r="AW173" s="39">
        <f t="shared" si="141"/>
        <v>0</v>
      </c>
      <c r="AX173" s="39">
        <f t="shared" si="141"/>
        <v>0</v>
      </c>
      <c r="AY173" s="39">
        <f t="shared" si="141"/>
        <v>0</v>
      </c>
      <c r="AZ173" s="39">
        <f t="shared" si="141"/>
        <v>0</v>
      </c>
      <c r="BA173" s="39">
        <f t="shared" si="141"/>
        <v>0</v>
      </c>
      <c r="BB173" s="39">
        <f t="shared" si="141"/>
        <v>0</v>
      </c>
      <c r="BC173" s="39">
        <f t="shared" si="141"/>
        <v>0</v>
      </c>
      <c r="BD173" s="39">
        <f t="shared" si="141"/>
        <v>0</v>
      </c>
      <c r="BE173" s="39">
        <f t="shared" si="141"/>
        <v>0</v>
      </c>
      <c r="BF173" s="39">
        <f t="shared" si="141"/>
        <v>0</v>
      </c>
      <c r="BG173" s="39">
        <f t="shared" si="141"/>
        <v>0</v>
      </c>
      <c r="BH173" s="39">
        <f t="shared" si="141"/>
        <v>0</v>
      </c>
      <c r="BI173" s="39">
        <f t="shared" si="141"/>
        <v>0</v>
      </c>
      <c r="BJ173" s="39">
        <f t="shared" si="141"/>
        <v>0</v>
      </c>
      <c r="BK173" s="39">
        <f t="shared" si="141"/>
        <v>0</v>
      </c>
      <c r="BL173" s="39">
        <f t="shared" si="141"/>
        <v>0</v>
      </c>
      <c r="BM173" s="39">
        <f t="shared" si="141"/>
        <v>0</v>
      </c>
      <c r="BN173" s="39">
        <f t="shared" si="141"/>
        <v>0</v>
      </c>
      <c r="BO173" s="39">
        <f t="shared" si="141"/>
        <v>0</v>
      </c>
      <c r="BP173" s="39">
        <f t="shared" si="141"/>
        <v>0</v>
      </c>
      <c r="BQ173" s="39">
        <f t="shared" si="141"/>
        <v>0</v>
      </c>
      <c r="BR173" s="39">
        <f t="shared" si="141"/>
        <v>0</v>
      </c>
      <c r="BS173" s="39">
        <f t="shared" si="141"/>
        <v>0</v>
      </c>
      <c r="BT173" s="39">
        <f t="shared" si="141"/>
        <v>0</v>
      </c>
      <c r="BU173" s="39">
        <f t="shared" si="141"/>
        <v>0</v>
      </c>
      <c r="BV173" s="39">
        <f t="shared" si="141"/>
        <v>0</v>
      </c>
      <c r="BW173" s="39">
        <f t="shared" si="141"/>
        <v>0</v>
      </c>
      <c r="BX173" s="39">
        <f t="shared" si="141"/>
        <v>0</v>
      </c>
      <c r="BY173" s="39">
        <f t="shared" si="141"/>
        <v>0</v>
      </c>
      <c r="BZ173" s="39">
        <f t="shared" si="141"/>
        <v>0</v>
      </c>
      <c r="CA173" s="39">
        <f t="shared" si="141"/>
        <v>0</v>
      </c>
      <c r="CB173" s="39">
        <f t="shared" si="141"/>
        <v>0</v>
      </c>
      <c r="CC173" s="39">
        <f t="shared" si="141"/>
        <v>0</v>
      </c>
      <c r="CD173" s="39">
        <f t="shared" si="141"/>
        <v>0</v>
      </c>
      <c r="CE173" s="39">
        <f t="shared" si="141"/>
        <v>0</v>
      </c>
      <c r="CF173" s="39">
        <f t="shared" si="141"/>
        <v>0</v>
      </c>
      <c r="CG173" s="39">
        <f t="shared" si="141"/>
        <v>0</v>
      </c>
      <c r="CH173" s="39">
        <f t="shared" si="141"/>
        <v>0</v>
      </c>
    </row>
    <row r="174" ht="14.25" customHeight="1"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</row>
    <row r="175" ht="14.25" customHeight="1">
      <c r="B175" s="6" t="s">
        <v>80</v>
      </c>
      <c r="C175" s="5"/>
      <c r="D175" s="5"/>
      <c r="E175" s="33">
        <f t="shared" ref="E175:E177" si="143">SUM(G175:CH175)</f>
        <v>4585.462743</v>
      </c>
      <c r="F175" s="5"/>
      <c r="G175" s="39">
        <f t="shared" ref="G175:CH175" si="142">G171+G167</f>
        <v>0</v>
      </c>
      <c r="H175" s="39">
        <f t="shared" si="142"/>
        <v>0</v>
      </c>
      <c r="I175" s="39">
        <f t="shared" si="142"/>
        <v>0</v>
      </c>
      <c r="J175" s="39">
        <f t="shared" si="142"/>
        <v>0</v>
      </c>
      <c r="K175" s="39">
        <f t="shared" si="142"/>
        <v>0</v>
      </c>
      <c r="L175" s="39">
        <f t="shared" si="142"/>
        <v>0</v>
      </c>
      <c r="M175" s="39">
        <f t="shared" si="142"/>
        <v>0</v>
      </c>
      <c r="N175" s="39">
        <f t="shared" si="142"/>
        <v>0</v>
      </c>
      <c r="O175" s="39">
        <f t="shared" si="142"/>
        <v>0</v>
      </c>
      <c r="P175" s="39">
        <f t="shared" si="142"/>
        <v>0</v>
      </c>
      <c r="Q175" s="39">
        <f t="shared" si="142"/>
        <v>0</v>
      </c>
      <c r="R175" s="39">
        <f t="shared" si="142"/>
        <v>0</v>
      </c>
      <c r="S175" s="39">
        <f t="shared" si="142"/>
        <v>0</v>
      </c>
      <c r="T175" s="39">
        <f t="shared" si="142"/>
        <v>0</v>
      </c>
      <c r="U175" s="39">
        <f t="shared" si="142"/>
        <v>0</v>
      </c>
      <c r="V175" s="39">
        <f t="shared" si="142"/>
        <v>0</v>
      </c>
      <c r="W175" s="39">
        <f t="shared" si="142"/>
        <v>109.032428</v>
      </c>
      <c r="X175" s="39">
        <f t="shared" si="142"/>
        <v>71.3044</v>
      </c>
      <c r="Y175" s="39">
        <f t="shared" si="142"/>
        <v>67.275122</v>
      </c>
      <c r="Z175" s="39">
        <f t="shared" si="142"/>
        <v>59.3654</v>
      </c>
      <c r="AA175" s="39">
        <f t="shared" si="142"/>
        <v>85.018745</v>
      </c>
      <c r="AB175" s="39">
        <f t="shared" si="142"/>
        <v>59.22725924</v>
      </c>
      <c r="AC175" s="39">
        <f t="shared" si="142"/>
        <v>68.20946785</v>
      </c>
      <c r="AD175" s="39">
        <f t="shared" si="142"/>
        <v>0.02690742509</v>
      </c>
      <c r="AE175" s="39">
        <f t="shared" si="142"/>
        <v>130.9527685</v>
      </c>
      <c r="AF175" s="39">
        <f t="shared" si="142"/>
        <v>66.945428</v>
      </c>
      <c r="AG175" s="39">
        <f t="shared" si="142"/>
        <v>73.4533</v>
      </c>
      <c r="AH175" s="39">
        <f t="shared" si="142"/>
        <v>61.7746</v>
      </c>
      <c r="AI175" s="39">
        <f t="shared" si="142"/>
        <v>77.3597</v>
      </c>
      <c r="AJ175" s="39">
        <f t="shared" si="142"/>
        <v>76.0927</v>
      </c>
      <c r="AK175" s="39">
        <f t="shared" si="142"/>
        <v>93.14582834</v>
      </c>
      <c r="AL175" s="39">
        <f t="shared" si="142"/>
        <v>71.34134999</v>
      </c>
      <c r="AM175" s="39">
        <f t="shared" si="142"/>
        <v>80.2506697</v>
      </c>
      <c r="AN175" s="39">
        <f t="shared" si="142"/>
        <v>62.15583224</v>
      </c>
      <c r="AO175" s="39">
        <f t="shared" si="142"/>
        <v>65.73647401</v>
      </c>
      <c r="AP175" s="39">
        <f t="shared" si="142"/>
        <v>59.82897258</v>
      </c>
      <c r="AQ175" s="39">
        <f t="shared" si="142"/>
        <v>60.72682183</v>
      </c>
      <c r="AR175" s="39">
        <f t="shared" si="142"/>
        <v>61.3366103</v>
      </c>
      <c r="AS175" s="39">
        <f t="shared" si="142"/>
        <v>63.2084249</v>
      </c>
      <c r="AT175" s="39">
        <f t="shared" si="142"/>
        <v>67.509065</v>
      </c>
      <c r="AU175" s="39">
        <f t="shared" si="142"/>
        <v>60.63353625</v>
      </c>
      <c r="AV175" s="39">
        <f t="shared" si="142"/>
        <v>64.25295322</v>
      </c>
      <c r="AW175" s="39">
        <f t="shared" si="142"/>
        <v>61.45039137</v>
      </c>
      <c r="AX175" s="39">
        <f t="shared" si="142"/>
        <v>69.45023536</v>
      </c>
      <c r="AY175" s="39">
        <f t="shared" si="142"/>
        <v>72.47941329</v>
      </c>
      <c r="AZ175" s="39">
        <f t="shared" si="142"/>
        <v>78.91010385</v>
      </c>
      <c r="BA175" s="39">
        <f t="shared" si="142"/>
        <v>93.41011813</v>
      </c>
      <c r="BB175" s="39">
        <f t="shared" si="142"/>
        <v>65.22606634</v>
      </c>
      <c r="BC175" s="39">
        <f t="shared" si="142"/>
        <v>92.59946693</v>
      </c>
      <c r="BD175" s="39">
        <f t="shared" si="142"/>
        <v>67.57532983</v>
      </c>
      <c r="BE175" s="39">
        <f t="shared" si="142"/>
        <v>78.97527539</v>
      </c>
      <c r="BF175" s="39">
        <f t="shared" si="142"/>
        <v>67.73852816</v>
      </c>
      <c r="BG175" s="39">
        <f t="shared" si="142"/>
        <v>65.62783319</v>
      </c>
      <c r="BH175" s="39">
        <f t="shared" si="142"/>
        <v>70.81104403</v>
      </c>
      <c r="BI175" s="39">
        <f t="shared" si="142"/>
        <v>80.78212757</v>
      </c>
      <c r="BJ175" s="39">
        <f t="shared" si="142"/>
        <v>79.2251392</v>
      </c>
      <c r="BK175" s="39">
        <f t="shared" si="142"/>
        <v>102.9769552</v>
      </c>
      <c r="BL175" s="39">
        <f t="shared" si="142"/>
        <v>82.41651004</v>
      </c>
      <c r="BM175" s="39">
        <f t="shared" si="142"/>
        <v>49.06764439</v>
      </c>
      <c r="BN175" s="39">
        <f t="shared" si="142"/>
        <v>30.5037294</v>
      </c>
      <c r="BO175" s="39">
        <f t="shared" si="142"/>
        <v>39.56830744</v>
      </c>
      <c r="BP175" s="39">
        <f t="shared" si="142"/>
        <v>85.18461491</v>
      </c>
      <c r="BQ175" s="39">
        <f t="shared" si="142"/>
        <v>860.014223</v>
      </c>
      <c r="BR175" s="39">
        <f t="shared" si="142"/>
        <v>260.0101569</v>
      </c>
      <c r="BS175" s="39">
        <f t="shared" si="142"/>
        <v>214.2947645</v>
      </c>
      <c r="BT175" s="39">
        <f t="shared" si="142"/>
        <v>1</v>
      </c>
      <c r="BU175" s="39">
        <f t="shared" si="142"/>
        <v>0</v>
      </c>
      <c r="BV175" s="39">
        <f t="shared" si="142"/>
        <v>0</v>
      </c>
      <c r="BW175" s="39">
        <f t="shared" si="142"/>
        <v>0</v>
      </c>
      <c r="BX175" s="39">
        <f t="shared" si="142"/>
        <v>0</v>
      </c>
      <c r="BY175" s="39">
        <f t="shared" si="142"/>
        <v>0</v>
      </c>
      <c r="BZ175" s="39">
        <f t="shared" si="142"/>
        <v>0</v>
      </c>
      <c r="CA175" s="39">
        <f t="shared" si="142"/>
        <v>0</v>
      </c>
      <c r="CB175" s="39">
        <f t="shared" si="142"/>
        <v>0</v>
      </c>
      <c r="CC175" s="39">
        <f t="shared" si="142"/>
        <v>0</v>
      </c>
      <c r="CD175" s="39">
        <f t="shared" si="142"/>
        <v>0</v>
      </c>
      <c r="CE175" s="39">
        <f t="shared" si="142"/>
        <v>0</v>
      </c>
      <c r="CF175" s="39">
        <f t="shared" si="142"/>
        <v>0</v>
      </c>
      <c r="CG175" s="39">
        <f t="shared" si="142"/>
        <v>0</v>
      </c>
      <c r="CH175" s="39">
        <f t="shared" si="142"/>
        <v>0</v>
      </c>
    </row>
    <row r="176" ht="14.25" customHeight="1">
      <c r="B176" s="6" t="s">
        <v>81</v>
      </c>
      <c r="E176" s="35">
        <f t="shared" si="143"/>
        <v>3495.999165</v>
      </c>
      <c r="F176" s="5"/>
      <c r="G176" s="36">
        <f t="shared" ref="G176:CH176" si="144">G172+G167</f>
        <v>0</v>
      </c>
      <c r="H176" s="36">
        <f t="shared" si="144"/>
        <v>-1</v>
      </c>
      <c r="I176" s="36">
        <f t="shared" si="144"/>
        <v>0</v>
      </c>
      <c r="J176" s="36">
        <f t="shared" si="144"/>
        <v>0</v>
      </c>
      <c r="K176" s="36">
        <f t="shared" si="144"/>
        <v>0</v>
      </c>
      <c r="L176" s="36">
        <f t="shared" si="144"/>
        <v>0</v>
      </c>
      <c r="M176" s="36">
        <f t="shared" si="144"/>
        <v>-76.649442</v>
      </c>
      <c r="N176" s="36">
        <f t="shared" si="144"/>
        <v>-189.019413</v>
      </c>
      <c r="O176" s="36">
        <f t="shared" si="144"/>
        <v>-373.420418</v>
      </c>
      <c r="P176" s="36">
        <f t="shared" si="144"/>
        <v>-144.867247</v>
      </c>
      <c r="Q176" s="36">
        <f t="shared" si="144"/>
        <v>-304.507058</v>
      </c>
      <c r="R176" s="36">
        <f t="shared" si="144"/>
        <v>0</v>
      </c>
      <c r="S176" s="36">
        <f t="shared" si="144"/>
        <v>0</v>
      </c>
      <c r="T176" s="36">
        <f t="shared" si="144"/>
        <v>0</v>
      </c>
      <c r="U176" s="36">
        <f t="shared" si="144"/>
        <v>0</v>
      </c>
      <c r="V176" s="36">
        <f t="shared" si="144"/>
        <v>0</v>
      </c>
      <c r="W176" s="36">
        <f t="shared" si="144"/>
        <v>109.032428</v>
      </c>
      <c r="X176" s="36">
        <f t="shared" si="144"/>
        <v>71.3044</v>
      </c>
      <c r="Y176" s="36">
        <f t="shared" si="144"/>
        <v>67.275122</v>
      </c>
      <c r="Z176" s="36">
        <f t="shared" si="144"/>
        <v>59.3654</v>
      </c>
      <c r="AA176" s="36">
        <f t="shared" si="144"/>
        <v>85.018745</v>
      </c>
      <c r="AB176" s="36">
        <f t="shared" si="144"/>
        <v>59.22725924</v>
      </c>
      <c r="AC176" s="36">
        <f t="shared" si="144"/>
        <v>68.20946785</v>
      </c>
      <c r="AD176" s="36">
        <f t="shared" si="144"/>
        <v>0.02690742509</v>
      </c>
      <c r="AE176" s="36">
        <f t="shared" si="144"/>
        <v>130.9527685</v>
      </c>
      <c r="AF176" s="36">
        <f t="shared" si="144"/>
        <v>66.945428</v>
      </c>
      <c r="AG176" s="36">
        <f t="shared" si="144"/>
        <v>73.4533</v>
      </c>
      <c r="AH176" s="36">
        <f t="shared" si="144"/>
        <v>61.7746</v>
      </c>
      <c r="AI176" s="36">
        <f t="shared" si="144"/>
        <v>77.3597</v>
      </c>
      <c r="AJ176" s="36">
        <f t="shared" si="144"/>
        <v>76.0927</v>
      </c>
      <c r="AK176" s="36">
        <f t="shared" si="144"/>
        <v>93.14582834</v>
      </c>
      <c r="AL176" s="36">
        <f t="shared" si="144"/>
        <v>71.34134999</v>
      </c>
      <c r="AM176" s="36">
        <f t="shared" si="144"/>
        <v>80.2506697</v>
      </c>
      <c r="AN176" s="36">
        <f t="shared" si="144"/>
        <v>62.15583224</v>
      </c>
      <c r="AO176" s="36">
        <f t="shared" si="144"/>
        <v>65.73647401</v>
      </c>
      <c r="AP176" s="36">
        <f t="shared" si="144"/>
        <v>59.82897258</v>
      </c>
      <c r="AQ176" s="36">
        <f t="shared" si="144"/>
        <v>60.72682183</v>
      </c>
      <c r="AR176" s="36">
        <f t="shared" si="144"/>
        <v>61.3366103</v>
      </c>
      <c r="AS176" s="36">
        <f t="shared" si="144"/>
        <v>63.2084249</v>
      </c>
      <c r="AT176" s="36">
        <f t="shared" si="144"/>
        <v>67.509065</v>
      </c>
      <c r="AU176" s="36">
        <f t="shared" si="144"/>
        <v>60.63353625</v>
      </c>
      <c r="AV176" s="36">
        <f t="shared" si="144"/>
        <v>64.25295322</v>
      </c>
      <c r="AW176" s="36">
        <f t="shared" si="144"/>
        <v>61.45039137</v>
      </c>
      <c r="AX176" s="36">
        <f t="shared" si="144"/>
        <v>69.45023536</v>
      </c>
      <c r="AY176" s="36">
        <f t="shared" si="144"/>
        <v>72.47941329</v>
      </c>
      <c r="AZ176" s="36">
        <f t="shared" si="144"/>
        <v>78.91010385</v>
      </c>
      <c r="BA176" s="36">
        <f t="shared" si="144"/>
        <v>93.41011813</v>
      </c>
      <c r="BB176" s="36">
        <f t="shared" si="144"/>
        <v>65.22606634</v>
      </c>
      <c r="BC176" s="36">
        <f t="shared" si="144"/>
        <v>92.59946693</v>
      </c>
      <c r="BD176" s="36">
        <f t="shared" si="144"/>
        <v>67.57532983</v>
      </c>
      <c r="BE176" s="36">
        <f t="shared" si="144"/>
        <v>78.97527539</v>
      </c>
      <c r="BF176" s="36">
        <f t="shared" si="144"/>
        <v>67.73852816</v>
      </c>
      <c r="BG176" s="36">
        <f t="shared" si="144"/>
        <v>65.62783319</v>
      </c>
      <c r="BH176" s="36">
        <f t="shared" si="144"/>
        <v>70.81104403</v>
      </c>
      <c r="BI176" s="36">
        <f t="shared" si="144"/>
        <v>80.78212757</v>
      </c>
      <c r="BJ176" s="36">
        <f t="shared" si="144"/>
        <v>79.2251392</v>
      </c>
      <c r="BK176" s="36">
        <f t="shared" si="144"/>
        <v>102.9769552</v>
      </c>
      <c r="BL176" s="36">
        <f t="shared" si="144"/>
        <v>82.41651004</v>
      </c>
      <c r="BM176" s="36">
        <f t="shared" si="144"/>
        <v>49.06764439</v>
      </c>
      <c r="BN176" s="36">
        <f t="shared" si="144"/>
        <v>30.5037294</v>
      </c>
      <c r="BO176" s="36">
        <f t="shared" si="144"/>
        <v>39.56830744</v>
      </c>
      <c r="BP176" s="36">
        <f t="shared" si="144"/>
        <v>85.18461491</v>
      </c>
      <c r="BQ176" s="36">
        <f t="shared" si="144"/>
        <v>860.014223</v>
      </c>
      <c r="BR176" s="36">
        <f t="shared" si="144"/>
        <v>260.0101569</v>
      </c>
      <c r="BS176" s="36">
        <f t="shared" si="144"/>
        <v>214.2947645</v>
      </c>
      <c r="BT176" s="36">
        <f t="shared" si="144"/>
        <v>1</v>
      </c>
      <c r="BU176" s="36">
        <f t="shared" si="144"/>
        <v>0</v>
      </c>
      <c r="BV176" s="36">
        <f t="shared" si="144"/>
        <v>0</v>
      </c>
      <c r="BW176" s="36">
        <f t="shared" si="144"/>
        <v>0</v>
      </c>
      <c r="BX176" s="36">
        <f t="shared" si="144"/>
        <v>0</v>
      </c>
      <c r="BY176" s="36">
        <f t="shared" si="144"/>
        <v>0</v>
      </c>
      <c r="BZ176" s="36">
        <f t="shared" si="144"/>
        <v>0</v>
      </c>
      <c r="CA176" s="36">
        <f t="shared" si="144"/>
        <v>0</v>
      </c>
      <c r="CB176" s="36">
        <f t="shared" si="144"/>
        <v>0</v>
      </c>
      <c r="CC176" s="36">
        <f t="shared" si="144"/>
        <v>0</v>
      </c>
      <c r="CD176" s="36">
        <f t="shared" si="144"/>
        <v>0</v>
      </c>
      <c r="CE176" s="36">
        <f t="shared" si="144"/>
        <v>0</v>
      </c>
      <c r="CF176" s="36">
        <f t="shared" si="144"/>
        <v>0</v>
      </c>
      <c r="CG176" s="36">
        <f t="shared" si="144"/>
        <v>0</v>
      </c>
      <c r="CH176" s="36">
        <f t="shared" si="144"/>
        <v>0</v>
      </c>
    </row>
    <row r="177" ht="14.25" customHeight="1">
      <c r="B177" s="6" t="s">
        <v>82</v>
      </c>
      <c r="E177" s="33">
        <f t="shared" si="143"/>
        <v>9.720476336</v>
      </c>
      <c r="F177" s="5"/>
      <c r="G177" s="39">
        <f t="shared" ref="G177:CH177" si="145">G173+G167</f>
        <v>0</v>
      </c>
      <c r="H177" s="39">
        <f t="shared" si="145"/>
        <v>-1</v>
      </c>
      <c r="I177" s="39">
        <f t="shared" si="145"/>
        <v>0</v>
      </c>
      <c r="J177" s="39">
        <f t="shared" si="145"/>
        <v>0</v>
      </c>
      <c r="K177" s="39">
        <f t="shared" si="145"/>
        <v>0</v>
      </c>
      <c r="L177" s="39">
        <f t="shared" si="145"/>
        <v>0</v>
      </c>
      <c r="M177" s="39">
        <f t="shared" si="145"/>
        <v>-76.649442</v>
      </c>
      <c r="N177" s="39">
        <f t="shared" si="145"/>
        <v>-189.019413</v>
      </c>
      <c r="O177" s="39">
        <f t="shared" si="145"/>
        <v>-373.420418</v>
      </c>
      <c r="P177" s="39">
        <f t="shared" si="145"/>
        <v>-144.867247</v>
      </c>
      <c r="Q177" s="39">
        <f t="shared" si="145"/>
        <v>-304.507058</v>
      </c>
      <c r="R177" s="39">
        <f t="shared" si="145"/>
        <v>0</v>
      </c>
      <c r="S177" s="39">
        <f t="shared" si="145"/>
        <v>0</v>
      </c>
      <c r="T177" s="39">
        <f t="shared" si="145"/>
        <v>0</v>
      </c>
      <c r="U177" s="39">
        <f t="shared" si="145"/>
        <v>0</v>
      </c>
      <c r="V177" s="39">
        <f t="shared" si="145"/>
        <v>0</v>
      </c>
      <c r="W177" s="39">
        <f t="shared" si="145"/>
        <v>109.032428</v>
      </c>
      <c r="X177" s="39">
        <f t="shared" si="145"/>
        <v>71.3044</v>
      </c>
      <c r="Y177" s="39">
        <f t="shared" si="145"/>
        <v>67.275122</v>
      </c>
      <c r="Z177" s="39">
        <f t="shared" si="145"/>
        <v>59.3654</v>
      </c>
      <c r="AA177" s="39">
        <f t="shared" si="145"/>
        <v>85.018745</v>
      </c>
      <c r="AB177" s="39">
        <f t="shared" si="145"/>
        <v>59.22725924</v>
      </c>
      <c r="AC177" s="39">
        <f t="shared" si="145"/>
        <v>68.20946785</v>
      </c>
      <c r="AD177" s="39">
        <f t="shared" si="145"/>
        <v>0.02690742509</v>
      </c>
      <c r="AE177" s="39">
        <f t="shared" si="145"/>
        <v>130.9527685</v>
      </c>
      <c r="AF177" s="39">
        <f t="shared" si="145"/>
        <v>66.945428</v>
      </c>
      <c r="AG177" s="39">
        <f t="shared" si="145"/>
        <v>73.4533</v>
      </c>
      <c r="AH177" s="39">
        <f t="shared" si="145"/>
        <v>61.7746</v>
      </c>
      <c r="AI177" s="39">
        <f t="shared" si="145"/>
        <v>77.3597</v>
      </c>
      <c r="AJ177" s="39">
        <f t="shared" si="145"/>
        <v>76.0927</v>
      </c>
      <c r="AK177" s="39">
        <f t="shared" si="145"/>
        <v>93.14582834</v>
      </c>
      <c r="AL177" s="39">
        <f t="shared" si="145"/>
        <v>0</v>
      </c>
      <c r="AM177" s="39">
        <f t="shared" si="145"/>
        <v>0</v>
      </c>
      <c r="AN177" s="39">
        <f t="shared" si="145"/>
        <v>0</v>
      </c>
      <c r="AO177" s="39">
        <f t="shared" si="145"/>
        <v>0</v>
      </c>
      <c r="AP177" s="39">
        <f t="shared" si="145"/>
        <v>0</v>
      </c>
      <c r="AQ177" s="39">
        <f t="shared" si="145"/>
        <v>0</v>
      </c>
      <c r="AR177" s="39">
        <f t="shared" si="145"/>
        <v>0</v>
      </c>
      <c r="AS177" s="39">
        <f t="shared" si="145"/>
        <v>0</v>
      </c>
      <c r="AT177" s="39">
        <f t="shared" si="145"/>
        <v>0</v>
      </c>
      <c r="AU177" s="39">
        <f t="shared" si="145"/>
        <v>0</v>
      </c>
      <c r="AV177" s="39">
        <f t="shared" si="145"/>
        <v>0</v>
      </c>
      <c r="AW177" s="39">
        <f t="shared" si="145"/>
        <v>0</v>
      </c>
      <c r="AX177" s="39">
        <f t="shared" si="145"/>
        <v>0</v>
      </c>
      <c r="AY177" s="39">
        <f t="shared" si="145"/>
        <v>0</v>
      </c>
      <c r="AZ177" s="39">
        <f t="shared" si="145"/>
        <v>0</v>
      </c>
      <c r="BA177" s="39">
        <f t="shared" si="145"/>
        <v>0</v>
      </c>
      <c r="BB177" s="39">
        <f t="shared" si="145"/>
        <v>0</v>
      </c>
      <c r="BC177" s="39">
        <f t="shared" si="145"/>
        <v>0</v>
      </c>
      <c r="BD177" s="39">
        <f t="shared" si="145"/>
        <v>0</v>
      </c>
      <c r="BE177" s="39">
        <f t="shared" si="145"/>
        <v>0</v>
      </c>
      <c r="BF177" s="39">
        <f t="shared" si="145"/>
        <v>0</v>
      </c>
      <c r="BG177" s="39">
        <f t="shared" si="145"/>
        <v>0</v>
      </c>
      <c r="BH177" s="39">
        <f t="shared" si="145"/>
        <v>0</v>
      </c>
      <c r="BI177" s="39">
        <f t="shared" si="145"/>
        <v>0</v>
      </c>
      <c r="BJ177" s="39">
        <f t="shared" si="145"/>
        <v>0</v>
      </c>
      <c r="BK177" s="39">
        <f t="shared" si="145"/>
        <v>0</v>
      </c>
      <c r="BL177" s="39">
        <f t="shared" si="145"/>
        <v>0</v>
      </c>
      <c r="BM177" s="39">
        <f t="shared" si="145"/>
        <v>0</v>
      </c>
      <c r="BN177" s="39">
        <f t="shared" si="145"/>
        <v>0</v>
      </c>
      <c r="BO177" s="39">
        <f t="shared" si="145"/>
        <v>0</v>
      </c>
      <c r="BP177" s="39">
        <f t="shared" si="145"/>
        <v>0</v>
      </c>
      <c r="BQ177" s="39">
        <f t="shared" si="145"/>
        <v>0</v>
      </c>
      <c r="BR177" s="39">
        <f t="shared" si="145"/>
        <v>0</v>
      </c>
      <c r="BS177" s="39">
        <f t="shared" si="145"/>
        <v>0</v>
      </c>
      <c r="BT177" s="39">
        <f t="shared" si="145"/>
        <v>0</v>
      </c>
      <c r="BU177" s="39">
        <f t="shared" si="145"/>
        <v>0</v>
      </c>
      <c r="BV177" s="39">
        <f t="shared" si="145"/>
        <v>0</v>
      </c>
      <c r="BW177" s="39">
        <f t="shared" si="145"/>
        <v>0</v>
      </c>
      <c r="BX177" s="39">
        <f t="shared" si="145"/>
        <v>0</v>
      </c>
      <c r="BY177" s="39">
        <f t="shared" si="145"/>
        <v>0</v>
      </c>
      <c r="BZ177" s="39">
        <f t="shared" si="145"/>
        <v>0</v>
      </c>
      <c r="CA177" s="39">
        <f t="shared" si="145"/>
        <v>0</v>
      </c>
      <c r="CB177" s="39">
        <f t="shared" si="145"/>
        <v>0</v>
      </c>
      <c r="CC177" s="39">
        <f t="shared" si="145"/>
        <v>0</v>
      </c>
      <c r="CD177" s="39">
        <f t="shared" si="145"/>
        <v>0</v>
      </c>
      <c r="CE177" s="39">
        <f t="shared" si="145"/>
        <v>0</v>
      </c>
      <c r="CF177" s="39">
        <f t="shared" si="145"/>
        <v>0</v>
      </c>
      <c r="CG177" s="39">
        <f t="shared" si="145"/>
        <v>0</v>
      </c>
      <c r="CH177" s="39">
        <f t="shared" si="145"/>
        <v>0</v>
      </c>
    </row>
    <row r="178" ht="14.25" customHeight="1"/>
    <row r="179" ht="14.25" customHeight="1">
      <c r="B179" s="5" t="s">
        <v>72</v>
      </c>
    </row>
    <row r="180" ht="14.25" customHeight="1"/>
    <row r="181" ht="14.25" customHeight="1">
      <c r="B181" s="6" t="s">
        <v>77</v>
      </c>
      <c r="C181" s="5"/>
      <c r="D181" s="5"/>
      <c r="E181" s="33">
        <f t="shared" ref="E181:E183" si="148">SUM(G181:CH181)</f>
        <v>3014.0161</v>
      </c>
      <c r="F181" s="5"/>
      <c r="G181" s="39">
        <f t="shared" ref="G181:G183" si="149">G171*G$52</f>
        <v>0</v>
      </c>
      <c r="H181" s="39">
        <f t="shared" ref="H181:BT181" si="146">H171/H$52</f>
        <v>0</v>
      </c>
      <c r="I181" s="39">
        <f t="shared" si="146"/>
        <v>0</v>
      </c>
      <c r="J181" s="39">
        <f t="shared" si="146"/>
        <v>0</v>
      </c>
      <c r="K181" s="39">
        <f t="shared" si="146"/>
        <v>0</v>
      </c>
      <c r="L181" s="39">
        <f t="shared" si="146"/>
        <v>0</v>
      </c>
      <c r="M181" s="39">
        <f t="shared" si="146"/>
        <v>0</v>
      </c>
      <c r="N181" s="39">
        <f t="shared" si="146"/>
        <v>0</v>
      </c>
      <c r="O181" s="39">
        <f t="shared" si="146"/>
        <v>0</v>
      </c>
      <c r="P181" s="39">
        <f t="shared" si="146"/>
        <v>0</v>
      </c>
      <c r="Q181" s="39">
        <f t="shared" si="146"/>
        <v>0</v>
      </c>
      <c r="R181" s="39">
        <f t="shared" si="146"/>
        <v>0</v>
      </c>
      <c r="S181" s="39">
        <f t="shared" si="146"/>
        <v>0</v>
      </c>
      <c r="T181" s="39">
        <f t="shared" si="146"/>
        <v>0</v>
      </c>
      <c r="U181" s="39">
        <f t="shared" si="146"/>
        <v>0</v>
      </c>
      <c r="V181" s="39">
        <f t="shared" si="146"/>
        <v>0</v>
      </c>
      <c r="W181" s="39">
        <f t="shared" si="146"/>
        <v>102.8669038</v>
      </c>
      <c r="X181" s="39">
        <f t="shared" si="146"/>
        <v>67.27230595</v>
      </c>
      <c r="Y181" s="39">
        <f t="shared" si="146"/>
        <v>61.23823022</v>
      </c>
      <c r="Z181" s="39">
        <f t="shared" si="146"/>
        <v>54.03828227</v>
      </c>
      <c r="AA181" s="39">
        <f t="shared" si="146"/>
        <v>75.54573837</v>
      </c>
      <c r="AB181" s="39">
        <f t="shared" si="146"/>
        <v>52.62800611</v>
      </c>
      <c r="AC181" s="39">
        <f t="shared" si="146"/>
        <v>59.11798033</v>
      </c>
      <c r="AD181" s="39">
        <f t="shared" si="146"/>
        <v>0.02332099454</v>
      </c>
      <c r="AE181" s="39">
        <f t="shared" si="146"/>
        <v>111.7416625</v>
      </c>
      <c r="AF181" s="39">
        <f t="shared" si="146"/>
        <v>57.12436252</v>
      </c>
      <c r="AG181" s="39">
        <f t="shared" si="146"/>
        <v>61.14879322</v>
      </c>
      <c r="AH181" s="39">
        <f t="shared" si="146"/>
        <v>51.42644703</v>
      </c>
      <c r="AI181" s="39">
        <f t="shared" si="146"/>
        <v>62.67719108</v>
      </c>
      <c r="AJ181" s="39">
        <f t="shared" si="146"/>
        <v>61.65066175</v>
      </c>
      <c r="AK181" s="39">
        <f t="shared" si="146"/>
        <v>73.44738313</v>
      </c>
      <c r="AL181" s="39">
        <f t="shared" si="146"/>
        <v>56.25410777</v>
      </c>
      <c r="AM181" s="39">
        <f t="shared" si="146"/>
        <v>61.58568161</v>
      </c>
      <c r="AN181" s="39">
        <f t="shared" si="146"/>
        <v>47.69940623</v>
      </c>
      <c r="AO181" s="39">
        <f t="shared" si="146"/>
        <v>49.09707982</v>
      </c>
      <c r="AP181" s="39">
        <f t="shared" si="146"/>
        <v>44.68490115</v>
      </c>
      <c r="AQ181" s="39">
        <f t="shared" si="146"/>
        <v>44.14159062</v>
      </c>
      <c r="AR181" s="39">
        <f t="shared" si="146"/>
        <v>44.58483846</v>
      </c>
      <c r="AS181" s="39">
        <f t="shared" si="146"/>
        <v>44.71575455</v>
      </c>
      <c r="AT181" s="39">
        <f t="shared" si="146"/>
        <v>47.75817125</v>
      </c>
      <c r="AU181" s="39">
        <f t="shared" si="146"/>
        <v>41.74617244</v>
      </c>
      <c r="AV181" s="39">
        <f t="shared" si="146"/>
        <v>44.23813999</v>
      </c>
      <c r="AW181" s="39">
        <f t="shared" si="146"/>
        <v>41.17623061</v>
      </c>
      <c r="AX181" s="39">
        <f t="shared" si="146"/>
        <v>46.5367078</v>
      </c>
      <c r="AY181" s="39">
        <f t="shared" si="146"/>
        <v>47.26664455</v>
      </c>
      <c r="AZ181" s="39">
        <f t="shared" si="146"/>
        <v>51.46034799</v>
      </c>
      <c r="BA181" s="39">
        <f t="shared" si="146"/>
        <v>59.28600613</v>
      </c>
      <c r="BB181" s="39">
        <f t="shared" si="146"/>
        <v>41.39800961</v>
      </c>
      <c r="BC181" s="39">
        <f t="shared" si="146"/>
        <v>57.19853813</v>
      </c>
      <c r="BD181" s="39">
        <f t="shared" si="146"/>
        <v>41.74116988</v>
      </c>
      <c r="BE181" s="39">
        <f t="shared" si="146"/>
        <v>47.47727247</v>
      </c>
      <c r="BF181" s="39">
        <f t="shared" si="146"/>
        <v>40.72211894</v>
      </c>
      <c r="BG181" s="39">
        <f t="shared" si="146"/>
        <v>38.39731416</v>
      </c>
      <c r="BH181" s="39">
        <f t="shared" si="146"/>
        <v>41.4298899</v>
      </c>
      <c r="BI181" s="39">
        <f t="shared" si="146"/>
        <v>45.99877204</v>
      </c>
      <c r="BJ181" s="39">
        <f t="shared" si="146"/>
        <v>45.11219533</v>
      </c>
      <c r="BK181" s="39">
        <f t="shared" si="146"/>
        <v>57.067542</v>
      </c>
      <c r="BL181" s="39">
        <f t="shared" si="146"/>
        <v>45.67339983</v>
      </c>
      <c r="BM181" s="39">
        <f t="shared" si="146"/>
        <v>26.46442723</v>
      </c>
      <c r="BN181" s="39">
        <f t="shared" si="146"/>
        <v>16.45205791</v>
      </c>
      <c r="BO181" s="39">
        <f t="shared" si="146"/>
        <v>20.76982957</v>
      </c>
      <c r="BP181" s="39">
        <f t="shared" si="146"/>
        <v>44.71431931</v>
      </c>
      <c r="BQ181" s="39">
        <f t="shared" si="146"/>
        <v>439.3486159</v>
      </c>
      <c r="BR181" s="39">
        <f t="shared" si="146"/>
        <v>132.8293178</v>
      </c>
      <c r="BS181" s="39">
        <f t="shared" si="146"/>
        <v>106.54507</v>
      </c>
      <c r="BT181" s="39">
        <f t="shared" si="146"/>
        <v>0.4971893283</v>
      </c>
      <c r="BU181" s="39">
        <v>0.0</v>
      </c>
      <c r="BV181" s="39">
        <f t="shared" ref="BV181:CH181" si="147">BV171*BV$52</f>
        <v>0</v>
      </c>
      <c r="BW181" s="39">
        <f t="shared" si="147"/>
        <v>0</v>
      </c>
      <c r="BX181" s="39">
        <f t="shared" si="147"/>
        <v>0</v>
      </c>
      <c r="BY181" s="39">
        <f t="shared" si="147"/>
        <v>0</v>
      </c>
      <c r="BZ181" s="39">
        <f t="shared" si="147"/>
        <v>0</v>
      </c>
      <c r="CA181" s="39">
        <f t="shared" si="147"/>
        <v>0</v>
      </c>
      <c r="CB181" s="39">
        <f t="shared" si="147"/>
        <v>0</v>
      </c>
      <c r="CC181" s="39">
        <f t="shared" si="147"/>
        <v>0</v>
      </c>
      <c r="CD181" s="39">
        <f t="shared" si="147"/>
        <v>0</v>
      </c>
      <c r="CE181" s="39">
        <f t="shared" si="147"/>
        <v>0</v>
      </c>
      <c r="CF181" s="39">
        <f t="shared" si="147"/>
        <v>0</v>
      </c>
      <c r="CG181" s="39">
        <f t="shared" si="147"/>
        <v>0</v>
      </c>
      <c r="CH181" s="39">
        <f t="shared" si="147"/>
        <v>0</v>
      </c>
    </row>
    <row r="182" ht="14.25" customHeight="1">
      <c r="B182" s="6" t="s">
        <v>78</v>
      </c>
      <c r="E182" s="35">
        <f t="shared" si="148"/>
        <v>1950.119052</v>
      </c>
      <c r="F182" s="5"/>
      <c r="G182" s="36">
        <f t="shared" si="149"/>
        <v>0</v>
      </c>
      <c r="H182" s="36">
        <f t="shared" ref="H182:BT182" si="150">H172/H$52</f>
        <v>-1</v>
      </c>
      <c r="I182" s="36">
        <f t="shared" si="150"/>
        <v>0</v>
      </c>
      <c r="J182" s="36">
        <f t="shared" si="150"/>
        <v>0</v>
      </c>
      <c r="K182" s="36">
        <f t="shared" si="150"/>
        <v>0</v>
      </c>
      <c r="L182" s="36">
        <f t="shared" si="150"/>
        <v>0</v>
      </c>
      <c r="M182" s="36">
        <f t="shared" si="150"/>
        <v>-74.84905079</v>
      </c>
      <c r="N182" s="36">
        <f t="shared" si="150"/>
        <v>-184.5796039</v>
      </c>
      <c r="O182" s="36">
        <f t="shared" si="150"/>
        <v>-364.64928</v>
      </c>
      <c r="P182" s="36">
        <f t="shared" si="150"/>
        <v>-141.4645123</v>
      </c>
      <c r="Q182" s="36">
        <f t="shared" si="150"/>
        <v>-297.3546011</v>
      </c>
      <c r="R182" s="36">
        <f t="shared" si="150"/>
        <v>0</v>
      </c>
      <c r="S182" s="36">
        <f t="shared" si="150"/>
        <v>0</v>
      </c>
      <c r="T182" s="36">
        <f t="shared" si="150"/>
        <v>0</v>
      </c>
      <c r="U182" s="36">
        <f t="shared" si="150"/>
        <v>0</v>
      </c>
      <c r="V182" s="36">
        <f t="shared" si="150"/>
        <v>0</v>
      </c>
      <c r="W182" s="36">
        <f t="shared" si="150"/>
        <v>102.8669038</v>
      </c>
      <c r="X182" s="36">
        <f t="shared" si="150"/>
        <v>67.27230595</v>
      </c>
      <c r="Y182" s="36">
        <f t="shared" si="150"/>
        <v>61.23823022</v>
      </c>
      <c r="Z182" s="36">
        <f t="shared" si="150"/>
        <v>54.03828227</v>
      </c>
      <c r="AA182" s="36">
        <f t="shared" si="150"/>
        <v>75.54573837</v>
      </c>
      <c r="AB182" s="36">
        <f t="shared" si="150"/>
        <v>52.62800611</v>
      </c>
      <c r="AC182" s="36">
        <f t="shared" si="150"/>
        <v>59.11798033</v>
      </c>
      <c r="AD182" s="36">
        <f t="shared" si="150"/>
        <v>0.02332099454</v>
      </c>
      <c r="AE182" s="36">
        <f t="shared" si="150"/>
        <v>111.7416625</v>
      </c>
      <c r="AF182" s="36">
        <f t="shared" si="150"/>
        <v>57.12436252</v>
      </c>
      <c r="AG182" s="36">
        <f t="shared" si="150"/>
        <v>61.14879322</v>
      </c>
      <c r="AH182" s="36">
        <f t="shared" si="150"/>
        <v>51.42644703</v>
      </c>
      <c r="AI182" s="36">
        <f t="shared" si="150"/>
        <v>62.67719108</v>
      </c>
      <c r="AJ182" s="36">
        <f t="shared" si="150"/>
        <v>61.65066175</v>
      </c>
      <c r="AK182" s="36">
        <f t="shared" si="150"/>
        <v>73.44738313</v>
      </c>
      <c r="AL182" s="36">
        <f t="shared" si="150"/>
        <v>56.25410777</v>
      </c>
      <c r="AM182" s="36">
        <f t="shared" si="150"/>
        <v>61.58568161</v>
      </c>
      <c r="AN182" s="36">
        <f t="shared" si="150"/>
        <v>47.69940623</v>
      </c>
      <c r="AO182" s="36">
        <f t="shared" si="150"/>
        <v>49.09707982</v>
      </c>
      <c r="AP182" s="36">
        <f t="shared" si="150"/>
        <v>44.68490115</v>
      </c>
      <c r="AQ182" s="36">
        <f t="shared" si="150"/>
        <v>44.14159062</v>
      </c>
      <c r="AR182" s="36">
        <f t="shared" si="150"/>
        <v>44.58483846</v>
      </c>
      <c r="AS182" s="36">
        <f t="shared" si="150"/>
        <v>44.71575455</v>
      </c>
      <c r="AT182" s="36">
        <f t="shared" si="150"/>
        <v>47.75817125</v>
      </c>
      <c r="AU182" s="36">
        <f t="shared" si="150"/>
        <v>41.74617244</v>
      </c>
      <c r="AV182" s="36">
        <f t="shared" si="150"/>
        <v>44.23813999</v>
      </c>
      <c r="AW182" s="36">
        <f t="shared" si="150"/>
        <v>41.17623061</v>
      </c>
      <c r="AX182" s="36">
        <f t="shared" si="150"/>
        <v>46.5367078</v>
      </c>
      <c r="AY182" s="36">
        <f t="shared" si="150"/>
        <v>47.26664455</v>
      </c>
      <c r="AZ182" s="36">
        <f t="shared" si="150"/>
        <v>51.46034799</v>
      </c>
      <c r="BA182" s="36">
        <f t="shared" si="150"/>
        <v>59.28600613</v>
      </c>
      <c r="BB182" s="36">
        <f t="shared" si="150"/>
        <v>41.39800961</v>
      </c>
      <c r="BC182" s="36">
        <f t="shared" si="150"/>
        <v>57.19853813</v>
      </c>
      <c r="BD182" s="36">
        <f t="shared" si="150"/>
        <v>41.74116988</v>
      </c>
      <c r="BE182" s="36">
        <f t="shared" si="150"/>
        <v>47.47727247</v>
      </c>
      <c r="BF182" s="36">
        <f t="shared" si="150"/>
        <v>40.72211894</v>
      </c>
      <c r="BG182" s="36">
        <f t="shared" si="150"/>
        <v>38.39731416</v>
      </c>
      <c r="BH182" s="36">
        <f t="shared" si="150"/>
        <v>41.4298899</v>
      </c>
      <c r="BI182" s="36">
        <f t="shared" si="150"/>
        <v>45.99877204</v>
      </c>
      <c r="BJ182" s="36">
        <f t="shared" si="150"/>
        <v>45.11219533</v>
      </c>
      <c r="BK182" s="36">
        <f t="shared" si="150"/>
        <v>57.067542</v>
      </c>
      <c r="BL182" s="36">
        <f t="shared" si="150"/>
        <v>45.67339983</v>
      </c>
      <c r="BM182" s="36">
        <f t="shared" si="150"/>
        <v>26.46442723</v>
      </c>
      <c r="BN182" s="36">
        <f t="shared" si="150"/>
        <v>16.45205791</v>
      </c>
      <c r="BO182" s="36">
        <f t="shared" si="150"/>
        <v>20.76982957</v>
      </c>
      <c r="BP182" s="36">
        <f t="shared" si="150"/>
        <v>44.71431931</v>
      </c>
      <c r="BQ182" s="36">
        <f t="shared" si="150"/>
        <v>439.3486159</v>
      </c>
      <c r="BR182" s="36">
        <f t="shared" si="150"/>
        <v>132.8293178</v>
      </c>
      <c r="BS182" s="36">
        <f t="shared" si="150"/>
        <v>106.54507</v>
      </c>
      <c r="BT182" s="36">
        <f t="shared" si="150"/>
        <v>0.4971893283</v>
      </c>
      <c r="BU182" s="36">
        <v>0.0</v>
      </c>
      <c r="BV182" s="36">
        <f t="shared" ref="BV182:CH182" si="151">BV172*BV$52</f>
        <v>0</v>
      </c>
      <c r="BW182" s="36">
        <f t="shared" si="151"/>
        <v>0</v>
      </c>
      <c r="BX182" s="36">
        <f t="shared" si="151"/>
        <v>0</v>
      </c>
      <c r="BY182" s="36">
        <f t="shared" si="151"/>
        <v>0</v>
      </c>
      <c r="BZ182" s="36">
        <f t="shared" si="151"/>
        <v>0</v>
      </c>
      <c r="CA182" s="36">
        <f t="shared" si="151"/>
        <v>0</v>
      </c>
      <c r="CB182" s="36">
        <f t="shared" si="151"/>
        <v>0</v>
      </c>
      <c r="CC182" s="36">
        <f t="shared" si="151"/>
        <v>0</v>
      </c>
      <c r="CD182" s="36">
        <f t="shared" si="151"/>
        <v>0</v>
      </c>
      <c r="CE182" s="36">
        <f t="shared" si="151"/>
        <v>0</v>
      </c>
      <c r="CF182" s="36">
        <f t="shared" si="151"/>
        <v>0</v>
      </c>
      <c r="CG182" s="36">
        <f t="shared" si="151"/>
        <v>0</v>
      </c>
      <c r="CH182" s="36">
        <f t="shared" si="151"/>
        <v>0</v>
      </c>
    </row>
    <row r="183" ht="14.25" customHeight="1">
      <c r="B183" s="6" t="s">
        <v>79</v>
      </c>
      <c r="E183" s="33">
        <f t="shared" si="148"/>
        <v>-111.9497788</v>
      </c>
      <c r="F183" s="5"/>
      <c r="G183" s="39">
        <f t="shared" si="149"/>
        <v>0</v>
      </c>
      <c r="H183" s="39">
        <f t="shared" ref="H183:BS183" si="152">H173/H$52</f>
        <v>-1</v>
      </c>
      <c r="I183" s="39">
        <f t="shared" si="152"/>
        <v>0</v>
      </c>
      <c r="J183" s="39">
        <f t="shared" si="152"/>
        <v>0</v>
      </c>
      <c r="K183" s="39">
        <f t="shared" si="152"/>
        <v>0</v>
      </c>
      <c r="L183" s="39">
        <f t="shared" si="152"/>
        <v>0</v>
      </c>
      <c r="M183" s="39">
        <f t="shared" si="152"/>
        <v>-74.84905079</v>
      </c>
      <c r="N183" s="39">
        <f t="shared" si="152"/>
        <v>-184.5796039</v>
      </c>
      <c r="O183" s="39">
        <f t="shared" si="152"/>
        <v>-364.64928</v>
      </c>
      <c r="P183" s="39">
        <f t="shared" si="152"/>
        <v>-141.4645123</v>
      </c>
      <c r="Q183" s="39">
        <f t="shared" si="152"/>
        <v>-297.3546011</v>
      </c>
      <c r="R183" s="39">
        <f t="shared" si="152"/>
        <v>0</v>
      </c>
      <c r="S183" s="39">
        <f t="shared" si="152"/>
        <v>0</v>
      </c>
      <c r="T183" s="39">
        <f t="shared" si="152"/>
        <v>0</v>
      </c>
      <c r="U183" s="39">
        <f t="shared" si="152"/>
        <v>0</v>
      </c>
      <c r="V183" s="39">
        <f t="shared" si="152"/>
        <v>0</v>
      </c>
      <c r="W183" s="39">
        <f t="shared" si="152"/>
        <v>102.8669038</v>
      </c>
      <c r="X183" s="39">
        <f t="shared" si="152"/>
        <v>67.27230595</v>
      </c>
      <c r="Y183" s="39">
        <f t="shared" si="152"/>
        <v>61.23823022</v>
      </c>
      <c r="Z183" s="39">
        <f t="shared" si="152"/>
        <v>54.03828227</v>
      </c>
      <c r="AA183" s="39">
        <f t="shared" si="152"/>
        <v>75.54573837</v>
      </c>
      <c r="AB183" s="39">
        <f t="shared" si="152"/>
        <v>52.62800611</v>
      </c>
      <c r="AC183" s="39">
        <f t="shared" si="152"/>
        <v>59.11798033</v>
      </c>
      <c r="AD183" s="39">
        <f t="shared" si="152"/>
        <v>0.02332099454</v>
      </c>
      <c r="AE183" s="39">
        <f t="shared" si="152"/>
        <v>111.7416625</v>
      </c>
      <c r="AF183" s="39">
        <f t="shared" si="152"/>
        <v>57.12436252</v>
      </c>
      <c r="AG183" s="39">
        <f t="shared" si="152"/>
        <v>61.14879322</v>
      </c>
      <c r="AH183" s="39">
        <f t="shared" si="152"/>
        <v>51.42644703</v>
      </c>
      <c r="AI183" s="39">
        <f t="shared" si="152"/>
        <v>62.67719108</v>
      </c>
      <c r="AJ183" s="39">
        <f t="shared" si="152"/>
        <v>61.65066175</v>
      </c>
      <c r="AK183" s="39">
        <f t="shared" si="152"/>
        <v>73.44738313</v>
      </c>
      <c r="AL183" s="39">
        <f t="shared" si="152"/>
        <v>0</v>
      </c>
      <c r="AM183" s="39">
        <f t="shared" si="152"/>
        <v>0</v>
      </c>
      <c r="AN183" s="39">
        <f t="shared" si="152"/>
        <v>0</v>
      </c>
      <c r="AO183" s="39">
        <f t="shared" si="152"/>
        <v>0</v>
      </c>
      <c r="AP183" s="39">
        <f t="shared" si="152"/>
        <v>0</v>
      </c>
      <c r="AQ183" s="39">
        <f t="shared" si="152"/>
        <v>0</v>
      </c>
      <c r="AR183" s="39">
        <f t="shared" si="152"/>
        <v>0</v>
      </c>
      <c r="AS183" s="39">
        <f t="shared" si="152"/>
        <v>0</v>
      </c>
      <c r="AT183" s="39">
        <f t="shared" si="152"/>
        <v>0</v>
      </c>
      <c r="AU183" s="39">
        <f t="shared" si="152"/>
        <v>0</v>
      </c>
      <c r="AV183" s="39">
        <f t="shared" si="152"/>
        <v>0</v>
      </c>
      <c r="AW183" s="39">
        <f t="shared" si="152"/>
        <v>0</v>
      </c>
      <c r="AX183" s="39">
        <f t="shared" si="152"/>
        <v>0</v>
      </c>
      <c r="AY183" s="39">
        <f t="shared" si="152"/>
        <v>0</v>
      </c>
      <c r="AZ183" s="39">
        <f t="shared" si="152"/>
        <v>0</v>
      </c>
      <c r="BA183" s="39">
        <f t="shared" si="152"/>
        <v>0</v>
      </c>
      <c r="BB183" s="39">
        <f t="shared" si="152"/>
        <v>0</v>
      </c>
      <c r="BC183" s="39">
        <f t="shared" si="152"/>
        <v>0</v>
      </c>
      <c r="BD183" s="39">
        <f t="shared" si="152"/>
        <v>0</v>
      </c>
      <c r="BE183" s="39">
        <f t="shared" si="152"/>
        <v>0</v>
      </c>
      <c r="BF183" s="39">
        <f t="shared" si="152"/>
        <v>0</v>
      </c>
      <c r="BG183" s="39">
        <f t="shared" si="152"/>
        <v>0</v>
      </c>
      <c r="BH183" s="39">
        <f t="shared" si="152"/>
        <v>0</v>
      </c>
      <c r="BI183" s="39">
        <f t="shared" si="152"/>
        <v>0</v>
      </c>
      <c r="BJ183" s="39">
        <f t="shared" si="152"/>
        <v>0</v>
      </c>
      <c r="BK183" s="39">
        <f t="shared" si="152"/>
        <v>0</v>
      </c>
      <c r="BL183" s="39">
        <f t="shared" si="152"/>
        <v>0</v>
      </c>
      <c r="BM183" s="39">
        <f t="shared" si="152"/>
        <v>0</v>
      </c>
      <c r="BN183" s="39">
        <f t="shared" si="152"/>
        <v>0</v>
      </c>
      <c r="BO183" s="39">
        <f t="shared" si="152"/>
        <v>0</v>
      </c>
      <c r="BP183" s="39">
        <f t="shared" si="152"/>
        <v>0</v>
      </c>
      <c r="BQ183" s="39">
        <f t="shared" si="152"/>
        <v>0</v>
      </c>
      <c r="BR183" s="39">
        <f t="shared" si="152"/>
        <v>0</v>
      </c>
      <c r="BS183" s="39">
        <f t="shared" si="152"/>
        <v>0</v>
      </c>
      <c r="BT183" s="39">
        <f t="shared" ref="BT183:CH183" si="153">BT173*BT$52</f>
        <v>0</v>
      </c>
      <c r="BU183" s="39">
        <f t="shared" si="153"/>
        <v>0</v>
      </c>
      <c r="BV183" s="39">
        <f t="shared" si="153"/>
        <v>0</v>
      </c>
      <c r="BW183" s="39">
        <f t="shared" si="153"/>
        <v>0</v>
      </c>
      <c r="BX183" s="39">
        <f t="shared" si="153"/>
        <v>0</v>
      </c>
      <c r="BY183" s="39">
        <f t="shared" si="153"/>
        <v>0</v>
      </c>
      <c r="BZ183" s="39">
        <f t="shared" si="153"/>
        <v>0</v>
      </c>
      <c r="CA183" s="39">
        <f t="shared" si="153"/>
        <v>0</v>
      </c>
      <c r="CB183" s="39">
        <f t="shared" si="153"/>
        <v>0</v>
      </c>
      <c r="CC183" s="39">
        <f t="shared" si="153"/>
        <v>0</v>
      </c>
      <c r="CD183" s="39">
        <f t="shared" si="153"/>
        <v>0</v>
      </c>
      <c r="CE183" s="39">
        <f t="shared" si="153"/>
        <v>0</v>
      </c>
      <c r="CF183" s="39">
        <f t="shared" si="153"/>
        <v>0</v>
      </c>
      <c r="CG183" s="39">
        <f t="shared" si="153"/>
        <v>0</v>
      </c>
      <c r="CH183" s="39">
        <f t="shared" si="153"/>
        <v>0</v>
      </c>
    </row>
    <row r="184" ht="14.25" customHeight="1">
      <c r="E184" s="35"/>
      <c r="F184" s="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</row>
    <row r="185" ht="14.25" customHeight="1">
      <c r="B185" s="6" t="s">
        <v>80</v>
      </c>
      <c r="C185" s="5"/>
      <c r="D185" s="5"/>
      <c r="E185" s="33">
        <f t="shared" ref="E185:E187" si="156">SUM(G185:CH185)</f>
        <v>3014.0161</v>
      </c>
      <c r="F185" s="5"/>
      <c r="G185" s="39">
        <f t="shared" ref="G185:G187" si="157">G175*G$52</f>
        <v>0</v>
      </c>
      <c r="H185" s="39">
        <f t="shared" ref="H185:BT185" si="154">H175/H$52</f>
        <v>0</v>
      </c>
      <c r="I185" s="39">
        <f t="shared" si="154"/>
        <v>0</v>
      </c>
      <c r="J185" s="39">
        <f t="shared" si="154"/>
        <v>0</v>
      </c>
      <c r="K185" s="39">
        <f t="shared" si="154"/>
        <v>0</v>
      </c>
      <c r="L185" s="39">
        <f t="shared" si="154"/>
        <v>0</v>
      </c>
      <c r="M185" s="39">
        <f t="shared" si="154"/>
        <v>0</v>
      </c>
      <c r="N185" s="39">
        <f t="shared" si="154"/>
        <v>0</v>
      </c>
      <c r="O185" s="39">
        <f t="shared" si="154"/>
        <v>0</v>
      </c>
      <c r="P185" s="39">
        <f t="shared" si="154"/>
        <v>0</v>
      </c>
      <c r="Q185" s="39">
        <f t="shared" si="154"/>
        <v>0</v>
      </c>
      <c r="R185" s="39">
        <f t="shared" si="154"/>
        <v>0</v>
      </c>
      <c r="S185" s="39">
        <f t="shared" si="154"/>
        <v>0</v>
      </c>
      <c r="T185" s="39">
        <f t="shared" si="154"/>
        <v>0</v>
      </c>
      <c r="U185" s="39">
        <f t="shared" si="154"/>
        <v>0</v>
      </c>
      <c r="V185" s="39">
        <f t="shared" si="154"/>
        <v>0</v>
      </c>
      <c r="W185" s="39">
        <f t="shared" si="154"/>
        <v>102.8669038</v>
      </c>
      <c r="X185" s="39">
        <f t="shared" si="154"/>
        <v>67.27230595</v>
      </c>
      <c r="Y185" s="39">
        <f t="shared" si="154"/>
        <v>61.23823022</v>
      </c>
      <c r="Z185" s="39">
        <f t="shared" si="154"/>
        <v>54.03828227</v>
      </c>
      <c r="AA185" s="39">
        <f t="shared" si="154"/>
        <v>75.54573837</v>
      </c>
      <c r="AB185" s="39">
        <f t="shared" si="154"/>
        <v>52.62800611</v>
      </c>
      <c r="AC185" s="39">
        <f t="shared" si="154"/>
        <v>59.11798033</v>
      </c>
      <c r="AD185" s="39">
        <f t="shared" si="154"/>
        <v>0.02332099454</v>
      </c>
      <c r="AE185" s="39">
        <f t="shared" si="154"/>
        <v>111.7416625</v>
      </c>
      <c r="AF185" s="39">
        <f t="shared" si="154"/>
        <v>57.12436252</v>
      </c>
      <c r="AG185" s="39">
        <f t="shared" si="154"/>
        <v>61.14879322</v>
      </c>
      <c r="AH185" s="39">
        <f t="shared" si="154"/>
        <v>51.42644703</v>
      </c>
      <c r="AI185" s="39">
        <f t="shared" si="154"/>
        <v>62.67719108</v>
      </c>
      <c r="AJ185" s="39">
        <f t="shared" si="154"/>
        <v>61.65066175</v>
      </c>
      <c r="AK185" s="39">
        <f t="shared" si="154"/>
        <v>73.44738313</v>
      </c>
      <c r="AL185" s="39">
        <f t="shared" si="154"/>
        <v>56.25410777</v>
      </c>
      <c r="AM185" s="39">
        <f t="shared" si="154"/>
        <v>61.58568161</v>
      </c>
      <c r="AN185" s="39">
        <f t="shared" si="154"/>
        <v>47.69940623</v>
      </c>
      <c r="AO185" s="39">
        <f t="shared" si="154"/>
        <v>49.09707982</v>
      </c>
      <c r="AP185" s="39">
        <f t="shared" si="154"/>
        <v>44.68490115</v>
      </c>
      <c r="AQ185" s="39">
        <f t="shared" si="154"/>
        <v>44.14159062</v>
      </c>
      <c r="AR185" s="39">
        <f t="shared" si="154"/>
        <v>44.58483846</v>
      </c>
      <c r="AS185" s="39">
        <f t="shared" si="154"/>
        <v>44.71575455</v>
      </c>
      <c r="AT185" s="39">
        <f t="shared" si="154"/>
        <v>47.75817125</v>
      </c>
      <c r="AU185" s="39">
        <f t="shared" si="154"/>
        <v>41.74617244</v>
      </c>
      <c r="AV185" s="39">
        <f t="shared" si="154"/>
        <v>44.23813999</v>
      </c>
      <c r="AW185" s="39">
        <f t="shared" si="154"/>
        <v>41.17623061</v>
      </c>
      <c r="AX185" s="39">
        <f t="shared" si="154"/>
        <v>46.5367078</v>
      </c>
      <c r="AY185" s="39">
        <f t="shared" si="154"/>
        <v>47.26664455</v>
      </c>
      <c r="AZ185" s="39">
        <f t="shared" si="154"/>
        <v>51.46034799</v>
      </c>
      <c r="BA185" s="39">
        <f t="shared" si="154"/>
        <v>59.28600613</v>
      </c>
      <c r="BB185" s="39">
        <f t="shared" si="154"/>
        <v>41.39800961</v>
      </c>
      <c r="BC185" s="39">
        <f t="shared" si="154"/>
        <v>57.19853813</v>
      </c>
      <c r="BD185" s="39">
        <f t="shared" si="154"/>
        <v>41.74116988</v>
      </c>
      <c r="BE185" s="39">
        <f t="shared" si="154"/>
        <v>47.47727247</v>
      </c>
      <c r="BF185" s="39">
        <f t="shared" si="154"/>
        <v>40.72211894</v>
      </c>
      <c r="BG185" s="39">
        <f t="shared" si="154"/>
        <v>38.39731416</v>
      </c>
      <c r="BH185" s="39">
        <f t="shared" si="154"/>
        <v>41.4298899</v>
      </c>
      <c r="BI185" s="39">
        <f t="shared" si="154"/>
        <v>45.99877204</v>
      </c>
      <c r="BJ185" s="39">
        <f t="shared" si="154"/>
        <v>45.11219533</v>
      </c>
      <c r="BK185" s="39">
        <f t="shared" si="154"/>
        <v>57.067542</v>
      </c>
      <c r="BL185" s="39">
        <f t="shared" si="154"/>
        <v>45.67339983</v>
      </c>
      <c r="BM185" s="39">
        <f t="shared" si="154"/>
        <v>26.46442723</v>
      </c>
      <c r="BN185" s="39">
        <f t="shared" si="154"/>
        <v>16.45205791</v>
      </c>
      <c r="BO185" s="39">
        <f t="shared" si="154"/>
        <v>20.76982957</v>
      </c>
      <c r="BP185" s="39">
        <f t="shared" si="154"/>
        <v>44.71431931</v>
      </c>
      <c r="BQ185" s="39">
        <f t="shared" si="154"/>
        <v>439.3486159</v>
      </c>
      <c r="BR185" s="39">
        <f t="shared" si="154"/>
        <v>132.8293178</v>
      </c>
      <c r="BS185" s="39">
        <f t="shared" si="154"/>
        <v>106.54507</v>
      </c>
      <c r="BT185" s="39">
        <f t="shared" si="154"/>
        <v>0.4971893283</v>
      </c>
      <c r="BU185" s="39">
        <f t="shared" ref="BU185:CH185" si="155">BU175*BU$52</f>
        <v>0</v>
      </c>
      <c r="BV185" s="39">
        <f t="shared" si="155"/>
        <v>0</v>
      </c>
      <c r="BW185" s="39">
        <f t="shared" si="155"/>
        <v>0</v>
      </c>
      <c r="BX185" s="39">
        <f t="shared" si="155"/>
        <v>0</v>
      </c>
      <c r="BY185" s="39">
        <f t="shared" si="155"/>
        <v>0</v>
      </c>
      <c r="BZ185" s="39">
        <f t="shared" si="155"/>
        <v>0</v>
      </c>
      <c r="CA185" s="39">
        <f t="shared" si="155"/>
        <v>0</v>
      </c>
      <c r="CB185" s="39">
        <f t="shared" si="155"/>
        <v>0</v>
      </c>
      <c r="CC185" s="39">
        <f t="shared" si="155"/>
        <v>0</v>
      </c>
      <c r="CD185" s="39">
        <f t="shared" si="155"/>
        <v>0</v>
      </c>
      <c r="CE185" s="39">
        <f t="shared" si="155"/>
        <v>0</v>
      </c>
      <c r="CF185" s="39">
        <f t="shared" si="155"/>
        <v>0</v>
      </c>
      <c r="CG185" s="39">
        <f t="shared" si="155"/>
        <v>0</v>
      </c>
      <c r="CH185" s="39">
        <f t="shared" si="155"/>
        <v>0</v>
      </c>
    </row>
    <row r="186" ht="14.25" customHeight="1">
      <c r="B186" s="6" t="s">
        <v>81</v>
      </c>
      <c r="E186" s="35">
        <f t="shared" si="156"/>
        <v>1950.119052</v>
      </c>
      <c r="F186" s="5"/>
      <c r="G186" s="36">
        <f t="shared" si="157"/>
        <v>0</v>
      </c>
      <c r="H186" s="36">
        <f t="shared" ref="H186:BT186" si="158">H176/H$52</f>
        <v>-1</v>
      </c>
      <c r="I186" s="36">
        <f t="shared" si="158"/>
        <v>0</v>
      </c>
      <c r="J186" s="36">
        <f t="shared" si="158"/>
        <v>0</v>
      </c>
      <c r="K186" s="36">
        <f t="shared" si="158"/>
        <v>0</v>
      </c>
      <c r="L186" s="36">
        <f t="shared" si="158"/>
        <v>0</v>
      </c>
      <c r="M186" s="36">
        <f t="shared" si="158"/>
        <v>-74.84905079</v>
      </c>
      <c r="N186" s="36">
        <f t="shared" si="158"/>
        <v>-184.5796039</v>
      </c>
      <c r="O186" s="36">
        <f t="shared" si="158"/>
        <v>-364.64928</v>
      </c>
      <c r="P186" s="36">
        <f t="shared" si="158"/>
        <v>-141.4645123</v>
      </c>
      <c r="Q186" s="36">
        <f t="shared" si="158"/>
        <v>-297.3546011</v>
      </c>
      <c r="R186" s="36">
        <f t="shared" si="158"/>
        <v>0</v>
      </c>
      <c r="S186" s="36">
        <f t="shared" si="158"/>
        <v>0</v>
      </c>
      <c r="T186" s="36">
        <f t="shared" si="158"/>
        <v>0</v>
      </c>
      <c r="U186" s="36">
        <f t="shared" si="158"/>
        <v>0</v>
      </c>
      <c r="V186" s="36">
        <f t="shared" si="158"/>
        <v>0</v>
      </c>
      <c r="W186" s="36">
        <f t="shared" si="158"/>
        <v>102.8669038</v>
      </c>
      <c r="X186" s="36">
        <f t="shared" si="158"/>
        <v>67.27230595</v>
      </c>
      <c r="Y186" s="36">
        <f t="shared" si="158"/>
        <v>61.23823022</v>
      </c>
      <c r="Z186" s="36">
        <f t="shared" si="158"/>
        <v>54.03828227</v>
      </c>
      <c r="AA186" s="36">
        <f t="shared" si="158"/>
        <v>75.54573837</v>
      </c>
      <c r="AB186" s="36">
        <f t="shared" si="158"/>
        <v>52.62800611</v>
      </c>
      <c r="AC186" s="36">
        <f t="shared" si="158"/>
        <v>59.11798033</v>
      </c>
      <c r="AD186" s="36">
        <f t="shared" si="158"/>
        <v>0.02332099454</v>
      </c>
      <c r="AE186" s="36">
        <f t="shared" si="158"/>
        <v>111.7416625</v>
      </c>
      <c r="AF186" s="36">
        <f t="shared" si="158"/>
        <v>57.12436252</v>
      </c>
      <c r="AG186" s="36">
        <f t="shared" si="158"/>
        <v>61.14879322</v>
      </c>
      <c r="AH186" s="36">
        <f t="shared" si="158"/>
        <v>51.42644703</v>
      </c>
      <c r="AI186" s="36">
        <f t="shared" si="158"/>
        <v>62.67719108</v>
      </c>
      <c r="AJ186" s="36">
        <f t="shared" si="158"/>
        <v>61.65066175</v>
      </c>
      <c r="AK186" s="36">
        <f t="shared" si="158"/>
        <v>73.44738313</v>
      </c>
      <c r="AL186" s="36">
        <f t="shared" si="158"/>
        <v>56.25410777</v>
      </c>
      <c r="AM186" s="36">
        <f t="shared" si="158"/>
        <v>61.58568161</v>
      </c>
      <c r="AN186" s="36">
        <f t="shared" si="158"/>
        <v>47.69940623</v>
      </c>
      <c r="AO186" s="36">
        <f t="shared" si="158"/>
        <v>49.09707982</v>
      </c>
      <c r="AP186" s="36">
        <f t="shared" si="158"/>
        <v>44.68490115</v>
      </c>
      <c r="AQ186" s="36">
        <f t="shared" si="158"/>
        <v>44.14159062</v>
      </c>
      <c r="AR186" s="36">
        <f t="shared" si="158"/>
        <v>44.58483846</v>
      </c>
      <c r="AS186" s="36">
        <f t="shared" si="158"/>
        <v>44.71575455</v>
      </c>
      <c r="AT186" s="36">
        <f t="shared" si="158"/>
        <v>47.75817125</v>
      </c>
      <c r="AU186" s="36">
        <f t="shared" si="158"/>
        <v>41.74617244</v>
      </c>
      <c r="AV186" s="36">
        <f t="shared" si="158"/>
        <v>44.23813999</v>
      </c>
      <c r="AW186" s="36">
        <f t="shared" si="158"/>
        <v>41.17623061</v>
      </c>
      <c r="AX186" s="36">
        <f t="shared" si="158"/>
        <v>46.5367078</v>
      </c>
      <c r="AY186" s="36">
        <f t="shared" si="158"/>
        <v>47.26664455</v>
      </c>
      <c r="AZ186" s="36">
        <f t="shared" si="158"/>
        <v>51.46034799</v>
      </c>
      <c r="BA186" s="36">
        <f t="shared" si="158"/>
        <v>59.28600613</v>
      </c>
      <c r="BB186" s="36">
        <f t="shared" si="158"/>
        <v>41.39800961</v>
      </c>
      <c r="BC186" s="36">
        <f t="shared" si="158"/>
        <v>57.19853813</v>
      </c>
      <c r="BD186" s="36">
        <f t="shared" si="158"/>
        <v>41.74116988</v>
      </c>
      <c r="BE186" s="36">
        <f t="shared" si="158"/>
        <v>47.47727247</v>
      </c>
      <c r="BF186" s="36">
        <f t="shared" si="158"/>
        <v>40.72211894</v>
      </c>
      <c r="BG186" s="36">
        <f t="shared" si="158"/>
        <v>38.39731416</v>
      </c>
      <c r="BH186" s="36">
        <f t="shared" si="158"/>
        <v>41.4298899</v>
      </c>
      <c r="BI186" s="36">
        <f t="shared" si="158"/>
        <v>45.99877204</v>
      </c>
      <c r="BJ186" s="36">
        <f t="shared" si="158"/>
        <v>45.11219533</v>
      </c>
      <c r="BK186" s="36">
        <f t="shared" si="158"/>
        <v>57.067542</v>
      </c>
      <c r="BL186" s="36">
        <f t="shared" si="158"/>
        <v>45.67339983</v>
      </c>
      <c r="BM186" s="36">
        <f t="shared" si="158"/>
        <v>26.46442723</v>
      </c>
      <c r="BN186" s="36">
        <f t="shared" si="158"/>
        <v>16.45205791</v>
      </c>
      <c r="BO186" s="36">
        <f t="shared" si="158"/>
        <v>20.76982957</v>
      </c>
      <c r="BP186" s="36">
        <f t="shared" si="158"/>
        <v>44.71431931</v>
      </c>
      <c r="BQ186" s="36">
        <f t="shared" si="158"/>
        <v>439.3486159</v>
      </c>
      <c r="BR186" s="36">
        <f t="shared" si="158"/>
        <v>132.8293178</v>
      </c>
      <c r="BS186" s="36">
        <f t="shared" si="158"/>
        <v>106.54507</v>
      </c>
      <c r="BT186" s="36">
        <f t="shared" si="158"/>
        <v>0.4971893283</v>
      </c>
      <c r="BU186" s="36">
        <f t="shared" ref="BU186:CH186" si="159">BU176*BU$52</f>
        <v>0</v>
      </c>
      <c r="BV186" s="36">
        <f t="shared" si="159"/>
        <v>0</v>
      </c>
      <c r="BW186" s="36">
        <f t="shared" si="159"/>
        <v>0</v>
      </c>
      <c r="BX186" s="36">
        <f t="shared" si="159"/>
        <v>0</v>
      </c>
      <c r="BY186" s="36">
        <f t="shared" si="159"/>
        <v>0</v>
      </c>
      <c r="BZ186" s="36">
        <f t="shared" si="159"/>
        <v>0</v>
      </c>
      <c r="CA186" s="36">
        <f t="shared" si="159"/>
        <v>0</v>
      </c>
      <c r="CB186" s="36">
        <f t="shared" si="159"/>
        <v>0</v>
      </c>
      <c r="CC186" s="36">
        <f t="shared" si="159"/>
        <v>0</v>
      </c>
      <c r="CD186" s="36">
        <f t="shared" si="159"/>
        <v>0</v>
      </c>
      <c r="CE186" s="36">
        <f t="shared" si="159"/>
        <v>0</v>
      </c>
      <c r="CF186" s="36">
        <f t="shared" si="159"/>
        <v>0</v>
      </c>
      <c r="CG186" s="36">
        <f t="shared" si="159"/>
        <v>0</v>
      </c>
      <c r="CH186" s="36">
        <f t="shared" si="159"/>
        <v>0</v>
      </c>
    </row>
    <row r="187" ht="14.25" customHeight="1">
      <c r="B187" s="6" t="s">
        <v>82</v>
      </c>
      <c r="E187" s="33">
        <f t="shared" si="156"/>
        <v>-111.9497788</v>
      </c>
      <c r="F187" s="5"/>
      <c r="G187" s="39">
        <f t="shared" si="157"/>
        <v>0</v>
      </c>
      <c r="H187" s="39">
        <f t="shared" ref="H187:BT187" si="160">H177/H$52</f>
        <v>-1</v>
      </c>
      <c r="I187" s="39">
        <f t="shared" si="160"/>
        <v>0</v>
      </c>
      <c r="J187" s="39">
        <f t="shared" si="160"/>
        <v>0</v>
      </c>
      <c r="K187" s="39">
        <f t="shared" si="160"/>
        <v>0</v>
      </c>
      <c r="L187" s="39">
        <f t="shared" si="160"/>
        <v>0</v>
      </c>
      <c r="M187" s="39">
        <f t="shared" si="160"/>
        <v>-74.84905079</v>
      </c>
      <c r="N187" s="39">
        <f t="shared" si="160"/>
        <v>-184.5796039</v>
      </c>
      <c r="O187" s="39">
        <f t="shared" si="160"/>
        <v>-364.64928</v>
      </c>
      <c r="P187" s="39">
        <f t="shared" si="160"/>
        <v>-141.4645123</v>
      </c>
      <c r="Q187" s="39">
        <f t="shared" si="160"/>
        <v>-297.3546011</v>
      </c>
      <c r="R187" s="39">
        <f t="shared" si="160"/>
        <v>0</v>
      </c>
      <c r="S187" s="39">
        <f t="shared" si="160"/>
        <v>0</v>
      </c>
      <c r="T187" s="39">
        <f t="shared" si="160"/>
        <v>0</v>
      </c>
      <c r="U187" s="39">
        <f t="shared" si="160"/>
        <v>0</v>
      </c>
      <c r="V187" s="39">
        <f t="shared" si="160"/>
        <v>0</v>
      </c>
      <c r="W187" s="39">
        <f t="shared" si="160"/>
        <v>102.8669038</v>
      </c>
      <c r="X187" s="39">
        <f t="shared" si="160"/>
        <v>67.27230595</v>
      </c>
      <c r="Y187" s="39">
        <f t="shared" si="160"/>
        <v>61.23823022</v>
      </c>
      <c r="Z187" s="39">
        <f t="shared" si="160"/>
        <v>54.03828227</v>
      </c>
      <c r="AA187" s="39">
        <f t="shared" si="160"/>
        <v>75.54573837</v>
      </c>
      <c r="AB187" s="39">
        <f t="shared" si="160"/>
        <v>52.62800611</v>
      </c>
      <c r="AC187" s="39">
        <f t="shared" si="160"/>
        <v>59.11798033</v>
      </c>
      <c r="AD187" s="39">
        <f t="shared" si="160"/>
        <v>0.02332099454</v>
      </c>
      <c r="AE187" s="39">
        <f t="shared" si="160"/>
        <v>111.7416625</v>
      </c>
      <c r="AF187" s="39">
        <f t="shared" si="160"/>
        <v>57.12436252</v>
      </c>
      <c r="AG187" s="39">
        <f t="shared" si="160"/>
        <v>61.14879322</v>
      </c>
      <c r="AH187" s="39">
        <f t="shared" si="160"/>
        <v>51.42644703</v>
      </c>
      <c r="AI187" s="39">
        <f t="shared" si="160"/>
        <v>62.67719108</v>
      </c>
      <c r="AJ187" s="39">
        <f t="shared" si="160"/>
        <v>61.65066175</v>
      </c>
      <c r="AK187" s="39">
        <f t="shared" si="160"/>
        <v>73.44738313</v>
      </c>
      <c r="AL187" s="39">
        <f t="shared" si="160"/>
        <v>0</v>
      </c>
      <c r="AM187" s="39">
        <f t="shared" si="160"/>
        <v>0</v>
      </c>
      <c r="AN187" s="39">
        <f t="shared" si="160"/>
        <v>0</v>
      </c>
      <c r="AO187" s="39">
        <f t="shared" si="160"/>
        <v>0</v>
      </c>
      <c r="AP187" s="39">
        <f t="shared" si="160"/>
        <v>0</v>
      </c>
      <c r="AQ187" s="39">
        <f t="shared" si="160"/>
        <v>0</v>
      </c>
      <c r="AR187" s="39">
        <f t="shared" si="160"/>
        <v>0</v>
      </c>
      <c r="AS187" s="39">
        <f t="shared" si="160"/>
        <v>0</v>
      </c>
      <c r="AT187" s="39">
        <f t="shared" si="160"/>
        <v>0</v>
      </c>
      <c r="AU187" s="39">
        <f t="shared" si="160"/>
        <v>0</v>
      </c>
      <c r="AV187" s="39">
        <f t="shared" si="160"/>
        <v>0</v>
      </c>
      <c r="AW187" s="39">
        <f t="shared" si="160"/>
        <v>0</v>
      </c>
      <c r="AX187" s="39">
        <f t="shared" si="160"/>
        <v>0</v>
      </c>
      <c r="AY187" s="39">
        <f t="shared" si="160"/>
        <v>0</v>
      </c>
      <c r="AZ187" s="39">
        <f t="shared" si="160"/>
        <v>0</v>
      </c>
      <c r="BA187" s="39">
        <f t="shared" si="160"/>
        <v>0</v>
      </c>
      <c r="BB187" s="39">
        <f t="shared" si="160"/>
        <v>0</v>
      </c>
      <c r="BC187" s="39">
        <f t="shared" si="160"/>
        <v>0</v>
      </c>
      <c r="BD187" s="39">
        <f t="shared" si="160"/>
        <v>0</v>
      </c>
      <c r="BE187" s="39">
        <f t="shared" si="160"/>
        <v>0</v>
      </c>
      <c r="BF187" s="39">
        <f t="shared" si="160"/>
        <v>0</v>
      </c>
      <c r="BG187" s="39">
        <f t="shared" si="160"/>
        <v>0</v>
      </c>
      <c r="BH187" s="39">
        <f t="shared" si="160"/>
        <v>0</v>
      </c>
      <c r="BI187" s="39">
        <f t="shared" si="160"/>
        <v>0</v>
      </c>
      <c r="BJ187" s="39">
        <f t="shared" si="160"/>
        <v>0</v>
      </c>
      <c r="BK187" s="39">
        <f t="shared" si="160"/>
        <v>0</v>
      </c>
      <c r="BL187" s="39">
        <f t="shared" si="160"/>
        <v>0</v>
      </c>
      <c r="BM187" s="39">
        <f t="shared" si="160"/>
        <v>0</v>
      </c>
      <c r="BN187" s="39">
        <f t="shared" si="160"/>
        <v>0</v>
      </c>
      <c r="BO187" s="39">
        <f t="shared" si="160"/>
        <v>0</v>
      </c>
      <c r="BP187" s="39">
        <f t="shared" si="160"/>
        <v>0</v>
      </c>
      <c r="BQ187" s="39">
        <f t="shared" si="160"/>
        <v>0</v>
      </c>
      <c r="BR187" s="39">
        <f t="shared" si="160"/>
        <v>0</v>
      </c>
      <c r="BS187" s="39">
        <f t="shared" si="160"/>
        <v>0</v>
      </c>
      <c r="BT187" s="39">
        <f t="shared" si="160"/>
        <v>0</v>
      </c>
      <c r="BU187" s="39">
        <f t="shared" ref="BU187:CH187" si="161">BU177*BU$52</f>
        <v>0</v>
      </c>
      <c r="BV187" s="39">
        <f t="shared" si="161"/>
        <v>0</v>
      </c>
      <c r="BW187" s="39">
        <f t="shared" si="161"/>
        <v>0</v>
      </c>
      <c r="BX187" s="39">
        <f t="shared" si="161"/>
        <v>0</v>
      </c>
      <c r="BY187" s="39">
        <f t="shared" si="161"/>
        <v>0</v>
      </c>
      <c r="BZ187" s="39">
        <f t="shared" si="161"/>
        <v>0</v>
      </c>
      <c r="CA187" s="39">
        <f t="shared" si="161"/>
        <v>0</v>
      </c>
      <c r="CB187" s="39">
        <f t="shared" si="161"/>
        <v>0</v>
      </c>
      <c r="CC187" s="39">
        <f t="shared" si="161"/>
        <v>0</v>
      </c>
      <c r="CD187" s="39">
        <f t="shared" si="161"/>
        <v>0</v>
      </c>
      <c r="CE187" s="39">
        <f t="shared" si="161"/>
        <v>0</v>
      </c>
      <c r="CF187" s="39">
        <f t="shared" si="161"/>
        <v>0</v>
      </c>
      <c r="CG187" s="39">
        <f t="shared" si="161"/>
        <v>0</v>
      </c>
      <c r="CH187" s="39">
        <f t="shared" si="161"/>
        <v>0</v>
      </c>
    </row>
    <row r="188" ht="14.25" customHeight="1"/>
    <row r="189" ht="14.25" customHeight="1">
      <c r="B189" s="43" t="str">
        <f>B17</f>
        <v>John Laing Investments Holdings Ltd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</row>
    <row r="190" ht="14.25" customHeight="1"/>
    <row r="191" ht="14.25" customHeight="1">
      <c r="B191" s="6" t="s">
        <v>74</v>
      </c>
      <c r="E191" s="35">
        <f t="shared" ref="E191:E194" si="163">SUM(G191:CH191)</f>
        <v>-9805.172202</v>
      </c>
      <c r="G191" s="39">
        <f t="shared" ref="G191:CH191" si="162">(G$28*$C$17)+(G$29*$D$17)+(G$30*$C$17)</f>
        <v>0</v>
      </c>
      <c r="H191" s="39">
        <f t="shared" si="162"/>
        <v>-9</v>
      </c>
      <c r="I191" s="39">
        <f t="shared" si="162"/>
        <v>0</v>
      </c>
      <c r="J191" s="39">
        <f t="shared" si="162"/>
        <v>0</v>
      </c>
      <c r="K191" s="39">
        <f t="shared" si="162"/>
        <v>0</v>
      </c>
      <c r="L191" s="39">
        <f t="shared" si="162"/>
        <v>0</v>
      </c>
      <c r="M191" s="39">
        <f t="shared" si="162"/>
        <v>-689.844978</v>
      </c>
      <c r="N191" s="39">
        <f t="shared" si="162"/>
        <v>-1701.174717</v>
      </c>
      <c r="O191" s="39">
        <f t="shared" si="162"/>
        <v>-3360.783762</v>
      </c>
      <c r="P191" s="39">
        <f t="shared" si="162"/>
        <v>-1303.805223</v>
      </c>
      <c r="Q191" s="39">
        <f t="shared" si="162"/>
        <v>-2740.563522</v>
      </c>
      <c r="R191" s="39">
        <f t="shared" si="162"/>
        <v>0</v>
      </c>
      <c r="S191" s="39">
        <f t="shared" si="162"/>
        <v>0</v>
      </c>
      <c r="T191" s="39">
        <f t="shared" si="162"/>
        <v>0</v>
      </c>
      <c r="U191" s="39">
        <f t="shared" si="162"/>
        <v>0</v>
      </c>
      <c r="V191" s="39">
        <f t="shared" si="162"/>
        <v>0</v>
      </c>
      <c r="W191" s="39">
        <f t="shared" si="162"/>
        <v>0</v>
      </c>
      <c r="X191" s="39">
        <f t="shared" si="162"/>
        <v>0</v>
      </c>
      <c r="Y191" s="39">
        <f t="shared" si="162"/>
        <v>0</v>
      </c>
      <c r="Z191" s="39">
        <f t="shared" si="162"/>
        <v>0</v>
      </c>
      <c r="AA191" s="39">
        <f t="shared" si="162"/>
        <v>0</v>
      </c>
      <c r="AB191" s="39">
        <f t="shared" si="162"/>
        <v>0</v>
      </c>
      <c r="AC191" s="39">
        <f t="shared" si="162"/>
        <v>0</v>
      </c>
      <c r="AD191" s="39">
        <f t="shared" si="162"/>
        <v>0</v>
      </c>
      <c r="AE191" s="39">
        <f t="shared" si="162"/>
        <v>0</v>
      </c>
      <c r="AF191" s="39">
        <f t="shared" si="162"/>
        <v>0</v>
      </c>
      <c r="AG191" s="39">
        <f t="shared" si="162"/>
        <v>0</v>
      </c>
      <c r="AH191" s="39">
        <f t="shared" si="162"/>
        <v>0</v>
      </c>
      <c r="AI191" s="39">
        <f t="shared" si="162"/>
        <v>0</v>
      </c>
      <c r="AJ191" s="39">
        <f t="shared" si="162"/>
        <v>0</v>
      </c>
      <c r="AK191" s="39">
        <f t="shared" si="162"/>
        <v>0</v>
      </c>
      <c r="AL191" s="39">
        <f t="shared" si="162"/>
        <v>0</v>
      </c>
      <c r="AM191" s="39">
        <f t="shared" si="162"/>
        <v>0</v>
      </c>
      <c r="AN191" s="39">
        <f t="shared" si="162"/>
        <v>0</v>
      </c>
      <c r="AO191" s="39">
        <f t="shared" si="162"/>
        <v>0</v>
      </c>
      <c r="AP191" s="39">
        <f t="shared" si="162"/>
        <v>0</v>
      </c>
      <c r="AQ191" s="39">
        <f t="shared" si="162"/>
        <v>0</v>
      </c>
      <c r="AR191" s="39">
        <f t="shared" si="162"/>
        <v>0</v>
      </c>
      <c r="AS191" s="39">
        <f t="shared" si="162"/>
        <v>0</v>
      </c>
      <c r="AT191" s="39">
        <f t="shared" si="162"/>
        <v>0</v>
      </c>
      <c r="AU191" s="39">
        <f t="shared" si="162"/>
        <v>0</v>
      </c>
      <c r="AV191" s="39">
        <f t="shared" si="162"/>
        <v>0</v>
      </c>
      <c r="AW191" s="39">
        <f t="shared" si="162"/>
        <v>0</v>
      </c>
      <c r="AX191" s="39">
        <f t="shared" si="162"/>
        <v>0</v>
      </c>
      <c r="AY191" s="39">
        <f t="shared" si="162"/>
        <v>0</v>
      </c>
      <c r="AZ191" s="39">
        <f t="shared" si="162"/>
        <v>0</v>
      </c>
      <c r="BA191" s="39">
        <f t="shared" si="162"/>
        <v>0</v>
      </c>
      <c r="BB191" s="39">
        <f t="shared" si="162"/>
        <v>0</v>
      </c>
      <c r="BC191" s="39">
        <f t="shared" si="162"/>
        <v>0</v>
      </c>
      <c r="BD191" s="39">
        <f t="shared" si="162"/>
        <v>0</v>
      </c>
      <c r="BE191" s="39">
        <f t="shared" si="162"/>
        <v>0</v>
      </c>
      <c r="BF191" s="39">
        <f t="shared" si="162"/>
        <v>0</v>
      </c>
      <c r="BG191" s="39">
        <f t="shared" si="162"/>
        <v>0</v>
      </c>
      <c r="BH191" s="39">
        <f t="shared" si="162"/>
        <v>0</v>
      </c>
      <c r="BI191" s="39">
        <f t="shared" si="162"/>
        <v>0</v>
      </c>
      <c r="BJ191" s="39">
        <f t="shared" si="162"/>
        <v>0</v>
      </c>
      <c r="BK191" s="39">
        <f t="shared" si="162"/>
        <v>0</v>
      </c>
      <c r="BL191" s="39">
        <f t="shared" si="162"/>
        <v>0</v>
      </c>
      <c r="BM191" s="39">
        <f t="shared" si="162"/>
        <v>0</v>
      </c>
      <c r="BN191" s="39">
        <f t="shared" si="162"/>
        <v>0</v>
      </c>
      <c r="BO191" s="39">
        <f t="shared" si="162"/>
        <v>0</v>
      </c>
      <c r="BP191" s="39">
        <f t="shared" si="162"/>
        <v>0</v>
      </c>
      <c r="BQ191" s="39">
        <f t="shared" si="162"/>
        <v>0</v>
      </c>
      <c r="BR191" s="39">
        <f t="shared" si="162"/>
        <v>0</v>
      </c>
      <c r="BS191" s="39">
        <f t="shared" si="162"/>
        <v>0</v>
      </c>
      <c r="BT191" s="39">
        <f t="shared" si="162"/>
        <v>0</v>
      </c>
      <c r="BU191" s="39">
        <f t="shared" si="162"/>
        <v>0</v>
      </c>
      <c r="BV191" s="39">
        <f t="shared" si="162"/>
        <v>0</v>
      </c>
      <c r="BW191" s="39">
        <f t="shared" si="162"/>
        <v>0</v>
      </c>
      <c r="BX191" s="39">
        <f t="shared" si="162"/>
        <v>0</v>
      </c>
      <c r="BY191" s="39">
        <f t="shared" si="162"/>
        <v>0</v>
      </c>
      <c r="BZ191" s="39">
        <f t="shared" si="162"/>
        <v>0</v>
      </c>
      <c r="CA191" s="39">
        <f t="shared" si="162"/>
        <v>0</v>
      </c>
      <c r="CB191" s="39">
        <f t="shared" si="162"/>
        <v>0</v>
      </c>
      <c r="CC191" s="39">
        <f t="shared" si="162"/>
        <v>0</v>
      </c>
      <c r="CD191" s="39">
        <f t="shared" si="162"/>
        <v>0</v>
      </c>
      <c r="CE191" s="39">
        <f t="shared" si="162"/>
        <v>0</v>
      </c>
      <c r="CF191" s="39">
        <f t="shared" si="162"/>
        <v>0</v>
      </c>
      <c r="CG191" s="39">
        <f t="shared" si="162"/>
        <v>0</v>
      </c>
      <c r="CH191" s="39">
        <f t="shared" si="162"/>
        <v>0</v>
      </c>
    </row>
    <row r="192" ht="14.25" customHeight="1">
      <c r="B192" s="6" t="s">
        <v>75</v>
      </c>
      <c r="E192" s="35">
        <f t="shared" si="163"/>
        <v>9054.344034</v>
      </c>
      <c r="G192" s="39">
        <f t="shared" ref="G192:CH192" si="164">(G$56*$C$17)+(G$57*$D$17)+(G$58*$D$17)+(G$59*$C$17)</f>
        <v>0</v>
      </c>
      <c r="H192" s="39">
        <f t="shared" si="164"/>
        <v>0</v>
      </c>
      <c r="I192" s="39">
        <f t="shared" si="164"/>
        <v>0</v>
      </c>
      <c r="J192" s="39">
        <f t="shared" si="164"/>
        <v>0</v>
      </c>
      <c r="K192" s="39">
        <f t="shared" si="164"/>
        <v>0</v>
      </c>
      <c r="L192" s="39">
        <f t="shared" si="164"/>
        <v>0</v>
      </c>
      <c r="M192" s="39">
        <f t="shared" si="164"/>
        <v>0</v>
      </c>
      <c r="N192" s="39">
        <f t="shared" si="164"/>
        <v>0</v>
      </c>
      <c r="O192" s="39">
        <f t="shared" si="164"/>
        <v>0</v>
      </c>
      <c r="P192" s="39">
        <f t="shared" si="164"/>
        <v>0</v>
      </c>
      <c r="Q192" s="39">
        <f t="shared" si="164"/>
        <v>0</v>
      </c>
      <c r="R192" s="39">
        <f t="shared" si="164"/>
        <v>0</v>
      </c>
      <c r="S192" s="39">
        <f t="shared" si="164"/>
        <v>0</v>
      </c>
      <c r="T192" s="39">
        <f t="shared" si="164"/>
        <v>0</v>
      </c>
      <c r="U192" s="39">
        <f t="shared" si="164"/>
        <v>0</v>
      </c>
      <c r="V192" s="39">
        <f t="shared" si="164"/>
        <v>0</v>
      </c>
      <c r="W192" s="39">
        <f t="shared" si="164"/>
        <v>981.291852</v>
      </c>
      <c r="X192" s="39">
        <f t="shared" si="164"/>
        <v>641.7396</v>
      </c>
      <c r="Y192" s="39">
        <f t="shared" si="164"/>
        <v>605.476098</v>
      </c>
      <c r="Z192" s="39">
        <f t="shared" si="164"/>
        <v>534.2886</v>
      </c>
      <c r="AA192" s="39">
        <f t="shared" si="164"/>
        <v>765.168705</v>
      </c>
      <c r="AB192" s="39">
        <f t="shared" si="164"/>
        <v>533.0453332</v>
      </c>
      <c r="AC192" s="39">
        <f t="shared" si="164"/>
        <v>613.8852106</v>
      </c>
      <c r="AD192" s="39">
        <f t="shared" si="164"/>
        <v>0.2421668258</v>
      </c>
      <c r="AE192" s="39">
        <f t="shared" si="164"/>
        <v>1178.574916</v>
      </c>
      <c r="AF192" s="39">
        <f t="shared" si="164"/>
        <v>602.508852</v>
      </c>
      <c r="AG192" s="39">
        <f t="shared" si="164"/>
        <v>661.0797</v>
      </c>
      <c r="AH192" s="39">
        <f t="shared" si="164"/>
        <v>555.9714</v>
      </c>
      <c r="AI192" s="39">
        <f t="shared" si="164"/>
        <v>696.2373</v>
      </c>
      <c r="AJ192" s="39">
        <f t="shared" si="164"/>
        <v>684.8343</v>
      </c>
      <c r="AK192" s="39">
        <f t="shared" si="164"/>
        <v>0</v>
      </c>
      <c r="AL192" s="39">
        <f t="shared" si="164"/>
        <v>0</v>
      </c>
      <c r="AM192" s="39">
        <f t="shared" si="164"/>
        <v>0</v>
      </c>
      <c r="AN192" s="39">
        <f t="shared" si="164"/>
        <v>0</v>
      </c>
      <c r="AO192" s="39">
        <f t="shared" si="164"/>
        <v>0</v>
      </c>
      <c r="AP192" s="39">
        <f t="shared" si="164"/>
        <v>0</v>
      </c>
      <c r="AQ192" s="39">
        <f t="shared" si="164"/>
        <v>0</v>
      </c>
      <c r="AR192" s="39">
        <f t="shared" si="164"/>
        <v>0</v>
      </c>
      <c r="AS192" s="39">
        <f t="shared" si="164"/>
        <v>0</v>
      </c>
      <c r="AT192" s="39">
        <f t="shared" si="164"/>
        <v>0</v>
      </c>
      <c r="AU192" s="39">
        <f t="shared" si="164"/>
        <v>0</v>
      </c>
      <c r="AV192" s="39">
        <f t="shared" si="164"/>
        <v>0</v>
      </c>
      <c r="AW192" s="39">
        <f t="shared" si="164"/>
        <v>0</v>
      </c>
      <c r="AX192" s="39">
        <f t="shared" si="164"/>
        <v>0</v>
      </c>
      <c r="AY192" s="39">
        <f t="shared" si="164"/>
        <v>0</v>
      </c>
      <c r="AZ192" s="39">
        <f t="shared" si="164"/>
        <v>0</v>
      </c>
      <c r="BA192" s="39">
        <f t="shared" si="164"/>
        <v>0</v>
      </c>
      <c r="BB192" s="39">
        <f t="shared" si="164"/>
        <v>0</v>
      </c>
      <c r="BC192" s="39">
        <f t="shared" si="164"/>
        <v>0</v>
      </c>
      <c r="BD192" s="39">
        <f t="shared" si="164"/>
        <v>0</v>
      </c>
      <c r="BE192" s="39">
        <f t="shared" si="164"/>
        <v>0</v>
      </c>
      <c r="BF192" s="39">
        <f t="shared" si="164"/>
        <v>0</v>
      </c>
      <c r="BG192" s="39">
        <f t="shared" si="164"/>
        <v>0</v>
      </c>
      <c r="BH192" s="39">
        <f t="shared" si="164"/>
        <v>0</v>
      </c>
      <c r="BI192" s="39">
        <f t="shared" si="164"/>
        <v>0</v>
      </c>
      <c r="BJ192" s="39">
        <f t="shared" si="164"/>
        <v>0</v>
      </c>
      <c r="BK192" s="39">
        <f t="shared" si="164"/>
        <v>0</v>
      </c>
      <c r="BL192" s="39">
        <f t="shared" si="164"/>
        <v>0</v>
      </c>
      <c r="BM192" s="39">
        <f t="shared" si="164"/>
        <v>0</v>
      </c>
      <c r="BN192" s="39">
        <f t="shared" si="164"/>
        <v>0</v>
      </c>
      <c r="BO192" s="39">
        <f t="shared" si="164"/>
        <v>0</v>
      </c>
      <c r="BP192" s="39">
        <f t="shared" si="164"/>
        <v>0</v>
      </c>
      <c r="BQ192" s="39">
        <f t="shared" si="164"/>
        <v>0</v>
      </c>
      <c r="BR192" s="39">
        <f t="shared" si="164"/>
        <v>0</v>
      </c>
      <c r="BS192" s="39">
        <f t="shared" si="164"/>
        <v>0</v>
      </c>
      <c r="BT192" s="39">
        <f t="shared" si="164"/>
        <v>0</v>
      </c>
      <c r="BU192" s="39">
        <f t="shared" si="164"/>
        <v>0</v>
      </c>
      <c r="BV192" s="39">
        <f t="shared" si="164"/>
        <v>0</v>
      </c>
      <c r="BW192" s="39">
        <f t="shared" si="164"/>
        <v>0</v>
      </c>
      <c r="BX192" s="39">
        <f t="shared" si="164"/>
        <v>0</v>
      </c>
      <c r="BY192" s="39">
        <f t="shared" si="164"/>
        <v>0</v>
      </c>
      <c r="BZ192" s="39">
        <f t="shared" si="164"/>
        <v>0</v>
      </c>
      <c r="CA192" s="39">
        <f t="shared" si="164"/>
        <v>0</v>
      </c>
      <c r="CB192" s="39">
        <f t="shared" si="164"/>
        <v>0</v>
      </c>
      <c r="CC192" s="39">
        <f t="shared" si="164"/>
        <v>0</v>
      </c>
      <c r="CD192" s="39">
        <f t="shared" si="164"/>
        <v>0</v>
      </c>
      <c r="CE192" s="39">
        <f t="shared" si="164"/>
        <v>0</v>
      </c>
      <c r="CF192" s="39">
        <f t="shared" si="164"/>
        <v>0</v>
      </c>
      <c r="CG192" s="39">
        <f t="shared" si="164"/>
        <v>0</v>
      </c>
      <c r="CH192" s="39">
        <f t="shared" si="164"/>
        <v>0</v>
      </c>
    </row>
    <row r="193" ht="14.25" customHeight="1">
      <c r="B193" s="6" t="s">
        <v>76</v>
      </c>
      <c r="E193" s="35">
        <f t="shared" si="163"/>
        <v>32214.82065</v>
      </c>
      <c r="G193" s="39">
        <f t="shared" ref="G193:CH193" si="165">(G$70*$C$17)+(G$71*$D$17)+(G$72*$D$17)+(G$73*$C$17)</f>
        <v>0</v>
      </c>
      <c r="H193" s="39">
        <f t="shared" si="165"/>
        <v>0</v>
      </c>
      <c r="I193" s="39">
        <f t="shared" si="165"/>
        <v>0</v>
      </c>
      <c r="J193" s="39">
        <f t="shared" si="165"/>
        <v>0</v>
      </c>
      <c r="K193" s="39">
        <f t="shared" si="165"/>
        <v>0</v>
      </c>
      <c r="L193" s="39">
        <f t="shared" si="165"/>
        <v>0</v>
      </c>
      <c r="M193" s="39">
        <f t="shared" si="165"/>
        <v>0</v>
      </c>
      <c r="N193" s="39">
        <f t="shared" si="165"/>
        <v>0</v>
      </c>
      <c r="O193" s="39">
        <f t="shared" si="165"/>
        <v>0</v>
      </c>
      <c r="P193" s="39">
        <f t="shared" si="165"/>
        <v>0</v>
      </c>
      <c r="Q193" s="39">
        <f t="shared" si="165"/>
        <v>0</v>
      </c>
      <c r="R193" s="39">
        <f t="shared" si="165"/>
        <v>0</v>
      </c>
      <c r="S193" s="39">
        <f t="shared" si="165"/>
        <v>0</v>
      </c>
      <c r="T193" s="39">
        <f t="shared" si="165"/>
        <v>0</v>
      </c>
      <c r="U193" s="39">
        <f t="shared" si="165"/>
        <v>0</v>
      </c>
      <c r="V193" s="39">
        <f t="shared" si="165"/>
        <v>0</v>
      </c>
      <c r="W193" s="39">
        <f t="shared" si="165"/>
        <v>0</v>
      </c>
      <c r="X193" s="39">
        <f t="shared" si="165"/>
        <v>0</v>
      </c>
      <c r="Y193" s="39">
        <f t="shared" si="165"/>
        <v>0</v>
      </c>
      <c r="Z193" s="39">
        <f t="shared" si="165"/>
        <v>0</v>
      </c>
      <c r="AA193" s="39">
        <f t="shared" si="165"/>
        <v>0</v>
      </c>
      <c r="AB193" s="39">
        <f t="shared" si="165"/>
        <v>0</v>
      </c>
      <c r="AC193" s="39">
        <f t="shared" si="165"/>
        <v>0</v>
      </c>
      <c r="AD193" s="39">
        <f t="shared" si="165"/>
        <v>0</v>
      </c>
      <c r="AE193" s="39">
        <f t="shared" si="165"/>
        <v>0</v>
      </c>
      <c r="AF193" s="39">
        <f t="shared" si="165"/>
        <v>0</v>
      </c>
      <c r="AG193" s="39">
        <f t="shared" si="165"/>
        <v>0</v>
      </c>
      <c r="AH193" s="39">
        <f t="shared" si="165"/>
        <v>0</v>
      </c>
      <c r="AI193" s="39">
        <f t="shared" si="165"/>
        <v>0</v>
      </c>
      <c r="AJ193" s="39">
        <f t="shared" si="165"/>
        <v>0</v>
      </c>
      <c r="AK193" s="39">
        <f t="shared" si="165"/>
        <v>838.312455</v>
      </c>
      <c r="AL193" s="39">
        <f t="shared" si="165"/>
        <v>642.0721499</v>
      </c>
      <c r="AM193" s="39">
        <f t="shared" si="165"/>
        <v>722.2560273</v>
      </c>
      <c r="AN193" s="39">
        <f t="shared" si="165"/>
        <v>559.4024901</v>
      </c>
      <c r="AO193" s="39">
        <f t="shared" si="165"/>
        <v>591.6282661</v>
      </c>
      <c r="AP193" s="39">
        <f t="shared" si="165"/>
        <v>538.4607533</v>
      </c>
      <c r="AQ193" s="39">
        <f t="shared" si="165"/>
        <v>546.5413965</v>
      </c>
      <c r="AR193" s="39">
        <f t="shared" si="165"/>
        <v>552.0294927</v>
      </c>
      <c r="AS193" s="39">
        <f t="shared" si="165"/>
        <v>568.8758241</v>
      </c>
      <c r="AT193" s="39">
        <f t="shared" si="165"/>
        <v>607.581585</v>
      </c>
      <c r="AU193" s="39">
        <f t="shared" si="165"/>
        <v>545.7018263</v>
      </c>
      <c r="AV193" s="39">
        <f t="shared" si="165"/>
        <v>578.276579</v>
      </c>
      <c r="AW193" s="39">
        <f t="shared" si="165"/>
        <v>553.0535223</v>
      </c>
      <c r="AX193" s="39">
        <f t="shared" si="165"/>
        <v>625.0521183</v>
      </c>
      <c r="AY193" s="39">
        <f t="shared" si="165"/>
        <v>652.3147196</v>
      </c>
      <c r="AZ193" s="39">
        <f t="shared" si="165"/>
        <v>710.1909346</v>
      </c>
      <c r="BA193" s="39">
        <f t="shared" si="165"/>
        <v>840.6910632</v>
      </c>
      <c r="BB193" s="39">
        <f t="shared" si="165"/>
        <v>587.034597</v>
      </c>
      <c r="BC193" s="39">
        <f t="shared" si="165"/>
        <v>833.3952024</v>
      </c>
      <c r="BD193" s="39">
        <f t="shared" si="165"/>
        <v>608.1779685</v>
      </c>
      <c r="BE193" s="39">
        <f t="shared" si="165"/>
        <v>710.7774785</v>
      </c>
      <c r="BF193" s="39">
        <f t="shared" si="165"/>
        <v>609.6467534</v>
      </c>
      <c r="BG193" s="39">
        <f t="shared" si="165"/>
        <v>590.6504987</v>
      </c>
      <c r="BH193" s="39">
        <f t="shared" si="165"/>
        <v>637.2993962</v>
      </c>
      <c r="BI193" s="39">
        <f t="shared" si="165"/>
        <v>727.0391481</v>
      </c>
      <c r="BJ193" s="39">
        <f t="shared" si="165"/>
        <v>713.0262528</v>
      </c>
      <c r="BK193" s="39">
        <f t="shared" si="165"/>
        <v>926.792597</v>
      </c>
      <c r="BL193" s="39">
        <f t="shared" si="165"/>
        <v>741.7485904</v>
      </c>
      <c r="BM193" s="39">
        <f t="shared" si="165"/>
        <v>441.6087995</v>
      </c>
      <c r="BN193" s="39">
        <f t="shared" si="165"/>
        <v>274.5335646</v>
      </c>
      <c r="BO193" s="39">
        <f t="shared" si="165"/>
        <v>356.1147669</v>
      </c>
      <c r="BP193" s="39">
        <f t="shared" si="165"/>
        <v>766.6615342</v>
      </c>
      <c r="BQ193" s="39">
        <f t="shared" si="165"/>
        <v>7740.128007</v>
      </c>
      <c r="BR193" s="39">
        <f t="shared" si="165"/>
        <v>2340.091412</v>
      </c>
      <c r="BS193" s="39">
        <f t="shared" si="165"/>
        <v>1928.652881</v>
      </c>
      <c r="BT193" s="39">
        <f t="shared" si="165"/>
        <v>9</v>
      </c>
      <c r="BU193" s="39">
        <f t="shared" si="165"/>
        <v>0</v>
      </c>
      <c r="BV193" s="39">
        <f t="shared" si="165"/>
        <v>0</v>
      </c>
      <c r="BW193" s="39">
        <f t="shared" si="165"/>
        <v>0</v>
      </c>
      <c r="BX193" s="39">
        <f t="shared" si="165"/>
        <v>0</v>
      </c>
      <c r="BY193" s="39">
        <f t="shared" si="165"/>
        <v>0</v>
      </c>
      <c r="BZ193" s="39">
        <f t="shared" si="165"/>
        <v>0</v>
      </c>
      <c r="CA193" s="39">
        <f t="shared" si="165"/>
        <v>0</v>
      </c>
      <c r="CB193" s="39">
        <f t="shared" si="165"/>
        <v>0</v>
      </c>
      <c r="CC193" s="39">
        <f t="shared" si="165"/>
        <v>0</v>
      </c>
      <c r="CD193" s="39">
        <f t="shared" si="165"/>
        <v>0</v>
      </c>
      <c r="CE193" s="39">
        <f t="shared" si="165"/>
        <v>0</v>
      </c>
      <c r="CF193" s="39">
        <f t="shared" si="165"/>
        <v>0</v>
      </c>
      <c r="CG193" s="39">
        <f t="shared" si="165"/>
        <v>0</v>
      </c>
      <c r="CH193" s="39">
        <f t="shared" si="165"/>
        <v>0</v>
      </c>
    </row>
    <row r="194" ht="14.25" customHeight="1">
      <c r="B194" s="6" t="s">
        <v>66</v>
      </c>
      <c r="E194" s="35">
        <f t="shared" si="163"/>
        <v>0</v>
      </c>
      <c r="G194" s="39">
        <f t="shared" ref="G194:CH194" si="166">G45</f>
        <v>0</v>
      </c>
      <c r="H194" s="39">
        <f t="shared" si="166"/>
        <v>0</v>
      </c>
      <c r="I194" s="39">
        <f t="shared" si="166"/>
        <v>0</v>
      </c>
      <c r="J194" s="39">
        <f t="shared" si="166"/>
        <v>0</v>
      </c>
      <c r="K194" s="39" t="str">
        <f t="shared" si="166"/>
        <v/>
      </c>
      <c r="L194" s="39" t="str">
        <f t="shared" si="166"/>
        <v/>
      </c>
      <c r="M194" s="39" t="str">
        <f t="shared" si="166"/>
        <v/>
      </c>
      <c r="N194" s="39" t="str">
        <f t="shared" si="166"/>
        <v/>
      </c>
      <c r="O194" s="39" t="str">
        <f t="shared" si="166"/>
        <v/>
      </c>
      <c r="P194" s="39">
        <f t="shared" si="166"/>
        <v>0</v>
      </c>
      <c r="Q194" s="39" t="str">
        <f t="shared" si="166"/>
        <v/>
      </c>
      <c r="R194" s="39" t="str">
        <f t="shared" si="166"/>
        <v/>
      </c>
      <c r="S194" s="39" t="str">
        <f t="shared" si="166"/>
        <v/>
      </c>
      <c r="T194" s="39" t="str">
        <f t="shared" si="166"/>
        <v/>
      </c>
      <c r="U194" s="39" t="str">
        <f t="shared" si="166"/>
        <v/>
      </c>
      <c r="V194" s="39">
        <f t="shared" si="166"/>
        <v>0</v>
      </c>
      <c r="W194" s="39">
        <f t="shared" si="166"/>
        <v>0</v>
      </c>
      <c r="X194" s="39">
        <f t="shared" si="166"/>
        <v>0</v>
      </c>
      <c r="Y194" s="39">
        <f t="shared" si="166"/>
        <v>0</v>
      </c>
      <c r="Z194" s="39">
        <f t="shared" si="166"/>
        <v>0</v>
      </c>
      <c r="AA194" s="39">
        <f t="shared" si="166"/>
        <v>0</v>
      </c>
      <c r="AB194" s="39">
        <f t="shared" si="166"/>
        <v>0</v>
      </c>
      <c r="AC194" s="39">
        <f t="shared" si="166"/>
        <v>0</v>
      </c>
      <c r="AD194" s="39">
        <f t="shared" si="166"/>
        <v>0</v>
      </c>
      <c r="AE194" s="39">
        <f t="shared" si="166"/>
        <v>0</v>
      </c>
      <c r="AF194" s="39">
        <f t="shared" si="166"/>
        <v>0</v>
      </c>
      <c r="AG194" s="39">
        <f t="shared" si="166"/>
        <v>0</v>
      </c>
      <c r="AH194" s="39">
        <f t="shared" si="166"/>
        <v>0</v>
      </c>
      <c r="AI194" s="39">
        <f t="shared" si="166"/>
        <v>0</v>
      </c>
      <c r="AJ194" s="39">
        <f t="shared" si="166"/>
        <v>0</v>
      </c>
      <c r="AK194" s="39">
        <f t="shared" si="166"/>
        <v>0</v>
      </c>
      <c r="AL194" s="39">
        <f t="shared" si="166"/>
        <v>0</v>
      </c>
      <c r="AM194" s="39">
        <f t="shared" si="166"/>
        <v>0</v>
      </c>
      <c r="AN194" s="39">
        <f t="shared" si="166"/>
        <v>0</v>
      </c>
      <c r="AO194" s="39">
        <f t="shared" si="166"/>
        <v>0</v>
      </c>
      <c r="AP194" s="39">
        <f t="shared" si="166"/>
        <v>0</v>
      </c>
      <c r="AQ194" s="39">
        <f t="shared" si="166"/>
        <v>0</v>
      </c>
      <c r="AR194" s="39">
        <f t="shared" si="166"/>
        <v>0</v>
      </c>
      <c r="AS194" s="39">
        <f t="shared" si="166"/>
        <v>0</v>
      </c>
      <c r="AT194" s="39">
        <f t="shared" si="166"/>
        <v>0</v>
      </c>
      <c r="AU194" s="39">
        <f t="shared" si="166"/>
        <v>0</v>
      </c>
      <c r="AV194" s="39">
        <f t="shared" si="166"/>
        <v>0</v>
      </c>
      <c r="AW194" s="39">
        <f t="shared" si="166"/>
        <v>0</v>
      </c>
      <c r="AX194" s="39">
        <f t="shared" si="166"/>
        <v>0</v>
      </c>
      <c r="AY194" s="39">
        <f t="shared" si="166"/>
        <v>0</v>
      </c>
      <c r="AZ194" s="39">
        <f t="shared" si="166"/>
        <v>0</v>
      </c>
      <c r="BA194" s="39">
        <f t="shared" si="166"/>
        <v>0</v>
      </c>
      <c r="BB194" s="39">
        <f t="shared" si="166"/>
        <v>0</v>
      </c>
      <c r="BC194" s="39">
        <f t="shared" si="166"/>
        <v>0</v>
      </c>
      <c r="BD194" s="39">
        <f t="shared" si="166"/>
        <v>0</v>
      </c>
      <c r="BE194" s="39">
        <f t="shared" si="166"/>
        <v>0</v>
      </c>
      <c r="BF194" s="39">
        <f t="shared" si="166"/>
        <v>0</v>
      </c>
      <c r="BG194" s="39">
        <f t="shared" si="166"/>
        <v>0</v>
      </c>
      <c r="BH194" s="39">
        <f t="shared" si="166"/>
        <v>0</v>
      </c>
      <c r="BI194" s="39">
        <f t="shared" si="166"/>
        <v>0</v>
      </c>
      <c r="BJ194" s="39">
        <f t="shared" si="166"/>
        <v>0</v>
      </c>
      <c r="BK194" s="39">
        <f t="shared" si="166"/>
        <v>0</v>
      </c>
      <c r="BL194" s="39">
        <f t="shared" si="166"/>
        <v>0</v>
      </c>
      <c r="BM194" s="39">
        <f t="shared" si="166"/>
        <v>0</v>
      </c>
      <c r="BN194" s="39">
        <f t="shared" si="166"/>
        <v>0</v>
      </c>
      <c r="BO194" s="39">
        <f t="shared" si="166"/>
        <v>0</v>
      </c>
      <c r="BP194" s="39">
        <f t="shared" si="166"/>
        <v>0</v>
      </c>
      <c r="BQ194" s="39">
        <f t="shared" si="166"/>
        <v>0</v>
      </c>
      <c r="BR194" s="39">
        <f t="shared" si="166"/>
        <v>0</v>
      </c>
      <c r="BS194" s="39">
        <f t="shared" si="166"/>
        <v>0</v>
      </c>
      <c r="BT194" s="39">
        <f t="shared" si="166"/>
        <v>0</v>
      </c>
      <c r="BU194" s="39" t="str">
        <f t="shared" si="166"/>
        <v/>
      </c>
      <c r="BV194" s="39">
        <f t="shared" si="166"/>
        <v>0</v>
      </c>
      <c r="BW194" s="39">
        <f t="shared" si="166"/>
        <v>0</v>
      </c>
      <c r="BX194" s="39">
        <f t="shared" si="166"/>
        <v>0</v>
      </c>
      <c r="BY194" s="39">
        <f t="shared" si="166"/>
        <v>0</v>
      </c>
      <c r="BZ194" s="39">
        <f t="shared" si="166"/>
        <v>0</v>
      </c>
      <c r="CA194" s="39">
        <f t="shared" si="166"/>
        <v>0</v>
      </c>
      <c r="CB194" s="39">
        <f t="shared" si="166"/>
        <v>0</v>
      </c>
      <c r="CC194" s="39">
        <f t="shared" si="166"/>
        <v>0</v>
      </c>
      <c r="CD194" s="39">
        <f t="shared" si="166"/>
        <v>0</v>
      </c>
      <c r="CE194" s="39">
        <f t="shared" si="166"/>
        <v>0</v>
      </c>
      <c r="CF194" s="39">
        <f t="shared" si="166"/>
        <v>0</v>
      </c>
      <c r="CG194" s="39">
        <f t="shared" si="166"/>
        <v>0</v>
      </c>
      <c r="CH194" s="39">
        <f t="shared" si="166"/>
        <v>0</v>
      </c>
    </row>
    <row r="195" ht="14.25" customHeight="1"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</row>
    <row r="196" ht="14.25" customHeight="1">
      <c r="B196" s="5" t="s">
        <v>67</v>
      </c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</row>
    <row r="197" ht="14.25" customHeight="1"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</row>
    <row r="198" ht="14.25" customHeight="1">
      <c r="B198" s="6" t="s">
        <v>77</v>
      </c>
      <c r="E198" s="33">
        <f t="shared" ref="E198:E200" si="168">SUM(G198:CH198)</f>
        <v>41269.16469</v>
      </c>
      <c r="F198" s="5"/>
      <c r="G198" s="39">
        <f t="shared" ref="G198:CH198" si="167">SUM(G192:G193)</f>
        <v>0</v>
      </c>
      <c r="H198" s="39">
        <f t="shared" si="167"/>
        <v>0</v>
      </c>
      <c r="I198" s="39">
        <f t="shared" si="167"/>
        <v>0</v>
      </c>
      <c r="J198" s="39">
        <f t="shared" si="167"/>
        <v>0</v>
      </c>
      <c r="K198" s="39">
        <f t="shared" si="167"/>
        <v>0</v>
      </c>
      <c r="L198" s="39">
        <f t="shared" si="167"/>
        <v>0</v>
      </c>
      <c r="M198" s="39">
        <f t="shared" si="167"/>
        <v>0</v>
      </c>
      <c r="N198" s="39">
        <f t="shared" si="167"/>
        <v>0</v>
      </c>
      <c r="O198" s="39">
        <f t="shared" si="167"/>
        <v>0</v>
      </c>
      <c r="P198" s="39">
        <f t="shared" si="167"/>
        <v>0</v>
      </c>
      <c r="Q198" s="39">
        <f t="shared" si="167"/>
        <v>0</v>
      </c>
      <c r="R198" s="39">
        <f t="shared" si="167"/>
        <v>0</v>
      </c>
      <c r="S198" s="39">
        <f t="shared" si="167"/>
        <v>0</v>
      </c>
      <c r="T198" s="39">
        <f t="shared" si="167"/>
        <v>0</v>
      </c>
      <c r="U198" s="39">
        <f t="shared" si="167"/>
        <v>0</v>
      </c>
      <c r="V198" s="39">
        <f t="shared" si="167"/>
        <v>0</v>
      </c>
      <c r="W198" s="39">
        <f t="shared" si="167"/>
        <v>981.291852</v>
      </c>
      <c r="X198" s="39">
        <f t="shared" si="167"/>
        <v>641.7396</v>
      </c>
      <c r="Y198" s="39">
        <f t="shared" si="167"/>
        <v>605.476098</v>
      </c>
      <c r="Z198" s="39">
        <f t="shared" si="167"/>
        <v>534.2886</v>
      </c>
      <c r="AA198" s="39">
        <f t="shared" si="167"/>
        <v>765.168705</v>
      </c>
      <c r="AB198" s="39">
        <f t="shared" si="167"/>
        <v>533.0453332</v>
      </c>
      <c r="AC198" s="39">
        <f t="shared" si="167"/>
        <v>613.8852106</v>
      </c>
      <c r="AD198" s="39">
        <f t="shared" si="167"/>
        <v>0.2421668258</v>
      </c>
      <c r="AE198" s="39">
        <f t="shared" si="167"/>
        <v>1178.574916</v>
      </c>
      <c r="AF198" s="39">
        <f t="shared" si="167"/>
        <v>602.508852</v>
      </c>
      <c r="AG198" s="39">
        <f t="shared" si="167"/>
        <v>661.0797</v>
      </c>
      <c r="AH198" s="39">
        <f t="shared" si="167"/>
        <v>555.9714</v>
      </c>
      <c r="AI198" s="39">
        <f t="shared" si="167"/>
        <v>696.2373</v>
      </c>
      <c r="AJ198" s="39">
        <f t="shared" si="167"/>
        <v>684.8343</v>
      </c>
      <c r="AK198" s="39">
        <f t="shared" si="167"/>
        <v>838.312455</v>
      </c>
      <c r="AL198" s="39">
        <f t="shared" si="167"/>
        <v>642.0721499</v>
      </c>
      <c r="AM198" s="39">
        <f t="shared" si="167"/>
        <v>722.2560273</v>
      </c>
      <c r="AN198" s="39">
        <f t="shared" si="167"/>
        <v>559.4024901</v>
      </c>
      <c r="AO198" s="39">
        <f t="shared" si="167"/>
        <v>591.6282661</v>
      </c>
      <c r="AP198" s="39">
        <f t="shared" si="167"/>
        <v>538.4607533</v>
      </c>
      <c r="AQ198" s="39">
        <f t="shared" si="167"/>
        <v>546.5413965</v>
      </c>
      <c r="AR198" s="39">
        <f t="shared" si="167"/>
        <v>552.0294927</v>
      </c>
      <c r="AS198" s="39">
        <f t="shared" si="167"/>
        <v>568.8758241</v>
      </c>
      <c r="AT198" s="39">
        <f t="shared" si="167"/>
        <v>607.581585</v>
      </c>
      <c r="AU198" s="39">
        <f t="shared" si="167"/>
        <v>545.7018263</v>
      </c>
      <c r="AV198" s="39">
        <f t="shared" si="167"/>
        <v>578.276579</v>
      </c>
      <c r="AW198" s="39">
        <f t="shared" si="167"/>
        <v>553.0535223</v>
      </c>
      <c r="AX198" s="39">
        <f t="shared" si="167"/>
        <v>625.0521183</v>
      </c>
      <c r="AY198" s="39">
        <f t="shared" si="167"/>
        <v>652.3147196</v>
      </c>
      <c r="AZ198" s="39">
        <f t="shared" si="167"/>
        <v>710.1909346</v>
      </c>
      <c r="BA198" s="39">
        <f t="shared" si="167"/>
        <v>840.6910632</v>
      </c>
      <c r="BB198" s="39">
        <f t="shared" si="167"/>
        <v>587.034597</v>
      </c>
      <c r="BC198" s="39">
        <f t="shared" si="167"/>
        <v>833.3952024</v>
      </c>
      <c r="BD198" s="39">
        <f t="shared" si="167"/>
        <v>608.1779685</v>
      </c>
      <c r="BE198" s="39">
        <f t="shared" si="167"/>
        <v>710.7774785</v>
      </c>
      <c r="BF198" s="39">
        <f t="shared" si="167"/>
        <v>609.6467534</v>
      </c>
      <c r="BG198" s="39">
        <f t="shared" si="167"/>
        <v>590.6504987</v>
      </c>
      <c r="BH198" s="39">
        <f t="shared" si="167"/>
        <v>637.2993962</v>
      </c>
      <c r="BI198" s="39">
        <f t="shared" si="167"/>
        <v>727.0391481</v>
      </c>
      <c r="BJ198" s="39">
        <f t="shared" si="167"/>
        <v>713.0262528</v>
      </c>
      <c r="BK198" s="39">
        <f t="shared" si="167"/>
        <v>926.792597</v>
      </c>
      <c r="BL198" s="39">
        <f t="shared" si="167"/>
        <v>741.7485904</v>
      </c>
      <c r="BM198" s="39">
        <f t="shared" si="167"/>
        <v>441.6087995</v>
      </c>
      <c r="BN198" s="39">
        <f t="shared" si="167"/>
        <v>274.5335646</v>
      </c>
      <c r="BO198" s="39">
        <f t="shared" si="167"/>
        <v>356.1147669</v>
      </c>
      <c r="BP198" s="39">
        <f t="shared" si="167"/>
        <v>766.6615342</v>
      </c>
      <c r="BQ198" s="39">
        <f t="shared" si="167"/>
        <v>7740.128007</v>
      </c>
      <c r="BR198" s="39">
        <f t="shared" si="167"/>
        <v>2340.091412</v>
      </c>
      <c r="BS198" s="39">
        <f t="shared" si="167"/>
        <v>1928.652881</v>
      </c>
      <c r="BT198" s="39">
        <f t="shared" si="167"/>
        <v>9</v>
      </c>
      <c r="BU198" s="39">
        <f t="shared" si="167"/>
        <v>0</v>
      </c>
      <c r="BV198" s="39">
        <f t="shared" si="167"/>
        <v>0</v>
      </c>
      <c r="BW198" s="39">
        <f t="shared" si="167"/>
        <v>0</v>
      </c>
      <c r="BX198" s="39">
        <f t="shared" si="167"/>
        <v>0</v>
      </c>
      <c r="BY198" s="39">
        <f t="shared" si="167"/>
        <v>0</v>
      </c>
      <c r="BZ198" s="39">
        <f t="shared" si="167"/>
        <v>0</v>
      </c>
      <c r="CA198" s="39">
        <f t="shared" si="167"/>
        <v>0</v>
      </c>
      <c r="CB198" s="39">
        <f t="shared" si="167"/>
        <v>0</v>
      </c>
      <c r="CC198" s="39">
        <f t="shared" si="167"/>
        <v>0</v>
      </c>
      <c r="CD198" s="39">
        <f t="shared" si="167"/>
        <v>0</v>
      </c>
      <c r="CE198" s="39">
        <f t="shared" si="167"/>
        <v>0</v>
      </c>
      <c r="CF198" s="39">
        <f t="shared" si="167"/>
        <v>0</v>
      </c>
      <c r="CG198" s="39">
        <f t="shared" si="167"/>
        <v>0</v>
      </c>
      <c r="CH198" s="39">
        <f t="shared" si="167"/>
        <v>0</v>
      </c>
    </row>
    <row r="199" ht="14.25" customHeight="1">
      <c r="B199" s="6" t="s">
        <v>78</v>
      </c>
      <c r="E199" s="35">
        <f t="shared" si="168"/>
        <v>31463.99248</v>
      </c>
      <c r="F199" s="5"/>
      <c r="G199" s="36">
        <f t="shared" ref="G199:CH199" si="169">SUM(G191,G198)</f>
        <v>0</v>
      </c>
      <c r="H199" s="36">
        <f t="shared" si="169"/>
        <v>-9</v>
      </c>
      <c r="I199" s="36">
        <f t="shared" si="169"/>
        <v>0</v>
      </c>
      <c r="J199" s="36">
        <f t="shared" si="169"/>
        <v>0</v>
      </c>
      <c r="K199" s="36">
        <f t="shared" si="169"/>
        <v>0</v>
      </c>
      <c r="L199" s="36">
        <f t="shared" si="169"/>
        <v>0</v>
      </c>
      <c r="M199" s="36">
        <f t="shared" si="169"/>
        <v>-689.844978</v>
      </c>
      <c r="N199" s="36">
        <f t="shared" si="169"/>
        <v>-1701.174717</v>
      </c>
      <c r="O199" s="36">
        <f t="shared" si="169"/>
        <v>-3360.783762</v>
      </c>
      <c r="P199" s="36">
        <f t="shared" si="169"/>
        <v>-1303.805223</v>
      </c>
      <c r="Q199" s="36">
        <f t="shared" si="169"/>
        <v>-2740.563522</v>
      </c>
      <c r="R199" s="36">
        <f t="shared" si="169"/>
        <v>0</v>
      </c>
      <c r="S199" s="36">
        <f t="shared" si="169"/>
        <v>0</v>
      </c>
      <c r="T199" s="36">
        <f t="shared" si="169"/>
        <v>0</v>
      </c>
      <c r="U199" s="36">
        <f t="shared" si="169"/>
        <v>0</v>
      </c>
      <c r="V199" s="36">
        <f t="shared" si="169"/>
        <v>0</v>
      </c>
      <c r="W199" s="36">
        <f t="shared" si="169"/>
        <v>981.291852</v>
      </c>
      <c r="X199" s="36">
        <f t="shared" si="169"/>
        <v>641.7396</v>
      </c>
      <c r="Y199" s="36">
        <f t="shared" si="169"/>
        <v>605.476098</v>
      </c>
      <c r="Z199" s="36">
        <f t="shared" si="169"/>
        <v>534.2886</v>
      </c>
      <c r="AA199" s="36">
        <f t="shared" si="169"/>
        <v>765.168705</v>
      </c>
      <c r="AB199" s="36">
        <f t="shared" si="169"/>
        <v>533.0453332</v>
      </c>
      <c r="AC199" s="36">
        <f t="shared" si="169"/>
        <v>613.8852106</v>
      </c>
      <c r="AD199" s="36">
        <f t="shared" si="169"/>
        <v>0.2421668258</v>
      </c>
      <c r="AE199" s="36">
        <f t="shared" si="169"/>
        <v>1178.574916</v>
      </c>
      <c r="AF199" s="36">
        <f t="shared" si="169"/>
        <v>602.508852</v>
      </c>
      <c r="AG199" s="36">
        <f t="shared" si="169"/>
        <v>661.0797</v>
      </c>
      <c r="AH199" s="36">
        <f t="shared" si="169"/>
        <v>555.9714</v>
      </c>
      <c r="AI199" s="36">
        <f t="shared" si="169"/>
        <v>696.2373</v>
      </c>
      <c r="AJ199" s="36">
        <f t="shared" si="169"/>
        <v>684.8343</v>
      </c>
      <c r="AK199" s="36">
        <f t="shared" si="169"/>
        <v>838.312455</v>
      </c>
      <c r="AL199" s="36">
        <f t="shared" si="169"/>
        <v>642.0721499</v>
      </c>
      <c r="AM199" s="36">
        <f t="shared" si="169"/>
        <v>722.2560273</v>
      </c>
      <c r="AN199" s="36">
        <f t="shared" si="169"/>
        <v>559.4024901</v>
      </c>
      <c r="AO199" s="36">
        <f t="shared" si="169"/>
        <v>591.6282661</v>
      </c>
      <c r="AP199" s="36">
        <f t="shared" si="169"/>
        <v>538.4607533</v>
      </c>
      <c r="AQ199" s="36">
        <f t="shared" si="169"/>
        <v>546.5413965</v>
      </c>
      <c r="AR199" s="36">
        <f t="shared" si="169"/>
        <v>552.0294927</v>
      </c>
      <c r="AS199" s="36">
        <f t="shared" si="169"/>
        <v>568.8758241</v>
      </c>
      <c r="AT199" s="36">
        <f t="shared" si="169"/>
        <v>607.581585</v>
      </c>
      <c r="AU199" s="36">
        <f t="shared" si="169"/>
        <v>545.7018263</v>
      </c>
      <c r="AV199" s="36">
        <f t="shared" si="169"/>
        <v>578.276579</v>
      </c>
      <c r="AW199" s="36">
        <f t="shared" si="169"/>
        <v>553.0535223</v>
      </c>
      <c r="AX199" s="36">
        <f t="shared" si="169"/>
        <v>625.0521183</v>
      </c>
      <c r="AY199" s="36">
        <f t="shared" si="169"/>
        <v>652.3147196</v>
      </c>
      <c r="AZ199" s="36">
        <f t="shared" si="169"/>
        <v>710.1909346</v>
      </c>
      <c r="BA199" s="36">
        <f t="shared" si="169"/>
        <v>840.6910632</v>
      </c>
      <c r="BB199" s="36">
        <f t="shared" si="169"/>
        <v>587.034597</v>
      </c>
      <c r="BC199" s="36">
        <f t="shared" si="169"/>
        <v>833.3952024</v>
      </c>
      <c r="BD199" s="36">
        <f t="shared" si="169"/>
        <v>608.1779685</v>
      </c>
      <c r="BE199" s="36">
        <f t="shared" si="169"/>
        <v>710.7774785</v>
      </c>
      <c r="BF199" s="36">
        <f t="shared" si="169"/>
        <v>609.6467534</v>
      </c>
      <c r="BG199" s="36">
        <f t="shared" si="169"/>
        <v>590.6504987</v>
      </c>
      <c r="BH199" s="36">
        <f t="shared" si="169"/>
        <v>637.2993962</v>
      </c>
      <c r="BI199" s="36">
        <f t="shared" si="169"/>
        <v>727.0391481</v>
      </c>
      <c r="BJ199" s="36">
        <f t="shared" si="169"/>
        <v>713.0262528</v>
      </c>
      <c r="BK199" s="36">
        <f t="shared" si="169"/>
        <v>926.792597</v>
      </c>
      <c r="BL199" s="36">
        <f t="shared" si="169"/>
        <v>741.7485904</v>
      </c>
      <c r="BM199" s="36">
        <f t="shared" si="169"/>
        <v>441.6087995</v>
      </c>
      <c r="BN199" s="36">
        <f t="shared" si="169"/>
        <v>274.5335646</v>
      </c>
      <c r="BO199" s="36">
        <f t="shared" si="169"/>
        <v>356.1147669</v>
      </c>
      <c r="BP199" s="36">
        <f t="shared" si="169"/>
        <v>766.6615342</v>
      </c>
      <c r="BQ199" s="36">
        <f t="shared" si="169"/>
        <v>7740.128007</v>
      </c>
      <c r="BR199" s="36">
        <f t="shared" si="169"/>
        <v>2340.091412</v>
      </c>
      <c r="BS199" s="36">
        <f t="shared" si="169"/>
        <v>1928.652881</v>
      </c>
      <c r="BT199" s="36">
        <f t="shared" si="169"/>
        <v>9</v>
      </c>
      <c r="BU199" s="36">
        <f t="shared" si="169"/>
        <v>0</v>
      </c>
      <c r="BV199" s="36">
        <f t="shared" si="169"/>
        <v>0</v>
      </c>
      <c r="BW199" s="36">
        <f t="shared" si="169"/>
        <v>0</v>
      </c>
      <c r="BX199" s="36">
        <f t="shared" si="169"/>
        <v>0</v>
      </c>
      <c r="BY199" s="36">
        <f t="shared" si="169"/>
        <v>0</v>
      </c>
      <c r="BZ199" s="36">
        <f t="shared" si="169"/>
        <v>0</v>
      </c>
      <c r="CA199" s="36">
        <f t="shared" si="169"/>
        <v>0</v>
      </c>
      <c r="CB199" s="36">
        <f t="shared" si="169"/>
        <v>0</v>
      </c>
      <c r="CC199" s="36">
        <f t="shared" si="169"/>
        <v>0</v>
      </c>
      <c r="CD199" s="36">
        <f t="shared" si="169"/>
        <v>0</v>
      </c>
      <c r="CE199" s="36">
        <f t="shared" si="169"/>
        <v>0</v>
      </c>
      <c r="CF199" s="36">
        <f t="shared" si="169"/>
        <v>0</v>
      </c>
      <c r="CG199" s="36">
        <f t="shared" si="169"/>
        <v>0</v>
      </c>
      <c r="CH199" s="36">
        <f t="shared" si="169"/>
        <v>0</v>
      </c>
    </row>
    <row r="200" ht="14.25" customHeight="1">
      <c r="B200" s="6" t="s">
        <v>79</v>
      </c>
      <c r="E200" s="33">
        <f t="shared" si="168"/>
        <v>87.48428702</v>
      </c>
      <c r="G200" s="39">
        <f t="shared" ref="G200:CH200" si="170">IF(G$3&lt;$C$9,G199,0)</f>
        <v>0</v>
      </c>
      <c r="H200" s="39">
        <f t="shared" si="170"/>
        <v>-9</v>
      </c>
      <c r="I200" s="39">
        <f t="shared" si="170"/>
        <v>0</v>
      </c>
      <c r="J200" s="39">
        <f t="shared" si="170"/>
        <v>0</v>
      </c>
      <c r="K200" s="39">
        <f t="shared" si="170"/>
        <v>0</v>
      </c>
      <c r="L200" s="39">
        <f t="shared" si="170"/>
        <v>0</v>
      </c>
      <c r="M200" s="39">
        <f t="shared" si="170"/>
        <v>-689.844978</v>
      </c>
      <c r="N200" s="39">
        <f t="shared" si="170"/>
        <v>-1701.174717</v>
      </c>
      <c r="O200" s="39">
        <f t="shared" si="170"/>
        <v>-3360.783762</v>
      </c>
      <c r="P200" s="39">
        <f t="shared" si="170"/>
        <v>-1303.805223</v>
      </c>
      <c r="Q200" s="39">
        <f t="shared" si="170"/>
        <v>-2740.563522</v>
      </c>
      <c r="R200" s="39">
        <f t="shared" si="170"/>
        <v>0</v>
      </c>
      <c r="S200" s="39">
        <f t="shared" si="170"/>
        <v>0</v>
      </c>
      <c r="T200" s="39">
        <f t="shared" si="170"/>
        <v>0</v>
      </c>
      <c r="U200" s="39">
        <f t="shared" si="170"/>
        <v>0</v>
      </c>
      <c r="V200" s="39">
        <f t="shared" si="170"/>
        <v>0</v>
      </c>
      <c r="W200" s="39">
        <f t="shared" si="170"/>
        <v>981.291852</v>
      </c>
      <c r="X200" s="39">
        <f t="shared" si="170"/>
        <v>641.7396</v>
      </c>
      <c r="Y200" s="39">
        <f t="shared" si="170"/>
        <v>605.476098</v>
      </c>
      <c r="Z200" s="39">
        <f t="shared" si="170"/>
        <v>534.2886</v>
      </c>
      <c r="AA200" s="39">
        <f t="shared" si="170"/>
        <v>765.168705</v>
      </c>
      <c r="AB200" s="39">
        <f t="shared" si="170"/>
        <v>533.0453332</v>
      </c>
      <c r="AC200" s="39">
        <f t="shared" si="170"/>
        <v>613.8852106</v>
      </c>
      <c r="AD200" s="39">
        <f t="shared" si="170"/>
        <v>0.2421668258</v>
      </c>
      <c r="AE200" s="39">
        <f t="shared" si="170"/>
        <v>1178.574916</v>
      </c>
      <c r="AF200" s="39">
        <f t="shared" si="170"/>
        <v>602.508852</v>
      </c>
      <c r="AG200" s="39">
        <f t="shared" si="170"/>
        <v>661.0797</v>
      </c>
      <c r="AH200" s="39">
        <f t="shared" si="170"/>
        <v>555.9714</v>
      </c>
      <c r="AI200" s="39">
        <f t="shared" si="170"/>
        <v>696.2373</v>
      </c>
      <c r="AJ200" s="39">
        <f t="shared" si="170"/>
        <v>684.8343</v>
      </c>
      <c r="AK200" s="39">
        <f t="shared" si="170"/>
        <v>838.312455</v>
      </c>
      <c r="AL200" s="39">
        <f t="shared" si="170"/>
        <v>0</v>
      </c>
      <c r="AM200" s="39">
        <f t="shared" si="170"/>
        <v>0</v>
      </c>
      <c r="AN200" s="39">
        <f t="shared" si="170"/>
        <v>0</v>
      </c>
      <c r="AO200" s="39">
        <f t="shared" si="170"/>
        <v>0</v>
      </c>
      <c r="AP200" s="39">
        <f t="shared" si="170"/>
        <v>0</v>
      </c>
      <c r="AQ200" s="39">
        <f t="shared" si="170"/>
        <v>0</v>
      </c>
      <c r="AR200" s="39">
        <f t="shared" si="170"/>
        <v>0</v>
      </c>
      <c r="AS200" s="39">
        <f t="shared" si="170"/>
        <v>0</v>
      </c>
      <c r="AT200" s="39">
        <f t="shared" si="170"/>
        <v>0</v>
      </c>
      <c r="AU200" s="39">
        <f t="shared" si="170"/>
        <v>0</v>
      </c>
      <c r="AV200" s="39">
        <f t="shared" si="170"/>
        <v>0</v>
      </c>
      <c r="AW200" s="39">
        <f t="shared" si="170"/>
        <v>0</v>
      </c>
      <c r="AX200" s="39">
        <f t="shared" si="170"/>
        <v>0</v>
      </c>
      <c r="AY200" s="39">
        <f t="shared" si="170"/>
        <v>0</v>
      </c>
      <c r="AZ200" s="39">
        <f t="shared" si="170"/>
        <v>0</v>
      </c>
      <c r="BA200" s="39">
        <f t="shared" si="170"/>
        <v>0</v>
      </c>
      <c r="BB200" s="39">
        <f t="shared" si="170"/>
        <v>0</v>
      </c>
      <c r="BC200" s="39">
        <f t="shared" si="170"/>
        <v>0</v>
      </c>
      <c r="BD200" s="39">
        <f t="shared" si="170"/>
        <v>0</v>
      </c>
      <c r="BE200" s="39">
        <f t="shared" si="170"/>
        <v>0</v>
      </c>
      <c r="BF200" s="39">
        <f t="shared" si="170"/>
        <v>0</v>
      </c>
      <c r="BG200" s="39">
        <f t="shared" si="170"/>
        <v>0</v>
      </c>
      <c r="BH200" s="39">
        <f t="shared" si="170"/>
        <v>0</v>
      </c>
      <c r="BI200" s="39">
        <f t="shared" si="170"/>
        <v>0</v>
      </c>
      <c r="BJ200" s="39">
        <f t="shared" si="170"/>
        <v>0</v>
      </c>
      <c r="BK200" s="39">
        <f t="shared" si="170"/>
        <v>0</v>
      </c>
      <c r="BL200" s="39">
        <f t="shared" si="170"/>
        <v>0</v>
      </c>
      <c r="BM200" s="39">
        <f t="shared" si="170"/>
        <v>0</v>
      </c>
      <c r="BN200" s="39">
        <f t="shared" si="170"/>
        <v>0</v>
      </c>
      <c r="BO200" s="39">
        <f t="shared" si="170"/>
        <v>0</v>
      </c>
      <c r="BP200" s="39">
        <f t="shared" si="170"/>
        <v>0</v>
      </c>
      <c r="BQ200" s="39">
        <f t="shared" si="170"/>
        <v>0</v>
      </c>
      <c r="BR200" s="39">
        <f t="shared" si="170"/>
        <v>0</v>
      </c>
      <c r="BS200" s="39">
        <f t="shared" si="170"/>
        <v>0</v>
      </c>
      <c r="BT200" s="39">
        <f t="shared" si="170"/>
        <v>0</v>
      </c>
      <c r="BU200" s="39">
        <f t="shared" si="170"/>
        <v>0</v>
      </c>
      <c r="BV200" s="39">
        <f t="shared" si="170"/>
        <v>0</v>
      </c>
      <c r="BW200" s="39">
        <f t="shared" si="170"/>
        <v>0</v>
      </c>
      <c r="BX200" s="39">
        <f t="shared" si="170"/>
        <v>0</v>
      </c>
      <c r="BY200" s="39">
        <f t="shared" si="170"/>
        <v>0</v>
      </c>
      <c r="BZ200" s="39">
        <f t="shared" si="170"/>
        <v>0</v>
      </c>
      <c r="CA200" s="39">
        <f t="shared" si="170"/>
        <v>0</v>
      </c>
      <c r="CB200" s="39">
        <f t="shared" si="170"/>
        <v>0</v>
      </c>
      <c r="CC200" s="39">
        <f t="shared" si="170"/>
        <v>0</v>
      </c>
      <c r="CD200" s="39">
        <f t="shared" si="170"/>
        <v>0</v>
      </c>
      <c r="CE200" s="39">
        <f t="shared" si="170"/>
        <v>0</v>
      </c>
      <c r="CF200" s="39">
        <f t="shared" si="170"/>
        <v>0</v>
      </c>
      <c r="CG200" s="39">
        <f t="shared" si="170"/>
        <v>0</v>
      </c>
      <c r="CH200" s="39">
        <f t="shared" si="170"/>
        <v>0</v>
      </c>
    </row>
    <row r="201" ht="14.25" customHeight="1"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</row>
    <row r="202" ht="14.25" customHeight="1">
      <c r="B202" s="6" t="s">
        <v>80</v>
      </c>
      <c r="C202" s="5"/>
      <c r="D202" s="5"/>
      <c r="E202" s="33">
        <f t="shared" ref="E202:E204" si="172">SUM(G202:CH202)</f>
        <v>41269.16469</v>
      </c>
      <c r="F202" s="5"/>
      <c r="G202" s="39">
        <f t="shared" ref="G202:CH202" si="171">G198+G194</f>
        <v>0</v>
      </c>
      <c r="H202" s="39">
        <f t="shared" si="171"/>
        <v>0</v>
      </c>
      <c r="I202" s="39">
        <f t="shared" si="171"/>
        <v>0</v>
      </c>
      <c r="J202" s="39">
        <f t="shared" si="171"/>
        <v>0</v>
      </c>
      <c r="K202" s="39">
        <f t="shared" si="171"/>
        <v>0</v>
      </c>
      <c r="L202" s="39">
        <f t="shared" si="171"/>
        <v>0</v>
      </c>
      <c r="M202" s="39">
        <f t="shared" si="171"/>
        <v>0</v>
      </c>
      <c r="N202" s="39">
        <f t="shared" si="171"/>
        <v>0</v>
      </c>
      <c r="O202" s="39">
        <f t="shared" si="171"/>
        <v>0</v>
      </c>
      <c r="P202" s="39">
        <f t="shared" si="171"/>
        <v>0</v>
      </c>
      <c r="Q202" s="39">
        <f t="shared" si="171"/>
        <v>0</v>
      </c>
      <c r="R202" s="39">
        <f t="shared" si="171"/>
        <v>0</v>
      </c>
      <c r="S202" s="39">
        <f t="shared" si="171"/>
        <v>0</v>
      </c>
      <c r="T202" s="39">
        <f t="shared" si="171"/>
        <v>0</v>
      </c>
      <c r="U202" s="39">
        <f t="shared" si="171"/>
        <v>0</v>
      </c>
      <c r="V202" s="39">
        <f t="shared" si="171"/>
        <v>0</v>
      </c>
      <c r="W202" s="39">
        <f t="shared" si="171"/>
        <v>981.291852</v>
      </c>
      <c r="X202" s="39">
        <f t="shared" si="171"/>
        <v>641.7396</v>
      </c>
      <c r="Y202" s="39">
        <f t="shared" si="171"/>
        <v>605.476098</v>
      </c>
      <c r="Z202" s="39">
        <f t="shared" si="171"/>
        <v>534.2886</v>
      </c>
      <c r="AA202" s="39">
        <f t="shared" si="171"/>
        <v>765.168705</v>
      </c>
      <c r="AB202" s="39">
        <f t="shared" si="171"/>
        <v>533.0453332</v>
      </c>
      <c r="AC202" s="39">
        <f t="shared" si="171"/>
        <v>613.8852106</v>
      </c>
      <c r="AD202" s="39">
        <f t="shared" si="171"/>
        <v>0.2421668258</v>
      </c>
      <c r="AE202" s="39">
        <f t="shared" si="171"/>
        <v>1178.574916</v>
      </c>
      <c r="AF202" s="39">
        <f t="shared" si="171"/>
        <v>602.508852</v>
      </c>
      <c r="AG202" s="39">
        <f t="shared" si="171"/>
        <v>661.0797</v>
      </c>
      <c r="AH202" s="39">
        <f t="shared" si="171"/>
        <v>555.9714</v>
      </c>
      <c r="AI202" s="39">
        <f t="shared" si="171"/>
        <v>696.2373</v>
      </c>
      <c r="AJ202" s="39">
        <f t="shared" si="171"/>
        <v>684.8343</v>
      </c>
      <c r="AK202" s="39">
        <f t="shared" si="171"/>
        <v>838.312455</v>
      </c>
      <c r="AL202" s="39">
        <f t="shared" si="171"/>
        <v>642.0721499</v>
      </c>
      <c r="AM202" s="39">
        <f t="shared" si="171"/>
        <v>722.2560273</v>
      </c>
      <c r="AN202" s="39">
        <f t="shared" si="171"/>
        <v>559.4024901</v>
      </c>
      <c r="AO202" s="39">
        <f t="shared" si="171"/>
        <v>591.6282661</v>
      </c>
      <c r="AP202" s="39">
        <f t="shared" si="171"/>
        <v>538.4607533</v>
      </c>
      <c r="AQ202" s="39">
        <f t="shared" si="171"/>
        <v>546.5413965</v>
      </c>
      <c r="AR202" s="39">
        <f t="shared" si="171"/>
        <v>552.0294927</v>
      </c>
      <c r="AS202" s="39">
        <f t="shared" si="171"/>
        <v>568.8758241</v>
      </c>
      <c r="AT202" s="39">
        <f t="shared" si="171"/>
        <v>607.581585</v>
      </c>
      <c r="AU202" s="39">
        <f t="shared" si="171"/>
        <v>545.7018263</v>
      </c>
      <c r="AV202" s="39">
        <f t="shared" si="171"/>
        <v>578.276579</v>
      </c>
      <c r="AW202" s="39">
        <f t="shared" si="171"/>
        <v>553.0535223</v>
      </c>
      <c r="AX202" s="39">
        <f t="shared" si="171"/>
        <v>625.0521183</v>
      </c>
      <c r="AY202" s="39">
        <f t="shared" si="171"/>
        <v>652.3147196</v>
      </c>
      <c r="AZ202" s="39">
        <f t="shared" si="171"/>
        <v>710.1909346</v>
      </c>
      <c r="BA202" s="39">
        <f t="shared" si="171"/>
        <v>840.6910632</v>
      </c>
      <c r="BB202" s="39">
        <f t="shared" si="171"/>
        <v>587.034597</v>
      </c>
      <c r="BC202" s="39">
        <f t="shared" si="171"/>
        <v>833.3952024</v>
      </c>
      <c r="BD202" s="39">
        <f t="shared" si="171"/>
        <v>608.1779685</v>
      </c>
      <c r="BE202" s="39">
        <f t="shared" si="171"/>
        <v>710.7774785</v>
      </c>
      <c r="BF202" s="39">
        <f t="shared" si="171"/>
        <v>609.6467534</v>
      </c>
      <c r="BG202" s="39">
        <f t="shared" si="171"/>
        <v>590.6504987</v>
      </c>
      <c r="BH202" s="39">
        <f t="shared" si="171"/>
        <v>637.2993962</v>
      </c>
      <c r="BI202" s="39">
        <f t="shared" si="171"/>
        <v>727.0391481</v>
      </c>
      <c r="BJ202" s="39">
        <f t="shared" si="171"/>
        <v>713.0262528</v>
      </c>
      <c r="BK202" s="39">
        <f t="shared" si="171"/>
        <v>926.792597</v>
      </c>
      <c r="BL202" s="39">
        <f t="shared" si="171"/>
        <v>741.7485904</v>
      </c>
      <c r="BM202" s="39">
        <f t="shared" si="171"/>
        <v>441.6087995</v>
      </c>
      <c r="BN202" s="39">
        <f t="shared" si="171"/>
        <v>274.5335646</v>
      </c>
      <c r="BO202" s="39">
        <f t="shared" si="171"/>
        <v>356.1147669</v>
      </c>
      <c r="BP202" s="39">
        <f t="shared" si="171"/>
        <v>766.6615342</v>
      </c>
      <c r="BQ202" s="39">
        <f t="shared" si="171"/>
        <v>7740.128007</v>
      </c>
      <c r="BR202" s="39">
        <f t="shared" si="171"/>
        <v>2340.091412</v>
      </c>
      <c r="BS202" s="39">
        <f t="shared" si="171"/>
        <v>1928.652881</v>
      </c>
      <c r="BT202" s="39">
        <f t="shared" si="171"/>
        <v>9</v>
      </c>
      <c r="BU202" s="39">
        <f t="shared" si="171"/>
        <v>0</v>
      </c>
      <c r="BV202" s="39">
        <f t="shared" si="171"/>
        <v>0</v>
      </c>
      <c r="BW202" s="39">
        <f t="shared" si="171"/>
        <v>0</v>
      </c>
      <c r="BX202" s="39">
        <f t="shared" si="171"/>
        <v>0</v>
      </c>
      <c r="BY202" s="39">
        <f t="shared" si="171"/>
        <v>0</v>
      </c>
      <c r="BZ202" s="39">
        <f t="shared" si="171"/>
        <v>0</v>
      </c>
      <c r="CA202" s="39">
        <f t="shared" si="171"/>
        <v>0</v>
      </c>
      <c r="CB202" s="39">
        <f t="shared" si="171"/>
        <v>0</v>
      </c>
      <c r="CC202" s="39">
        <f t="shared" si="171"/>
        <v>0</v>
      </c>
      <c r="CD202" s="39">
        <f t="shared" si="171"/>
        <v>0</v>
      </c>
      <c r="CE202" s="39">
        <f t="shared" si="171"/>
        <v>0</v>
      </c>
      <c r="CF202" s="39">
        <f t="shared" si="171"/>
        <v>0</v>
      </c>
      <c r="CG202" s="39">
        <f t="shared" si="171"/>
        <v>0</v>
      </c>
      <c r="CH202" s="39">
        <f t="shared" si="171"/>
        <v>0</v>
      </c>
    </row>
    <row r="203" ht="14.25" customHeight="1">
      <c r="B203" s="6" t="s">
        <v>81</v>
      </c>
      <c r="E203" s="35">
        <f t="shared" si="172"/>
        <v>31463.99248</v>
      </c>
      <c r="F203" s="5"/>
      <c r="G203" s="36">
        <f t="shared" ref="G203:CH203" si="173">G199+G194</f>
        <v>0</v>
      </c>
      <c r="H203" s="36">
        <f t="shared" si="173"/>
        <v>-9</v>
      </c>
      <c r="I203" s="36">
        <f t="shared" si="173"/>
        <v>0</v>
      </c>
      <c r="J203" s="36">
        <f t="shared" si="173"/>
        <v>0</v>
      </c>
      <c r="K203" s="36">
        <f t="shared" si="173"/>
        <v>0</v>
      </c>
      <c r="L203" s="36">
        <f t="shared" si="173"/>
        <v>0</v>
      </c>
      <c r="M203" s="36">
        <f t="shared" si="173"/>
        <v>-689.844978</v>
      </c>
      <c r="N203" s="36">
        <f t="shared" si="173"/>
        <v>-1701.174717</v>
      </c>
      <c r="O203" s="36">
        <f t="shared" si="173"/>
        <v>-3360.783762</v>
      </c>
      <c r="P203" s="36">
        <f t="shared" si="173"/>
        <v>-1303.805223</v>
      </c>
      <c r="Q203" s="36">
        <f t="shared" si="173"/>
        <v>-2740.563522</v>
      </c>
      <c r="R203" s="36">
        <f t="shared" si="173"/>
        <v>0</v>
      </c>
      <c r="S203" s="36">
        <f t="shared" si="173"/>
        <v>0</v>
      </c>
      <c r="T203" s="36">
        <f t="shared" si="173"/>
        <v>0</v>
      </c>
      <c r="U203" s="36">
        <f t="shared" si="173"/>
        <v>0</v>
      </c>
      <c r="V203" s="36">
        <f t="shared" si="173"/>
        <v>0</v>
      </c>
      <c r="W203" s="36">
        <f t="shared" si="173"/>
        <v>981.291852</v>
      </c>
      <c r="X203" s="36">
        <f t="shared" si="173"/>
        <v>641.7396</v>
      </c>
      <c r="Y203" s="36">
        <f t="shared" si="173"/>
        <v>605.476098</v>
      </c>
      <c r="Z203" s="36">
        <f t="shared" si="173"/>
        <v>534.2886</v>
      </c>
      <c r="AA203" s="36">
        <f t="shared" si="173"/>
        <v>765.168705</v>
      </c>
      <c r="AB203" s="36">
        <f t="shared" si="173"/>
        <v>533.0453332</v>
      </c>
      <c r="AC203" s="36">
        <f t="shared" si="173"/>
        <v>613.8852106</v>
      </c>
      <c r="AD203" s="36">
        <f t="shared" si="173"/>
        <v>0.2421668258</v>
      </c>
      <c r="AE203" s="36">
        <f t="shared" si="173"/>
        <v>1178.574916</v>
      </c>
      <c r="AF203" s="36">
        <f t="shared" si="173"/>
        <v>602.508852</v>
      </c>
      <c r="AG203" s="36">
        <f t="shared" si="173"/>
        <v>661.0797</v>
      </c>
      <c r="AH203" s="36">
        <f t="shared" si="173"/>
        <v>555.9714</v>
      </c>
      <c r="AI203" s="36">
        <f t="shared" si="173"/>
        <v>696.2373</v>
      </c>
      <c r="AJ203" s="36">
        <f t="shared" si="173"/>
        <v>684.8343</v>
      </c>
      <c r="AK203" s="36">
        <f t="shared" si="173"/>
        <v>838.312455</v>
      </c>
      <c r="AL203" s="36">
        <f t="shared" si="173"/>
        <v>642.0721499</v>
      </c>
      <c r="AM203" s="36">
        <f t="shared" si="173"/>
        <v>722.2560273</v>
      </c>
      <c r="AN203" s="36">
        <f t="shared" si="173"/>
        <v>559.4024901</v>
      </c>
      <c r="AO203" s="36">
        <f t="shared" si="173"/>
        <v>591.6282661</v>
      </c>
      <c r="AP203" s="36">
        <f t="shared" si="173"/>
        <v>538.4607533</v>
      </c>
      <c r="AQ203" s="36">
        <f t="shared" si="173"/>
        <v>546.5413965</v>
      </c>
      <c r="AR203" s="36">
        <f t="shared" si="173"/>
        <v>552.0294927</v>
      </c>
      <c r="AS203" s="36">
        <f t="shared" si="173"/>
        <v>568.8758241</v>
      </c>
      <c r="AT203" s="36">
        <f t="shared" si="173"/>
        <v>607.581585</v>
      </c>
      <c r="AU203" s="36">
        <f t="shared" si="173"/>
        <v>545.7018263</v>
      </c>
      <c r="AV203" s="36">
        <f t="shared" si="173"/>
        <v>578.276579</v>
      </c>
      <c r="AW203" s="36">
        <f t="shared" si="173"/>
        <v>553.0535223</v>
      </c>
      <c r="AX203" s="36">
        <f t="shared" si="173"/>
        <v>625.0521183</v>
      </c>
      <c r="AY203" s="36">
        <f t="shared" si="173"/>
        <v>652.3147196</v>
      </c>
      <c r="AZ203" s="36">
        <f t="shared" si="173"/>
        <v>710.1909346</v>
      </c>
      <c r="BA203" s="36">
        <f t="shared" si="173"/>
        <v>840.6910632</v>
      </c>
      <c r="BB203" s="36">
        <f t="shared" si="173"/>
        <v>587.034597</v>
      </c>
      <c r="BC203" s="36">
        <f t="shared" si="173"/>
        <v>833.3952024</v>
      </c>
      <c r="BD203" s="36">
        <f t="shared" si="173"/>
        <v>608.1779685</v>
      </c>
      <c r="BE203" s="36">
        <f t="shared" si="173"/>
        <v>710.7774785</v>
      </c>
      <c r="BF203" s="36">
        <f t="shared" si="173"/>
        <v>609.6467534</v>
      </c>
      <c r="BG203" s="36">
        <f t="shared" si="173"/>
        <v>590.6504987</v>
      </c>
      <c r="BH203" s="36">
        <f t="shared" si="173"/>
        <v>637.2993962</v>
      </c>
      <c r="BI203" s="36">
        <f t="shared" si="173"/>
        <v>727.0391481</v>
      </c>
      <c r="BJ203" s="36">
        <f t="shared" si="173"/>
        <v>713.0262528</v>
      </c>
      <c r="BK203" s="36">
        <f t="shared" si="173"/>
        <v>926.792597</v>
      </c>
      <c r="BL203" s="36">
        <f t="shared" si="173"/>
        <v>741.7485904</v>
      </c>
      <c r="BM203" s="36">
        <f t="shared" si="173"/>
        <v>441.6087995</v>
      </c>
      <c r="BN203" s="36">
        <f t="shared" si="173"/>
        <v>274.5335646</v>
      </c>
      <c r="BO203" s="36">
        <f t="shared" si="173"/>
        <v>356.1147669</v>
      </c>
      <c r="BP203" s="36">
        <f t="shared" si="173"/>
        <v>766.6615342</v>
      </c>
      <c r="BQ203" s="36">
        <f t="shared" si="173"/>
        <v>7740.128007</v>
      </c>
      <c r="BR203" s="36">
        <f t="shared" si="173"/>
        <v>2340.091412</v>
      </c>
      <c r="BS203" s="36">
        <f t="shared" si="173"/>
        <v>1928.652881</v>
      </c>
      <c r="BT203" s="36">
        <f t="shared" si="173"/>
        <v>9</v>
      </c>
      <c r="BU203" s="36">
        <f t="shared" si="173"/>
        <v>0</v>
      </c>
      <c r="BV203" s="36">
        <f t="shared" si="173"/>
        <v>0</v>
      </c>
      <c r="BW203" s="36">
        <f t="shared" si="173"/>
        <v>0</v>
      </c>
      <c r="BX203" s="36">
        <f t="shared" si="173"/>
        <v>0</v>
      </c>
      <c r="BY203" s="36">
        <f t="shared" si="173"/>
        <v>0</v>
      </c>
      <c r="BZ203" s="36">
        <f t="shared" si="173"/>
        <v>0</v>
      </c>
      <c r="CA203" s="36">
        <f t="shared" si="173"/>
        <v>0</v>
      </c>
      <c r="CB203" s="36">
        <f t="shared" si="173"/>
        <v>0</v>
      </c>
      <c r="CC203" s="36">
        <f t="shared" si="173"/>
        <v>0</v>
      </c>
      <c r="CD203" s="36">
        <f t="shared" si="173"/>
        <v>0</v>
      </c>
      <c r="CE203" s="36">
        <f t="shared" si="173"/>
        <v>0</v>
      </c>
      <c r="CF203" s="36">
        <f t="shared" si="173"/>
        <v>0</v>
      </c>
      <c r="CG203" s="36">
        <f t="shared" si="173"/>
        <v>0</v>
      </c>
      <c r="CH203" s="36">
        <f t="shared" si="173"/>
        <v>0</v>
      </c>
    </row>
    <row r="204" ht="14.25" customHeight="1">
      <c r="B204" s="6" t="s">
        <v>82</v>
      </c>
      <c r="E204" s="33">
        <f t="shared" si="172"/>
        <v>87.48428702</v>
      </c>
      <c r="F204" s="5"/>
      <c r="G204" s="39">
        <f t="shared" ref="G204:CH204" si="174">G200+G194</f>
        <v>0</v>
      </c>
      <c r="H204" s="39">
        <f t="shared" si="174"/>
        <v>-9</v>
      </c>
      <c r="I204" s="39">
        <f t="shared" si="174"/>
        <v>0</v>
      </c>
      <c r="J204" s="39">
        <f t="shared" si="174"/>
        <v>0</v>
      </c>
      <c r="K204" s="39">
        <f t="shared" si="174"/>
        <v>0</v>
      </c>
      <c r="L204" s="39">
        <f t="shared" si="174"/>
        <v>0</v>
      </c>
      <c r="M204" s="39">
        <f t="shared" si="174"/>
        <v>-689.844978</v>
      </c>
      <c r="N204" s="39">
        <f t="shared" si="174"/>
        <v>-1701.174717</v>
      </c>
      <c r="O204" s="39">
        <f t="shared" si="174"/>
        <v>-3360.783762</v>
      </c>
      <c r="P204" s="39">
        <f t="shared" si="174"/>
        <v>-1303.805223</v>
      </c>
      <c r="Q204" s="39">
        <f t="shared" si="174"/>
        <v>-2740.563522</v>
      </c>
      <c r="R204" s="39">
        <f t="shared" si="174"/>
        <v>0</v>
      </c>
      <c r="S204" s="39">
        <f t="shared" si="174"/>
        <v>0</v>
      </c>
      <c r="T204" s="39">
        <f t="shared" si="174"/>
        <v>0</v>
      </c>
      <c r="U204" s="39">
        <f t="shared" si="174"/>
        <v>0</v>
      </c>
      <c r="V204" s="39">
        <f t="shared" si="174"/>
        <v>0</v>
      </c>
      <c r="W204" s="39">
        <f t="shared" si="174"/>
        <v>981.291852</v>
      </c>
      <c r="X204" s="39">
        <f t="shared" si="174"/>
        <v>641.7396</v>
      </c>
      <c r="Y204" s="39">
        <f t="shared" si="174"/>
        <v>605.476098</v>
      </c>
      <c r="Z204" s="39">
        <f t="shared" si="174"/>
        <v>534.2886</v>
      </c>
      <c r="AA204" s="39">
        <f t="shared" si="174"/>
        <v>765.168705</v>
      </c>
      <c r="AB204" s="39">
        <f t="shared" si="174"/>
        <v>533.0453332</v>
      </c>
      <c r="AC204" s="39">
        <f t="shared" si="174"/>
        <v>613.8852106</v>
      </c>
      <c r="AD204" s="39">
        <f t="shared" si="174"/>
        <v>0.2421668258</v>
      </c>
      <c r="AE204" s="39">
        <f t="shared" si="174"/>
        <v>1178.574916</v>
      </c>
      <c r="AF204" s="39">
        <f t="shared" si="174"/>
        <v>602.508852</v>
      </c>
      <c r="AG204" s="39">
        <f t="shared" si="174"/>
        <v>661.0797</v>
      </c>
      <c r="AH204" s="39">
        <f t="shared" si="174"/>
        <v>555.9714</v>
      </c>
      <c r="AI204" s="39">
        <f t="shared" si="174"/>
        <v>696.2373</v>
      </c>
      <c r="AJ204" s="39">
        <f t="shared" si="174"/>
        <v>684.8343</v>
      </c>
      <c r="AK204" s="39">
        <f t="shared" si="174"/>
        <v>838.312455</v>
      </c>
      <c r="AL204" s="39">
        <f t="shared" si="174"/>
        <v>0</v>
      </c>
      <c r="AM204" s="39">
        <f t="shared" si="174"/>
        <v>0</v>
      </c>
      <c r="AN204" s="39">
        <f t="shared" si="174"/>
        <v>0</v>
      </c>
      <c r="AO204" s="39">
        <f t="shared" si="174"/>
        <v>0</v>
      </c>
      <c r="AP204" s="39">
        <f t="shared" si="174"/>
        <v>0</v>
      </c>
      <c r="AQ204" s="39">
        <f t="shared" si="174"/>
        <v>0</v>
      </c>
      <c r="AR204" s="39">
        <f t="shared" si="174"/>
        <v>0</v>
      </c>
      <c r="AS204" s="39">
        <f t="shared" si="174"/>
        <v>0</v>
      </c>
      <c r="AT204" s="39">
        <f t="shared" si="174"/>
        <v>0</v>
      </c>
      <c r="AU204" s="39">
        <f t="shared" si="174"/>
        <v>0</v>
      </c>
      <c r="AV204" s="39">
        <f t="shared" si="174"/>
        <v>0</v>
      </c>
      <c r="AW204" s="39">
        <f t="shared" si="174"/>
        <v>0</v>
      </c>
      <c r="AX204" s="39">
        <f t="shared" si="174"/>
        <v>0</v>
      </c>
      <c r="AY204" s="39">
        <f t="shared" si="174"/>
        <v>0</v>
      </c>
      <c r="AZ204" s="39">
        <f t="shared" si="174"/>
        <v>0</v>
      </c>
      <c r="BA204" s="39">
        <f t="shared" si="174"/>
        <v>0</v>
      </c>
      <c r="BB204" s="39">
        <f t="shared" si="174"/>
        <v>0</v>
      </c>
      <c r="BC204" s="39">
        <f t="shared" si="174"/>
        <v>0</v>
      </c>
      <c r="BD204" s="39">
        <f t="shared" si="174"/>
        <v>0</v>
      </c>
      <c r="BE204" s="39">
        <f t="shared" si="174"/>
        <v>0</v>
      </c>
      <c r="BF204" s="39">
        <f t="shared" si="174"/>
        <v>0</v>
      </c>
      <c r="BG204" s="39">
        <f t="shared" si="174"/>
        <v>0</v>
      </c>
      <c r="BH204" s="39">
        <f t="shared" si="174"/>
        <v>0</v>
      </c>
      <c r="BI204" s="39">
        <f t="shared" si="174"/>
        <v>0</v>
      </c>
      <c r="BJ204" s="39">
        <f t="shared" si="174"/>
        <v>0</v>
      </c>
      <c r="BK204" s="39">
        <f t="shared" si="174"/>
        <v>0</v>
      </c>
      <c r="BL204" s="39">
        <f t="shared" si="174"/>
        <v>0</v>
      </c>
      <c r="BM204" s="39">
        <f t="shared" si="174"/>
        <v>0</v>
      </c>
      <c r="BN204" s="39">
        <f t="shared" si="174"/>
        <v>0</v>
      </c>
      <c r="BO204" s="39">
        <f t="shared" si="174"/>
        <v>0</v>
      </c>
      <c r="BP204" s="39">
        <f t="shared" si="174"/>
        <v>0</v>
      </c>
      <c r="BQ204" s="39">
        <f t="shared" si="174"/>
        <v>0</v>
      </c>
      <c r="BR204" s="39">
        <f t="shared" si="174"/>
        <v>0</v>
      </c>
      <c r="BS204" s="39">
        <f t="shared" si="174"/>
        <v>0</v>
      </c>
      <c r="BT204" s="39">
        <f t="shared" si="174"/>
        <v>0</v>
      </c>
      <c r="BU204" s="39">
        <f t="shared" si="174"/>
        <v>0</v>
      </c>
      <c r="BV204" s="39">
        <f t="shared" si="174"/>
        <v>0</v>
      </c>
      <c r="BW204" s="39">
        <f t="shared" si="174"/>
        <v>0</v>
      </c>
      <c r="BX204" s="39">
        <f t="shared" si="174"/>
        <v>0</v>
      </c>
      <c r="BY204" s="39">
        <f t="shared" si="174"/>
        <v>0</v>
      </c>
      <c r="BZ204" s="39">
        <f t="shared" si="174"/>
        <v>0</v>
      </c>
      <c r="CA204" s="39">
        <f t="shared" si="174"/>
        <v>0</v>
      </c>
      <c r="CB204" s="39">
        <f t="shared" si="174"/>
        <v>0</v>
      </c>
      <c r="CC204" s="39">
        <f t="shared" si="174"/>
        <v>0</v>
      </c>
      <c r="CD204" s="39">
        <f t="shared" si="174"/>
        <v>0</v>
      </c>
      <c r="CE204" s="39">
        <f t="shared" si="174"/>
        <v>0</v>
      </c>
      <c r="CF204" s="39">
        <f t="shared" si="174"/>
        <v>0</v>
      </c>
      <c r="CG204" s="39">
        <f t="shared" si="174"/>
        <v>0</v>
      </c>
      <c r="CH204" s="39">
        <f t="shared" si="174"/>
        <v>0</v>
      </c>
    </row>
    <row r="205" ht="14.25" customHeight="1">
      <c r="B205" s="5"/>
      <c r="F205" s="5"/>
    </row>
    <row r="206" ht="14.25" customHeight="1">
      <c r="B206" s="5" t="s">
        <v>72</v>
      </c>
    </row>
    <row r="207" ht="14.25" customHeight="1"/>
    <row r="208" ht="14.25" customHeight="1">
      <c r="B208" s="6" t="s">
        <v>77</v>
      </c>
      <c r="C208" s="5"/>
      <c r="D208" s="5"/>
      <c r="E208" s="33">
        <f t="shared" ref="E208:E210" si="176">SUM(G208:CH208)</f>
        <v>65624.88796</v>
      </c>
      <c r="F208" s="5"/>
      <c r="G208" s="39">
        <f t="shared" ref="G208:CH208" si="175">G198*G$52</f>
        <v>0</v>
      </c>
      <c r="H208" s="39">
        <f t="shared" si="175"/>
        <v>0</v>
      </c>
      <c r="I208" s="39">
        <f t="shared" si="175"/>
        <v>0</v>
      </c>
      <c r="J208" s="39">
        <f t="shared" si="175"/>
        <v>0</v>
      </c>
      <c r="K208" s="39">
        <f t="shared" si="175"/>
        <v>0</v>
      </c>
      <c r="L208" s="39">
        <f t="shared" si="175"/>
        <v>0</v>
      </c>
      <c r="M208" s="39">
        <f t="shared" si="175"/>
        <v>0</v>
      </c>
      <c r="N208" s="39">
        <f t="shared" si="175"/>
        <v>0</v>
      </c>
      <c r="O208" s="39">
        <f t="shared" si="175"/>
        <v>0</v>
      </c>
      <c r="P208" s="39">
        <f t="shared" si="175"/>
        <v>0</v>
      </c>
      <c r="Q208" s="39">
        <f t="shared" si="175"/>
        <v>0</v>
      </c>
      <c r="R208" s="39">
        <f t="shared" si="175"/>
        <v>0</v>
      </c>
      <c r="S208" s="39">
        <f t="shared" si="175"/>
        <v>0</v>
      </c>
      <c r="T208" s="39">
        <f t="shared" si="175"/>
        <v>0</v>
      </c>
      <c r="U208" s="39">
        <f t="shared" si="175"/>
        <v>0</v>
      </c>
      <c r="V208" s="39">
        <f t="shared" si="175"/>
        <v>0</v>
      </c>
      <c r="W208" s="39">
        <f t="shared" si="175"/>
        <v>1040.107452</v>
      </c>
      <c r="X208" s="39">
        <f t="shared" si="175"/>
        <v>680.2034877</v>
      </c>
      <c r="Y208" s="39">
        <f t="shared" si="175"/>
        <v>665.1641991</v>
      </c>
      <c r="Z208" s="39">
        <f t="shared" si="175"/>
        <v>586.9590062</v>
      </c>
      <c r="AA208" s="39">
        <f t="shared" si="175"/>
        <v>861.1165158</v>
      </c>
      <c r="AB208" s="39">
        <f t="shared" si="175"/>
        <v>599.8861912</v>
      </c>
      <c r="AC208" s="39">
        <f t="shared" si="175"/>
        <v>708.2918479</v>
      </c>
      <c r="AD208" s="39">
        <f t="shared" si="175"/>
        <v>0.2794085696</v>
      </c>
      <c r="AE208" s="39">
        <f t="shared" si="175"/>
        <v>1381.200572</v>
      </c>
      <c r="AF208" s="39">
        <f t="shared" si="175"/>
        <v>706.0947587</v>
      </c>
      <c r="AG208" s="39">
        <f t="shared" si="175"/>
        <v>794.1037422</v>
      </c>
      <c r="AH208" s="39">
        <f t="shared" si="175"/>
        <v>667.845298</v>
      </c>
      <c r="AI208" s="39">
        <f t="shared" si="175"/>
        <v>859.3350743</v>
      </c>
      <c r="AJ208" s="39">
        <f t="shared" si="175"/>
        <v>845.260853</v>
      </c>
      <c r="AK208" s="39">
        <f t="shared" si="175"/>
        <v>1063.146224</v>
      </c>
      <c r="AL208" s="39">
        <f t="shared" si="175"/>
        <v>814.2746509</v>
      </c>
      <c r="AM208" s="39">
        <f t="shared" si="175"/>
        <v>941.1526896</v>
      </c>
      <c r="AN208" s="39">
        <f t="shared" si="175"/>
        <v>728.9425609</v>
      </c>
      <c r="AO208" s="39">
        <f t="shared" si="175"/>
        <v>792.1358312</v>
      </c>
      <c r="AP208" s="39">
        <f t="shared" si="175"/>
        <v>720.9494218</v>
      </c>
      <c r="AQ208" s="39">
        <f t="shared" si="175"/>
        <v>751.892298</v>
      </c>
      <c r="AR208" s="39">
        <f t="shared" si="175"/>
        <v>759.4424255</v>
      </c>
      <c r="AS208" s="39">
        <f t="shared" si="175"/>
        <v>804.1404011</v>
      </c>
      <c r="AT208" s="39">
        <f t="shared" si="175"/>
        <v>858.8533363</v>
      </c>
      <c r="AU208" s="39">
        <f t="shared" si="175"/>
        <v>792.5955731</v>
      </c>
      <c r="AV208" s="39">
        <f t="shared" si="175"/>
        <v>839.9082328</v>
      </c>
      <c r="AW208" s="39">
        <f t="shared" si="175"/>
        <v>825.3634413</v>
      </c>
      <c r="AX208" s="39">
        <f t="shared" si="175"/>
        <v>932.8123707</v>
      </c>
      <c r="AY208" s="39">
        <f t="shared" si="175"/>
        <v>1000.269611</v>
      </c>
      <c r="AZ208" s="39">
        <f t="shared" si="175"/>
        <v>1089.017906</v>
      </c>
      <c r="BA208" s="39">
        <f t="shared" si="175"/>
        <v>1324.579891</v>
      </c>
      <c r="BB208" s="39">
        <f t="shared" si="175"/>
        <v>924.9226696</v>
      </c>
      <c r="BC208" s="39">
        <f t="shared" si="175"/>
        <v>1349.194473</v>
      </c>
      <c r="BD208" s="39">
        <f t="shared" si="175"/>
        <v>984.5873256</v>
      </c>
      <c r="BE208" s="39">
        <f t="shared" si="175"/>
        <v>1182.330917</v>
      </c>
      <c r="BF208" s="39">
        <f t="shared" si="175"/>
        <v>1014.106703</v>
      </c>
      <c r="BG208" s="39">
        <f t="shared" si="175"/>
        <v>1009.526662</v>
      </c>
      <c r="BH208" s="39">
        <f t="shared" si="175"/>
        <v>1089.257918</v>
      </c>
      <c r="BI208" s="39">
        <f t="shared" si="175"/>
        <v>1276.811676</v>
      </c>
      <c r="BJ208" s="39">
        <f t="shared" si="175"/>
        <v>1252.202508</v>
      </c>
      <c r="BK208" s="39">
        <f t="shared" si="175"/>
        <v>1672.37411</v>
      </c>
      <c r="BL208" s="39">
        <f t="shared" si="175"/>
        <v>1338.466818</v>
      </c>
      <c r="BM208" s="39">
        <f t="shared" si="175"/>
        <v>818.7860383</v>
      </c>
      <c r="BN208" s="39">
        <f t="shared" si="175"/>
        <v>509.0121618</v>
      </c>
      <c r="BO208" s="39">
        <f t="shared" si="175"/>
        <v>678.4291867</v>
      </c>
      <c r="BP208" s="39">
        <f t="shared" si="175"/>
        <v>1460.556004</v>
      </c>
      <c r="BQ208" s="39">
        <f t="shared" si="175"/>
        <v>15151.1122</v>
      </c>
      <c r="BR208" s="39">
        <f t="shared" si="175"/>
        <v>4580.671987</v>
      </c>
      <c r="BS208" s="39">
        <f t="shared" si="175"/>
        <v>3879.11158</v>
      </c>
      <c r="BT208" s="39">
        <f t="shared" si="175"/>
        <v>18.10175619</v>
      </c>
      <c r="BU208" s="39">
        <f t="shared" si="175"/>
        <v>0</v>
      </c>
      <c r="BV208" s="39">
        <f t="shared" si="175"/>
        <v>0</v>
      </c>
      <c r="BW208" s="39">
        <f t="shared" si="175"/>
        <v>0</v>
      </c>
      <c r="BX208" s="39">
        <f t="shared" si="175"/>
        <v>0</v>
      </c>
      <c r="BY208" s="39">
        <f t="shared" si="175"/>
        <v>0</v>
      </c>
      <c r="BZ208" s="39">
        <f t="shared" si="175"/>
        <v>0</v>
      </c>
      <c r="CA208" s="39">
        <f t="shared" si="175"/>
        <v>0</v>
      </c>
      <c r="CB208" s="39">
        <f t="shared" si="175"/>
        <v>0</v>
      </c>
      <c r="CC208" s="39">
        <f t="shared" si="175"/>
        <v>0</v>
      </c>
      <c r="CD208" s="39">
        <f t="shared" si="175"/>
        <v>0</v>
      </c>
      <c r="CE208" s="39">
        <f t="shared" si="175"/>
        <v>0</v>
      </c>
      <c r="CF208" s="39">
        <f t="shared" si="175"/>
        <v>0</v>
      </c>
      <c r="CG208" s="39">
        <f t="shared" si="175"/>
        <v>0</v>
      </c>
      <c r="CH208" s="39">
        <f t="shared" si="175"/>
        <v>0</v>
      </c>
    </row>
    <row r="209" ht="14.25" customHeight="1">
      <c r="B209" s="6" t="s">
        <v>78</v>
      </c>
      <c r="E209" s="35">
        <f t="shared" si="176"/>
        <v>55584.08228</v>
      </c>
      <c r="F209" s="5"/>
      <c r="G209" s="36">
        <f t="shared" ref="G209:CH209" si="177">G199*G$52</f>
        <v>0</v>
      </c>
      <c r="H209" s="36">
        <f t="shared" si="177"/>
        <v>-9</v>
      </c>
      <c r="I209" s="36">
        <f t="shared" si="177"/>
        <v>0</v>
      </c>
      <c r="J209" s="36">
        <f t="shared" si="177"/>
        <v>0</v>
      </c>
      <c r="K209" s="36">
        <f t="shared" si="177"/>
        <v>0</v>
      </c>
      <c r="L209" s="36">
        <f t="shared" si="177"/>
        <v>0</v>
      </c>
      <c r="M209" s="36">
        <f t="shared" si="177"/>
        <v>-706.4382523</v>
      </c>
      <c r="N209" s="36">
        <f t="shared" si="177"/>
        <v>-1742.09414</v>
      </c>
      <c r="O209" s="36">
        <f t="shared" si="177"/>
        <v>-3441.622804</v>
      </c>
      <c r="P209" s="36">
        <f t="shared" si="177"/>
        <v>-1335.166469</v>
      </c>
      <c r="Q209" s="36">
        <f t="shared" si="177"/>
        <v>-2806.484017</v>
      </c>
      <c r="R209" s="36">
        <f t="shared" si="177"/>
        <v>0</v>
      </c>
      <c r="S209" s="36">
        <f t="shared" si="177"/>
        <v>0</v>
      </c>
      <c r="T209" s="36">
        <f t="shared" si="177"/>
        <v>0</v>
      </c>
      <c r="U209" s="36">
        <f t="shared" si="177"/>
        <v>0</v>
      </c>
      <c r="V209" s="36">
        <f t="shared" si="177"/>
        <v>0</v>
      </c>
      <c r="W209" s="36">
        <f t="shared" si="177"/>
        <v>1040.107452</v>
      </c>
      <c r="X209" s="36">
        <f t="shared" si="177"/>
        <v>680.2034877</v>
      </c>
      <c r="Y209" s="36">
        <f t="shared" si="177"/>
        <v>665.1641991</v>
      </c>
      <c r="Z209" s="36">
        <f t="shared" si="177"/>
        <v>586.9590062</v>
      </c>
      <c r="AA209" s="36">
        <f t="shared" si="177"/>
        <v>861.1165158</v>
      </c>
      <c r="AB209" s="36">
        <f t="shared" si="177"/>
        <v>599.8861912</v>
      </c>
      <c r="AC209" s="36">
        <f t="shared" si="177"/>
        <v>708.2918479</v>
      </c>
      <c r="AD209" s="36">
        <f t="shared" si="177"/>
        <v>0.2794085696</v>
      </c>
      <c r="AE209" s="36">
        <f t="shared" si="177"/>
        <v>1381.200572</v>
      </c>
      <c r="AF209" s="36">
        <f t="shared" si="177"/>
        <v>706.0947587</v>
      </c>
      <c r="AG209" s="36">
        <f t="shared" si="177"/>
        <v>794.1037422</v>
      </c>
      <c r="AH209" s="36">
        <f t="shared" si="177"/>
        <v>667.845298</v>
      </c>
      <c r="AI209" s="36">
        <f t="shared" si="177"/>
        <v>859.3350743</v>
      </c>
      <c r="AJ209" s="36">
        <f t="shared" si="177"/>
        <v>845.260853</v>
      </c>
      <c r="AK209" s="36">
        <f t="shared" si="177"/>
        <v>1063.146224</v>
      </c>
      <c r="AL209" s="36">
        <f t="shared" si="177"/>
        <v>814.2746509</v>
      </c>
      <c r="AM209" s="36">
        <f t="shared" si="177"/>
        <v>941.1526896</v>
      </c>
      <c r="AN209" s="36">
        <f t="shared" si="177"/>
        <v>728.9425609</v>
      </c>
      <c r="AO209" s="36">
        <f t="shared" si="177"/>
        <v>792.1358312</v>
      </c>
      <c r="AP209" s="36">
        <f t="shared" si="177"/>
        <v>720.9494218</v>
      </c>
      <c r="AQ209" s="36">
        <f t="shared" si="177"/>
        <v>751.892298</v>
      </c>
      <c r="AR209" s="36">
        <f t="shared" si="177"/>
        <v>759.4424255</v>
      </c>
      <c r="AS209" s="36">
        <f t="shared" si="177"/>
        <v>804.1404011</v>
      </c>
      <c r="AT209" s="36">
        <f t="shared" si="177"/>
        <v>858.8533363</v>
      </c>
      <c r="AU209" s="36">
        <f t="shared" si="177"/>
        <v>792.5955731</v>
      </c>
      <c r="AV209" s="36">
        <f t="shared" si="177"/>
        <v>839.9082328</v>
      </c>
      <c r="AW209" s="36">
        <f t="shared" si="177"/>
        <v>825.3634413</v>
      </c>
      <c r="AX209" s="36">
        <f t="shared" si="177"/>
        <v>932.8123707</v>
      </c>
      <c r="AY209" s="36">
        <f t="shared" si="177"/>
        <v>1000.269611</v>
      </c>
      <c r="AZ209" s="36">
        <f t="shared" si="177"/>
        <v>1089.017906</v>
      </c>
      <c r="BA209" s="36">
        <f t="shared" si="177"/>
        <v>1324.579891</v>
      </c>
      <c r="BB209" s="36">
        <f t="shared" si="177"/>
        <v>924.9226696</v>
      </c>
      <c r="BC209" s="36">
        <f t="shared" si="177"/>
        <v>1349.194473</v>
      </c>
      <c r="BD209" s="36">
        <f t="shared" si="177"/>
        <v>984.5873256</v>
      </c>
      <c r="BE209" s="36">
        <f t="shared" si="177"/>
        <v>1182.330917</v>
      </c>
      <c r="BF209" s="36">
        <f t="shared" si="177"/>
        <v>1014.106703</v>
      </c>
      <c r="BG209" s="36">
        <f t="shared" si="177"/>
        <v>1009.526662</v>
      </c>
      <c r="BH209" s="36">
        <f t="shared" si="177"/>
        <v>1089.257918</v>
      </c>
      <c r="BI209" s="36">
        <f t="shared" si="177"/>
        <v>1276.811676</v>
      </c>
      <c r="BJ209" s="36">
        <f t="shared" si="177"/>
        <v>1252.202508</v>
      </c>
      <c r="BK209" s="36">
        <f t="shared" si="177"/>
        <v>1672.37411</v>
      </c>
      <c r="BL209" s="36">
        <f t="shared" si="177"/>
        <v>1338.466818</v>
      </c>
      <c r="BM209" s="36">
        <f t="shared" si="177"/>
        <v>818.7860383</v>
      </c>
      <c r="BN209" s="36">
        <f t="shared" si="177"/>
        <v>509.0121618</v>
      </c>
      <c r="BO209" s="36">
        <f t="shared" si="177"/>
        <v>678.4291867</v>
      </c>
      <c r="BP209" s="36">
        <f t="shared" si="177"/>
        <v>1460.556004</v>
      </c>
      <c r="BQ209" s="36">
        <f t="shared" si="177"/>
        <v>15151.1122</v>
      </c>
      <c r="BR209" s="36">
        <f t="shared" si="177"/>
        <v>4580.671987</v>
      </c>
      <c r="BS209" s="36">
        <f t="shared" si="177"/>
        <v>3879.11158</v>
      </c>
      <c r="BT209" s="36">
        <f t="shared" si="177"/>
        <v>18.10175619</v>
      </c>
      <c r="BU209" s="36">
        <f t="shared" si="177"/>
        <v>0</v>
      </c>
      <c r="BV209" s="36">
        <f t="shared" si="177"/>
        <v>0</v>
      </c>
      <c r="BW209" s="36">
        <f t="shared" si="177"/>
        <v>0</v>
      </c>
      <c r="BX209" s="36">
        <f t="shared" si="177"/>
        <v>0</v>
      </c>
      <c r="BY209" s="36">
        <f t="shared" si="177"/>
        <v>0</v>
      </c>
      <c r="BZ209" s="36">
        <f t="shared" si="177"/>
        <v>0</v>
      </c>
      <c r="CA209" s="36">
        <f t="shared" si="177"/>
        <v>0</v>
      </c>
      <c r="CB209" s="36">
        <f t="shared" si="177"/>
        <v>0</v>
      </c>
      <c r="CC209" s="36">
        <f t="shared" si="177"/>
        <v>0</v>
      </c>
      <c r="CD209" s="36">
        <f t="shared" si="177"/>
        <v>0</v>
      </c>
      <c r="CE209" s="36">
        <f t="shared" si="177"/>
        <v>0</v>
      </c>
      <c r="CF209" s="36">
        <f t="shared" si="177"/>
        <v>0</v>
      </c>
      <c r="CG209" s="36">
        <f t="shared" si="177"/>
        <v>0</v>
      </c>
      <c r="CH209" s="36">
        <f t="shared" si="177"/>
        <v>0</v>
      </c>
    </row>
    <row r="210" ht="14.25" customHeight="1">
      <c r="B210" s="6" t="s">
        <v>79</v>
      </c>
      <c r="E210" s="33">
        <f t="shared" si="176"/>
        <v>1418.188949</v>
      </c>
      <c r="F210" s="5"/>
      <c r="G210" s="39">
        <f t="shared" ref="G210:CH210" si="178">G200*G$52</f>
        <v>0</v>
      </c>
      <c r="H210" s="39">
        <f t="shared" si="178"/>
        <v>-9</v>
      </c>
      <c r="I210" s="39">
        <f t="shared" si="178"/>
        <v>0</v>
      </c>
      <c r="J210" s="39">
        <f t="shared" si="178"/>
        <v>0</v>
      </c>
      <c r="K210" s="39">
        <f t="shared" si="178"/>
        <v>0</v>
      </c>
      <c r="L210" s="39">
        <f t="shared" si="178"/>
        <v>0</v>
      </c>
      <c r="M210" s="39">
        <f t="shared" si="178"/>
        <v>-706.4382523</v>
      </c>
      <c r="N210" s="39">
        <f t="shared" si="178"/>
        <v>-1742.09414</v>
      </c>
      <c r="O210" s="39">
        <f t="shared" si="178"/>
        <v>-3441.622804</v>
      </c>
      <c r="P210" s="39">
        <f t="shared" si="178"/>
        <v>-1335.166469</v>
      </c>
      <c r="Q210" s="39">
        <f t="shared" si="178"/>
        <v>-2806.484017</v>
      </c>
      <c r="R210" s="39">
        <f t="shared" si="178"/>
        <v>0</v>
      </c>
      <c r="S210" s="39">
        <f t="shared" si="178"/>
        <v>0</v>
      </c>
      <c r="T210" s="39">
        <f t="shared" si="178"/>
        <v>0</v>
      </c>
      <c r="U210" s="39">
        <f t="shared" si="178"/>
        <v>0</v>
      </c>
      <c r="V210" s="39">
        <f t="shared" si="178"/>
        <v>0</v>
      </c>
      <c r="W210" s="39">
        <f t="shared" si="178"/>
        <v>1040.107452</v>
      </c>
      <c r="X210" s="39">
        <f t="shared" si="178"/>
        <v>680.2034877</v>
      </c>
      <c r="Y210" s="39">
        <f t="shared" si="178"/>
        <v>665.1641991</v>
      </c>
      <c r="Z210" s="39">
        <f t="shared" si="178"/>
        <v>586.9590062</v>
      </c>
      <c r="AA210" s="39">
        <f t="shared" si="178"/>
        <v>861.1165158</v>
      </c>
      <c r="AB210" s="39">
        <f t="shared" si="178"/>
        <v>599.8861912</v>
      </c>
      <c r="AC210" s="39">
        <f t="shared" si="178"/>
        <v>708.2918479</v>
      </c>
      <c r="AD210" s="39">
        <f t="shared" si="178"/>
        <v>0.2794085696</v>
      </c>
      <c r="AE210" s="39">
        <f t="shared" si="178"/>
        <v>1381.200572</v>
      </c>
      <c r="AF210" s="39">
        <f t="shared" si="178"/>
        <v>706.0947587</v>
      </c>
      <c r="AG210" s="39">
        <f t="shared" si="178"/>
        <v>794.1037422</v>
      </c>
      <c r="AH210" s="39">
        <f t="shared" si="178"/>
        <v>667.845298</v>
      </c>
      <c r="AI210" s="39">
        <f t="shared" si="178"/>
        <v>859.3350743</v>
      </c>
      <c r="AJ210" s="39">
        <f t="shared" si="178"/>
        <v>845.260853</v>
      </c>
      <c r="AK210" s="39">
        <f t="shared" si="178"/>
        <v>1063.146224</v>
      </c>
      <c r="AL210" s="39">
        <f t="shared" si="178"/>
        <v>0</v>
      </c>
      <c r="AM210" s="39">
        <f t="shared" si="178"/>
        <v>0</v>
      </c>
      <c r="AN210" s="39">
        <f t="shared" si="178"/>
        <v>0</v>
      </c>
      <c r="AO210" s="39">
        <f t="shared" si="178"/>
        <v>0</v>
      </c>
      <c r="AP210" s="39">
        <f t="shared" si="178"/>
        <v>0</v>
      </c>
      <c r="AQ210" s="39">
        <f t="shared" si="178"/>
        <v>0</v>
      </c>
      <c r="AR210" s="39">
        <f t="shared" si="178"/>
        <v>0</v>
      </c>
      <c r="AS210" s="39">
        <f t="shared" si="178"/>
        <v>0</v>
      </c>
      <c r="AT210" s="39">
        <f t="shared" si="178"/>
        <v>0</v>
      </c>
      <c r="AU210" s="39">
        <f t="shared" si="178"/>
        <v>0</v>
      </c>
      <c r="AV210" s="39">
        <f t="shared" si="178"/>
        <v>0</v>
      </c>
      <c r="AW210" s="39">
        <f t="shared" si="178"/>
        <v>0</v>
      </c>
      <c r="AX210" s="39">
        <f t="shared" si="178"/>
        <v>0</v>
      </c>
      <c r="AY210" s="39">
        <f t="shared" si="178"/>
        <v>0</v>
      </c>
      <c r="AZ210" s="39">
        <f t="shared" si="178"/>
        <v>0</v>
      </c>
      <c r="BA210" s="39">
        <f t="shared" si="178"/>
        <v>0</v>
      </c>
      <c r="BB210" s="39">
        <f t="shared" si="178"/>
        <v>0</v>
      </c>
      <c r="BC210" s="39">
        <f t="shared" si="178"/>
        <v>0</v>
      </c>
      <c r="BD210" s="39">
        <f t="shared" si="178"/>
        <v>0</v>
      </c>
      <c r="BE210" s="39">
        <f t="shared" si="178"/>
        <v>0</v>
      </c>
      <c r="BF210" s="39">
        <f t="shared" si="178"/>
        <v>0</v>
      </c>
      <c r="BG210" s="39">
        <f t="shared" si="178"/>
        <v>0</v>
      </c>
      <c r="BH210" s="39">
        <f t="shared" si="178"/>
        <v>0</v>
      </c>
      <c r="BI210" s="39">
        <f t="shared" si="178"/>
        <v>0</v>
      </c>
      <c r="BJ210" s="39">
        <f t="shared" si="178"/>
        <v>0</v>
      </c>
      <c r="BK210" s="39">
        <f t="shared" si="178"/>
        <v>0</v>
      </c>
      <c r="BL210" s="39">
        <f t="shared" si="178"/>
        <v>0</v>
      </c>
      <c r="BM210" s="39">
        <f t="shared" si="178"/>
        <v>0</v>
      </c>
      <c r="BN210" s="39">
        <f t="shared" si="178"/>
        <v>0</v>
      </c>
      <c r="BO210" s="39">
        <f t="shared" si="178"/>
        <v>0</v>
      </c>
      <c r="BP210" s="39">
        <f t="shared" si="178"/>
        <v>0</v>
      </c>
      <c r="BQ210" s="39">
        <f t="shared" si="178"/>
        <v>0</v>
      </c>
      <c r="BR210" s="39">
        <f t="shared" si="178"/>
        <v>0</v>
      </c>
      <c r="BS210" s="39">
        <f t="shared" si="178"/>
        <v>0</v>
      </c>
      <c r="BT210" s="39">
        <f t="shared" si="178"/>
        <v>0</v>
      </c>
      <c r="BU210" s="39">
        <f t="shared" si="178"/>
        <v>0</v>
      </c>
      <c r="BV210" s="39">
        <f t="shared" si="178"/>
        <v>0</v>
      </c>
      <c r="BW210" s="39">
        <f t="shared" si="178"/>
        <v>0</v>
      </c>
      <c r="BX210" s="39">
        <f t="shared" si="178"/>
        <v>0</v>
      </c>
      <c r="BY210" s="39">
        <f t="shared" si="178"/>
        <v>0</v>
      </c>
      <c r="BZ210" s="39">
        <f t="shared" si="178"/>
        <v>0</v>
      </c>
      <c r="CA210" s="39">
        <f t="shared" si="178"/>
        <v>0</v>
      </c>
      <c r="CB210" s="39">
        <f t="shared" si="178"/>
        <v>0</v>
      </c>
      <c r="CC210" s="39">
        <f t="shared" si="178"/>
        <v>0</v>
      </c>
      <c r="CD210" s="39">
        <f t="shared" si="178"/>
        <v>0</v>
      </c>
      <c r="CE210" s="39">
        <f t="shared" si="178"/>
        <v>0</v>
      </c>
      <c r="CF210" s="39">
        <f t="shared" si="178"/>
        <v>0</v>
      </c>
      <c r="CG210" s="39">
        <f t="shared" si="178"/>
        <v>0</v>
      </c>
      <c r="CH210" s="39">
        <f t="shared" si="178"/>
        <v>0</v>
      </c>
    </row>
    <row r="211" ht="14.25" customHeight="1">
      <c r="E211" s="35"/>
      <c r="F211" s="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</row>
    <row r="212" ht="14.25" customHeight="1">
      <c r="B212" s="6" t="s">
        <v>80</v>
      </c>
      <c r="C212" s="5"/>
      <c r="D212" s="5"/>
      <c r="E212" s="33">
        <f t="shared" ref="E212:E214" si="180">SUM(G212:CH212)</f>
        <v>65624.88796</v>
      </c>
      <c r="F212" s="5"/>
      <c r="G212" s="39">
        <f t="shared" ref="G212:CH212" si="179">G202*G$52</f>
        <v>0</v>
      </c>
      <c r="H212" s="39">
        <f t="shared" si="179"/>
        <v>0</v>
      </c>
      <c r="I212" s="39">
        <f t="shared" si="179"/>
        <v>0</v>
      </c>
      <c r="J212" s="39">
        <f t="shared" si="179"/>
        <v>0</v>
      </c>
      <c r="K212" s="39">
        <f t="shared" si="179"/>
        <v>0</v>
      </c>
      <c r="L212" s="39">
        <f t="shared" si="179"/>
        <v>0</v>
      </c>
      <c r="M212" s="39">
        <f t="shared" si="179"/>
        <v>0</v>
      </c>
      <c r="N212" s="39">
        <f t="shared" si="179"/>
        <v>0</v>
      </c>
      <c r="O212" s="39">
        <f t="shared" si="179"/>
        <v>0</v>
      </c>
      <c r="P212" s="39">
        <f t="shared" si="179"/>
        <v>0</v>
      </c>
      <c r="Q212" s="39">
        <f t="shared" si="179"/>
        <v>0</v>
      </c>
      <c r="R212" s="39">
        <f t="shared" si="179"/>
        <v>0</v>
      </c>
      <c r="S212" s="39">
        <f t="shared" si="179"/>
        <v>0</v>
      </c>
      <c r="T212" s="39">
        <f t="shared" si="179"/>
        <v>0</v>
      </c>
      <c r="U212" s="39">
        <f t="shared" si="179"/>
        <v>0</v>
      </c>
      <c r="V212" s="39">
        <f t="shared" si="179"/>
        <v>0</v>
      </c>
      <c r="W212" s="39">
        <f t="shared" si="179"/>
        <v>1040.107452</v>
      </c>
      <c r="X212" s="39">
        <f t="shared" si="179"/>
        <v>680.2034877</v>
      </c>
      <c r="Y212" s="39">
        <f t="shared" si="179"/>
        <v>665.1641991</v>
      </c>
      <c r="Z212" s="39">
        <f t="shared" si="179"/>
        <v>586.9590062</v>
      </c>
      <c r="AA212" s="39">
        <f t="shared" si="179"/>
        <v>861.1165158</v>
      </c>
      <c r="AB212" s="39">
        <f t="shared" si="179"/>
        <v>599.8861912</v>
      </c>
      <c r="AC212" s="39">
        <f t="shared" si="179"/>
        <v>708.2918479</v>
      </c>
      <c r="AD212" s="39">
        <f t="shared" si="179"/>
        <v>0.2794085696</v>
      </c>
      <c r="AE212" s="39">
        <f t="shared" si="179"/>
        <v>1381.200572</v>
      </c>
      <c r="AF212" s="39">
        <f t="shared" si="179"/>
        <v>706.0947587</v>
      </c>
      <c r="AG212" s="39">
        <f t="shared" si="179"/>
        <v>794.1037422</v>
      </c>
      <c r="AH212" s="39">
        <f t="shared" si="179"/>
        <v>667.845298</v>
      </c>
      <c r="AI212" s="39">
        <f t="shared" si="179"/>
        <v>859.3350743</v>
      </c>
      <c r="AJ212" s="39">
        <f t="shared" si="179"/>
        <v>845.260853</v>
      </c>
      <c r="AK212" s="39">
        <f t="shared" si="179"/>
        <v>1063.146224</v>
      </c>
      <c r="AL212" s="39">
        <f t="shared" si="179"/>
        <v>814.2746509</v>
      </c>
      <c r="AM212" s="39">
        <f t="shared" si="179"/>
        <v>941.1526896</v>
      </c>
      <c r="AN212" s="39">
        <f t="shared" si="179"/>
        <v>728.9425609</v>
      </c>
      <c r="AO212" s="39">
        <f t="shared" si="179"/>
        <v>792.1358312</v>
      </c>
      <c r="AP212" s="39">
        <f t="shared" si="179"/>
        <v>720.9494218</v>
      </c>
      <c r="AQ212" s="39">
        <f t="shared" si="179"/>
        <v>751.892298</v>
      </c>
      <c r="AR212" s="39">
        <f t="shared" si="179"/>
        <v>759.4424255</v>
      </c>
      <c r="AS212" s="39">
        <f t="shared" si="179"/>
        <v>804.1404011</v>
      </c>
      <c r="AT212" s="39">
        <f t="shared" si="179"/>
        <v>858.8533363</v>
      </c>
      <c r="AU212" s="39">
        <f t="shared" si="179"/>
        <v>792.5955731</v>
      </c>
      <c r="AV212" s="39">
        <f t="shared" si="179"/>
        <v>839.9082328</v>
      </c>
      <c r="AW212" s="39">
        <f t="shared" si="179"/>
        <v>825.3634413</v>
      </c>
      <c r="AX212" s="39">
        <f t="shared" si="179"/>
        <v>932.8123707</v>
      </c>
      <c r="AY212" s="39">
        <f t="shared" si="179"/>
        <v>1000.269611</v>
      </c>
      <c r="AZ212" s="39">
        <f t="shared" si="179"/>
        <v>1089.017906</v>
      </c>
      <c r="BA212" s="39">
        <f t="shared" si="179"/>
        <v>1324.579891</v>
      </c>
      <c r="BB212" s="39">
        <f t="shared" si="179"/>
        <v>924.9226696</v>
      </c>
      <c r="BC212" s="39">
        <f t="shared" si="179"/>
        <v>1349.194473</v>
      </c>
      <c r="BD212" s="39">
        <f t="shared" si="179"/>
        <v>984.5873256</v>
      </c>
      <c r="BE212" s="39">
        <f t="shared" si="179"/>
        <v>1182.330917</v>
      </c>
      <c r="BF212" s="39">
        <f t="shared" si="179"/>
        <v>1014.106703</v>
      </c>
      <c r="BG212" s="39">
        <f t="shared" si="179"/>
        <v>1009.526662</v>
      </c>
      <c r="BH212" s="39">
        <f t="shared" si="179"/>
        <v>1089.257918</v>
      </c>
      <c r="BI212" s="39">
        <f t="shared" si="179"/>
        <v>1276.811676</v>
      </c>
      <c r="BJ212" s="39">
        <f t="shared" si="179"/>
        <v>1252.202508</v>
      </c>
      <c r="BK212" s="39">
        <f t="shared" si="179"/>
        <v>1672.37411</v>
      </c>
      <c r="BL212" s="39">
        <f t="shared" si="179"/>
        <v>1338.466818</v>
      </c>
      <c r="BM212" s="39">
        <f t="shared" si="179"/>
        <v>818.7860383</v>
      </c>
      <c r="BN212" s="39">
        <f t="shared" si="179"/>
        <v>509.0121618</v>
      </c>
      <c r="BO212" s="39">
        <f t="shared" si="179"/>
        <v>678.4291867</v>
      </c>
      <c r="BP212" s="39">
        <f t="shared" si="179"/>
        <v>1460.556004</v>
      </c>
      <c r="BQ212" s="39">
        <f t="shared" si="179"/>
        <v>15151.1122</v>
      </c>
      <c r="BR212" s="39">
        <f t="shared" si="179"/>
        <v>4580.671987</v>
      </c>
      <c r="BS212" s="39">
        <f t="shared" si="179"/>
        <v>3879.11158</v>
      </c>
      <c r="BT212" s="39">
        <f t="shared" si="179"/>
        <v>18.10175619</v>
      </c>
      <c r="BU212" s="39">
        <f t="shared" si="179"/>
        <v>0</v>
      </c>
      <c r="BV212" s="39">
        <f t="shared" si="179"/>
        <v>0</v>
      </c>
      <c r="BW212" s="39">
        <f t="shared" si="179"/>
        <v>0</v>
      </c>
      <c r="BX212" s="39">
        <f t="shared" si="179"/>
        <v>0</v>
      </c>
      <c r="BY212" s="39">
        <f t="shared" si="179"/>
        <v>0</v>
      </c>
      <c r="BZ212" s="39">
        <f t="shared" si="179"/>
        <v>0</v>
      </c>
      <c r="CA212" s="39">
        <f t="shared" si="179"/>
        <v>0</v>
      </c>
      <c r="CB212" s="39">
        <f t="shared" si="179"/>
        <v>0</v>
      </c>
      <c r="CC212" s="39">
        <f t="shared" si="179"/>
        <v>0</v>
      </c>
      <c r="CD212" s="39">
        <f t="shared" si="179"/>
        <v>0</v>
      </c>
      <c r="CE212" s="39">
        <f t="shared" si="179"/>
        <v>0</v>
      </c>
      <c r="CF212" s="39">
        <f t="shared" si="179"/>
        <v>0</v>
      </c>
      <c r="CG212" s="39">
        <f t="shared" si="179"/>
        <v>0</v>
      </c>
      <c r="CH212" s="39">
        <f t="shared" si="179"/>
        <v>0</v>
      </c>
    </row>
    <row r="213" ht="14.25" customHeight="1">
      <c r="B213" s="6" t="s">
        <v>81</v>
      </c>
      <c r="E213" s="35">
        <f t="shared" si="180"/>
        <v>55584.08228</v>
      </c>
      <c r="F213" s="5"/>
      <c r="G213" s="36">
        <f t="shared" ref="G213:CH213" si="181">G203*G$52</f>
        <v>0</v>
      </c>
      <c r="H213" s="36">
        <f t="shared" si="181"/>
        <v>-9</v>
      </c>
      <c r="I213" s="36">
        <f t="shared" si="181"/>
        <v>0</v>
      </c>
      <c r="J213" s="36">
        <f t="shared" si="181"/>
        <v>0</v>
      </c>
      <c r="K213" s="36">
        <f t="shared" si="181"/>
        <v>0</v>
      </c>
      <c r="L213" s="36">
        <f t="shared" si="181"/>
        <v>0</v>
      </c>
      <c r="M213" s="36">
        <f t="shared" si="181"/>
        <v>-706.4382523</v>
      </c>
      <c r="N213" s="36">
        <f t="shared" si="181"/>
        <v>-1742.09414</v>
      </c>
      <c r="O213" s="36">
        <f t="shared" si="181"/>
        <v>-3441.622804</v>
      </c>
      <c r="P213" s="36">
        <f t="shared" si="181"/>
        <v>-1335.166469</v>
      </c>
      <c r="Q213" s="36">
        <f t="shared" si="181"/>
        <v>-2806.484017</v>
      </c>
      <c r="R213" s="36">
        <f t="shared" si="181"/>
        <v>0</v>
      </c>
      <c r="S213" s="36">
        <f t="shared" si="181"/>
        <v>0</v>
      </c>
      <c r="T213" s="36">
        <f t="shared" si="181"/>
        <v>0</v>
      </c>
      <c r="U213" s="36">
        <f t="shared" si="181"/>
        <v>0</v>
      </c>
      <c r="V213" s="36">
        <f t="shared" si="181"/>
        <v>0</v>
      </c>
      <c r="W213" s="36">
        <f t="shared" si="181"/>
        <v>1040.107452</v>
      </c>
      <c r="X213" s="36">
        <f t="shared" si="181"/>
        <v>680.2034877</v>
      </c>
      <c r="Y213" s="36">
        <f t="shared" si="181"/>
        <v>665.1641991</v>
      </c>
      <c r="Z213" s="36">
        <f t="shared" si="181"/>
        <v>586.9590062</v>
      </c>
      <c r="AA213" s="36">
        <f t="shared" si="181"/>
        <v>861.1165158</v>
      </c>
      <c r="AB213" s="36">
        <f t="shared" si="181"/>
        <v>599.8861912</v>
      </c>
      <c r="AC213" s="36">
        <f t="shared" si="181"/>
        <v>708.2918479</v>
      </c>
      <c r="AD213" s="36">
        <f t="shared" si="181"/>
        <v>0.2794085696</v>
      </c>
      <c r="AE213" s="36">
        <f t="shared" si="181"/>
        <v>1381.200572</v>
      </c>
      <c r="AF213" s="36">
        <f t="shared" si="181"/>
        <v>706.0947587</v>
      </c>
      <c r="AG213" s="36">
        <f t="shared" si="181"/>
        <v>794.1037422</v>
      </c>
      <c r="AH213" s="36">
        <f t="shared" si="181"/>
        <v>667.845298</v>
      </c>
      <c r="AI213" s="36">
        <f t="shared" si="181"/>
        <v>859.3350743</v>
      </c>
      <c r="AJ213" s="36">
        <f t="shared" si="181"/>
        <v>845.260853</v>
      </c>
      <c r="AK213" s="36">
        <f t="shared" si="181"/>
        <v>1063.146224</v>
      </c>
      <c r="AL213" s="36">
        <f t="shared" si="181"/>
        <v>814.2746509</v>
      </c>
      <c r="AM213" s="36">
        <f t="shared" si="181"/>
        <v>941.1526896</v>
      </c>
      <c r="AN213" s="36">
        <f t="shared" si="181"/>
        <v>728.9425609</v>
      </c>
      <c r="AO213" s="36">
        <f t="shared" si="181"/>
        <v>792.1358312</v>
      </c>
      <c r="AP213" s="36">
        <f t="shared" si="181"/>
        <v>720.9494218</v>
      </c>
      <c r="AQ213" s="36">
        <f t="shared" si="181"/>
        <v>751.892298</v>
      </c>
      <c r="AR213" s="36">
        <f t="shared" si="181"/>
        <v>759.4424255</v>
      </c>
      <c r="AS213" s="36">
        <f t="shared" si="181"/>
        <v>804.1404011</v>
      </c>
      <c r="AT213" s="36">
        <f t="shared" si="181"/>
        <v>858.8533363</v>
      </c>
      <c r="AU213" s="36">
        <f t="shared" si="181"/>
        <v>792.5955731</v>
      </c>
      <c r="AV213" s="36">
        <f t="shared" si="181"/>
        <v>839.9082328</v>
      </c>
      <c r="AW213" s="36">
        <f t="shared" si="181"/>
        <v>825.3634413</v>
      </c>
      <c r="AX213" s="36">
        <f t="shared" si="181"/>
        <v>932.8123707</v>
      </c>
      <c r="AY213" s="36">
        <f t="shared" si="181"/>
        <v>1000.269611</v>
      </c>
      <c r="AZ213" s="36">
        <f t="shared" si="181"/>
        <v>1089.017906</v>
      </c>
      <c r="BA213" s="36">
        <f t="shared" si="181"/>
        <v>1324.579891</v>
      </c>
      <c r="BB213" s="36">
        <f t="shared" si="181"/>
        <v>924.9226696</v>
      </c>
      <c r="BC213" s="36">
        <f t="shared" si="181"/>
        <v>1349.194473</v>
      </c>
      <c r="BD213" s="36">
        <f t="shared" si="181"/>
        <v>984.5873256</v>
      </c>
      <c r="BE213" s="36">
        <f t="shared" si="181"/>
        <v>1182.330917</v>
      </c>
      <c r="BF213" s="36">
        <f t="shared" si="181"/>
        <v>1014.106703</v>
      </c>
      <c r="BG213" s="36">
        <f t="shared" si="181"/>
        <v>1009.526662</v>
      </c>
      <c r="BH213" s="36">
        <f t="shared" si="181"/>
        <v>1089.257918</v>
      </c>
      <c r="BI213" s="36">
        <f t="shared" si="181"/>
        <v>1276.811676</v>
      </c>
      <c r="BJ213" s="36">
        <f t="shared" si="181"/>
        <v>1252.202508</v>
      </c>
      <c r="BK213" s="36">
        <f t="shared" si="181"/>
        <v>1672.37411</v>
      </c>
      <c r="BL213" s="36">
        <f t="shared" si="181"/>
        <v>1338.466818</v>
      </c>
      <c r="BM213" s="36">
        <f t="shared" si="181"/>
        <v>818.7860383</v>
      </c>
      <c r="BN213" s="36">
        <f t="shared" si="181"/>
        <v>509.0121618</v>
      </c>
      <c r="BO213" s="36">
        <f t="shared" si="181"/>
        <v>678.4291867</v>
      </c>
      <c r="BP213" s="36">
        <f t="shared" si="181"/>
        <v>1460.556004</v>
      </c>
      <c r="BQ213" s="36">
        <f t="shared" si="181"/>
        <v>15151.1122</v>
      </c>
      <c r="BR213" s="36">
        <f t="shared" si="181"/>
        <v>4580.671987</v>
      </c>
      <c r="BS213" s="36">
        <f t="shared" si="181"/>
        <v>3879.11158</v>
      </c>
      <c r="BT213" s="36">
        <f t="shared" si="181"/>
        <v>18.10175619</v>
      </c>
      <c r="BU213" s="36">
        <f t="shared" si="181"/>
        <v>0</v>
      </c>
      <c r="BV213" s="36">
        <f t="shared" si="181"/>
        <v>0</v>
      </c>
      <c r="BW213" s="36">
        <f t="shared" si="181"/>
        <v>0</v>
      </c>
      <c r="BX213" s="36">
        <f t="shared" si="181"/>
        <v>0</v>
      </c>
      <c r="BY213" s="36">
        <f t="shared" si="181"/>
        <v>0</v>
      </c>
      <c r="BZ213" s="36">
        <f t="shared" si="181"/>
        <v>0</v>
      </c>
      <c r="CA213" s="36">
        <f t="shared" si="181"/>
        <v>0</v>
      </c>
      <c r="CB213" s="36">
        <f t="shared" si="181"/>
        <v>0</v>
      </c>
      <c r="CC213" s="36">
        <f t="shared" si="181"/>
        <v>0</v>
      </c>
      <c r="CD213" s="36">
        <f t="shared" si="181"/>
        <v>0</v>
      </c>
      <c r="CE213" s="36">
        <f t="shared" si="181"/>
        <v>0</v>
      </c>
      <c r="CF213" s="36">
        <f t="shared" si="181"/>
        <v>0</v>
      </c>
      <c r="CG213" s="36">
        <f t="shared" si="181"/>
        <v>0</v>
      </c>
      <c r="CH213" s="36">
        <f t="shared" si="181"/>
        <v>0</v>
      </c>
    </row>
    <row r="214" ht="14.25" customHeight="1">
      <c r="B214" s="6" t="s">
        <v>82</v>
      </c>
      <c r="E214" s="33">
        <f t="shared" si="180"/>
        <v>1418.188949</v>
      </c>
      <c r="F214" s="5"/>
      <c r="G214" s="39">
        <f t="shared" ref="G214:CH214" si="182">G204*G$52</f>
        <v>0</v>
      </c>
      <c r="H214" s="39">
        <f t="shared" si="182"/>
        <v>-9</v>
      </c>
      <c r="I214" s="39">
        <f t="shared" si="182"/>
        <v>0</v>
      </c>
      <c r="J214" s="39">
        <f t="shared" si="182"/>
        <v>0</v>
      </c>
      <c r="K214" s="39">
        <f t="shared" si="182"/>
        <v>0</v>
      </c>
      <c r="L214" s="39">
        <f t="shared" si="182"/>
        <v>0</v>
      </c>
      <c r="M214" s="39">
        <f t="shared" si="182"/>
        <v>-706.4382523</v>
      </c>
      <c r="N214" s="39">
        <f t="shared" si="182"/>
        <v>-1742.09414</v>
      </c>
      <c r="O214" s="39">
        <f t="shared" si="182"/>
        <v>-3441.622804</v>
      </c>
      <c r="P214" s="39">
        <f t="shared" si="182"/>
        <v>-1335.166469</v>
      </c>
      <c r="Q214" s="39">
        <f t="shared" si="182"/>
        <v>-2806.484017</v>
      </c>
      <c r="R214" s="39">
        <f t="shared" si="182"/>
        <v>0</v>
      </c>
      <c r="S214" s="39">
        <f t="shared" si="182"/>
        <v>0</v>
      </c>
      <c r="T214" s="39">
        <f t="shared" si="182"/>
        <v>0</v>
      </c>
      <c r="U214" s="39">
        <f t="shared" si="182"/>
        <v>0</v>
      </c>
      <c r="V214" s="39">
        <f t="shared" si="182"/>
        <v>0</v>
      </c>
      <c r="W214" s="39">
        <f t="shared" si="182"/>
        <v>1040.107452</v>
      </c>
      <c r="X214" s="39">
        <f t="shared" si="182"/>
        <v>680.2034877</v>
      </c>
      <c r="Y214" s="39">
        <f t="shared" si="182"/>
        <v>665.1641991</v>
      </c>
      <c r="Z214" s="39">
        <f t="shared" si="182"/>
        <v>586.9590062</v>
      </c>
      <c r="AA214" s="39">
        <f t="shared" si="182"/>
        <v>861.1165158</v>
      </c>
      <c r="AB214" s="39">
        <f t="shared" si="182"/>
        <v>599.8861912</v>
      </c>
      <c r="AC214" s="39">
        <f t="shared" si="182"/>
        <v>708.2918479</v>
      </c>
      <c r="AD214" s="39">
        <f t="shared" si="182"/>
        <v>0.2794085696</v>
      </c>
      <c r="AE214" s="39">
        <f t="shared" si="182"/>
        <v>1381.200572</v>
      </c>
      <c r="AF214" s="39">
        <f t="shared" si="182"/>
        <v>706.0947587</v>
      </c>
      <c r="AG214" s="39">
        <f t="shared" si="182"/>
        <v>794.1037422</v>
      </c>
      <c r="AH214" s="39">
        <f t="shared" si="182"/>
        <v>667.845298</v>
      </c>
      <c r="AI214" s="39">
        <f t="shared" si="182"/>
        <v>859.3350743</v>
      </c>
      <c r="AJ214" s="39">
        <f t="shared" si="182"/>
        <v>845.260853</v>
      </c>
      <c r="AK214" s="39">
        <f t="shared" si="182"/>
        <v>1063.146224</v>
      </c>
      <c r="AL214" s="39">
        <f t="shared" si="182"/>
        <v>0</v>
      </c>
      <c r="AM214" s="39">
        <f t="shared" si="182"/>
        <v>0</v>
      </c>
      <c r="AN214" s="39">
        <f t="shared" si="182"/>
        <v>0</v>
      </c>
      <c r="AO214" s="39">
        <f t="shared" si="182"/>
        <v>0</v>
      </c>
      <c r="AP214" s="39">
        <f t="shared" si="182"/>
        <v>0</v>
      </c>
      <c r="AQ214" s="39">
        <f t="shared" si="182"/>
        <v>0</v>
      </c>
      <c r="AR214" s="39">
        <f t="shared" si="182"/>
        <v>0</v>
      </c>
      <c r="AS214" s="39">
        <f t="shared" si="182"/>
        <v>0</v>
      </c>
      <c r="AT214" s="39">
        <f t="shared" si="182"/>
        <v>0</v>
      </c>
      <c r="AU214" s="39">
        <f t="shared" si="182"/>
        <v>0</v>
      </c>
      <c r="AV214" s="39">
        <f t="shared" si="182"/>
        <v>0</v>
      </c>
      <c r="AW214" s="39">
        <f t="shared" si="182"/>
        <v>0</v>
      </c>
      <c r="AX214" s="39">
        <f t="shared" si="182"/>
        <v>0</v>
      </c>
      <c r="AY214" s="39">
        <f t="shared" si="182"/>
        <v>0</v>
      </c>
      <c r="AZ214" s="39">
        <f t="shared" si="182"/>
        <v>0</v>
      </c>
      <c r="BA214" s="39">
        <f t="shared" si="182"/>
        <v>0</v>
      </c>
      <c r="BB214" s="39">
        <f t="shared" si="182"/>
        <v>0</v>
      </c>
      <c r="BC214" s="39">
        <f t="shared" si="182"/>
        <v>0</v>
      </c>
      <c r="BD214" s="39">
        <f t="shared" si="182"/>
        <v>0</v>
      </c>
      <c r="BE214" s="39">
        <f t="shared" si="182"/>
        <v>0</v>
      </c>
      <c r="BF214" s="39">
        <f t="shared" si="182"/>
        <v>0</v>
      </c>
      <c r="BG214" s="39">
        <f t="shared" si="182"/>
        <v>0</v>
      </c>
      <c r="BH214" s="39">
        <f t="shared" si="182"/>
        <v>0</v>
      </c>
      <c r="BI214" s="39">
        <f t="shared" si="182"/>
        <v>0</v>
      </c>
      <c r="BJ214" s="39">
        <f t="shared" si="182"/>
        <v>0</v>
      </c>
      <c r="BK214" s="39">
        <f t="shared" si="182"/>
        <v>0</v>
      </c>
      <c r="BL214" s="39">
        <f t="shared" si="182"/>
        <v>0</v>
      </c>
      <c r="BM214" s="39">
        <f t="shared" si="182"/>
        <v>0</v>
      </c>
      <c r="BN214" s="39">
        <f t="shared" si="182"/>
        <v>0</v>
      </c>
      <c r="BO214" s="39">
        <f t="shared" si="182"/>
        <v>0</v>
      </c>
      <c r="BP214" s="39">
        <f t="shared" si="182"/>
        <v>0</v>
      </c>
      <c r="BQ214" s="39">
        <f t="shared" si="182"/>
        <v>0</v>
      </c>
      <c r="BR214" s="39">
        <f t="shared" si="182"/>
        <v>0</v>
      </c>
      <c r="BS214" s="39">
        <f t="shared" si="182"/>
        <v>0</v>
      </c>
      <c r="BT214" s="39">
        <f t="shared" si="182"/>
        <v>0</v>
      </c>
      <c r="BU214" s="39">
        <f t="shared" si="182"/>
        <v>0</v>
      </c>
      <c r="BV214" s="39">
        <f t="shared" si="182"/>
        <v>0</v>
      </c>
      <c r="BW214" s="39">
        <f t="shared" si="182"/>
        <v>0</v>
      </c>
      <c r="BX214" s="39">
        <f t="shared" si="182"/>
        <v>0</v>
      </c>
      <c r="BY214" s="39">
        <f t="shared" si="182"/>
        <v>0</v>
      </c>
      <c r="BZ214" s="39">
        <f t="shared" si="182"/>
        <v>0</v>
      </c>
      <c r="CA214" s="39">
        <f t="shared" si="182"/>
        <v>0</v>
      </c>
      <c r="CB214" s="39">
        <f t="shared" si="182"/>
        <v>0</v>
      </c>
      <c r="CC214" s="39">
        <f t="shared" si="182"/>
        <v>0</v>
      </c>
      <c r="CD214" s="39">
        <f t="shared" si="182"/>
        <v>0</v>
      </c>
      <c r="CE214" s="39">
        <f t="shared" si="182"/>
        <v>0</v>
      </c>
      <c r="CF214" s="39">
        <f t="shared" si="182"/>
        <v>0</v>
      </c>
      <c r="CG214" s="39">
        <f t="shared" si="182"/>
        <v>0</v>
      </c>
      <c r="CH214" s="39">
        <f t="shared" si="182"/>
        <v>0</v>
      </c>
    </row>
    <row r="215" ht="14.25" customHeight="1">
      <c r="B215" s="5"/>
      <c r="E215" s="35"/>
      <c r="F215" s="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</row>
    <row r="216" ht="14.25" customHeight="1">
      <c r="B216" s="43" t="str">
        <f>B18</f>
        <v>Enter name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</row>
    <row r="217" ht="14.25" customHeight="1"/>
    <row r="218" ht="14.25" customHeight="1">
      <c r="B218" s="6" t="s">
        <v>74</v>
      </c>
      <c r="E218" s="35">
        <f t="shared" ref="E218:E221" si="184">SUM(G218:CH218)</f>
        <v>0</v>
      </c>
      <c r="G218" s="39">
        <f t="shared" ref="G218:CH218" si="183">(G$28*$C$18)+(G$29*$D$18)+(G$30*$C$18)</f>
        <v>0</v>
      </c>
      <c r="H218" s="39">
        <f t="shared" si="183"/>
        <v>0</v>
      </c>
      <c r="I218" s="39">
        <f t="shared" si="183"/>
        <v>0</v>
      </c>
      <c r="J218" s="39">
        <f t="shared" si="183"/>
        <v>0</v>
      </c>
      <c r="K218" s="39">
        <f t="shared" si="183"/>
        <v>0</v>
      </c>
      <c r="L218" s="39">
        <f t="shared" si="183"/>
        <v>0</v>
      </c>
      <c r="M218" s="39">
        <f t="shared" si="183"/>
        <v>0</v>
      </c>
      <c r="N218" s="39">
        <f t="shared" si="183"/>
        <v>0</v>
      </c>
      <c r="O218" s="39">
        <f t="shared" si="183"/>
        <v>0</v>
      </c>
      <c r="P218" s="39">
        <f t="shared" si="183"/>
        <v>0</v>
      </c>
      <c r="Q218" s="39">
        <f t="shared" si="183"/>
        <v>0</v>
      </c>
      <c r="R218" s="39">
        <f t="shared" si="183"/>
        <v>0</v>
      </c>
      <c r="S218" s="39">
        <f t="shared" si="183"/>
        <v>0</v>
      </c>
      <c r="T218" s="39">
        <f t="shared" si="183"/>
        <v>0</v>
      </c>
      <c r="U218" s="39">
        <f t="shared" si="183"/>
        <v>0</v>
      </c>
      <c r="V218" s="39">
        <f t="shared" si="183"/>
        <v>0</v>
      </c>
      <c r="W218" s="39">
        <f t="shared" si="183"/>
        <v>0</v>
      </c>
      <c r="X218" s="39">
        <f t="shared" si="183"/>
        <v>0</v>
      </c>
      <c r="Y218" s="39">
        <f t="shared" si="183"/>
        <v>0</v>
      </c>
      <c r="Z218" s="39">
        <f t="shared" si="183"/>
        <v>0</v>
      </c>
      <c r="AA218" s="39">
        <f t="shared" si="183"/>
        <v>0</v>
      </c>
      <c r="AB218" s="39">
        <f t="shared" si="183"/>
        <v>0</v>
      </c>
      <c r="AC218" s="39">
        <f t="shared" si="183"/>
        <v>0</v>
      </c>
      <c r="AD218" s="39">
        <f t="shared" si="183"/>
        <v>0</v>
      </c>
      <c r="AE218" s="39">
        <f t="shared" si="183"/>
        <v>0</v>
      </c>
      <c r="AF218" s="39">
        <f t="shared" si="183"/>
        <v>0</v>
      </c>
      <c r="AG218" s="39">
        <f t="shared" si="183"/>
        <v>0</v>
      </c>
      <c r="AH218" s="39">
        <f t="shared" si="183"/>
        <v>0</v>
      </c>
      <c r="AI218" s="39">
        <f t="shared" si="183"/>
        <v>0</v>
      </c>
      <c r="AJ218" s="39">
        <f t="shared" si="183"/>
        <v>0</v>
      </c>
      <c r="AK218" s="39">
        <f t="shared" si="183"/>
        <v>0</v>
      </c>
      <c r="AL218" s="39">
        <f t="shared" si="183"/>
        <v>0</v>
      </c>
      <c r="AM218" s="39">
        <f t="shared" si="183"/>
        <v>0</v>
      </c>
      <c r="AN218" s="39">
        <f t="shared" si="183"/>
        <v>0</v>
      </c>
      <c r="AO218" s="39">
        <f t="shared" si="183"/>
        <v>0</v>
      </c>
      <c r="AP218" s="39">
        <f t="shared" si="183"/>
        <v>0</v>
      </c>
      <c r="AQ218" s="39">
        <f t="shared" si="183"/>
        <v>0</v>
      </c>
      <c r="AR218" s="39">
        <f t="shared" si="183"/>
        <v>0</v>
      </c>
      <c r="AS218" s="39">
        <f t="shared" si="183"/>
        <v>0</v>
      </c>
      <c r="AT218" s="39">
        <f t="shared" si="183"/>
        <v>0</v>
      </c>
      <c r="AU218" s="39">
        <f t="shared" si="183"/>
        <v>0</v>
      </c>
      <c r="AV218" s="39">
        <f t="shared" si="183"/>
        <v>0</v>
      </c>
      <c r="AW218" s="39">
        <f t="shared" si="183"/>
        <v>0</v>
      </c>
      <c r="AX218" s="39">
        <f t="shared" si="183"/>
        <v>0</v>
      </c>
      <c r="AY218" s="39">
        <f t="shared" si="183"/>
        <v>0</v>
      </c>
      <c r="AZ218" s="39">
        <f t="shared" si="183"/>
        <v>0</v>
      </c>
      <c r="BA218" s="39">
        <f t="shared" si="183"/>
        <v>0</v>
      </c>
      <c r="BB218" s="39">
        <f t="shared" si="183"/>
        <v>0</v>
      </c>
      <c r="BC218" s="39">
        <f t="shared" si="183"/>
        <v>0</v>
      </c>
      <c r="BD218" s="39">
        <f t="shared" si="183"/>
        <v>0</v>
      </c>
      <c r="BE218" s="39">
        <f t="shared" si="183"/>
        <v>0</v>
      </c>
      <c r="BF218" s="39">
        <f t="shared" si="183"/>
        <v>0</v>
      </c>
      <c r="BG218" s="39">
        <f t="shared" si="183"/>
        <v>0</v>
      </c>
      <c r="BH218" s="39">
        <f t="shared" si="183"/>
        <v>0</v>
      </c>
      <c r="BI218" s="39">
        <f t="shared" si="183"/>
        <v>0</v>
      </c>
      <c r="BJ218" s="39">
        <f t="shared" si="183"/>
        <v>0</v>
      </c>
      <c r="BK218" s="39">
        <f t="shared" si="183"/>
        <v>0</v>
      </c>
      <c r="BL218" s="39">
        <f t="shared" si="183"/>
        <v>0</v>
      </c>
      <c r="BM218" s="39">
        <f t="shared" si="183"/>
        <v>0</v>
      </c>
      <c r="BN218" s="39">
        <f t="shared" si="183"/>
        <v>0</v>
      </c>
      <c r="BO218" s="39">
        <f t="shared" si="183"/>
        <v>0</v>
      </c>
      <c r="BP218" s="39">
        <f t="shared" si="183"/>
        <v>0</v>
      </c>
      <c r="BQ218" s="39">
        <f t="shared" si="183"/>
        <v>0</v>
      </c>
      <c r="BR218" s="39">
        <f t="shared" si="183"/>
        <v>0</v>
      </c>
      <c r="BS218" s="39">
        <f t="shared" si="183"/>
        <v>0</v>
      </c>
      <c r="BT218" s="39">
        <f t="shared" si="183"/>
        <v>0</v>
      </c>
      <c r="BU218" s="39">
        <f t="shared" si="183"/>
        <v>0</v>
      </c>
      <c r="BV218" s="39">
        <f t="shared" si="183"/>
        <v>0</v>
      </c>
      <c r="BW218" s="39">
        <f t="shared" si="183"/>
        <v>0</v>
      </c>
      <c r="BX218" s="39">
        <f t="shared" si="183"/>
        <v>0</v>
      </c>
      <c r="BY218" s="39">
        <f t="shared" si="183"/>
        <v>0</v>
      </c>
      <c r="BZ218" s="39">
        <f t="shared" si="183"/>
        <v>0</v>
      </c>
      <c r="CA218" s="39">
        <f t="shared" si="183"/>
        <v>0</v>
      </c>
      <c r="CB218" s="39">
        <f t="shared" si="183"/>
        <v>0</v>
      </c>
      <c r="CC218" s="39">
        <f t="shared" si="183"/>
        <v>0</v>
      </c>
      <c r="CD218" s="39">
        <f t="shared" si="183"/>
        <v>0</v>
      </c>
      <c r="CE218" s="39">
        <f t="shared" si="183"/>
        <v>0</v>
      </c>
      <c r="CF218" s="39">
        <f t="shared" si="183"/>
        <v>0</v>
      </c>
      <c r="CG218" s="39">
        <f t="shared" si="183"/>
        <v>0</v>
      </c>
      <c r="CH218" s="39">
        <f t="shared" si="183"/>
        <v>0</v>
      </c>
    </row>
    <row r="219" ht="14.25" customHeight="1">
      <c r="B219" s="6" t="s">
        <v>75</v>
      </c>
      <c r="E219" s="35">
        <f t="shared" si="184"/>
        <v>0</v>
      </c>
      <c r="G219" s="39">
        <f t="shared" ref="G219:CH219" si="185">(G$56*$C$18)+(G$57*$D$18)+(G$58*$D$18)+(G$59*$C$18)</f>
        <v>0</v>
      </c>
      <c r="H219" s="39">
        <f t="shared" si="185"/>
        <v>0</v>
      </c>
      <c r="I219" s="39">
        <f t="shared" si="185"/>
        <v>0</v>
      </c>
      <c r="J219" s="39">
        <f t="shared" si="185"/>
        <v>0</v>
      </c>
      <c r="K219" s="39">
        <f t="shared" si="185"/>
        <v>0</v>
      </c>
      <c r="L219" s="39">
        <f t="shared" si="185"/>
        <v>0</v>
      </c>
      <c r="M219" s="39">
        <f t="shared" si="185"/>
        <v>0</v>
      </c>
      <c r="N219" s="39">
        <f t="shared" si="185"/>
        <v>0</v>
      </c>
      <c r="O219" s="39">
        <f t="shared" si="185"/>
        <v>0</v>
      </c>
      <c r="P219" s="39">
        <f t="shared" si="185"/>
        <v>0</v>
      </c>
      <c r="Q219" s="39">
        <f t="shared" si="185"/>
        <v>0</v>
      </c>
      <c r="R219" s="39">
        <f t="shared" si="185"/>
        <v>0</v>
      </c>
      <c r="S219" s="39">
        <f t="shared" si="185"/>
        <v>0</v>
      </c>
      <c r="T219" s="39">
        <f t="shared" si="185"/>
        <v>0</v>
      </c>
      <c r="U219" s="39">
        <f t="shared" si="185"/>
        <v>0</v>
      </c>
      <c r="V219" s="39">
        <f t="shared" si="185"/>
        <v>0</v>
      </c>
      <c r="W219" s="39">
        <f t="shared" si="185"/>
        <v>0</v>
      </c>
      <c r="X219" s="39">
        <f t="shared" si="185"/>
        <v>0</v>
      </c>
      <c r="Y219" s="39">
        <f t="shared" si="185"/>
        <v>0</v>
      </c>
      <c r="Z219" s="39">
        <f t="shared" si="185"/>
        <v>0</v>
      </c>
      <c r="AA219" s="39">
        <f t="shared" si="185"/>
        <v>0</v>
      </c>
      <c r="AB219" s="39">
        <f t="shared" si="185"/>
        <v>0</v>
      </c>
      <c r="AC219" s="39">
        <f t="shared" si="185"/>
        <v>0</v>
      </c>
      <c r="AD219" s="39">
        <f t="shared" si="185"/>
        <v>0</v>
      </c>
      <c r="AE219" s="39">
        <f t="shared" si="185"/>
        <v>0</v>
      </c>
      <c r="AF219" s="39">
        <f t="shared" si="185"/>
        <v>0</v>
      </c>
      <c r="AG219" s="39">
        <f t="shared" si="185"/>
        <v>0</v>
      </c>
      <c r="AH219" s="39">
        <f t="shared" si="185"/>
        <v>0</v>
      </c>
      <c r="AI219" s="39">
        <f t="shared" si="185"/>
        <v>0</v>
      </c>
      <c r="AJ219" s="39">
        <f t="shared" si="185"/>
        <v>0</v>
      </c>
      <c r="AK219" s="39">
        <f t="shared" si="185"/>
        <v>0</v>
      </c>
      <c r="AL219" s="39">
        <f t="shared" si="185"/>
        <v>0</v>
      </c>
      <c r="AM219" s="39">
        <f t="shared" si="185"/>
        <v>0</v>
      </c>
      <c r="AN219" s="39">
        <f t="shared" si="185"/>
        <v>0</v>
      </c>
      <c r="AO219" s="39">
        <f t="shared" si="185"/>
        <v>0</v>
      </c>
      <c r="AP219" s="39">
        <f t="shared" si="185"/>
        <v>0</v>
      </c>
      <c r="AQ219" s="39">
        <f t="shared" si="185"/>
        <v>0</v>
      </c>
      <c r="AR219" s="39">
        <f t="shared" si="185"/>
        <v>0</v>
      </c>
      <c r="AS219" s="39">
        <f t="shared" si="185"/>
        <v>0</v>
      </c>
      <c r="AT219" s="39">
        <f t="shared" si="185"/>
        <v>0</v>
      </c>
      <c r="AU219" s="39">
        <f t="shared" si="185"/>
        <v>0</v>
      </c>
      <c r="AV219" s="39">
        <f t="shared" si="185"/>
        <v>0</v>
      </c>
      <c r="AW219" s="39">
        <f t="shared" si="185"/>
        <v>0</v>
      </c>
      <c r="AX219" s="39">
        <f t="shared" si="185"/>
        <v>0</v>
      </c>
      <c r="AY219" s="39">
        <f t="shared" si="185"/>
        <v>0</v>
      </c>
      <c r="AZ219" s="39">
        <f t="shared" si="185"/>
        <v>0</v>
      </c>
      <c r="BA219" s="39">
        <f t="shared" si="185"/>
        <v>0</v>
      </c>
      <c r="BB219" s="39">
        <f t="shared" si="185"/>
        <v>0</v>
      </c>
      <c r="BC219" s="39">
        <f t="shared" si="185"/>
        <v>0</v>
      </c>
      <c r="BD219" s="39">
        <f t="shared" si="185"/>
        <v>0</v>
      </c>
      <c r="BE219" s="39">
        <f t="shared" si="185"/>
        <v>0</v>
      </c>
      <c r="BF219" s="39">
        <f t="shared" si="185"/>
        <v>0</v>
      </c>
      <c r="BG219" s="39">
        <f t="shared" si="185"/>
        <v>0</v>
      </c>
      <c r="BH219" s="39">
        <f t="shared" si="185"/>
        <v>0</v>
      </c>
      <c r="BI219" s="39">
        <f t="shared" si="185"/>
        <v>0</v>
      </c>
      <c r="BJ219" s="39">
        <f t="shared" si="185"/>
        <v>0</v>
      </c>
      <c r="BK219" s="39">
        <f t="shared" si="185"/>
        <v>0</v>
      </c>
      <c r="BL219" s="39">
        <f t="shared" si="185"/>
        <v>0</v>
      </c>
      <c r="BM219" s="39">
        <f t="shared" si="185"/>
        <v>0</v>
      </c>
      <c r="BN219" s="39">
        <f t="shared" si="185"/>
        <v>0</v>
      </c>
      <c r="BO219" s="39">
        <f t="shared" si="185"/>
        <v>0</v>
      </c>
      <c r="BP219" s="39">
        <f t="shared" si="185"/>
        <v>0</v>
      </c>
      <c r="BQ219" s="39">
        <f t="shared" si="185"/>
        <v>0</v>
      </c>
      <c r="BR219" s="39">
        <f t="shared" si="185"/>
        <v>0</v>
      </c>
      <c r="BS219" s="39">
        <f t="shared" si="185"/>
        <v>0</v>
      </c>
      <c r="BT219" s="39">
        <f t="shared" si="185"/>
        <v>0</v>
      </c>
      <c r="BU219" s="39">
        <f t="shared" si="185"/>
        <v>0</v>
      </c>
      <c r="BV219" s="39">
        <f t="shared" si="185"/>
        <v>0</v>
      </c>
      <c r="BW219" s="39">
        <f t="shared" si="185"/>
        <v>0</v>
      </c>
      <c r="BX219" s="39">
        <f t="shared" si="185"/>
        <v>0</v>
      </c>
      <c r="BY219" s="39">
        <f t="shared" si="185"/>
        <v>0</v>
      </c>
      <c r="BZ219" s="39">
        <f t="shared" si="185"/>
        <v>0</v>
      </c>
      <c r="CA219" s="39">
        <f t="shared" si="185"/>
        <v>0</v>
      </c>
      <c r="CB219" s="39">
        <f t="shared" si="185"/>
        <v>0</v>
      </c>
      <c r="CC219" s="39">
        <f t="shared" si="185"/>
        <v>0</v>
      </c>
      <c r="CD219" s="39">
        <f t="shared" si="185"/>
        <v>0</v>
      </c>
      <c r="CE219" s="39">
        <f t="shared" si="185"/>
        <v>0</v>
      </c>
      <c r="CF219" s="39">
        <f t="shared" si="185"/>
        <v>0</v>
      </c>
      <c r="CG219" s="39">
        <f t="shared" si="185"/>
        <v>0</v>
      </c>
      <c r="CH219" s="39">
        <f t="shared" si="185"/>
        <v>0</v>
      </c>
    </row>
    <row r="220" ht="14.25" customHeight="1">
      <c r="B220" s="6" t="s">
        <v>76</v>
      </c>
      <c r="E220" s="35">
        <f t="shared" si="184"/>
        <v>0</v>
      </c>
      <c r="G220" s="39">
        <f t="shared" ref="G220:CH220" si="186">(G$70*$C$18)+(G$71*$D$18)+(G$72*$D$18)+(G$73*$C$18)</f>
        <v>0</v>
      </c>
      <c r="H220" s="39">
        <f t="shared" si="186"/>
        <v>0</v>
      </c>
      <c r="I220" s="39">
        <f t="shared" si="186"/>
        <v>0</v>
      </c>
      <c r="J220" s="39">
        <f t="shared" si="186"/>
        <v>0</v>
      </c>
      <c r="K220" s="39">
        <f t="shared" si="186"/>
        <v>0</v>
      </c>
      <c r="L220" s="39">
        <f t="shared" si="186"/>
        <v>0</v>
      </c>
      <c r="M220" s="39">
        <f t="shared" si="186"/>
        <v>0</v>
      </c>
      <c r="N220" s="39">
        <f t="shared" si="186"/>
        <v>0</v>
      </c>
      <c r="O220" s="39">
        <f t="shared" si="186"/>
        <v>0</v>
      </c>
      <c r="P220" s="39">
        <f t="shared" si="186"/>
        <v>0</v>
      </c>
      <c r="Q220" s="39">
        <f t="shared" si="186"/>
        <v>0</v>
      </c>
      <c r="R220" s="39">
        <f t="shared" si="186"/>
        <v>0</v>
      </c>
      <c r="S220" s="39">
        <f t="shared" si="186"/>
        <v>0</v>
      </c>
      <c r="T220" s="39">
        <f t="shared" si="186"/>
        <v>0</v>
      </c>
      <c r="U220" s="39">
        <f t="shared" si="186"/>
        <v>0</v>
      </c>
      <c r="V220" s="39">
        <f t="shared" si="186"/>
        <v>0</v>
      </c>
      <c r="W220" s="39">
        <f t="shared" si="186"/>
        <v>0</v>
      </c>
      <c r="X220" s="39">
        <f t="shared" si="186"/>
        <v>0</v>
      </c>
      <c r="Y220" s="39">
        <f t="shared" si="186"/>
        <v>0</v>
      </c>
      <c r="Z220" s="39">
        <f t="shared" si="186"/>
        <v>0</v>
      </c>
      <c r="AA220" s="39">
        <f t="shared" si="186"/>
        <v>0</v>
      </c>
      <c r="AB220" s="39">
        <f t="shared" si="186"/>
        <v>0</v>
      </c>
      <c r="AC220" s="39">
        <f t="shared" si="186"/>
        <v>0</v>
      </c>
      <c r="AD220" s="39">
        <f t="shared" si="186"/>
        <v>0</v>
      </c>
      <c r="AE220" s="39">
        <f t="shared" si="186"/>
        <v>0</v>
      </c>
      <c r="AF220" s="39">
        <f t="shared" si="186"/>
        <v>0</v>
      </c>
      <c r="AG220" s="39">
        <f t="shared" si="186"/>
        <v>0</v>
      </c>
      <c r="AH220" s="39">
        <f t="shared" si="186"/>
        <v>0</v>
      </c>
      <c r="AI220" s="39">
        <f t="shared" si="186"/>
        <v>0</v>
      </c>
      <c r="AJ220" s="39">
        <f t="shared" si="186"/>
        <v>0</v>
      </c>
      <c r="AK220" s="39">
        <f t="shared" si="186"/>
        <v>0</v>
      </c>
      <c r="AL220" s="39">
        <f t="shared" si="186"/>
        <v>0</v>
      </c>
      <c r="AM220" s="39">
        <f t="shared" si="186"/>
        <v>0</v>
      </c>
      <c r="AN220" s="39">
        <f t="shared" si="186"/>
        <v>0</v>
      </c>
      <c r="AO220" s="39">
        <f t="shared" si="186"/>
        <v>0</v>
      </c>
      <c r="AP220" s="39">
        <f t="shared" si="186"/>
        <v>0</v>
      </c>
      <c r="AQ220" s="39">
        <f t="shared" si="186"/>
        <v>0</v>
      </c>
      <c r="AR220" s="39">
        <f t="shared" si="186"/>
        <v>0</v>
      </c>
      <c r="AS220" s="39">
        <f t="shared" si="186"/>
        <v>0</v>
      </c>
      <c r="AT220" s="39">
        <f t="shared" si="186"/>
        <v>0</v>
      </c>
      <c r="AU220" s="39">
        <f t="shared" si="186"/>
        <v>0</v>
      </c>
      <c r="AV220" s="39">
        <f t="shared" si="186"/>
        <v>0</v>
      </c>
      <c r="AW220" s="39">
        <f t="shared" si="186"/>
        <v>0</v>
      </c>
      <c r="AX220" s="39">
        <f t="shared" si="186"/>
        <v>0</v>
      </c>
      <c r="AY220" s="39">
        <f t="shared" si="186"/>
        <v>0</v>
      </c>
      <c r="AZ220" s="39">
        <f t="shared" si="186"/>
        <v>0</v>
      </c>
      <c r="BA220" s="39">
        <f t="shared" si="186"/>
        <v>0</v>
      </c>
      <c r="BB220" s="39">
        <f t="shared" si="186"/>
        <v>0</v>
      </c>
      <c r="BC220" s="39">
        <f t="shared" si="186"/>
        <v>0</v>
      </c>
      <c r="BD220" s="39">
        <f t="shared" si="186"/>
        <v>0</v>
      </c>
      <c r="BE220" s="39">
        <f t="shared" si="186"/>
        <v>0</v>
      </c>
      <c r="BF220" s="39">
        <f t="shared" si="186"/>
        <v>0</v>
      </c>
      <c r="BG220" s="39">
        <f t="shared" si="186"/>
        <v>0</v>
      </c>
      <c r="BH220" s="39">
        <f t="shared" si="186"/>
        <v>0</v>
      </c>
      <c r="BI220" s="39">
        <f t="shared" si="186"/>
        <v>0</v>
      </c>
      <c r="BJ220" s="39">
        <f t="shared" si="186"/>
        <v>0</v>
      </c>
      <c r="BK220" s="39">
        <f t="shared" si="186"/>
        <v>0</v>
      </c>
      <c r="BL220" s="39">
        <f t="shared" si="186"/>
        <v>0</v>
      </c>
      <c r="BM220" s="39">
        <f t="shared" si="186"/>
        <v>0</v>
      </c>
      <c r="BN220" s="39">
        <f t="shared" si="186"/>
        <v>0</v>
      </c>
      <c r="BO220" s="39">
        <f t="shared" si="186"/>
        <v>0</v>
      </c>
      <c r="BP220" s="39">
        <f t="shared" si="186"/>
        <v>0</v>
      </c>
      <c r="BQ220" s="39">
        <f t="shared" si="186"/>
        <v>0</v>
      </c>
      <c r="BR220" s="39">
        <f t="shared" si="186"/>
        <v>0</v>
      </c>
      <c r="BS220" s="39">
        <f t="shared" si="186"/>
        <v>0</v>
      </c>
      <c r="BT220" s="39">
        <f t="shared" si="186"/>
        <v>0</v>
      </c>
      <c r="BU220" s="39">
        <f t="shared" si="186"/>
        <v>0</v>
      </c>
      <c r="BV220" s="39">
        <f t="shared" si="186"/>
        <v>0</v>
      </c>
      <c r="BW220" s="39">
        <f t="shared" si="186"/>
        <v>0</v>
      </c>
      <c r="BX220" s="39">
        <f t="shared" si="186"/>
        <v>0</v>
      </c>
      <c r="BY220" s="39">
        <f t="shared" si="186"/>
        <v>0</v>
      </c>
      <c r="BZ220" s="39">
        <f t="shared" si="186"/>
        <v>0</v>
      </c>
      <c r="CA220" s="39">
        <f t="shared" si="186"/>
        <v>0</v>
      </c>
      <c r="CB220" s="39">
        <f t="shared" si="186"/>
        <v>0</v>
      </c>
      <c r="CC220" s="39">
        <f t="shared" si="186"/>
        <v>0</v>
      </c>
      <c r="CD220" s="39">
        <f t="shared" si="186"/>
        <v>0</v>
      </c>
      <c r="CE220" s="39">
        <f t="shared" si="186"/>
        <v>0</v>
      </c>
      <c r="CF220" s="39">
        <f t="shared" si="186"/>
        <v>0</v>
      </c>
      <c r="CG220" s="39">
        <f t="shared" si="186"/>
        <v>0</v>
      </c>
      <c r="CH220" s="39">
        <f t="shared" si="186"/>
        <v>0</v>
      </c>
    </row>
    <row r="221" ht="14.25" customHeight="1">
      <c r="B221" s="6" t="s">
        <v>66</v>
      </c>
      <c r="E221" s="35">
        <f t="shared" si="184"/>
        <v>0</v>
      </c>
      <c r="G221" s="39">
        <f t="shared" ref="G221:CH221" si="187">G46</f>
        <v>0</v>
      </c>
      <c r="H221" s="39">
        <f t="shared" si="187"/>
        <v>0</v>
      </c>
      <c r="I221" s="39">
        <f t="shared" si="187"/>
        <v>0</v>
      </c>
      <c r="J221" s="39">
        <f t="shared" si="187"/>
        <v>0</v>
      </c>
      <c r="K221" s="39" t="str">
        <f t="shared" si="187"/>
        <v/>
      </c>
      <c r="L221" s="39" t="str">
        <f t="shared" si="187"/>
        <v/>
      </c>
      <c r="M221" s="39" t="str">
        <f t="shared" si="187"/>
        <v/>
      </c>
      <c r="N221" s="39" t="str">
        <f t="shared" si="187"/>
        <v/>
      </c>
      <c r="O221" s="39" t="str">
        <f t="shared" si="187"/>
        <v/>
      </c>
      <c r="P221" s="39">
        <f t="shared" si="187"/>
        <v>0</v>
      </c>
      <c r="Q221" s="39" t="str">
        <f t="shared" si="187"/>
        <v/>
      </c>
      <c r="R221" s="39" t="str">
        <f t="shared" si="187"/>
        <v/>
      </c>
      <c r="S221" s="39" t="str">
        <f t="shared" si="187"/>
        <v/>
      </c>
      <c r="T221" s="39" t="str">
        <f t="shared" si="187"/>
        <v/>
      </c>
      <c r="U221" s="39" t="str">
        <f t="shared" si="187"/>
        <v/>
      </c>
      <c r="V221" s="39">
        <f t="shared" si="187"/>
        <v>0</v>
      </c>
      <c r="W221" s="39">
        <f t="shared" si="187"/>
        <v>0</v>
      </c>
      <c r="X221" s="39">
        <f t="shared" si="187"/>
        <v>0</v>
      </c>
      <c r="Y221" s="39">
        <f t="shared" si="187"/>
        <v>0</v>
      </c>
      <c r="Z221" s="39">
        <f t="shared" si="187"/>
        <v>0</v>
      </c>
      <c r="AA221" s="39">
        <f t="shared" si="187"/>
        <v>0</v>
      </c>
      <c r="AB221" s="39">
        <f t="shared" si="187"/>
        <v>0</v>
      </c>
      <c r="AC221" s="39">
        <f t="shared" si="187"/>
        <v>0</v>
      </c>
      <c r="AD221" s="39">
        <f t="shared" si="187"/>
        <v>0</v>
      </c>
      <c r="AE221" s="39">
        <f t="shared" si="187"/>
        <v>0</v>
      </c>
      <c r="AF221" s="39">
        <f t="shared" si="187"/>
        <v>0</v>
      </c>
      <c r="AG221" s="39">
        <f t="shared" si="187"/>
        <v>0</v>
      </c>
      <c r="AH221" s="39">
        <f t="shared" si="187"/>
        <v>0</v>
      </c>
      <c r="AI221" s="39">
        <f t="shared" si="187"/>
        <v>0</v>
      </c>
      <c r="AJ221" s="39">
        <f t="shared" si="187"/>
        <v>0</v>
      </c>
      <c r="AK221" s="39">
        <f t="shared" si="187"/>
        <v>0</v>
      </c>
      <c r="AL221" s="39">
        <f t="shared" si="187"/>
        <v>0</v>
      </c>
      <c r="AM221" s="39">
        <f t="shared" si="187"/>
        <v>0</v>
      </c>
      <c r="AN221" s="39">
        <f t="shared" si="187"/>
        <v>0</v>
      </c>
      <c r="AO221" s="39">
        <f t="shared" si="187"/>
        <v>0</v>
      </c>
      <c r="AP221" s="39">
        <f t="shared" si="187"/>
        <v>0</v>
      </c>
      <c r="AQ221" s="39">
        <f t="shared" si="187"/>
        <v>0</v>
      </c>
      <c r="AR221" s="39">
        <f t="shared" si="187"/>
        <v>0</v>
      </c>
      <c r="AS221" s="39">
        <f t="shared" si="187"/>
        <v>0</v>
      </c>
      <c r="AT221" s="39">
        <f t="shared" si="187"/>
        <v>0</v>
      </c>
      <c r="AU221" s="39">
        <f t="shared" si="187"/>
        <v>0</v>
      </c>
      <c r="AV221" s="39">
        <f t="shared" si="187"/>
        <v>0</v>
      </c>
      <c r="AW221" s="39">
        <f t="shared" si="187"/>
        <v>0</v>
      </c>
      <c r="AX221" s="39">
        <f t="shared" si="187"/>
        <v>0</v>
      </c>
      <c r="AY221" s="39">
        <f t="shared" si="187"/>
        <v>0</v>
      </c>
      <c r="AZ221" s="39">
        <f t="shared" si="187"/>
        <v>0</v>
      </c>
      <c r="BA221" s="39">
        <f t="shared" si="187"/>
        <v>0</v>
      </c>
      <c r="BB221" s="39">
        <f t="shared" si="187"/>
        <v>0</v>
      </c>
      <c r="BC221" s="39">
        <f t="shared" si="187"/>
        <v>0</v>
      </c>
      <c r="BD221" s="39">
        <f t="shared" si="187"/>
        <v>0</v>
      </c>
      <c r="BE221" s="39">
        <f t="shared" si="187"/>
        <v>0</v>
      </c>
      <c r="BF221" s="39">
        <f t="shared" si="187"/>
        <v>0</v>
      </c>
      <c r="BG221" s="39">
        <f t="shared" si="187"/>
        <v>0</v>
      </c>
      <c r="BH221" s="39">
        <f t="shared" si="187"/>
        <v>0</v>
      </c>
      <c r="BI221" s="39">
        <f t="shared" si="187"/>
        <v>0</v>
      </c>
      <c r="BJ221" s="39">
        <f t="shared" si="187"/>
        <v>0</v>
      </c>
      <c r="BK221" s="39">
        <f t="shared" si="187"/>
        <v>0</v>
      </c>
      <c r="BL221" s="39">
        <f t="shared" si="187"/>
        <v>0</v>
      </c>
      <c r="BM221" s="39">
        <f t="shared" si="187"/>
        <v>0</v>
      </c>
      <c r="BN221" s="39">
        <f t="shared" si="187"/>
        <v>0</v>
      </c>
      <c r="BO221" s="39">
        <f t="shared" si="187"/>
        <v>0</v>
      </c>
      <c r="BP221" s="39">
        <f t="shared" si="187"/>
        <v>0</v>
      </c>
      <c r="BQ221" s="39">
        <f t="shared" si="187"/>
        <v>0</v>
      </c>
      <c r="BR221" s="39">
        <f t="shared" si="187"/>
        <v>0</v>
      </c>
      <c r="BS221" s="39">
        <f t="shared" si="187"/>
        <v>0</v>
      </c>
      <c r="BT221" s="39">
        <f t="shared" si="187"/>
        <v>0</v>
      </c>
      <c r="BU221" s="39" t="str">
        <f t="shared" si="187"/>
        <v/>
      </c>
      <c r="BV221" s="39">
        <f t="shared" si="187"/>
        <v>0</v>
      </c>
      <c r="BW221" s="39">
        <f t="shared" si="187"/>
        <v>0</v>
      </c>
      <c r="BX221" s="39">
        <f t="shared" si="187"/>
        <v>0</v>
      </c>
      <c r="BY221" s="39">
        <f t="shared" si="187"/>
        <v>0</v>
      </c>
      <c r="BZ221" s="39">
        <f t="shared" si="187"/>
        <v>0</v>
      </c>
      <c r="CA221" s="39">
        <f t="shared" si="187"/>
        <v>0</v>
      </c>
      <c r="CB221" s="39">
        <f t="shared" si="187"/>
        <v>0</v>
      </c>
      <c r="CC221" s="39">
        <f t="shared" si="187"/>
        <v>0</v>
      </c>
      <c r="CD221" s="39">
        <f t="shared" si="187"/>
        <v>0</v>
      </c>
      <c r="CE221" s="39">
        <f t="shared" si="187"/>
        <v>0</v>
      </c>
      <c r="CF221" s="39">
        <f t="shared" si="187"/>
        <v>0</v>
      </c>
      <c r="CG221" s="39">
        <f t="shared" si="187"/>
        <v>0</v>
      </c>
      <c r="CH221" s="39">
        <f t="shared" si="187"/>
        <v>0</v>
      </c>
    </row>
    <row r="222" ht="14.25" customHeight="1"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</row>
    <row r="223" ht="14.25" customHeight="1">
      <c r="B223" s="5" t="s">
        <v>67</v>
      </c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</row>
    <row r="224" ht="14.25" customHeight="1"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</row>
    <row r="225" ht="14.25" customHeight="1">
      <c r="B225" s="6" t="s">
        <v>77</v>
      </c>
      <c r="E225" s="33">
        <f t="shared" ref="E225:E227" si="189">SUM(G225:CH225)</f>
        <v>0</v>
      </c>
      <c r="F225" s="5"/>
      <c r="G225" s="39">
        <f t="shared" ref="G225:CH225" si="188">SUM(G219:G220)</f>
        <v>0</v>
      </c>
      <c r="H225" s="39">
        <f t="shared" si="188"/>
        <v>0</v>
      </c>
      <c r="I225" s="39">
        <f t="shared" si="188"/>
        <v>0</v>
      </c>
      <c r="J225" s="39">
        <f t="shared" si="188"/>
        <v>0</v>
      </c>
      <c r="K225" s="39">
        <f t="shared" si="188"/>
        <v>0</v>
      </c>
      <c r="L225" s="39">
        <f t="shared" si="188"/>
        <v>0</v>
      </c>
      <c r="M225" s="39">
        <f t="shared" si="188"/>
        <v>0</v>
      </c>
      <c r="N225" s="39">
        <f t="shared" si="188"/>
        <v>0</v>
      </c>
      <c r="O225" s="39">
        <f t="shared" si="188"/>
        <v>0</v>
      </c>
      <c r="P225" s="39">
        <f t="shared" si="188"/>
        <v>0</v>
      </c>
      <c r="Q225" s="39">
        <f t="shared" si="188"/>
        <v>0</v>
      </c>
      <c r="R225" s="39">
        <f t="shared" si="188"/>
        <v>0</v>
      </c>
      <c r="S225" s="39">
        <f t="shared" si="188"/>
        <v>0</v>
      </c>
      <c r="T225" s="39">
        <f t="shared" si="188"/>
        <v>0</v>
      </c>
      <c r="U225" s="39">
        <f t="shared" si="188"/>
        <v>0</v>
      </c>
      <c r="V225" s="39">
        <f t="shared" si="188"/>
        <v>0</v>
      </c>
      <c r="W225" s="39">
        <f t="shared" si="188"/>
        <v>0</v>
      </c>
      <c r="X225" s="39">
        <f t="shared" si="188"/>
        <v>0</v>
      </c>
      <c r="Y225" s="39">
        <f t="shared" si="188"/>
        <v>0</v>
      </c>
      <c r="Z225" s="39">
        <f t="shared" si="188"/>
        <v>0</v>
      </c>
      <c r="AA225" s="39">
        <f t="shared" si="188"/>
        <v>0</v>
      </c>
      <c r="AB225" s="39">
        <f t="shared" si="188"/>
        <v>0</v>
      </c>
      <c r="AC225" s="39">
        <f t="shared" si="188"/>
        <v>0</v>
      </c>
      <c r="AD225" s="39">
        <f t="shared" si="188"/>
        <v>0</v>
      </c>
      <c r="AE225" s="39">
        <f t="shared" si="188"/>
        <v>0</v>
      </c>
      <c r="AF225" s="39">
        <f t="shared" si="188"/>
        <v>0</v>
      </c>
      <c r="AG225" s="39">
        <f t="shared" si="188"/>
        <v>0</v>
      </c>
      <c r="AH225" s="39">
        <f t="shared" si="188"/>
        <v>0</v>
      </c>
      <c r="AI225" s="39">
        <f t="shared" si="188"/>
        <v>0</v>
      </c>
      <c r="AJ225" s="39">
        <f t="shared" si="188"/>
        <v>0</v>
      </c>
      <c r="AK225" s="39">
        <f t="shared" si="188"/>
        <v>0</v>
      </c>
      <c r="AL225" s="39">
        <f t="shared" si="188"/>
        <v>0</v>
      </c>
      <c r="AM225" s="39">
        <f t="shared" si="188"/>
        <v>0</v>
      </c>
      <c r="AN225" s="39">
        <f t="shared" si="188"/>
        <v>0</v>
      </c>
      <c r="AO225" s="39">
        <f t="shared" si="188"/>
        <v>0</v>
      </c>
      <c r="AP225" s="39">
        <f t="shared" si="188"/>
        <v>0</v>
      </c>
      <c r="AQ225" s="39">
        <f t="shared" si="188"/>
        <v>0</v>
      </c>
      <c r="AR225" s="39">
        <f t="shared" si="188"/>
        <v>0</v>
      </c>
      <c r="AS225" s="39">
        <f t="shared" si="188"/>
        <v>0</v>
      </c>
      <c r="AT225" s="39">
        <f t="shared" si="188"/>
        <v>0</v>
      </c>
      <c r="AU225" s="39">
        <f t="shared" si="188"/>
        <v>0</v>
      </c>
      <c r="AV225" s="39">
        <f t="shared" si="188"/>
        <v>0</v>
      </c>
      <c r="AW225" s="39">
        <f t="shared" si="188"/>
        <v>0</v>
      </c>
      <c r="AX225" s="39">
        <f t="shared" si="188"/>
        <v>0</v>
      </c>
      <c r="AY225" s="39">
        <f t="shared" si="188"/>
        <v>0</v>
      </c>
      <c r="AZ225" s="39">
        <f t="shared" si="188"/>
        <v>0</v>
      </c>
      <c r="BA225" s="39">
        <f t="shared" si="188"/>
        <v>0</v>
      </c>
      <c r="BB225" s="39">
        <f t="shared" si="188"/>
        <v>0</v>
      </c>
      <c r="BC225" s="39">
        <f t="shared" si="188"/>
        <v>0</v>
      </c>
      <c r="BD225" s="39">
        <f t="shared" si="188"/>
        <v>0</v>
      </c>
      <c r="BE225" s="39">
        <f t="shared" si="188"/>
        <v>0</v>
      </c>
      <c r="BF225" s="39">
        <f t="shared" si="188"/>
        <v>0</v>
      </c>
      <c r="BG225" s="39">
        <f t="shared" si="188"/>
        <v>0</v>
      </c>
      <c r="BH225" s="39">
        <f t="shared" si="188"/>
        <v>0</v>
      </c>
      <c r="BI225" s="39">
        <f t="shared" si="188"/>
        <v>0</v>
      </c>
      <c r="BJ225" s="39">
        <f t="shared" si="188"/>
        <v>0</v>
      </c>
      <c r="BK225" s="39">
        <f t="shared" si="188"/>
        <v>0</v>
      </c>
      <c r="BL225" s="39">
        <f t="shared" si="188"/>
        <v>0</v>
      </c>
      <c r="BM225" s="39">
        <f t="shared" si="188"/>
        <v>0</v>
      </c>
      <c r="BN225" s="39">
        <f t="shared" si="188"/>
        <v>0</v>
      </c>
      <c r="BO225" s="39">
        <f t="shared" si="188"/>
        <v>0</v>
      </c>
      <c r="BP225" s="39">
        <f t="shared" si="188"/>
        <v>0</v>
      </c>
      <c r="BQ225" s="39">
        <f t="shared" si="188"/>
        <v>0</v>
      </c>
      <c r="BR225" s="39">
        <f t="shared" si="188"/>
        <v>0</v>
      </c>
      <c r="BS225" s="39">
        <f t="shared" si="188"/>
        <v>0</v>
      </c>
      <c r="BT225" s="39">
        <f t="shared" si="188"/>
        <v>0</v>
      </c>
      <c r="BU225" s="39">
        <f t="shared" si="188"/>
        <v>0</v>
      </c>
      <c r="BV225" s="39">
        <f t="shared" si="188"/>
        <v>0</v>
      </c>
      <c r="BW225" s="39">
        <f t="shared" si="188"/>
        <v>0</v>
      </c>
      <c r="BX225" s="39">
        <f t="shared" si="188"/>
        <v>0</v>
      </c>
      <c r="BY225" s="39">
        <f t="shared" si="188"/>
        <v>0</v>
      </c>
      <c r="BZ225" s="39">
        <f t="shared" si="188"/>
        <v>0</v>
      </c>
      <c r="CA225" s="39">
        <f t="shared" si="188"/>
        <v>0</v>
      </c>
      <c r="CB225" s="39">
        <f t="shared" si="188"/>
        <v>0</v>
      </c>
      <c r="CC225" s="39">
        <f t="shared" si="188"/>
        <v>0</v>
      </c>
      <c r="CD225" s="39">
        <f t="shared" si="188"/>
        <v>0</v>
      </c>
      <c r="CE225" s="39">
        <f t="shared" si="188"/>
        <v>0</v>
      </c>
      <c r="CF225" s="39">
        <f t="shared" si="188"/>
        <v>0</v>
      </c>
      <c r="CG225" s="39">
        <f t="shared" si="188"/>
        <v>0</v>
      </c>
      <c r="CH225" s="39">
        <f t="shared" si="188"/>
        <v>0</v>
      </c>
    </row>
    <row r="226" ht="14.25" customHeight="1">
      <c r="B226" s="6" t="s">
        <v>78</v>
      </c>
      <c r="E226" s="35">
        <f t="shared" si="189"/>
        <v>0</v>
      </c>
      <c r="F226" s="5"/>
      <c r="G226" s="36">
        <f t="shared" ref="G226:CH226" si="190">SUM(G218,G225)</f>
        <v>0</v>
      </c>
      <c r="H226" s="36">
        <f t="shared" si="190"/>
        <v>0</v>
      </c>
      <c r="I226" s="36">
        <f t="shared" si="190"/>
        <v>0</v>
      </c>
      <c r="J226" s="36">
        <f t="shared" si="190"/>
        <v>0</v>
      </c>
      <c r="K226" s="36">
        <f t="shared" si="190"/>
        <v>0</v>
      </c>
      <c r="L226" s="36">
        <f t="shared" si="190"/>
        <v>0</v>
      </c>
      <c r="M226" s="36">
        <f t="shared" si="190"/>
        <v>0</v>
      </c>
      <c r="N226" s="36">
        <f t="shared" si="190"/>
        <v>0</v>
      </c>
      <c r="O226" s="36">
        <f t="shared" si="190"/>
        <v>0</v>
      </c>
      <c r="P226" s="36">
        <f t="shared" si="190"/>
        <v>0</v>
      </c>
      <c r="Q226" s="36">
        <f t="shared" si="190"/>
        <v>0</v>
      </c>
      <c r="R226" s="36">
        <f t="shared" si="190"/>
        <v>0</v>
      </c>
      <c r="S226" s="36">
        <f t="shared" si="190"/>
        <v>0</v>
      </c>
      <c r="T226" s="36">
        <f t="shared" si="190"/>
        <v>0</v>
      </c>
      <c r="U226" s="36">
        <f t="shared" si="190"/>
        <v>0</v>
      </c>
      <c r="V226" s="36">
        <f t="shared" si="190"/>
        <v>0</v>
      </c>
      <c r="W226" s="36">
        <f t="shared" si="190"/>
        <v>0</v>
      </c>
      <c r="X226" s="36">
        <f t="shared" si="190"/>
        <v>0</v>
      </c>
      <c r="Y226" s="36">
        <f t="shared" si="190"/>
        <v>0</v>
      </c>
      <c r="Z226" s="36">
        <f t="shared" si="190"/>
        <v>0</v>
      </c>
      <c r="AA226" s="36">
        <f t="shared" si="190"/>
        <v>0</v>
      </c>
      <c r="AB226" s="36">
        <f t="shared" si="190"/>
        <v>0</v>
      </c>
      <c r="AC226" s="36">
        <f t="shared" si="190"/>
        <v>0</v>
      </c>
      <c r="AD226" s="36">
        <f t="shared" si="190"/>
        <v>0</v>
      </c>
      <c r="AE226" s="36">
        <f t="shared" si="190"/>
        <v>0</v>
      </c>
      <c r="AF226" s="36">
        <f t="shared" si="190"/>
        <v>0</v>
      </c>
      <c r="AG226" s="36">
        <f t="shared" si="190"/>
        <v>0</v>
      </c>
      <c r="AH226" s="36">
        <f t="shared" si="190"/>
        <v>0</v>
      </c>
      <c r="AI226" s="36">
        <f t="shared" si="190"/>
        <v>0</v>
      </c>
      <c r="AJ226" s="36">
        <f t="shared" si="190"/>
        <v>0</v>
      </c>
      <c r="AK226" s="36">
        <f t="shared" si="190"/>
        <v>0</v>
      </c>
      <c r="AL226" s="36">
        <f t="shared" si="190"/>
        <v>0</v>
      </c>
      <c r="AM226" s="36">
        <f t="shared" si="190"/>
        <v>0</v>
      </c>
      <c r="AN226" s="36">
        <f t="shared" si="190"/>
        <v>0</v>
      </c>
      <c r="AO226" s="36">
        <f t="shared" si="190"/>
        <v>0</v>
      </c>
      <c r="AP226" s="36">
        <f t="shared" si="190"/>
        <v>0</v>
      </c>
      <c r="AQ226" s="36">
        <f t="shared" si="190"/>
        <v>0</v>
      </c>
      <c r="AR226" s="36">
        <f t="shared" si="190"/>
        <v>0</v>
      </c>
      <c r="AS226" s="36">
        <f t="shared" si="190"/>
        <v>0</v>
      </c>
      <c r="AT226" s="36">
        <f t="shared" si="190"/>
        <v>0</v>
      </c>
      <c r="AU226" s="36">
        <f t="shared" si="190"/>
        <v>0</v>
      </c>
      <c r="AV226" s="36">
        <f t="shared" si="190"/>
        <v>0</v>
      </c>
      <c r="AW226" s="36">
        <f t="shared" si="190"/>
        <v>0</v>
      </c>
      <c r="AX226" s="36">
        <f t="shared" si="190"/>
        <v>0</v>
      </c>
      <c r="AY226" s="36">
        <f t="shared" si="190"/>
        <v>0</v>
      </c>
      <c r="AZ226" s="36">
        <f t="shared" si="190"/>
        <v>0</v>
      </c>
      <c r="BA226" s="36">
        <f t="shared" si="190"/>
        <v>0</v>
      </c>
      <c r="BB226" s="36">
        <f t="shared" si="190"/>
        <v>0</v>
      </c>
      <c r="BC226" s="36">
        <f t="shared" si="190"/>
        <v>0</v>
      </c>
      <c r="BD226" s="36">
        <f t="shared" si="190"/>
        <v>0</v>
      </c>
      <c r="BE226" s="36">
        <f t="shared" si="190"/>
        <v>0</v>
      </c>
      <c r="BF226" s="36">
        <f t="shared" si="190"/>
        <v>0</v>
      </c>
      <c r="BG226" s="36">
        <f t="shared" si="190"/>
        <v>0</v>
      </c>
      <c r="BH226" s="36">
        <f t="shared" si="190"/>
        <v>0</v>
      </c>
      <c r="BI226" s="36">
        <f t="shared" si="190"/>
        <v>0</v>
      </c>
      <c r="BJ226" s="36">
        <f t="shared" si="190"/>
        <v>0</v>
      </c>
      <c r="BK226" s="36">
        <f t="shared" si="190"/>
        <v>0</v>
      </c>
      <c r="BL226" s="36">
        <f t="shared" si="190"/>
        <v>0</v>
      </c>
      <c r="BM226" s="36">
        <f t="shared" si="190"/>
        <v>0</v>
      </c>
      <c r="BN226" s="36">
        <f t="shared" si="190"/>
        <v>0</v>
      </c>
      <c r="BO226" s="36">
        <f t="shared" si="190"/>
        <v>0</v>
      </c>
      <c r="BP226" s="36">
        <f t="shared" si="190"/>
        <v>0</v>
      </c>
      <c r="BQ226" s="36">
        <f t="shared" si="190"/>
        <v>0</v>
      </c>
      <c r="BR226" s="36">
        <f t="shared" si="190"/>
        <v>0</v>
      </c>
      <c r="BS226" s="36">
        <f t="shared" si="190"/>
        <v>0</v>
      </c>
      <c r="BT226" s="36">
        <f t="shared" si="190"/>
        <v>0</v>
      </c>
      <c r="BU226" s="36">
        <f t="shared" si="190"/>
        <v>0</v>
      </c>
      <c r="BV226" s="36">
        <f t="shared" si="190"/>
        <v>0</v>
      </c>
      <c r="BW226" s="36">
        <f t="shared" si="190"/>
        <v>0</v>
      </c>
      <c r="BX226" s="36">
        <f t="shared" si="190"/>
        <v>0</v>
      </c>
      <c r="BY226" s="36">
        <f t="shared" si="190"/>
        <v>0</v>
      </c>
      <c r="BZ226" s="36">
        <f t="shared" si="190"/>
        <v>0</v>
      </c>
      <c r="CA226" s="36">
        <f t="shared" si="190"/>
        <v>0</v>
      </c>
      <c r="CB226" s="36">
        <f t="shared" si="190"/>
        <v>0</v>
      </c>
      <c r="CC226" s="36">
        <f t="shared" si="190"/>
        <v>0</v>
      </c>
      <c r="CD226" s="36">
        <f t="shared" si="190"/>
        <v>0</v>
      </c>
      <c r="CE226" s="36">
        <f t="shared" si="190"/>
        <v>0</v>
      </c>
      <c r="CF226" s="36">
        <f t="shared" si="190"/>
        <v>0</v>
      </c>
      <c r="CG226" s="36">
        <f t="shared" si="190"/>
        <v>0</v>
      </c>
      <c r="CH226" s="36">
        <f t="shared" si="190"/>
        <v>0</v>
      </c>
    </row>
    <row r="227" ht="14.25" customHeight="1">
      <c r="B227" s="6" t="s">
        <v>79</v>
      </c>
      <c r="E227" s="33">
        <f t="shared" si="189"/>
        <v>0</v>
      </c>
      <c r="G227" s="39">
        <f t="shared" ref="G227:CH227" si="191">IF(G$3&lt;$C$9,G226,0)</f>
        <v>0</v>
      </c>
      <c r="H227" s="39">
        <f t="shared" si="191"/>
        <v>0</v>
      </c>
      <c r="I227" s="39">
        <f t="shared" si="191"/>
        <v>0</v>
      </c>
      <c r="J227" s="39">
        <f t="shared" si="191"/>
        <v>0</v>
      </c>
      <c r="K227" s="39">
        <f t="shared" si="191"/>
        <v>0</v>
      </c>
      <c r="L227" s="39">
        <f t="shared" si="191"/>
        <v>0</v>
      </c>
      <c r="M227" s="39">
        <f t="shared" si="191"/>
        <v>0</v>
      </c>
      <c r="N227" s="39">
        <f t="shared" si="191"/>
        <v>0</v>
      </c>
      <c r="O227" s="39">
        <f t="shared" si="191"/>
        <v>0</v>
      </c>
      <c r="P227" s="39">
        <f t="shared" si="191"/>
        <v>0</v>
      </c>
      <c r="Q227" s="39">
        <f t="shared" si="191"/>
        <v>0</v>
      </c>
      <c r="R227" s="39">
        <f t="shared" si="191"/>
        <v>0</v>
      </c>
      <c r="S227" s="39">
        <f t="shared" si="191"/>
        <v>0</v>
      </c>
      <c r="T227" s="39">
        <f t="shared" si="191"/>
        <v>0</v>
      </c>
      <c r="U227" s="39">
        <f t="shared" si="191"/>
        <v>0</v>
      </c>
      <c r="V227" s="39">
        <f t="shared" si="191"/>
        <v>0</v>
      </c>
      <c r="W227" s="39">
        <f t="shared" si="191"/>
        <v>0</v>
      </c>
      <c r="X227" s="39">
        <f t="shared" si="191"/>
        <v>0</v>
      </c>
      <c r="Y227" s="39">
        <f t="shared" si="191"/>
        <v>0</v>
      </c>
      <c r="Z227" s="39">
        <f t="shared" si="191"/>
        <v>0</v>
      </c>
      <c r="AA227" s="39">
        <f t="shared" si="191"/>
        <v>0</v>
      </c>
      <c r="AB227" s="39">
        <f t="shared" si="191"/>
        <v>0</v>
      </c>
      <c r="AC227" s="39">
        <f t="shared" si="191"/>
        <v>0</v>
      </c>
      <c r="AD227" s="39">
        <f t="shared" si="191"/>
        <v>0</v>
      </c>
      <c r="AE227" s="39">
        <f t="shared" si="191"/>
        <v>0</v>
      </c>
      <c r="AF227" s="39">
        <f t="shared" si="191"/>
        <v>0</v>
      </c>
      <c r="AG227" s="39">
        <f t="shared" si="191"/>
        <v>0</v>
      </c>
      <c r="AH227" s="39">
        <f t="shared" si="191"/>
        <v>0</v>
      </c>
      <c r="AI227" s="39">
        <f t="shared" si="191"/>
        <v>0</v>
      </c>
      <c r="AJ227" s="39">
        <f t="shared" si="191"/>
        <v>0</v>
      </c>
      <c r="AK227" s="39">
        <f t="shared" si="191"/>
        <v>0</v>
      </c>
      <c r="AL227" s="39">
        <f t="shared" si="191"/>
        <v>0</v>
      </c>
      <c r="AM227" s="39">
        <f t="shared" si="191"/>
        <v>0</v>
      </c>
      <c r="AN227" s="39">
        <f t="shared" si="191"/>
        <v>0</v>
      </c>
      <c r="AO227" s="39">
        <f t="shared" si="191"/>
        <v>0</v>
      </c>
      <c r="AP227" s="39">
        <f t="shared" si="191"/>
        <v>0</v>
      </c>
      <c r="AQ227" s="39">
        <f t="shared" si="191"/>
        <v>0</v>
      </c>
      <c r="AR227" s="39">
        <f t="shared" si="191"/>
        <v>0</v>
      </c>
      <c r="AS227" s="39">
        <f t="shared" si="191"/>
        <v>0</v>
      </c>
      <c r="AT227" s="39">
        <f t="shared" si="191"/>
        <v>0</v>
      </c>
      <c r="AU227" s="39">
        <f t="shared" si="191"/>
        <v>0</v>
      </c>
      <c r="AV227" s="39">
        <f t="shared" si="191"/>
        <v>0</v>
      </c>
      <c r="AW227" s="39">
        <f t="shared" si="191"/>
        <v>0</v>
      </c>
      <c r="AX227" s="39">
        <f t="shared" si="191"/>
        <v>0</v>
      </c>
      <c r="AY227" s="39">
        <f t="shared" si="191"/>
        <v>0</v>
      </c>
      <c r="AZ227" s="39">
        <f t="shared" si="191"/>
        <v>0</v>
      </c>
      <c r="BA227" s="39">
        <f t="shared" si="191"/>
        <v>0</v>
      </c>
      <c r="BB227" s="39">
        <f t="shared" si="191"/>
        <v>0</v>
      </c>
      <c r="BC227" s="39">
        <f t="shared" si="191"/>
        <v>0</v>
      </c>
      <c r="BD227" s="39">
        <f t="shared" si="191"/>
        <v>0</v>
      </c>
      <c r="BE227" s="39">
        <f t="shared" si="191"/>
        <v>0</v>
      </c>
      <c r="BF227" s="39">
        <f t="shared" si="191"/>
        <v>0</v>
      </c>
      <c r="BG227" s="39">
        <f t="shared" si="191"/>
        <v>0</v>
      </c>
      <c r="BH227" s="39">
        <f t="shared" si="191"/>
        <v>0</v>
      </c>
      <c r="BI227" s="39">
        <f t="shared" si="191"/>
        <v>0</v>
      </c>
      <c r="BJ227" s="39">
        <f t="shared" si="191"/>
        <v>0</v>
      </c>
      <c r="BK227" s="39">
        <f t="shared" si="191"/>
        <v>0</v>
      </c>
      <c r="BL227" s="39">
        <f t="shared" si="191"/>
        <v>0</v>
      </c>
      <c r="BM227" s="39">
        <f t="shared" si="191"/>
        <v>0</v>
      </c>
      <c r="BN227" s="39">
        <f t="shared" si="191"/>
        <v>0</v>
      </c>
      <c r="BO227" s="39">
        <f t="shared" si="191"/>
        <v>0</v>
      </c>
      <c r="BP227" s="39">
        <f t="shared" si="191"/>
        <v>0</v>
      </c>
      <c r="BQ227" s="39">
        <f t="shared" si="191"/>
        <v>0</v>
      </c>
      <c r="BR227" s="39">
        <f t="shared" si="191"/>
        <v>0</v>
      </c>
      <c r="BS227" s="39">
        <f t="shared" si="191"/>
        <v>0</v>
      </c>
      <c r="BT227" s="39">
        <f t="shared" si="191"/>
        <v>0</v>
      </c>
      <c r="BU227" s="39">
        <f t="shared" si="191"/>
        <v>0</v>
      </c>
      <c r="BV227" s="39">
        <f t="shared" si="191"/>
        <v>0</v>
      </c>
      <c r="BW227" s="39">
        <f t="shared" si="191"/>
        <v>0</v>
      </c>
      <c r="BX227" s="39">
        <f t="shared" si="191"/>
        <v>0</v>
      </c>
      <c r="BY227" s="39">
        <f t="shared" si="191"/>
        <v>0</v>
      </c>
      <c r="BZ227" s="39">
        <f t="shared" si="191"/>
        <v>0</v>
      </c>
      <c r="CA227" s="39">
        <f t="shared" si="191"/>
        <v>0</v>
      </c>
      <c r="CB227" s="39">
        <f t="shared" si="191"/>
        <v>0</v>
      </c>
      <c r="CC227" s="39">
        <f t="shared" si="191"/>
        <v>0</v>
      </c>
      <c r="CD227" s="39">
        <f t="shared" si="191"/>
        <v>0</v>
      </c>
      <c r="CE227" s="39">
        <f t="shared" si="191"/>
        <v>0</v>
      </c>
      <c r="CF227" s="39">
        <f t="shared" si="191"/>
        <v>0</v>
      </c>
      <c r="CG227" s="39">
        <f t="shared" si="191"/>
        <v>0</v>
      </c>
      <c r="CH227" s="39">
        <f t="shared" si="191"/>
        <v>0</v>
      </c>
    </row>
    <row r="228" ht="14.25" customHeight="1">
      <c r="E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</row>
    <row r="229" ht="14.25" customHeight="1">
      <c r="B229" s="6" t="s">
        <v>80</v>
      </c>
      <c r="C229" s="5"/>
      <c r="D229" s="5"/>
      <c r="E229" s="33">
        <f t="shared" ref="E229:E231" si="193">SUM(G229:CH229)</f>
        <v>0</v>
      </c>
      <c r="F229" s="5"/>
      <c r="G229" s="39">
        <f t="shared" ref="G229:CH229" si="192">G225+G221</f>
        <v>0</v>
      </c>
      <c r="H229" s="39">
        <f t="shared" si="192"/>
        <v>0</v>
      </c>
      <c r="I229" s="39">
        <f t="shared" si="192"/>
        <v>0</v>
      </c>
      <c r="J229" s="39">
        <f t="shared" si="192"/>
        <v>0</v>
      </c>
      <c r="K229" s="39">
        <f t="shared" si="192"/>
        <v>0</v>
      </c>
      <c r="L229" s="39">
        <f t="shared" si="192"/>
        <v>0</v>
      </c>
      <c r="M229" s="39">
        <f t="shared" si="192"/>
        <v>0</v>
      </c>
      <c r="N229" s="39">
        <f t="shared" si="192"/>
        <v>0</v>
      </c>
      <c r="O229" s="39">
        <f t="shared" si="192"/>
        <v>0</v>
      </c>
      <c r="P229" s="39">
        <f t="shared" si="192"/>
        <v>0</v>
      </c>
      <c r="Q229" s="39">
        <f t="shared" si="192"/>
        <v>0</v>
      </c>
      <c r="R229" s="39">
        <f t="shared" si="192"/>
        <v>0</v>
      </c>
      <c r="S229" s="39">
        <f t="shared" si="192"/>
        <v>0</v>
      </c>
      <c r="T229" s="39">
        <f t="shared" si="192"/>
        <v>0</v>
      </c>
      <c r="U229" s="39">
        <f t="shared" si="192"/>
        <v>0</v>
      </c>
      <c r="V229" s="39">
        <f t="shared" si="192"/>
        <v>0</v>
      </c>
      <c r="W229" s="39">
        <f t="shared" si="192"/>
        <v>0</v>
      </c>
      <c r="X229" s="39">
        <f t="shared" si="192"/>
        <v>0</v>
      </c>
      <c r="Y229" s="39">
        <f t="shared" si="192"/>
        <v>0</v>
      </c>
      <c r="Z229" s="39">
        <f t="shared" si="192"/>
        <v>0</v>
      </c>
      <c r="AA229" s="39">
        <f t="shared" si="192"/>
        <v>0</v>
      </c>
      <c r="AB229" s="39">
        <f t="shared" si="192"/>
        <v>0</v>
      </c>
      <c r="AC229" s="39">
        <f t="shared" si="192"/>
        <v>0</v>
      </c>
      <c r="AD229" s="39">
        <f t="shared" si="192"/>
        <v>0</v>
      </c>
      <c r="AE229" s="39">
        <f t="shared" si="192"/>
        <v>0</v>
      </c>
      <c r="AF229" s="39">
        <f t="shared" si="192"/>
        <v>0</v>
      </c>
      <c r="AG229" s="39">
        <f t="shared" si="192"/>
        <v>0</v>
      </c>
      <c r="AH229" s="39">
        <f t="shared" si="192"/>
        <v>0</v>
      </c>
      <c r="AI229" s="39">
        <f t="shared" si="192"/>
        <v>0</v>
      </c>
      <c r="AJ229" s="39">
        <f t="shared" si="192"/>
        <v>0</v>
      </c>
      <c r="AK229" s="39">
        <f t="shared" si="192"/>
        <v>0</v>
      </c>
      <c r="AL229" s="39">
        <f t="shared" si="192"/>
        <v>0</v>
      </c>
      <c r="AM229" s="39">
        <f t="shared" si="192"/>
        <v>0</v>
      </c>
      <c r="AN229" s="39">
        <f t="shared" si="192"/>
        <v>0</v>
      </c>
      <c r="AO229" s="39">
        <f t="shared" si="192"/>
        <v>0</v>
      </c>
      <c r="AP229" s="39">
        <f t="shared" si="192"/>
        <v>0</v>
      </c>
      <c r="AQ229" s="39">
        <f t="shared" si="192"/>
        <v>0</v>
      </c>
      <c r="AR229" s="39">
        <f t="shared" si="192"/>
        <v>0</v>
      </c>
      <c r="AS229" s="39">
        <f t="shared" si="192"/>
        <v>0</v>
      </c>
      <c r="AT229" s="39">
        <f t="shared" si="192"/>
        <v>0</v>
      </c>
      <c r="AU229" s="39">
        <f t="shared" si="192"/>
        <v>0</v>
      </c>
      <c r="AV229" s="39">
        <f t="shared" si="192"/>
        <v>0</v>
      </c>
      <c r="AW229" s="39">
        <f t="shared" si="192"/>
        <v>0</v>
      </c>
      <c r="AX229" s="39">
        <f t="shared" si="192"/>
        <v>0</v>
      </c>
      <c r="AY229" s="39">
        <f t="shared" si="192"/>
        <v>0</v>
      </c>
      <c r="AZ229" s="39">
        <f t="shared" si="192"/>
        <v>0</v>
      </c>
      <c r="BA229" s="39">
        <f t="shared" si="192"/>
        <v>0</v>
      </c>
      <c r="BB229" s="39">
        <f t="shared" si="192"/>
        <v>0</v>
      </c>
      <c r="BC229" s="39">
        <f t="shared" si="192"/>
        <v>0</v>
      </c>
      <c r="BD229" s="39">
        <f t="shared" si="192"/>
        <v>0</v>
      </c>
      <c r="BE229" s="39">
        <f t="shared" si="192"/>
        <v>0</v>
      </c>
      <c r="BF229" s="39">
        <f t="shared" si="192"/>
        <v>0</v>
      </c>
      <c r="BG229" s="39">
        <f t="shared" si="192"/>
        <v>0</v>
      </c>
      <c r="BH229" s="39">
        <f t="shared" si="192"/>
        <v>0</v>
      </c>
      <c r="BI229" s="39">
        <f t="shared" si="192"/>
        <v>0</v>
      </c>
      <c r="BJ229" s="39">
        <f t="shared" si="192"/>
        <v>0</v>
      </c>
      <c r="BK229" s="39">
        <f t="shared" si="192"/>
        <v>0</v>
      </c>
      <c r="BL229" s="39">
        <f t="shared" si="192"/>
        <v>0</v>
      </c>
      <c r="BM229" s="39">
        <f t="shared" si="192"/>
        <v>0</v>
      </c>
      <c r="BN229" s="39">
        <f t="shared" si="192"/>
        <v>0</v>
      </c>
      <c r="BO229" s="39">
        <f t="shared" si="192"/>
        <v>0</v>
      </c>
      <c r="BP229" s="39">
        <f t="shared" si="192"/>
        <v>0</v>
      </c>
      <c r="BQ229" s="39">
        <f t="shared" si="192"/>
        <v>0</v>
      </c>
      <c r="BR229" s="39">
        <f t="shared" si="192"/>
        <v>0</v>
      </c>
      <c r="BS229" s="39">
        <f t="shared" si="192"/>
        <v>0</v>
      </c>
      <c r="BT229" s="39">
        <f t="shared" si="192"/>
        <v>0</v>
      </c>
      <c r="BU229" s="39">
        <f t="shared" si="192"/>
        <v>0</v>
      </c>
      <c r="BV229" s="39">
        <f t="shared" si="192"/>
        <v>0</v>
      </c>
      <c r="BW229" s="39">
        <f t="shared" si="192"/>
        <v>0</v>
      </c>
      <c r="BX229" s="39">
        <f t="shared" si="192"/>
        <v>0</v>
      </c>
      <c r="BY229" s="39">
        <f t="shared" si="192"/>
        <v>0</v>
      </c>
      <c r="BZ229" s="39">
        <f t="shared" si="192"/>
        <v>0</v>
      </c>
      <c r="CA229" s="39">
        <f t="shared" si="192"/>
        <v>0</v>
      </c>
      <c r="CB229" s="39">
        <f t="shared" si="192"/>
        <v>0</v>
      </c>
      <c r="CC229" s="39">
        <f t="shared" si="192"/>
        <v>0</v>
      </c>
      <c r="CD229" s="39">
        <f t="shared" si="192"/>
        <v>0</v>
      </c>
      <c r="CE229" s="39">
        <f t="shared" si="192"/>
        <v>0</v>
      </c>
      <c r="CF229" s="39">
        <f t="shared" si="192"/>
        <v>0</v>
      </c>
      <c r="CG229" s="39">
        <f t="shared" si="192"/>
        <v>0</v>
      </c>
      <c r="CH229" s="39">
        <f t="shared" si="192"/>
        <v>0</v>
      </c>
    </row>
    <row r="230" ht="14.25" customHeight="1">
      <c r="B230" s="6" t="s">
        <v>81</v>
      </c>
      <c r="E230" s="35">
        <f t="shared" si="193"/>
        <v>0</v>
      </c>
      <c r="F230" s="5"/>
      <c r="G230" s="36">
        <f t="shared" ref="G230:CH230" si="194">G226+G221</f>
        <v>0</v>
      </c>
      <c r="H230" s="36">
        <f t="shared" si="194"/>
        <v>0</v>
      </c>
      <c r="I230" s="36">
        <f t="shared" si="194"/>
        <v>0</v>
      </c>
      <c r="J230" s="36">
        <f t="shared" si="194"/>
        <v>0</v>
      </c>
      <c r="K230" s="36">
        <f t="shared" si="194"/>
        <v>0</v>
      </c>
      <c r="L230" s="36">
        <f t="shared" si="194"/>
        <v>0</v>
      </c>
      <c r="M230" s="36">
        <f t="shared" si="194"/>
        <v>0</v>
      </c>
      <c r="N230" s="36">
        <f t="shared" si="194"/>
        <v>0</v>
      </c>
      <c r="O230" s="36">
        <f t="shared" si="194"/>
        <v>0</v>
      </c>
      <c r="P230" s="36">
        <f t="shared" si="194"/>
        <v>0</v>
      </c>
      <c r="Q230" s="36">
        <f t="shared" si="194"/>
        <v>0</v>
      </c>
      <c r="R230" s="36">
        <f t="shared" si="194"/>
        <v>0</v>
      </c>
      <c r="S230" s="36">
        <f t="shared" si="194"/>
        <v>0</v>
      </c>
      <c r="T230" s="36">
        <f t="shared" si="194"/>
        <v>0</v>
      </c>
      <c r="U230" s="36">
        <f t="shared" si="194"/>
        <v>0</v>
      </c>
      <c r="V230" s="36">
        <f t="shared" si="194"/>
        <v>0</v>
      </c>
      <c r="W230" s="36">
        <f t="shared" si="194"/>
        <v>0</v>
      </c>
      <c r="X230" s="36">
        <f t="shared" si="194"/>
        <v>0</v>
      </c>
      <c r="Y230" s="36">
        <f t="shared" si="194"/>
        <v>0</v>
      </c>
      <c r="Z230" s="36">
        <f t="shared" si="194"/>
        <v>0</v>
      </c>
      <c r="AA230" s="36">
        <f t="shared" si="194"/>
        <v>0</v>
      </c>
      <c r="AB230" s="36">
        <f t="shared" si="194"/>
        <v>0</v>
      </c>
      <c r="AC230" s="36">
        <f t="shared" si="194"/>
        <v>0</v>
      </c>
      <c r="AD230" s="36">
        <f t="shared" si="194"/>
        <v>0</v>
      </c>
      <c r="AE230" s="36">
        <f t="shared" si="194"/>
        <v>0</v>
      </c>
      <c r="AF230" s="36">
        <f t="shared" si="194"/>
        <v>0</v>
      </c>
      <c r="AG230" s="36">
        <f t="shared" si="194"/>
        <v>0</v>
      </c>
      <c r="AH230" s="36">
        <f t="shared" si="194"/>
        <v>0</v>
      </c>
      <c r="AI230" s="36">
        <f t="shared" si="194"/>
        <v>0</v>
      </c>
      <c r="AJ230" s="36">
        <f t="shared" si="194"/>
        <v>0</v>
      </c>
      <c r="AK230" s="36">
        <f t="shared" si="194"/>
        <v>0</v>
      </c>
      <c r="AL230" s="36">
        <f t="shared" si="194"/>
        <v>0</v>
      </c>
      <c r="AM230" s="36">
        <f t="shared" si="194"/>
        <v>0</v>
      </c>
      <c r="AN230" s="36">
        <f t="shared" si="194"/>
        <v>0</v>
      </c>
      <c r="AO230" s="36">
        <f t="shared" si="194"/>
        <v>0</v>
      </c>
      <c r="AP230" s="36">
        <f t="shared" si="194"/>
        <v>0</v>
      </c>
      <c r="AQ230" s="36">
        <f t="shared" si="194"/>
        <v>0</v>
      </c>
      <c r="AR230" s="36">
        <f t="shared" si="194"/>
        <v>0</v>
      </c>
      <c r="AS230" s="36">
        <f t="shared" si="194"/>
        <v>0</v>
      </c>
      <c r="AT230" s="36">
        <f t="shared" si="194"/>
        <v>0</v>
      </c>
      <c r="AU230" s="36">
        <f t="shared" si="194"/>
        <v>0</v>
      </c>
      <c r="AV230" s="36">
        <f t="shared" si="194"/>
        <v>0</v>
      </c>
      <c r="AW230" s="36">
        <f t="shared" si="194"/>
        <v>0</v>
      </c>
      <c r="AX230" s="36">
        <f t="shared" si="194"/>
        <v>0</v>
      </c>
      <c r="AY230" s="36">
        <f t="shared" si="194"/>
        <v>0</v>
      </c>
      <c r="AZ230" s="36">
        <f t="shared" si="194"/>
        <v>0</v>
      </c>
      <c r="BA230" s="36">
        <f t="shared" si="194"/>
        <v>0</v>
      </c>
      <c r="BB230" s="36">
        <f t="shared" si="194"/>
        <v>0</v>
      </c>
      <c r="BC230" s="36">
        <f t="shared" si="194"/>
        <v>0</v>
      </c>
      <c r="BD230" s="36">
        <f t="shared" si="194"/>
        <v>0</v>
      </c>
      <c r="BE230" s="36">
        <f t="shared" si="194"/>
        <v>0</v>
      </c>
      <c r="BF230" s="36">
        <f t="shared" si="194"/>
        <v>0</v>
      </c>
      <c r="BG230" s="36">
        <f t="shared" si="194"/>
        <v>0</v>
      </c>
      <c r="BH230" s="36">
        <f t="shared" si="194"/>
        <v>0</v>
      </c>
      <c r="BI230" s="36">
        <f t="shared" si="194"/>
        <v>0</v>
      </c>
      <c r="BJ230" s="36">
        <f t="shared" si="194"/>
        <v>0</v>
      </c>
      <c r="BK230" s="36">
        <f t="shared" si="194"/>
        <v>0</v>
      </c>
      <c r="BL230" s="36">
        <f t="shared" si="194"/>
        <v>0</v>
      </c>
      <c r="BM230" s="36">
        <f t="shared" si="194"/>
        <v>0</v>
      </c>
      <c r="BN230" s="36">
        <f t="shared" si="194"/>
        <v>0</v>
      </c>
      <c r="BO230" s="36">
        <f t="shared" si="194"/>
        <v>0</v>
      </c>
      <c r="BP230" s="36">
        <f t="shared" si="194"/>
        <v>0</v>
      </c>
      <c r="BQ230" s="36">
        <f t="shared" si="194"/>
        <v>0</v>
      </c>
      <c r="BR230" s="36">
        <f t="shared" si="194"/>
        <v>0</v>
      </c>
      <c r="BS230" s="36">
        <f t="shared" si="194"/>
        <v>0</v>
      </c>
      <c r="BT230" s="36">
        <f t="shared" si="194"/>
        <v>0</v>
      </c>
      <c r="BU230" s="36">
        <f t="shared" si="194"/>
        <v>0</v>
      </c>
      <c r="BV230" s="36">
        <f t="shared" si="194"/>
        <v>0</v>
      </c>
      <c r="BW230" s="36">
        <f t="shared" si="194"/>
        <v>0</v>
      </c>
      <c r="BX230" s="36">
        <f t="shared" si="194"/>
        <v>0</v>
      </c>
      <c r="BY230" s="36">
        <f t="shared" si="194"/>
        <v>0</v>
      </c>
      <c r="BZ230" s="36">
        <f t="shared" si="194"/>
        <v>0</v>
      </c>
      <c r="CA230" s="36">
        <f t="shared" si="194"/>
        <v>0</v>
      </c>
      <c r="CB230" s="36">
        <f t="shared" si="194"/>
        <v>0</v>
      </c>
      <c r="CC230" s="36">
        <f t="shared" si="194"/>
        <v>0</v>
      </c>
      <c r="CD230" s="36">
        <f t="shared" si="194"/>
        <v>0</v>
      </c>
      <c r="CE230" s="36">
        <f t="shared" si="194"/>
        <v>0</v>
      </c>
      <c r="CF230" s="36">
        <f t="shared" si="194"/>
        <v>0</v>
      </c>
      <c r="CG230" s="36">
        <f t="shared" si="194"/>
        <v>0</v>
      </c>
      <c r="CH230" s="36">
        <f t="shared" si="194"/>
        <v>0</v>
      </c>
    </row>
    <row r="231" ht="14.25" customHeight="1">
      <c r="B231" s="6" t="s">
        <v>82</v>
      </c>
      <c r="E231" s="33">
        <f t="shared" si="193"/>
        <v>0</v>
      </c>
      <c r="F231" s="5"/>
      <c r="G231" s="39">
        <f t="shared" ref="G231:CH231" si="195">G227+G221</f>
        <v>0</v>
      </c>
      <c r="H231" s="39">
        <f t="shared" si="195"/>
        <v>0</v>
      </c>
      <c r="I231" s="39">
        <f t="shared" si="195"/>
        <v>0</v>
      </c>
      <c r="J231" s="39">
        <f t="shared" si="195"/>
        <v>0</v>
      </c>
      <c r="K231" s="39">
        <f t="shared" si="195"/>
        <v>0</v>
      </c>
      <c r="L231" s="39">
        <f t="shared" si="195"/>
        <v>0</v>
      </c>
      <c r="M231" s="39">
        <f t="shared" si="195"/>
        <v>0</v>
      </c>
      <c r="N231" s="39">
        <f t="shared" si="195"/>
        <v>0</v>
      </c>
      <c r="O231" s="39">
        <f t="shared" si="195"/>
        <v>0</v>
      </c>
      <c r="P231" s="39">
        <f t="shared" si="195"/>
        <v>0</v>
      </c>
      <c r="Q231" s="39">
        <f t="shared" si="195"/>
        <v>0</v>
      </c>
      <c r="R231" s="39">
        <f t="shared" si="195"/>
        <v>0</v>
      </c>
      <c r="S231" s="39">
        <f t="shared" si="195"/>
        <v>0</v>
      </c>
      <c r="T231" s="39">
        <f t="shared" si="195"/>
        <v>0</v>
      </c>
      <c r="U231" s="39">
        <f t="shared" si="195"/>
        <v>0</v>
      </c>
      <c r="V231" s="39">
        <f t="shared" si="195"/>
        <v>0</v>
      </c>
      <c r="W231" s="39">
        <f t="shared" si="195"/>
        <v>0</v>
      </c>
      <c r="X231" s="39">
        <f t="shared" si="195"/>
        <v>0</v>
      </c>
      <c r="Y231" s="39">
        <f t="shared" si="195"/>
        <v>0</v>
      </c>
      <c r="Z231" s="39">
        <f t="shared" si="195"/>
        <v>0</v>
      </c>
      <c r="AA231" s="39">
        <f t="shared" si="195"/>
        <v>0</v>
      </c>
      <c r="AB231" s="39">
        <f t="shared" si="195"/>
        <v>0</v>
      </c>
      <c r="AC231" s="39">
        <f t="shared" si="195"/>
        <v>0</v>
      </c>
      <c r="AD231" s="39">
        <f t="shared" si="195"/>
        <v>0</v>
      </c>
      <c r="AE231" s="39">
        <f t="shared" si="195"/>
        <v>0</v>
      </c>
      <c r="AF231" s="39">
        <f t="shared" si="195"/>
        <v>0</v>
      </c>
      <c r="AG231" s="39">
        <f t="shared" si="195"/>
        <v>0</v>
      </c>
      <c r="AH231" s="39">
        <f t="shared" si="195"/>
        <v>0</v>
      </c>
      <c r="AI231" s="39">
        <f t="shared" si="195"/>
        <v>0</v>
      </c>
      <c r="AJ231" s="39">
        <f t="shared" si="195"/>
        <v>0</v>
      </c>
      <c r="AK231" s="39">
        <f t="shared" si="195"/>
        <v>0</v>
      </c>
      <c r="AL231" s="39">
        <f t="shared" si="195"/>
        <v>0</v>
      </c>
      <c r="AM231" s="39">
        <f t="shared" si="195"/>
        <v>0</v>
      </c>
      <c r="AN231" s="39">
        <f t="shared" si="195"/>
        <v>0</v>
      </c>
      <c r="AO231" s="39">
        <f t="shared" si="195"/>
        <v>0</v>
      </c>
      <c r="AP231" s="39">
        <f t="shared" si="195"/>
        <v>0</v>
      </c>
      <c r="AQ231" s="39">
        <f t="shared" si="195"/>
        <v>0</v>
      </c>
      <c r="AR231" s="39">
        <f t="shared" si="195"/>
        <v>0</v>
      </c>
      <c r="AS231" s="39">
        <f t="shared" si="195"/>
        <v>0</v>
      </c>
      <c r="AT231" s="39">
        <f t="shared" si="195"/>
        <v>0</v>
      </c>
      <c r="AU231" s="39">
        <f t="shared" si="195"/>
        <v>0</v>
      </c>
      <c r="AV231" s="39">
        <f t="shared" si="195"/>
        <v>0</v>
      </c>
      <c r="AW231" s="39">
        <f t="shared" si="195"/>
        <v>0</v>
      </c>
      <c r="AX231" s="39">
        <f t="shared" si="195"/>
        <v>0</v>
      </c>
      <c r="AY231" s="39">
        <f t="shared" si="195"/>
        <v>0</v>
      </c>
      <c r="AZ231" s="39">
        <f t="shared" si="195"/>
        <v>0</v>
      </c>
      <c r="BA231" s="39">
        <f t="shared" si="195"/>
        <v>0</v>
      </c>
      <c r="BB231" s="39">
        <f t="shared" si="195"/>
        <v>0</v>
      </c>
      <c r="BC231" s="39">
        <f t="shared" si="195"/>
        <v>0</v>
      </c>
      <c r="BD231" s="39">
        <f t="shared" si="195"/>
        <v>0</v>
      </c>
      <c r="BE231" s="39">
        <f t="shared" si="195"/>
        <v>0</v>
      </c>
      <c r="BF231" s="39">
        <f t="shared" si="195"/>
        <v>0</v>
      </c>
      <c r="BG231" s="39">
        <f t="shared" si="195"/>
        <v>0</v>
      </c>
      <c r="BH231" s="39">
        <f t="shared" si="195"/>
        <v>0</v>
      </c>
      <c r="BI231" s="39">
        <f t="shared" si="195"/>
        <v>0</v>
      </c>
      <c r="BJ231" s="39">
        <f t="shared" si="195"/>
        <v>0</v>
      </c>
      <c r="BK231" s="39">
        <f t="shared" si="195"/>
        <v>0</v>
      </c>
      <c r="BL231" s="39">
        <f t="shared" si="195"/>
        <v>0</v>
      </c>
      <c r="BM231" s="39">
        <f t="shared" si="195"/>
        <v>0</v>
      </c>
      <c r="BN231" s="39">
        <f t="shared" si="195"/>
        <v>0</v>
      </c>
      <c r="BO231" s="39">
        <f t="shared" si="195"/>
        <v>0</v>
      </c>
      <c r="BP231" s="39">
        <f t="shared" si="195"/>
        <v>0</v>
      </c>
      <c r="BQ231" s="39">
        <f t="shared" si="195"/>
        <v>0</v>
      </c>
      <c r="BR231" s="39">
        <f t="shared" si="195"/>
        <v>0</v>
      </c>
      <c r="BS231" s="39">
        <f t="shared" si="195"/>
        <v>0</v>
      </c>
      <c r="BT231" s="39">
        <f t="shared" si="195"/>
        <v>0</v>
      </c>
      <c r="BU231" s="39">
        <f t="shared" si="195"/>
        <v>0</v>
      </c>
      <c r="BV231" s="39">
        <f t="shared" si="195"/>
        <v>0</v>
      </c>
      <c r="BW231" s="39">
        <f t="shared" si="195"/>
        <v>0</v>
      </c>
      <c r="BX231" s="39">
        <f t="shared" si="195"/>
        <v>0</v>
      </c>
      <c r="BY231" s="39">
        <f t="shared" si="195"/>
        <v>0</v>
      </c>
      <c r="BZ231" s="39">
        <f t="shared" si="195"/>
        <v>0</v>
      </c>
      <c r="CA231" s="39">
        <f t="shared" si="195"/>
        <v>0</v>
      </c>
      <c r="CB231" s="39">
        <f t="shared" si="195"/>
        <v>0</v>
      </c>
      <c r="CC231" s="39">
        <f t="shared" si="195"/>
        <v>0</v>
      </c>
      <c r="CD231" s="39">
        <f t="shared" si="195"/>
        <v>0</v>
      </c>
      <c r="CE231" s="39">
        <f t="shared" si="195"/>
        <v>0</v>
      </c>
      <c r="CF231" s="39">
        <f t="shared" si="195"/>
        <v>0</v>
      </c>
      <c r="CG231" s="39">
        <f t="shared" si="195"/>
        <v>0</v>
      </c>
      <c r="CH231" s="39">
        <f t="shared" si="195"/>
        <v>0</v>
      </c>
    </row>
    <row r="232" ht="14.25" customHeight="1">
      <c r="B232" s="5"/>
      <c r="F232" s="5"/>
    </row>
    <row r="233" ht="14.25" customHeight="1">
      <c r="B233" s="5" t="s">
        <v>72</v>
      </c>
    </row>
    <row r="234" ht="14.25" customHeight="1"/>
    <row r="235" ht="14.25" customHeight="1">
      <c r="B235" s="6" t="s">
        <v>77</v>
      </c>
      <c r="C235" s="5"/>
      <c r="D235" s="5"/>
      <c r="E235" s="33">
        <f t="shared" ref="E235:E237" si="197">SUM(G235:CH235)</f>
        <v>0</v>
      </c>
      <c r="F235" s="5"/>
      <c r="G235" s="39">
        <f t="shared" ref="G235:CH235" si="196">G225*G$52</f>
        <v>0</v>
      </c>
      <c r="H235" s="39">
        <f t="shared" si="196"/>
        <v>0</v>
      </c>
      <c r="I235" s="39">
        <f t="shared" si="196"/>
        <v>0</v>
      </c>
      <c r="J235" s="39">
        <f t="shared" si="196"/>
        <v>0</v>
      </c>
      <c r="K235" s="39">
        <f t="shared" si="196"/>
        <v>0</v>
      </c>
      <c r="L235" s="39">
        <f t="shared" si="196"/>
        <v>0</v>
      </c>
      <c r="M235" s="39">
        <f t="shared" si="196"/>
        <v>0</v>
      </c>
      <c r="N235" s="39">
        <f t="shared" si="196"/>
        <v>0</v>
      </c>
      <c r="O235" s="39">
        <f t="shared" si="196"/>
        <v>0</v>
      </c>
      <c r="P235" s="39">
        <f t="shared" si="196"/>
        <v>0</v>
      </c>
      <c r="Q235" s="39">
        <f t="shared" si="196"/>
        <v>0</v>
      </c>
      <c r="R235" s="39">
        <f t="shared" si="196"/>
        <v>0</v>
      </c>
      <c r="S235" s="39">
        <f t="shared" si="196"/>
        <v>0</v>
      </c>
      <c r="T235" s="39">
        <f t="shared" si="196"/>
        <v>0</v>
      </c>
      <c r="U235" s="39">
        <f t="shared" si="196"/>
        <v>0</v>
      </c>
      <c r="V235" s="39">
        <f t="shared" si="196"/>
        <v>0</v>
      </c>
      <c r="W235" s="39">
        <f t="shared" si="196"/>
        <v>0</v>
      </c>
      <c r="X235" s="39">
        <f t="shared" si="196"/>
        <v>0</v>
      </c>
      <c r="Y235" s="39">
        <f t="shared" si="196"/>
        <v>0</v>
      </c>
      <c r="Z235" s="39">
        <f t="shared" si="196"/>
        <v>0</v>
      </c>
      <c r="AA235" s="39">
        <f t="shared" si="196"/>
        <v>0</v>
      </c>
      <c r="AB235" s="39">
        <f t="shared" si="196"/>
        <v>0</v>
      </c>
      <c r="AC235" s="39">
        <f t="shared" si="196"/>
        <v>0</v>
      </c>
      <c r="AD235" s="39">
        <f t="shared" si="196"/>
        <v>0</v>
      </c>
      <c r="AE235" s="39">
        <f t="shared" si="196"/>
        <v>0</v>
      </c>
      <c r="AF235" s="39">
        <f t="shared" si="196"/>
        <v>0</v>
      </c>
      <c r="AG235" s="39">
        <f t="shared" si="196"/>
        <v>0</v>
      </c>
      <c r="AH235" s="39">
        <f t="shared" si="196"/>
        <v>0</v>
      </c>
      <c r="AI235" s="39">
        <f t="shared" si="196"/>
        <v>0</v>
      </c>
      <c r="AJ235" s="39">
        <f t="shared" si="196"/>
        <v>0</v>
      </c>
      <c r="AK235" s="39">
        <f t="shared" si="196"/>
        <v>0</v>
      </c>
      <c r="AL235" s="39">
        <f t="shared" si="196"/>
        <v>0</v>
      </c>
      <c r="AM235" s="39">
        <f t="shared" si="196"/>
        <v>0</v>
      </c>
      <c r="AN235" s="39">
        <f t="shared" si="196"/>
        <v>0</v>
      </c>
      <c r="AO235" s="39">
        <f t="shared" si="196"/>
        <v>0</v>
      </c>
      <c r="AP235" s="39">
        <f t="shared" si="196"/>
        <v>0</v>
      </c>
      <c r="AQ235" s="39">
        <f t="shared" si="196"/>
        <v>0</v>
      </c>
      <c r="AR235" s="39">
        <f t="shared" si="196"/>
        <v>0</v>
      </c>
      <c r="AS235" s="39">
        <f t="shared" si="196"/>
        <v>0</v>
      </c>
      <c r="AT235" s="39">
        <f t="shared" si="196"/>
        <v>0</v>
      </c>
      <c r="AU235" s="39">
        <f t="shared" si="196"/>
        <v>0</v>
      </c>
      <c r="AV235" s="39">
        <f t="shared" si="196"/>
        <v>0</v>
      </c>
      <c r="AW235" s="39">
        <f t="shared" si="196"/>
        <v>0</v>
      </c>
      <c r="AX235" s="39">
        <f t="shared" si="196"/>
        <v>0</v>
      </c>
      <c r="AY235" s="39">
        <f t="shared" si="196"/>
        <v>0</v>
      </c>
      <c r="AZ235" s="39">
        <f t="shared" si="196"/>
        <v>0</v>
      </c>
      <c r="BA235" s="39">
        <f t="shared" si="196"/>
        <v>0</v>
      </c>
      <c r="BB235" s="39">
        <f t="shared" si="196"/>
        <v>0</v>
      </c>
      <c r="BC235" s="39">
        <f t="shared" si="196"/>
        <v>0</v>
      </c>
      <c r="BD235" s="39">
        <f t="shared" si="196"/>
        <v>0</v>
      </c>
      <c r="BE235" s="39">
        <f t="shared" si="196"/>
        <v>0</v>
      </c>
      <c r="BF235" s="39">
        <f t="shared" si="196"/>
        <v>0</v>
      </c>
      <c r="BG235" s="39">
        <f t="shared" si="196"/>
        <v>0</v>
      </c>
      <c r="BH235" s="39">
        <f t="shared" si="196"/>
        <v>0</v>
      </c>
      <c r="BI235" s="39">
        <f t="shared" si="196"/>
        <v>0</v>
      </c>
      <c r="BJ235" s="39">
        <f t="shared" si="196"/>
        <v>0</v>
      </c>
      <c r="BK235" s="39">
        <f t="shared" si="196"/>
        <v>0</v>
      </c>
      <c r="BL235" s="39">
        <f t="shared" si="196"/>
        <v>0</v>
      </c>
      <c r="BM235" s="39">
        <f t="shared" si="196"/>
        <v>0</v>
      </c>
      <c r="BN235" s="39">
        <f t="shared" si="196"/>
        <v>0</v>
      </c>
      <c r="BO235" s="39">
        <f t="shared" si="196"/>
        <v>0</v>
      </c>
      <c r="BP235" s="39">
        <f t="shared" si="196"/>
        <v>0</v>
      </c>
      <c r="BQ235" s="39">
        <f t="shared" si="196"/>
        <v>0</v>
      </c>
      <c r="BR235" s="39">
        <f t="shared" si="196"/>
        <v>0</v>
      </c>
      <c r="BS235" s="39">
        <f t="shared" si="196"/>
        <v>0</v>
      </c>
      <c r="BT235" s="39">
        <f t="shared" si="196"/>
        <v>0</v>
      </c>
      <c r="BU235" s="39">
        <f t="shared" si="196"/>
        <v>0</v>
      </c>
      <c r="BV235" s="39">
        <f t="shared" si="196"/>
        <v>0</v>
      </c>
      <c r="BW235" s="39">
        <f t="shared" si="196"/>
        <v>0</v>
      </c>
      <c r="BX235" s="39">
        <f t="shared" si="196"/>
        <v>0</v>
      </c>
      <c r="BY235" s="39">
        <f t="shared" si="196"/>
        <v>0</v>
      </c>
      <c r="BZ235" s="39">
        <f t="shared" si="196"/>
        <v>0</v>
      </c>
      <c r="CA235" s="39">
        <f t="shared" si="196"/>
        <v>0</v>
      </c>
      <c r="CB235" s="39">
        <f t="shared" si="196"/>
        <v>0</v>
      </c>
      <c r="CC235" s="39">
        <f t="shared" si="196"/>
        <v>0</v>
      </c>
      <c r="CD235" s="39">
        <f t="shared" si="196"/>
        <v>0</v>
      </c>
      <c r="CE235" s="39">
        <f t="shared" si="196"/>
        <v>0</v>
      </c>
      <c r="CF235" s="39">
        <f t="shared" si="196"/>
        <v>0</v>
      </c>
      <c r="CG235" s="39">
        <f t="shared" si="196"/>
        <v>0</v>
      </c>
      <c r="CH235" s="39">
        <f t="shared" si="196"/>
        <v>0</v>
      </c>
    </row>
    <row r="236" ht="14.25" customHeight="1">
      <c r="B236" s="6" t="s">
        <v>78</v>
      </c>
      <c r="E236" s="35">
        <f t="shared" si="197"/>
        <v>0</v>
      </c>
      <c r="F236" s="5"/>
      <c r="G236" s="36">
        <f t="shared" ref="G236:CH236" si="198">G226*G$52</f>
        <v>0</v>
      </c>
      <c r="H236" s="36">
        <f t="shared" si="198"/>
        <v>0</v>
      </c>
      <c r="I236" s="36">
        <f t="shared" si="198"/>
        <v>0</v>
      </c>
      <c r="J236" s="36">
        <f t="shared" si="198"/>
        <v>0</v>
      </c>
      <c r="K236" s="36">
        <f t="shared" si="198"/>
        <v>0</v>
      </c>
      <c r="L236" s="36">
        <f t="shared" si="198"/>
        <v>0</v>
      </c>
      <c r="M236" s="36">
        <f t="shared" si="198"/>
        <v>0</v>
      </c>
      <c r="N236" s="36">
        <f t="shared" si="198"/>
        <v>0</v>
      </c>
      <c r="O236" s="36">
        <f t="shared" si="198"/>
        <v>0</v>
      </c>
      <c r="P236" s="36">
        <f t="shared" si="198"/>
        <v>0</v>
      </c>
      <c r="Q236" s="36">
        <f t="shared" si="198"/>
        <v>0</v>
      </c>
      <c r="R236" s="36">
        <f t="shared" si="198"/>
        <v>0</v>
      </c>
      <c r="S236" s="36">
        <f t="shared" si="198"/>
        <v>0</v>
      </c>
      <c r="T236" s="36">
        <f t="shared" si="198"/>
        <v>0</v>
      </c>
      <c r="U236" s="36">
        <f t="shared" si="198"/>
        <v>0</v>
      </c>
      <c r="V236" s="36">
        <f t="shared" si="198"/>
        <v>0</v>
      </c>
      <c r="W236" s="36">
        <f t="shared" si="198"/>
        <v>0</v>
      </c>
      <c r="X236" s="36">
        <f t="shared" si="198"/>
        <v>0</v>
      </c>
      <c r="Y236" s="36">
        <f t="shared" si="198"/>
        <v>0</v>
      </c>
      <c r="Z236" s="36">
        <f t="shared" si="198"/>
        <v>0</v>
      </c>
      <c r="AA236" s="36">
        <f t="shared" si="198"/>
        <v>0</v>
      </c>
      <c r="AB236" s="36">
        <f t="shared" si="198"/>
        <v>0</v>
      </c>
      <c r="AC236" s="36">
        <f t="shared" si="198"/>
        <v>0</v>
      </c>
      <c r="AD236" s="36">
        <f t="shared" si="198"/>
        <v>0</v>
      </c>
      <c r="AE236" s="36">
        <f t="shared" si="198"/>
        <v>0</v>
      </c>
      <c r="AF236" s="36">
        <f t="shared" si="198"/>
        <v>0</v>
      </c>
      <c r="AG236" s="36">
        <f t="shared" si="198"/>
        <v>0</v>
      </c>
      <c r="AH236" s="36">
        <f t="shared" si="198"/>
        <v>0</v>
      </c>
      <c r="AI236" s="36">
        <f t="shared" si="198"/>
        <v>0</v>
      </c>
      <c r="AJ236" s="36">
        <f t="shared" si="198"/>
        <v>0</v>
      </c>
      <c r="AK236" s="36">
        <f t="shared" si="198"/>
        <v>0</v>
      </c>
      <c r="AL236" s="36">
        <f t="shared" si="198"/>
        <v>0</v>
      </c>
      <c r="AM236" s="36">
        <f t="shared" si="198"/>
        <v>0</v>
      </c>
      <c r="AN236" s="36">
        <f t="shared" si="198"/>
        <v>0</v>
      </c>
      <c r="AO236" s="36">
        <f t="shared" si="198"/>
        <v>0</v>
      </c>
      <c r="AP236" s="36">
        <f t="shared" si="198"/>
        <v>0</v>
      </c>
      <c r="AQ236" s="36">
        <f t="shared" si="198"/>
        <v>0</v>
      </c>
      <c r="AR236" s="36">
        <f t="shared" si="198"/>
        <v>0</v>
      </c>
      <c r="AS236" s="36">
        <f t="shared" si="198"/>
        <v>0</v>
      </c>
      <c r="AT236" s="36">
        <f t="shared" si="198"/>
        <v>0</v>
      </c>
      <c r="AU236" s="36">
        <f t="shared" si="198"/>
        <v>0</v>
      </c>
      <c r="AV236" s="36">
        <f t="shared" si="198"/>
        <v>0</v>
      </c>
      <c r="AW236" s="36">
        <f t="shared" si="198"/>
        <v>0</v>
      </c>
      <c r="AX236" s="36">
        <f t="shared" si="198"/>
        <v>0</v>
      </c>
      <c r="AY236" s="36">
        <f t="shared" si="198"/>
        <v>0</v>
      </c>
      <c r="AZ236" s="36">
        <f t="shared" si="198"/>
        <v>0</v>
      </c>
      <c r="BA236" s="36">
        <f t="shared" si="198"/>
        <v>0</v>
      </c>
      <c r="BB236" s="36">
        <f t="shared" si="198"/>
        <v>0</v>
      </c>
      <c r="BC236" s="36">
        <f t="shared" si="198"/>
        <v>0</v>
      </c>
      <c r="BD236" s="36">
        <f t="shared" si="198"/>
        <v>0</v>
      </c>
      <c r="BE236" s="36">
        <f t="shared" si="198"/>
        <v>0</v>
      </c>
      <c r="BF236" s="36">
        <f t="shared" si="198"/>
        <v>0</v>
      </c>
      <c r="BG236" s="36">
        <f t="shared" si="198"/>
        <v>0</v>
      </c>
      <c r="BH236" s="36">
        <f t="shared" si="198"/>
        <v>0</v>
      </c>
      <c r="BI236" s="36">
        <f t="shared" si="198"/>
        <v>0</v>
      </c>
      <c r="BJ236" s="36">
        <f t="shared" si="198"/>
        <v>0</v>
      </c>
      <c r="BK236" s="36">
        <f t="shared" si="198"/>
        <v>0</v>
      </c>
      <c r="BL236" s="36">
        <f t="shared" si="198"/>
        <v>0</v>
      </c>
      <c r="BM236" s="36">
        <f t="shared" si="198"/>
        <v>0</v>
      </c>
      <c r="BN236" s="36">
        <f t="shared" si="198"/>
        <v>0</v>
      </c>
      <c r="BO236" s="36">
        <f t="shared" si="198"/>
        <v>0</v>
      </c>
      <c r="BP236" s="36">
        <f t="shared" si="198"/>
        <v>0</v>
      </c>
      <c r="BQ236" s="36">
        <f t="shared" si="198"/>
        <v>0</v>
      </c>
      <c r="BR236" s="36">
        <f t="shared" si="198"/>
        <v>0</v>
      </c>
      <c r="BS236" s="36">
        <f t="shared" si="198"/>
        <v>0</v>
      </c>
      <c r="BT236" s="36">
        <f t="shared" si="198"/>
        <v>0</v>
      </c>
      <c r="BU236" s="36">
        <f t="shared" si="198"/>
        <v>0</v>
      </c>
      <c r="BV236" s="36">
        <f t="shared" si="198"/>
        <v>0</v>
      </c>
      <c r="BW236" s="36">
        <f t="shared" si="198"/>
        <v>0</v>
      </c>
      <c r="BX236" s="36">
        <f t="shared" si="198"/>
        <v>0</v>
      </c>
      <c r="BY236" s="36">
        <f t="shared" si="198"/>
        <v>0</v>
      </c>
      <c r="BZ236" s="36">
        <f t="shared" si="198"/>
        <v>0</v>
      </c>
      <c r="CA236" s="36">
        <f t="shared" si="198"/>
        <v>0</v>
      </c>
      <c r="CB236" s="36">
        <f t="shared" si="198"/>
        <v>0</v>
      </c>
      <c r="CC236" s="36">
        <f t="shared" si="198"/>
        <v>0</v>
      </c>
      <c r="CD236" s="36">
        <f t="shared" si="198"/>
        <v>0</v>
      </c>
      <c r="CE236" s="36">
        <f t="shared" si="198"/>
        <v>0</v>
      </c>
      <c r="CF236" s="36">
        <f t="shared" si="198"/>
        <v>0</v>
      </c>
      <c r="CG236" s="36">
        <f t="shared" si="198"/>
        <v>0</v>
      </c>
      <c r="CH236" s="36">
        <f t="shared" si="198"/>
        <v>0</v>
      </c>
    </row>
    <row r="237" ht="14.25" customHeight="1">
      <c r="B237" s="6" t="s">
        <v>79</v>
      </c>
      <c r="E237" s="33">
        <f t="shared" si="197"/>
        <v>0</v>
      </c>
      <c r="F237" s="5"/>
      <c r="G237" s="39">
        <f t="shared" ref="G237:CH237" si="199">G227*G$52</f>
        <v>0</v>
      </c>
      <c r="H237" s="39">
        <f t="shared" si="199"/>
        <v>0</v>
      </c>
      <c r="I237" s="39">
        <f t="shared" si="199"/>
        <v>0</v>
      </c>
      <c r="J237" s="39">
        <f t="shared" si="199"/>
        <v>0</v>
      </c>
      <c r="K237" s="39">
        <f t="shared" si="199"/>
        <v>0</v>
      </c>
      <c r="L237" s="39">
        <f t="shared" si="199"/>
        <v>0</v>
      </c>
      <c r="M237" s="39">
        <f t="shared" si="199"/>
        <v>0</v>
      </c>
      <c r="N237" s="39">
        <f t="shared" si="199"/>
        <v>0</v>
      </c>
      <c r="O237" s="39">
        <f t="shared" si="199"/>
        <v>0</v>
      </c>
      <c r="P237" s="39">
        <f t="shared" si="199"/>
        <v>0</v>
      </c>
      <c r="Q237" s="39">
        <f t="shared" si="199"/>
        <v>0</v>
      </c>
      <c r="R237" s="39">
        <f t="shared" si="199"/>
        <v>0</v>
      </c>
      <c r="S237" s="39">
        <f t="shared" si="199"/>
        <v>0</v>
      </c>
      <c r="T237" s="39">
        <f t="shared" si="199"/>
        <v>0</v>
      </c>
      <c r="U237" s="39">
        <f t="shared" si="199"/>
        <v>0</v>
      </c>
      <c r="V237" s="39">
        <f t="shared" si="199"/>
        <v>0</v>
      </c>
      <c r="W237" s="39">
        <f t="shared" si="199"/>
        <v>0</v>
      </c>
      <c r="X237" s="39">
        <f t="shared" si="199"/>
        <v>0</v>
      </c>
      <c r="Y237" s="39">
        <f t="shared" si="199"/>
        <v>0</v>
      </c>
      <c r="Z237" s="39">
        <f t="shared" si="199"/>
        <v>0</v>
      </c>
      <c r="AA237" s="39">
        <f t="shared" si="199"/>
        <v>0</v>
      </c>
      <c r="AB237" s="39">
        <f t="shared" si="199"/>
        <v>0</v>
      </c>
      <c r="AC237" s="39">
        <f t="shared" si="199"/>
        <v>0</v>
      </c>
      <c r="AD237" s="39">
        <f t="shared" si="199"/>
        <v>0</v>
      </c>
      <c r="AE237" s="39">
        <f t="shared" si="199"/>
        <v>0</v>
      </c>
      <c r="AF237" s="39">
        <f t="shared" si="199"/>
        <v>0</v>
      </c>
      <c r="AG237" s="39">
        <f t="shared" si="199"/>
        <v>0</v>
      </c>
      <c r="AH237" s="39">
        <f t="shared" si="199"/>
        <v>0</v>
      </c>
      <c r="AI237" s="39">
        <f t="shared" si="199"/>
        <v>0</v>
      </c>
      <c r="AJ237" s="39">
        <f t="shared" si="199"/>
        <v>0</v>
      </c>
      <c r="AK237" s="39">
        <f t="shared" si="199"/>
        <v>0</v>
      </c>
      <c r="AL237" s="39">
        <f t="shared" si="199"/>
        <v>0</v>
      </c>
      <c r="AM237" s="39">
        <f t="shared" si="199"/>
        <v>0</v>
      </c>
      <c r="AN237" s="39">
        <f t="shared" si="199"/>
        <v>0</v>
      </c>
      <c r="AO237" s="39">
        <f t="shared" si="199"/>
        <v>0</v>
      </c>
      <c r="AP237" s="39">
        <f t="shared" si="199"/>
        <v>0</v>
      </c>
      <c r="AQ237" s="39">
        <f t="shared" si="199"/>
        <v>0</v>
      </c>
      <c r="AR237" s="39">
        <f t="shared" si="199"/>
        <v>0</v>
      </c>
      <c r="AS237" s="39">
        <f t="shared" si="199"/>
        <v>0</v>
      </c>
      <c r="AT237" s="39">
        <f t="shared" si="199"/>
        <v>0</v>
      </c>
      <c r="AU237" s="39">
        <f t="shared" si="199"/>
        <v>0</v>
      </c>
      <c r="AV237" s="39">
        <f t="shared" si="199"/>
        <v>0</v>
      </c>
      <c r="AW237" s="39">
        <f t="shared" si="199"/>
        <v>0</v>
      </c>
      <c r="AX237" s="39">
        <f t="shared" si="199"/>
        <v>0</v>
      </c>
      <c r="AY237" s="39">
        <f t="shared" si="199"/>
        <v>0</v>
      </c>
      <c r="AZ237" s="39">
        <f t="shared" si="199"/>
        <v>0</v>
      </c>
      <c r="BA237" s="39">
        <f t="shared" si="199"/>
        <v>0</v>
      </c>
      <c r="BB237" s="39">
        <f t="shared" si="199"/>
        <v>0</v>
      </c>
      <c r="BC237" s="39">
        <f t="shared" si="199"/>
        <v>0</v>
      </c>
      <c r="BD237" s="39">
        <f t="shared" si="199"/>
        <v>0</v>
      </c>
      <c r="BE237" s="39">
        <f t="shared" si="199"/>
        <v>0</v>
      </c>
      <c r="BF237" s="39">
        <f t="shared" si="199"/>
        <v>0</v>
      </c>
      <c r="BG237" s="39">
        <f t="shared" si="199"/>
        <v>0</v>
      </c>
      <c r="BH237" s="39">
        <f t="shared" si="199"/>
        <v>0</v>
      </c>
      <c r="BI237" s="39">
        <f t="shared" si="199"/>
        <v>0</v>
      </c>
      <c r="BJ237" s="39">
        <f t="shared" si="199"/>
        <v>0</v>
      </c>
      <c r="BK237" s="39">
        <f t="shared" si="199"/>
        <v>0</v>
      </c>
      <c r="BL237" s="39">
        <f t="shared" si="199"/>
        <v>0</v>
      </c>
      <c r="BM237" s="39">
        <f t="shared" si="199"/>
        <v>0</v>
      </c>
      <c r="BN237" s="39">
        <f t="shared" si="199"/>
        <v>0</v>
      </c>
      <c r="BO237" s="39">
        <f t="shared" si="199"/>
        <v>0</v>
      </c>
      <c r="BP237" s="39">
        <f t="shared" si="199"/>
        <v>0</v>
      </c>
      <c r="BQ237" s="39">
        <f t="shared" si="199"/>
        <v>0</v>
      </c>
      <c r="BR237" s="39">
        <f t="shared" si="199"/>
        <v>0</v>
      </c>
      <c r="BS237" s="39">
        <f t="shared" si="199"/>
        <v>0</v>
      </c>
      <c r="BT237" s="39">
        <f t="shared" si="199"/>
        <v>0</v>
      </c>
      <c r="BU237" s="39">
        <f t="shared" si="199"/>
        <v>0</v>
      </c>
      <c r="BV237" s="39">
        <f t="shared" si="199"/>
        <v>0</v>
      </c>
      <c r="BW237" s="39">
        <f t="shared" si="199"/>
        <v>0</v>
      </c>
      <c r="BX237" s="39">
        <f t="shared" si="199"/>
        <v>0</v>
      </c>
      <c r="BY237" s="39">
        <f t="shared" si="199"/>
        <v>0</v>
      </c>
      <c r="BZ237" s="39">
        <f t="shared" si="199"/>
        <v>0</v>
      </c>
      <c r="CA237" s="39">
        <f t="shared" si="199"/>
        <v>0</v>
      </c>
      <c r="CB237" s="39">
        <f t="shared" si="199"/>
        <v>0</v>
      </c>
      <c r="CC237" s="39">
        <f t="shared" si="199"/>
        <v>0</v>
      </c>
      <c r="CD237" s="39">
        <f t="shared" si="199"/>
        <v>0</v>
      </c>
      <c r="CE237" s="39">
        <f t="shared" si="199"/>
        <v>0</v>
      </c>
      <c r="CF237" s="39">
        <f t="shared" si="199"/>
        <v>0</v>
      </c>
      <c r="CG237" s="39">
        <f t="shared" si="199"/>
        <v>0</v>
      </c>
      <c r="CH237" s="39">
        <f t="shared" si="199"/>
        <v>0</v>
      </c>
    </row>
    <row r="238" ht="14.25" customHeight="1">
      <c r="E238" s="35"/>
      <c r="F238" s="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</row>
    <row r="239" ht="14.25" customHeight="1">
      <c r="B239" s="6" t="s">
        <v>80</v>
      </c>
      <c r="C239" s="5"/>
      <c r="D239" s="5"/>
      <c r="E239" s="33">
        <f t="shared" ref="E239:E241" si="201">SUM(G239:CH239)</f>
        <v>0</v>
      </c>
      <c r="F239" s="5"/>
      <c r="G239" s="39">
        <f t="shared" ref="G239:CH239" si="200">G229*G$52</f>
        <v>0</v>
      </c>
      <c r="H239" s="39">
        <f t="shared" si="200"/>
        <v>0</v>
      </c>
      <c r="I239" s="39">
        <f t="shared" si="200"/>
        <v>0</v>
      </c>
      <c r="J239" s="39">
        <f t="shared" si="200"/>
        <v>0</v>
      </c>
      <c r="K239" s="39">
        <f t="shared" si="200"/>
        <v>0</v>
      </c>
      <c r="L239" s="39">
        <f t="shared" si="200"/>
        <v>0</v>
      </c>
      <c r="M239" s="39">
        <f t="shared" si="200"/>
        <v>0</v>
      </c>
      <c r="N239" s="39">
        <f t="shared" si="200"/>
        <v>0</v>
      </c>
      <c r="O239" s="39">
        <f t="shared" si="200"/>
        <v>0</v>
      </c>
      <c r="P239" s="39">
        <f t="shared" si="200"/>
        <v>0</v>
      </c>
      <c r="Q239" s="39">
        <f t="shared" si="200"/>
        <v>0</v>
      </c>
      <c r="R239" s="39">
        <f t="shared" si="200"/>
        <v>0</v>
      </c>
      <c r="S239" s="39">
        <f t="shared" si="200"/>
        <v>0</v>
      </c>
      <c r="T239" s="39">
        <f t="shared" si="200"/>
        <v>0</v>
      </c>
      <c r="U239" s="39">
        <f t="shared" si="200"/>
        <v>0</v>
      </c>
      <c r="V239" s="39">
        <f t="shared" si="200"/>
        <v>0</v>
      </c>
      <c r="W239" s="39">
        <f t="shared" si="200"/>
        <v>0</v>
      </c>
      <c r="X239" s="39">
        <f t="shared" si="200"/>
        <v>0</v>
      </c>
      <c r="Y239" s="39">
        <f t="shared" si="200"/>
        <v>0</v>
      </c>
      <c r="Z239" s="39">
        <f t="shared" si="200"/>
        <v>0</v>
      </c>
      <c r="AA239" s="39">
        <f t="shared" si="200"/>
        <v>0</v>
      </c>
      <c r="AB239" s="39">
        <f t="shared" si="200"/>
        <v>0</v>
      </c>
      <c r="AC239" s="39">
        <f t="shared" si="200"/>
        <v>0</v>
      </c>
      <c r="AD239" s="39">
        <f t="shared" si="200"/>
        <v>0</v>
      </c>
      <c r="AE239" s="39">
        <f t="shared" si="200"/>
        <v>0</v>
      </c>
      <c r="AF239" s="39">
        <f t="shared" si="200"/>
        <v>0</v>
      </c>
      <c r="AG239" s="39">
        <f t="shared" si="200"/>
        <v>0</v>
      </c>
      <c r="AH239" s="39">
        <f t="shared" si="200"/>
        <v>0</v>
      </c>
      <c r="AI239" s="39">
        <f t="shared" si="200"/>
        <v>0</v>
      </c>
      <c r="AJ239" s="39">
        <f t="shared" si="200"/>
        <v>0</v>
      </c>
      <c r="AK239" s="39">
        <f t="shared" si="200"/>
        <v>0</v>
      </c>
      <c r="AL239" s="39">
        <f t="shared" si="200"/>
        <v>0</v>
      </c>
      <c r="AM239" s="39">
        <f t="shared" si="200"/>
        <v>0</v>
      </c>
      <c r="AN239" s="39">
        <f t="shared" si="200"/>
        <v>0</v>
      </c>
      <c r="AO239" s="39">
        <f t="shared" si="200"/>
        <v>0</v>
      </c>
      <c r="AP239" s="39">
        <f t="shared" si="200"/>
        <v>0</v>
      </c>
      <c r="AQ239" s="39">
        <f t="shared" si="200"/>
        <v>0</v>
      </c>
      <c r="AR239" s="39">
        <f t="shared" si="200"/>
        <v>0</v>
      </c>
      <c r="AS239" s="39">
        <f t="shared" si="200"/>
        <v>0</v>
      </c>
      <c r="AT239" s="39">
        <f t="shared" si="200"/>
        <v>0</v>
      </c>
      <c r="AU239" s="39">
        <f t="shared" si="200"/>
        <v>0</v>
      </c>
      <c r="AV239" s="39">
        <f t="shared" si="200"/>
        <v>0</v>
      </c>
      <c r="AW239" s="39">
        <f t="shared" si="200"/>
        <v>0</v>
      </c>
      <c r="AX239" s="39">
        <f t="shared" si="200"/>
        <v>0</v>
      </c>
      <c r="AY239" s="39">
        <f t="shared" si="200"/>
        <v>0</v>
      </c>
      <c r="AZ239" s="39">
        <f t="shared" si="200"/>
        <v>0</v>
      </c>
      <c r="BA239" s="39">
        <f t="shared" si="200"/>
        <v>0</v>
      </c>
      <c r="BB239" s="39">
        <f t="shared" si="200"/>
        <v>0</v>
      </c>
      <c r="BC239" s="39">
        <f t="shared" si="200"/>
        <v>0</v>
      </c>
      <c r="BD239" s="39">
        <f t="shared" si="200"/>
        <v>0</v>
      </c>
      <c r="BE239" s="39">
        <f t="shared" si="200"/>
        <v>0</v>
      </c>
      <c r="BF239" s="39">
        <f t="shared" si="200"/>
        <v>0</v>
      </c>
      <c r="BG239" s="39">
        <f t="shared" si="200"/>
        <v>0</v>
      </c>
      <c r="BH239" s="39">
        <f t="shared" si="200"/>
        <v>0</v>
      </c>
      <c r="BI239" s="39">
        <f t="shared" si="200"/>
        <v>0</v>
      </c>
      <c r="BJ239" s="39">
        <f t="shared" si="200"/>
        <v>0</v>
      </c>
      <c r="BK239" s="39">
        <f t="shared" si="200"/>
        <v>0</v>
      </c>
      <c r="BL239" s="39">
        <f t="shared" si="200"/>
        <v>0</v>
      </c>
      <c r="BM239" s="39">
        <f t="shared" si="200"/>
        <v>0</v>
      </c>
      <c r="BN239" s="39">
        <f t="shared" si="200"/>
        <v>0</v>
      </c>
      <c r="BO239" s="39">
        <f t="shared" si="200"/>
        <v>0</v>
      </c>
      <c r="BP239" s="39">
        <f t="shared" si="200"/>
        <v>0</v>
      </c>
      <c r="BQ239" s="39">
        <f t="shared" si="200"/>
        <v>0</v>
      </c>
      <c r="BR239" s="39">
        <f t="shared" si="200"/>
        <v>0</v>
      </c>
      <c r="BS239" s="39">
        <f t="shared" si="200"/>
        <v>0</v>
      </c>
      <c r="BT239" s="39">
        <f t="shared" si="200"/>
        <v>0</v>
      </c>
      <c r="BU239" s="39">
        <f t="shared" si="200"/>
        <v>0</v>
      </c>
      <c r="BV239" s="39">
        <f t="shared" si="200"/>
        <v>0</v>
      </c>
      <c r="BW239" s="39">
        <f t="shared" si="200"/>
        <v>0</v>
      </c>
      <c r="BX239" s="39">
        <f t="shared" si="200"/>
        <v>0</v>
      </c>
      <c r="BY239" s="39">
        <f t="shared" si="200"/>
        <v>0</v>
      </c>
      <c r="BZ239" s="39">
        <f t="shared" si="200"/>
        <v>0</v>
      </c>
      <c r="CA239" s="39">
        <f t="shared" si="200"/>
        <v>0</v>
      </c>
      <c r="CB239" s="39">
        <f t="shared" si="200"/>
        <v>0</v>
      </c>
      <c r="CC239" s="39">
        <f t="shared" si="200"/>
        <v>0</v>
      </c>
      <c r="CD239" s="39">
        <f t="shared" si="200"/>
        <v>0</v>
      </c>
      <c r="CE239" s="39">
        <f t="shared" si="200"/>
        <v>0</v>
      </c>
      <c r="CF239" s="39">
        <f t="shared" si="200"/>
        <v>0</v>
      </c>
      <c r="CG239" s="39">
        <f t="shared" si="200"/>
        <v>0</v>
      </c>
      <c r="CH239" s="39">
        <f t="shared" si="200"/>
        <v>0</v>
      </c>
    </row>
    <row r="240" ht="14.25" customHeight="1">
      <c r="B240" s="6" t="s">
        <v>81</v>
      </c>
      <c r="E240" s="35">
        <f t="shared" si="201"/>
        <v>0</v>
      </c>
      <c r="F240" s="5"/>
      <c r="G240" s="36">
        <f t="shared" ref="G240:CH240" si="202">G230*G$52</f>
        <v>0</v>
      </c>
      <c r="H240" s="36">
        <f t="shared" si="202"/>
        <v>0</v>
      </c>
      <c r="I240" s="36">
        <f t="shared" si="202"/>
        <v>0</v>
      </c>
      <c r="J240" s="36">
        <f t="shared" si="202"/>
        <v>0</v>
      </c>
      <c r="K240" s="36">
        <f t="shared" si="202"/>
        <v>0</v>
      </c>
      <c r="L240" s="36">
        <f t="shared" si="202"/>
        <v>0</v>
      </c>
      <c r="M240" s="36">
        <f t="shared" si="202"/>
        <v>0</v>
      </c>
      <c r="N240" s="36">
        <f t="shared" si="202"/>
        <v>0</v>
      </c>
      <c r="O240" s="36">
        <f t="shared" si="202"/>
        <v>0</v>
      </c>
      <c r="P240" s="36">
        <f t="shared" si="202"/>
        <v>0</v>
      </c>
      <c r="Q240" s="36">
        <f t="shared" si="202"/>
        <v>0</v>
      </c>
      <c r="R240" s="36">
        <f t="shared" si="202"/>
        <v>0</v>
      </c>
      <c r="S240" s="36">
        <f t="shared" si="202"/>
        <v>0</v>
      </c>
      <c r="T240" s="36">
        <f t="shared" si="202"/>
        <v>0</v>
      </c>
      <c r="U240" s="36">
        <f t="shared" si="202"/>
        <v>0</v>
      </c>
      <c r="V240" s="36">
        <f t="shared" si="202"/>
        <v>0</v>
      </c>
      <c r="W240" s="36">
        <f t="shared" si="202"/>
        <v>0</v>
      </c>
      <c r="X240" s="36">
        <f t="shared" si="202"/>
        <v>0</v>
      </c>
      <c r="Y240" s="36">
        <f t="shared" si="202"/>
        <v>0</v>
      </c>
      <c r="Z240" s="36">
        <f t="shared" si="202"/>
        <v>0</v>
      </c>
      <c r="AA240" s="36">
        <f t="shared" si="202"/>
        <v>0</v>
      </c>
      <c r="AB240" s="36">
        <f t="shared" si="202"/>
        <v>0</v>
      </c>
      <c r="AC240" s="36">
        <f t="shared" si="202"/>
        <v>0</v>
      </c>
      <c r="AD240" s="36">
        <f t="shared" si="202"/>
        <v>0</v>
      </c>
      <c r="AE240" s="36">
        <f t="shared" si="202"/>
        <v>0</v>
      </c>
      <c r="AF240" s="36">
        <f t="shared" si="202"/>
        <v>0</v>
      </c>
      <c r="AG240" s="36">
        <f t="shared" si="202"/>
        <v>0</v>
      </c>
      <c r="AH240" s="36">
        <f t="shared" si="202"/>
        <v>0</v>
      </c>
      <c r="AI240" s="36">
        <f t="shared" si="202"/>
        <v>0</v>
      </c>
      <c r="AJ240" s="36">
        <f t="shared" si="202"/>
        <v>0</v>
      </c>
      <c r="AK240" s="36">
        <f t="shared" si="202"/>
        <v>0</v>
      </c>
      <c r="AL240" s="36">
        <f t="shared" si="202"/>
        <v>0</v>
      </c>
      <c r="AM240" s="36">
        <f t="shared" si="202"/>
        <v>0</v>
      </c>
      <c r="AN240" s="36">
        <f t="shared" si="202"/>
        <v>0</v>
      </c>
      <c r="AO240" s="36">
        <f t="shared" si="202"/>
        <v>0</v>
      </c>
      <c r="AP240" s="36">
        <f t="shared" si="202"/>
        <v>0</v>
      </c>
      <c r="AQ240" s="36">
        <f t="shared" si="202"/>
        <v>0</v>
      </c>
      <c r="AR240" s="36">
        <f t="shared" si="202"/>
        <v>0</v>
      </c>
      <c r="AS240" s="36">
        <f t="shared" si="202"/>
        <v>0</v>
      </c>
      <c r="AT240" s="36">
        <f t="shared" si="202"/>
        <v>0</v>
      </c>
      <c r="AU240" s="36">
        <f t="shared" si="202"/>
        <v>0</v>
      </c>
      <c r="AV240" s="36">
        <f t="shared" si="202"/>
        <v>0</v>
      </c>
      <c r="AW240" s="36">
        <f t="shared" si="202"/>
        <v>0</v>
      </c>
      <c r="AX240" s="36">
        <f t="shared" si="202"/>
        <v>0</v>
      </c>
      <c r="AY240" s="36">
        <f t="shared" si="202"/>
        <v>0</v>
      </c>
      <c r="AZ240" s="36">
        <f t="shared" si="202"/>
        <v>0</v>
      </c>
      <c r="BA240" s="36">
        <f t="shared" si="202"/>
        <v>0</v>
      </c>
      <c r="BB240" s="36">
        <f t="shared" si="202"/>
        <v>0</v>
      </c>
      <c r="BC240" s="36">
        <f t="shared" si="202"/>
        <v>0</v>
      </c>
      <c r="BD240" s="36">
        <f t="shared" si="202"/>
        <v>0</v>
      </c>
      <c r="BE240" s="36">
        <f t="shared" si="202"/>
        <v>0</v>
      </c>
      <c r="BF240" s="36">
        <f t="shared" si="202"/>
        <v>0</v>
      </c>
      <c r="BG240" s="36">
        <f t="shared" si="202"/>
        <v>0</v>
      </c>
      <c r="BH240" s="36">
        <f t="shared" si="202"/>
        <v>0</v>
      </c>
      <c r="BI240" s="36">
        <f t="shared" si="202"/>
        <v>0</v>
      </c>
      <c r="BJ240" s="36">
        <f t="shared" si="202"/>
        <v>0</v>
      </c>
      <c r="BK240" s="36">
        <f t="shared" si="202"/>
        <v>0</v>
      </c>
      <c r="BL240" s="36">
        <f t="shared" si="202"/>
        <v>0</v>
      </c>
      <c r="BM240" s="36">
        <f t="shared" si="202"/>
        <v>0</v>
      </c>
      <c r="BN240" s="36">
        <f t="shared" si="202"/>
        <v>0</v>
      </c>
      <c r="BO240" s="36">
        <f t="shared" si="202"/>
        <v>0</v>
      </c>
      <c r="BP240" s="36">
        <f t="shared" si="202"/>
        <v>0</v>
      </c>
      <c r="BQ240" s="36">
        <f t="shared" si="202"/>
        <v>0</v>
      </c>
      <c r="BR240" s="36">
        <f t="shared" si="202"/>
        <v>0</v>
      </c>
      <c r="BS240" s="36">
        <f t="shared" si="202"/>
        <v>0</v>
      </c>
      <c r="BT240" s="36">
        <f t="shared" si="202"/>
        <v>0</v>
      </c>
      <c r="BU240" s="36">
        <f t="shared" si="202"/>
        <v>0</v>
      </c>
      <c r="BV240" s="36">
        <f t="shared" si="202"/>
        <v>0</v>
      </c>
      <c r="BW240" s="36">
        <f t="shared" si="202"/>
        <v>0</v>
      </c>
      <c r="BX240" s="36">
        <f t="shared" si="202"/>
        <v>0</v>
      </c>
      <c r="BY240" s="36">
        <f t="shared" si="202"/>
        <v>0</v>
      </c>
      <c r="BZ240" s="36">
        <f t="shared" si="202"/>
        <v>0</v>
      </c>
      <c r="CA240" s="36">
        <f t="shared" si="202"/>
        <v>0</v>
      </c>
      <c r="CB240" s="36">
        <f t="shared" si="202"/>
        <v>0</v>
      </c>
      <c r="CC240" s="36">
        <f t="shared" si="202"/>
        <v>0</v>
      </c>
      <c r="CD240" s="36">
        <f t="shared" si="202"/>
        <v>0</v>
      </c>
      <c r="CE240" s="36">
        <f t="shared" si="202"/>
        <v>0</v>
      </c>
      <c r="CF240" s="36">
        <f t="shared" si="202"/>
        <v>0</v>
      </c>
      <c r="CG240" s="36">
        <f t="shared" si="202"/>
        <v>0</v>
      </c>
      <c r="CH240" s="36">
        <f t="shared" si="202"/>
        <v>0</v>
      </c>
    </row>
    <row r="241" ht="14.25" customHeight="1">
      <c r="B241" s="6" t="s">
        <v>82</v>
      </c>
      <c r="E241" s="33">
        <f t="shared" si="201"/>
        <v>0</v>
      </c>
      <c r="F241" s="5"/>
      <c r="G241" s="39">
        <f t="shared" ref="G241:CH241" si="203">G231*G$52</f>
        <v>0</v>
      </c>
      <c r="H241" s="39">
        <f t="shared" si="203"/>
        <v>0</v>
      </c>
      <c r="I241" s="39">
        <f t="shared" si="203"/>
        <v>0</v>
      </c>
      <c r="J241" s="39">
        <f t="shared" si="203"/>
        <v>0</v>
      </c>
      <c r="K241" s="39">
        <f t="shared" si="203"/>
        <v>0</v>
      </c>
      <c r="L241" s="39">
        <f t="shared" si="203"/>
        <v>0</v>
      </c>
      <c r="M241" s="39">
        <f t="shared" si="203"/>
        <v>0</v>
      </c>
      <c r="N241" s="39">
        <f t="shared" si="203"/>
        <v>0</v>
      </c>
      <c r="O241" s="39">
        <f t="shared" si="203"/>
        <v>0</v>
      </c>
      <c r="P241" s="39">
        <f t="shared" si="203"/>
        <v>0</v>
      </c>
      <c r="Q241" s="39">
        <f t="shared" si="203"/>
        <v>0</v>
      </c>
      <c r="R241" s="39">
        <f t="shared" si="203"/>
        <v>0</v>
      </c>
      <c r="S241" s="39">
        <f t="shared" si="203"/>
        <v>0</v>
      </c>
      <c r="T241" s="39">
        <f t="shared" si="203"/>
        <v>0</v>
      </c>
      <c r="U241" s="39">
        <f t="shared" si="203"/>
        <v>0</v>
      </c>
      <c r="V241" s="39">
        <f t="shared" si="203"/>
        <v>0</v>
      </c>
      <c r="W241" s="39">
        <f t="shared" si="203"/>
        <v>0</v>
      </c>
      <c r="X241" s="39">
        <f t="shared" si="203"/>
        <v>0</v>
      </c>
      <c r="Y241" s="39">
        <f t="shared" si="203"/>
        <v>0</v>
      </c>
      <c r="Z241" s="39">
        <f t="shared" si="203"/>
        <v>0</v>
      </c>
      <c r="AA241" s="39">
        <f t="shared" si="203"/>
        <v>0</v>
      </c>
      <c r="AB241" s="39">
        <f t="shared" si="203"/>
        <v>0</v>
      </c>
      <c r="AC241" s="39">
        <f t="shared" si="203"/>
        <v>0</v>
      </c>
      <c r="AD241" s="39">
        <f t="shared" si="203"/>
        <v>0</v>
      </c>
      <c r="AE241" s="39">
        <f t="shared" si="203"/>
        <v>0</v>
      </c>
      <c r="AF241" s="39">
        <f t="shared" si="203"/>
        <v>0</v>
      </c>
      <c r="AG241" s="39">
        <f t="shared" si="203"/>
        <v>0</v>
      </c>
      <c r="AH241" s="39">
        <f t="shared" si="203"/>
        <v>0</v>
      </c>
      <c r="AI241" s="39">
        <f t="shared" si="203"/>
        <v>0</v>
      </c>
      <c r="AJ241" s="39">
        <f t="shared" si="203"/>
        <v>0</v>
      </c>
      <c r="AK241" s="39">
        <f t="shared" si="203"/>
        <v>0</v>
      </c>
      <c r="AL241" s="39">
        <f t="shared" si="203"/>
        <v>0</v>
      </c>
      <c r="AM241" s="39">
        <f t="shared" si="203"/>
        <v>0</v>
      </c>
      <c r="AN241" s="39">
        <f t="shared" si="203"/>
        <v>0</v>
      </c>
      <c r="AO241" s="39">
        <f t="shared" si="203"/>
        <v>0</v>
      </c>
      <c r="AP241" s="39">
        <f t="shared" si="203"/>
        <v>0</v>
      </c>
      <c r="AQ241" s="39">
        <f t="shared" si="203"/>
        <v>0</v>
      </c>
      <c r="AR241" s="39">
        <f t="shared" si="203"/>
        <v>0</v>
      </c>
      <c r="AS241" s="39">
        <f t="shared" si="203"/>
        <v>0</v>
      </c>
      <c r="AT241" s="39">
        <f t="shared" si="203"/>
        <v>0</v>
      </c>
      <c r="AU241" s="39">
        <f t="shared" si="203"/>
        <v>0</v>
      </c>
      <c r="AV241" s="39">
        <f t="shared" si="203"/>
        <v>0</v>
      </c>
      <c r="AW241" s="39">
        <f t="shared" si="203"/>
        <v>0</v>
      </c>
      <c r="AX241" s="39">
        <f t="shared" si="203"/>
        <v>0</v>
      </c>
      <c r="AY241" s="39">
        <f t="shared" si="203"/>
        <v>0</v>
      </c>
      <c r="AZ241" s="39">
        <f t="shared" si="203"/>
        <v>0</v>
      </c>
      <c r="BA241" s="39">
        <f t="shared" si="203"/>
        <v>0</v>
      </c>
      <c r="BB241" s="39">
        <f t="shared" si="203"/>
        <v>0</v>
      </c>
      <c r="BC241" s="39">
        <f t="shared" si="203"/>
        <v>0</v>
      </c>
      <c r="BD241" s="39">
        <f t="shared" si="203"/>
        <v>0</v>
      </c>
      <c r="BE241" s="39">
        <f t="shared" si="203"/>
        <v>0</v>
      </c>
      <c r="BF241" s="39">
        <f t="shared" si="203"/>
        <v>0</v>
      </c>
      <c r="BG241" s="39">
        <f t="shared" si="203"/>
        <v>0</v>
      </c>
      <c r="BH241" s="39">
        <f t="shared" si="203"/>
        <v>0</v>
      </c>
      <c r="BI241" s="39">
        <f t="shared" si="203"/>
        <v>0</v>
      </c>
      <c r="BJ241" s="39">
        <f t="shared" si="203"/>
        <v>0</v>
      </c>
      <c r="BK241" s="39">
        <f t="shared" si="203"/>
        <v>0</v>
      </c>
      <c r="BL241" s="39">
        <f t="shared" si="203"/>
        <v>0</v>
      </c>
      <c r="BM241" s="39">
        <f t="shared" si="203"/>
        <v>0</v>
      </c>
      <c r="BN241" s="39">
        <f t="shared" si="203"/>
        <v>0</v>
      </c>
      <c r="BO241" s="39">
        <f t="shared" si="203"/>
        <v>0</v>
      </c>
      <c r="BP241" s="39">
        <f t="shared" si="203"/>
        <v>0</v>
      </c>
      <c r="BQ241" s="39">
        <f t="shared" si="203"/>
        <v>0</v>
      </c>
      <c r="BR241" s="39">
        <f t="shared" si="203"/>
        <v>0</v>
      </c>
      <c r="BS241" s="39">
        <f t="shared" si="203"/>
        <v>0</v>
      </c>
      <c r="BT241" s="39">
        <f t="shared" si="203"/>
        <v>0</v>
      </c>
      <c r="BU241" s="39">
        <f t="shared" si="203"/>
        <v>0</v>
      </c>
      <c r="BV241" s="39">
        <f t="shared" si="203"/>
        <v>0</v>
      </c>
      <c r="BW241" s="39">
        <f t="shared" si="203"/>
        <v>0</v>
      </c>
      <c r="BX241" s="39">
        <f t="shared" si="203"/>
        <v>0</v>
      </c>
      <c r="BY241" s="39">
        <f t="shared" si="203"/>
        <v>0</v>
      </c>
      <c r="BZ241" s="39">
        <f t="shared" si="203"/>
        <v>0</v>
      </c>
      <c r="CA241" s="39">
        <f t="shared" si="203"/>
        <v>0</v>
      </c>
      <c r="CB241" s="39">
        <f t="shared" si="203"/>
        <v>0</v>
      </c>
      <c r="CC241" s="39">
        <f t="shared" si="203"/>
        <v>0</v>
      </c>
      <c r="CD241" s="39">
        <f t="shared" si="203"/>
        <v>0</v>
      </c>
      <c r="CE241" s="39">
        <f t="shared" si="203"/>
        <v>0</v>
      </c>
      <c r="CF241" s="39">
        <f t="shared" si="203"/>
        <v>0</v>
      </c>
      <c r="CG241" s="39">
        <f t="shared" si="203"/>
        <v>0</v>
      </c>
      <c r="CH241" s="39">
        <f t="shared" si="203"/>
        <v>0</v>
      </c>
    </row>
    <row r="242" ht="14.25" customHeight="1">
      <c r="B242" s="5"/>
      <c r="E242" s="35"/>
      <c r="F242" s="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</row>
    <row r="243" ht="14.25" customHeight="1">
      <c r="B243" s="43" t="str">
        <f>B19</f>
        <v>Enter name</v>
      </c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</row>
    <row r="244" ht="14.25" customHeight="1"/>
    <row r="245" ht="14.25" customHeight="1">
      <c r="B245" s="6" t="s">
        <v>74</v>
      </c>
      <c r="E245" s="35">
        <f t="shared" ref="E245:E248" si="205">SUM(G245:CH245)</f>
        <v>0</v>
      </c>
      <c r="G245" s="39">
        <f t="shared" ref="G245:CH245" si="204">(G$28*$C$19)+(G$29*$D$19)+(G$30*$C$19)</f>
        <v>0</v>
      </c>
      <c r="H245" s="39">
        <f t="shared" si="204"/>
        <v>0</v>
      </c>
      <c r="I245" s="39">
        <f t="shared" si="204"/>
        <v>0</v>
      </c>
      <c r="J245" s="39">
        <f t="shared" si="204"/>
        <v>0</v>
      </c>
      <c r="K245" s="39">
        <f t="shared" si="204"/>
        <v>0</v>
      </c>
      <c r="L245" s="39">
        <f t="shared" si="204"/>
        <v>0</v>
      </c>
      <c r="M245" s="39">
        <f t="shared" si="204"/>
        <v>0</v>
      </c>
      <c r="N245" s="39">
        <f t="shared" si="204"/>
        <v>0</v>
      </c>
      <c r="O245" s="39">
        <f t="shared" si="204"/>
        <v>0</v>
      </c>
      <c r="P245" s="39">
        <f t="shared" si="204"/>
        <v>0</v>
      </c>
      <c r="Q245" s="39">
        <f t="shared" si="204"/>
        <v>0</v>
      </c>
      <c r="R245" s="39">
        <f t="shared" si="204"/>
        <v>0</v>
      </c>
      <c r="S245" s="39">
        <f t="shared" si="204"/>
        <v>0</v>
      </c>
      <c r="T245" s="39">
        <f t="shared" si="204"/>
        <v>0</v>
      </c>
      <c r="U245" s="39">
        <f t="shared" si="204"/>
        <v>0</v>
      </c>
      <c r="V245" s="39">
        <f t="shared" si="204"/>
        <v>0</v>
      </c>
      <c r="W245" s="39">
        <f t="shared" si="204"/>
        <v>0</v>
      </c>
      <c r="X245" s="39">
        <f t="shared" si="204"/>
        <v>0</v>
      </c>
      <c r="Y245" s="39">
        <f t="shared" si="204"/>
        <v>0</v>
      </c>
      <c r="Z245" s="39">
        <f t="shared" si="204"/>
        <v>0</v>
      </c>
      <c r="AA245" s="39">
        <f t="shared" si="204"/>
        <v>0</v>
      </c>
      <c r="AB245" s="39">
        <f t="shared" si="204"/>
        <v>0</v>
      </c>
      <c r="AC245" s="39">
        <f t="shared" si="204"/>
        <v>0</v>
      </c>
      <c r="AD245" s="39">
        <f t="shared" si="204"/>
        <v>0</v>
      </c>
      <c r="AE245" s="39">
        <f t="shared" si="204"/>
        <v>0</v>
      </c>
      <c r="AF245" s="39">
        <f t="shared" si="204"/>
        <v>0</v>
      </c>
      <c r="AG245" s="39">
        <f t="shared" si="204"/>
        <v>0</v>
      </c>
      <c r="AH245" s="39">
        <f t="shared" si="204"/>
        <v>0</v>
      </c>
      <c r="AI245" s="39">
        <f t="shared" si="204"/>
        <v>0</v>
      </c>
      <c r="AJ245" s="39">
        <f t="shared" si="204"/>
        <v>0</v>
      </c>
      <c r="AK245" s="39">
        <f t="shared" si="204"/>
        <v>0</v>
      </c>
      <c r="AL245" s="39">
        <f t="shared" si="204"/>
        <v>0</v>
      </c>
      <c r="AM245" s="39">
        <f t="shared" si="204"/>
        <v>0</v>
      </c>
      <c r="AN245" s="39">
        <f t="shared" si="204"/>
        <v>0</v>
      </c>
      <c r="AO245" s="39">
        <f t="shared" si="204"/>
        <v>0</v>
      </c>
      <c r="AP245" s="39">
        <f t="shared" si="204"/>
        <v>0</v>
      </c>
      <c r="AQ245" s="39">
        <f t="shared" si="204"/>
        <v>0</v>
      </c>
      <c r="AR245" s="39">
        <f t="shared" si="204"/>
        <v>0</v>
      </c>
      <c r="AS245" s="39">
        <f t="shared" si="204"/>
        <v>0</v>
      </c>
      <c r="AT245" s="39">
        <f t="shared" si="204"/>
        <v>0</v>
      </c>
      <c r="AU245" s="39">
        <f t="shared" si="204"/>
        <v>0</v>
      </c>
      <c r="AV245" s="39">
        <f t="shared" si="204"/>
        <v>0</v>
      </c>
      <c r="AW245" s="39">
        <f t="shared" si="204"/>
        <v>0</v>
      </c>
      <c r="AX245" s="39">
        <f t="shared" si="204"/>
        <v>0</v>
      </c>
      <c r="AY245" s="39">
        <f t="shared" si="204"/>
        <v>0</v>
      </c>
      <c r="AZ245" s="39">
        <f t="shared" si="204"/>
        <v>0</v>
      </c>
      <c r="BA245" s="39">
        <f t="shared" si="204"/>
        <v>0</v>
      </c>
      <c r="BB245" s="39">
        <f t="shared" si="204"/>
        <v>0</v>
      </c>
      <c r="BC245" s="39">
        <f t="shared" si="204"/>
        <v>0</v>
      </c>
      <c r="BD245" s="39">
        <f t="shared" si="204"/>
        <v>0</v>
      </c>
      <c r="BE245" s="39">
        <f t="shared" si="204"/>
        <v>0</v>
      </c>
      <c r="BF245" s="39">
        <f t="shared" si="204"/>
        <v>0</v>
      </c>
      <c r="BG245" s="39">
        <f t="shared" si="204"/>
        <v>0</v>
      </c>
      <c r="BH245" s="39">
        <f t="shared" si="204"/>
        <v>0</v>
      </c>
      <c r="BI245" s="39">
        <f t="shared" si="204"/>
        <v>0</v>
      </c>
      <c r="BJ245" s="39">
        <f t="shared" si="204"/>
        <v>0</v>
      </c>
      <c r="BK245" s="39">
        <f t="shared" si="204"/>
        <v>0</v>
      </c>
      <c r="BL245" s="39">
        <f t="shared" si="204"/>
        <v>0</v>
      </c>
      <c r="BM245" s="39">
        <f t="shared" si="204"/>
        <v>0</v>
      </c>
      <c r="BN245" s="39">
        <f t="shared" si="204"/>
        <v>0</v>
      </c>
      <c r="BO245" s="39">
        <f t="shared" si="204"/>
        <v>0</v>
      </c>
      <c r="BP245" s="39">
        <f t="shared" si="204"/>
        <v>0</v>
      </c>
      <c r="BQ245" s="39">
        <f t="shared" si="204"/>
        <v>0</v>
      </c>
      <c r="BR245" s="39">
        <f t="shared" si="204"/>
        <v>0</v>
      </c>
      <c r="BS245" s="39">
        <f t="shared" si="204"/>
        <v>0</v>
      </c>
      <c r="BT245" s="39">
        <f t="shared" si="204"/>
        <v>0</v>
      </c>
      <c r="BU245" s="39">
        <f t="shared" si="204"/>
        <v>0</v>
      </c>
      <c r="BV245" s="39">
        <f t="shared" si="204"/>
        <v>0</v>
      </c>
      <c r="BW245" s="39">
        <f t="shared" si="204"/>
        <v>0</v>
      </c>
      <c r="BX245" s="39">
        <f t="shared" si="204"/>
        <v>0</v>
      </c>
      <c r="BY245" s="39">
        <f t="shared" si="204"/>
        <v>0</v>
      </c>
      <c r="BZ245" s="39">
        <f t="shared" si="204"/>
        <v>0</v>
      </c>
      <c r="CA245" s="39">
        <f t="shared" si="204"/>
        <v>0</v>
      </c>
      <c r="CB245" s="39">
        <f t="shared" si="204"/>
        <v>0</v>
      </c>
      <c r="CC245" s="39">
        <f t="shared" si="204"/>
        <v>0</v>
      </c>
      <c r="CD245" s="39">
        <f t="shared" si="204"/>
        <v>0</v>
      </c>
      <c r="CE245" s="39">
        <f t="shared" si="204"/>
        <v>0</v>
      </c>
      <c r="CF245" s="39">
        <f t="shared" si="204"/>
        <v>0</v>
      </c>
      <c r="CG245" s="39">
        <f t="shared" si="204"/>
        <v>0</v>
      </c>
      <c r="CH245" s="39">
        <f t="shared" si="204"/>
        <v>0</v>
      </c>
    </row>
    <row r="246" ht="14.25" customHeight="1">
      <c r="B246" s="6" t="s">
        <v>75</v>
      </c>
      <c r="E246" s="35">
        <f t="shared" si="205"/>
        <v>0</v>
      </c>
      <c r="G246" s="39">
        <f t="shared" ref="G246:CH246" si="206">(G$56*$C$19)+(G$57*$D$19)+(G$58*$D$19)+(G$59*$C$19)</f>
        <v>0</v>
      </c>
      <c r="H246" s="39">
        <f t="shared" si="206"/>
        <v>0</v>
      </c>
      <c r="I246" s="39">
        <f t="shared" si="206"/>
        <v>0</v>
      </c>
      <c r="J246" s="39">
        <f t="shared" si="206"/>
        <v>0</v>
      </c>
      <c r="K246" s="39">
        <f t="shared" si="206"/>
        <v>0</v>
      </c>
      <c r="L246" s="39">
        <f t="shared" si="206"/>
        <v>0</v>
      </c>
      <c r="M246" s="39">
        <f t="shared" si="206"/>
        <v>0</v>
      </c>
      <c r="N246" s="39">
        <f t="shared" si="206"/>
        <v>0</v>
      </c>
      <c r="O246" s="39">
        <f t="shared" si="206"/>
        <v>0</v>
      </c>
      <c r="P246" s="39">
        <f t="shared" si="206"/>
        <v>0</v>
      </c>
      <c r="Q246" s="39">
        <f t="shared" si="206"/>
        <v>0</v>
      </c>
      <c r="R246" s="39">
        <f t="shared" si="206"/>
        <v>0</v>
      </c>
      <c r="S246" s="39">
        <f t="shared" si="206"/>
        <v>0</v>
      </c>
      <c r="T246" s="39">
        <f t="shared" si="206"/>
        <v>0</v>
      </c>
      <c r="U246" s="39">
        <f t="shared" si="206"/>
        <v>0</v>
      </c>
      <c r="V246" s="39">
        <f t="shared" si="206"/>
        <v>0</v>
      </c>
      <c r="W246" s="39">
        <f t="shared" si="206"/>
        <v>0</v>
      </c>
      <c r="X246" s="39">
        <f t="shared" si="206"/>
        <v>0</v>
      </c>
      <c r="Y246" s="39">
        <f t="shared" si="206"/>
        <v>0</v>
      </c>
      <c r="Z246" s="39">
        <f t="shared" si="206"/>
        <v>0</v>
      </c>
      <c r="AA246" s="39">
        <f t="shared" si="206"/>
        <v>0</v>
      </c>
      <c r="AB246" s="39">
        <f t="shared" si="206"/>
        <v>0</v>
      </c>
      <c r="AC246" s="39">
        <f t="shared" si="206"/>
        <v>0</v>
      </c>
      <c r="AD246" s="39">
        <f t="shared" si="206"/>
        <v>0</v>
      </c>
      <c r="AE246" s="39">
        <f t="shared" si="206"/>
        <v>0</v>
      </c>
      <c r="AF246" s="39">
        <f t="shared" si="206"/>
        <v>0</v>
      </c>
      <c r="AG246" s="39">
        <f t="shared" si="206"/>
        <v>0</v>
      </c>
      <c r="AH246" s="39">
        <f t="shared" si="206"/>
        <v>0</v>
      </c>
      <c r="AI246" s="39">
        <f t="shared" si="206"/>
        <v>0</v>
      </c>
      <c r="AJ246" s="39">
        <f t="shared" si="206"/>
        <v>0</v>
      </c>
      <c r="AK246" s="39">
        <f t="shared" si="206"/>
        <v>0</v>
      </c>
      <c r="AL246" s="39">
        <f t="shared" si="206"/>
        <v>0</v>
      </c>
      <c r="AM246" s="39">
        <f t="shared" si="206"/>
        <v>0</v>
      </c>
      <c r="AN246" s="39">
        <f t="shared" si="206"/>
        <v>0</v>
      </c>
      <c r="AO246" s="39">
        <f t="shared" si="206"/>
        <v>0</v>
      </c>
      <c r="AP246" s="39">
        <f t="shared" si="206"/>
        <v>0</v>
      </c>
      <c r="AQ246" s="39">
        <f t="shared" si="206"/>
        <v>0</v>
      </c>
      <c r="AR246" s="39">
        <f t="shared" si="206"/>
        <v>0</v>
      </c>
      <c r="AS246" s="39">
        <f t="shared" si="206"/>
        <v>0</v>
      </c>
      <c r="AT246" s="39">
        <f t="shared" si="206"/>
        <v>0</v>
      </c>
      <c r="AU246" s="39">
        <f t="shared" si="206"/>
        <v>0</v>
      </c>
      <c r="AV246" s="39">
        <f t="shared" si="206"/>
        <v>0</v>
      </c>
      <c r="AW246" s="39">
        <f t="shared" si="206"/>
        <v>0</v>
      </c>
      <c r="AX246" s="39">
        <f t="shared" si="206"/>
        <v>0</v>
      </c>
      <c r="AY246" s="39">
        <f t="shared" si="206"/>
        <v>0</v>
      </c>
      <c r="AZ246" s="39">
        <f t="shared" si="206"/>
        <v>0</v>
      </c>
      <c r="BA246" s="39">
        <f t="shared" si="206"/>
        <v>0</v>
      </c>
      <c r="BB246" s="39">
        <f t="shared" si="206"/>
        <v>0</v>
      </c>
      <c r="BC246" s="39">
        <f t="shared" si="206"/>
        <v>0</v>
      </c>
      <c r="BD246" s="39">
        <f t="shared" si="206"/>
        <v>0</v>
      </c>
      <c r="BE246" s="39">
        <f t="shared" si="206"/>
        <v>0</v>
      </c>
      <c r="BF246" s="39">
        <f t="shared" si="206"/>
        <v>0</v>
      </c>
      <c r="BG246" s="39">
        <f t="shared" si="206"/>
        <v>0</v>
      </c>
      <c r="BH246" s="39">
        <f t="shared" si="206"/>
        <v>0</v>
      </c>
      <c r="BI246" s="39">
        <f t="shared" si="206"/>
        <v>0</v>
      </c>
      <c r="BJ246" s="39">
        <f t="shared" si="206"/>
        <v>0</v>
      </c>
      <c r="BK246" s="39">
        <f t="shared" si="206"/>
        <v>0</v>
      </c>
      <c r="BL246" s="39">
        <f t="shared" si="206"/>
        <v>0</v>
      </c>
      <c r="BM246" s="39">
        <f t="shared" si="206"/>
        <v>0</v>
      </c>
      <c r="BN246" s="39">
        <f t="shared" si="206"/>
        <v>0</v>
      </c>
      <c r="BO246" s="39">
        <f t="shared" si="206"/>
        <v>0</v>
      </c>
      <c r="BP246" s="39">
        <f t="shared" si="206"/>
        <v>0</v>
      </c>
      <c r="BQ246" s="39">
        <f t="shared" si="206"/>
        <v>0</v>
      </c>
      <c r="BR246" s="39">
        <f t="shared" si="206"/>
        <v>0</v>
      </c>
      <c r="BS246" s="39">
        <f t="shared" si="206"/>
        <v>0</v>
      </c>
      <c r="BT246" s="39">
        <f t="shared" si="206"/>
        <v>0</v>
      </c>
      <c r="BU246" s="39">
        <f t="shared" si="206"/>
        <v>0</v>
      </c>
      <c r="BV246" s="39">
        <f t="shared" si="206"/>
        <v>0</v>
      </c>
      <c r="BW246" s="39">
        <f t="shared" si="206"/>
        <v>0</v>
      </c>
      <c r="BX246" s="39">
        <f t="shared" si="206"/>
        <v>0</v>
      </c>
      <c r="BY246" s="39">
        <f t="shared" si="206"/>
        <v>0</v>
      </c>
      <c r="BZ246" s="39">
        <f t="shared" si="206"/>
        <v>0</v>
      </c>
      <c r="CA246" s="39">
        <f t="shared" si="206"/>
        <v>0</v>
      </c>
      <c r="CB246" s="39">
        <f t="shared" si="206"/>
        <v>0</v>
      </c>
      <c r="CC246" s="39">
        <f t="shared" si="206"/>
        <v>0</v>
      </c>
      <c r="CD246" s="39">
        <f t="shared" si="206"/>
        <v>0</v>
      </c>
      <c r="CE246" s="39">
        <f t="shared" si="206"/>
        <v>0</v>
      </c>
      <c r="CF246" s="39">
        <f t="shared" si="206"/>
        <v>0</v>
      </c>
      <c r="CG246" s="39">
        <f t="shared" si="206"/>
        <v>0</v>
      </c>
      <c r="CH246" s="39">
        <f t="shared" si="206"/>
        <v>0</v>
      </c>
    </row>
    <row r="247" ht="14.25" customHeight="1">
      <c r="B247" s="6" t="s">
        <v>76</v>
      </c>
      <c r="E247" s="35">
        <f t="shared" si="205"/>
        <v>0</v>
      </c>
      <c r="G247" s="39">
        <f t="shared" ref="G247:CH247" si="207">(G$70*$C$19)+(G$71*$D$19)+(G$72*$D$19)+(G$73*$C$19)</f>
        <v>0</v>
      </c>
      <c r="H247" s="39">
        <f t="shared" si="207"/>
        <v>0</v>
      </c>
      <c r="I247" s="39">
        <f t="shared" si="207"/>
        <v>0</v>
      </c>
      <c r="J247" s="39">
        <f t="shared" si="207"/>
        <v>0</v>
      </c>
      <c r="K247" s="39">
        <f t="shared" si="207"/>
        <v>0</v>
      </c>
      <c r="L247" s="39">
        <f t="shared" si="207"/>
        <v>0</v>
      </c>
      <c r="M247" s="39">
        <f t="shared" si="207"/>
        <v>0</v>
      </c>
      <c r="N247" s="39">
        <f t="shared" si="207"/>
        <v>0</v>
      </c>
      <c r="O247" s="39">
        <f t="shared" si="207"/>
        <v>0</v>
      </c>
      <c r="P247" s="39">
        <f t="shared" si="207"/>
        <v>0</v>
      </c>
      <c r="Q247" s="39">
        <f t="shared" si="207"/>
        <v>0</v>
      </c>
      <c r="R247" s="39">
        <f t="shared" si="207"/>
        <v>0</v>
      </c>
      <c r="S247" s="39">
        <f t="shared" si="207"/>
        <v>0</v>
      </c>
      <c r="T247" s="39">
        <f t="shared" si="207"/>
        <v>0</v>
      </c>
      <c r="U247" s="39">
        <f t="shared" si="207"/>
        <v>0</v>
      </c>
      <c r="V247" s="39">
        <f t="shared" si="207"/>
        <v>0</v>
      </c>
      <c r="W247" s="39">
        <f t="shared" si="207"/>
        <v>0</v>
      </c>
      <c r="X247" s="39">
        <f t="shared" si="207"/>
        <v>0</v>
      </c>
      <c r="Y247" s="39">
        <f t="shared" si="207"/>
        <v>0</v>
      </c>
      <c r="Z247" s="39">
        <f t="shared" si="207"/>
        <v>0</v>
      </c>
      <c r="AA247" s="39">
        <f t="shared" si="207"/>
        <v>0</v>
      </c>
      <c r="AB247" s="39">
        <f t="shared" si="207"/>
        <v>0</v>
      </c>
      <c r="AC247" s="39">
        <f t="shared" si="207"/>
        <v>0</v>
      </c>
      <c r="AD247" s="39">
        <f t="shared" si="207"/>
        <v>0</v>
      </c>
      <c r="AE247" s="39">
        <f t="shared" si="207"/>
        <v>0</v>
      </c>
      <c r="AF247" s="39">
        <f t="shared" si="207"/>
        <v>0</v>
      </c>
      <c r="AG247" s="39">
        <f t="shared" si="207"/>
        <v>0</v>
      </c>
      <c r="AH247" s="39">
        <f t="shared" si="207"/>
        <v>0</v>
      </c>
      <c r="AI247" s="39">
        <f t="shared" si="207"/>
        <v>0</v>
      </c>
      <c r="AJ247" s="39">
        <f t="shared" si="207"/>
        <v>0</v>
      </c>
      <c r="AK247" s="39">
        <f t="shared" si="207"/>
        <v>0</v>
      </c>
      <c r="AL247" s="39">
        <f t="shared" si="207"/>
        <v>0</v>
      </c>
      <c r="AM247" s="39">
        <f t="shared" si="207"/>
        <v>0</v>
      </c>
      <c r="AN247" s="39">
        <f t="shared" si="207"/>
        <v>0</v>
      </c>
      <c r="AO247" s="39">
        <f t="shared" si="207"/>
        <v>0</v>
      </c>
      <c r="AP247" s="39">
        <f t="shared" si="207"/>
        <v>0</v>
      </c>
      <c r="AQ247" s="39">
        <f t="shared" si="207"/>
        <v>0</v>
      </c>
      <c r="AR247" s="39">
        <f t="shared" si="207"/>
        <v>0</v>
      </c>
      <c r="AS247" s="39">
        <f t="shared" si="207"/>
        <v>0</v>
      </c>
      <c r="AT247" s="39">
        <f t="shared" si="207"/>
        <v>0</v>
      </c>
      <c r="AU247" s="39">
        <f t="shared" si="207"/>
        <v>0</v>
      </c>
      <c r="AV247" s="39">
        <f t="shared" si="207"/>
        <v>0</v>
      </c>
      <c r="AW247" s="39">
        <f t="shared" si="207"/>
        <v>0</v>
      </c>
      <c r="AX247" s="39">
        <f t="shared" si="207"/>
        <v>0</v>
      </c>
      <c r="AY247" s="39">
        <f t="shared" si="207"/>
        <v>0</v>
      </c>
      <c r="AZ247" s="39">
        <f t="shared" si="207"/>
        <v>0</v>
      </c>
      <c r="BA247" s="39">
        <f t="shared" si="207"/>
        <v>0</v>
      </c>
      <c r="BB247" s="39">
        <f t="shared" si="207"/>
        <v>0</v>
      </c>
      <c r="BC247" s="39">
        <f t="shared" si="207"/>
        <v>0</v>
      </c>
      <c r="BD247" s="39">
        <f t="shared" si="207"/>
        <v>0</v>
      </c>
      <c r="BE247" s="39">
        <f t="shared" si="207"/>
        <v>0</v>
      </c>
      <c r="BF247" s="39">
        <f t="shared" si="207"/>
        <v>0</v>
      </c>
      <c r="BG247" s="39">
        <f t="shared" si="207"/>
        <v>0</v>
      </c>
      <c r="BH247" s="39">
        <f t="shared" si="207"/>
        <v>0</v>
      </c>
      <c r="BI247" s="39">
        <f t="shared" si="207"/>
        <v>0</v>
      </c>
      <c r="BJ247" s="39">
        <f t="shared" si="207"/>
        <v>0</v>
      </c>
      <c r="BK247" s="39">
        <f t="shared" si="207"/>
        <v>0</v>
      </c>
      <c r="BL247" s="39">
        <f t="shared" si="207"/>
        <v>0</v>
      </c>
      <c r="BM247" s="39">
        <f t="shared" si="207"/>
        <v>0</v>
      </c>
      <c r="BN247" s="39">
        <f t="shared" si="207"/>
        <v>0</v>
      </c>
      <c r="BO247" s="39">
        <f t="shared" si="207"/>
        <v>0</v>
      </c>
      <c r="BP247" s="39">
        <f t="shared" si="207"/>
        <v>0</v>
      </c>
      <c r="BQ247" s="39">
        <f t="shared" si="207"/>
        <v>0</v>
      </c>
      <c r="BR247" s="39">
        <f t="shared" si="207"/>
        <v>0</v>
      </c>
      <c r="BS247" s="39">
        <f t="shared" si="207"/>
        <v>0</v>
      </c>
      <c r="BT247" s="39">
        <f t="shared" si="207"/>
        <v>0</v>
      </c>
      <c r="BU247" s="39">
        <f t="shared" si="207"/>
        <v>0</v>
      </c>
      <c r="BV247" s="39">
        <f t="shared" si="207"/>
        <v>0</v>
      </c>
      <c r="BW247" s="39">
        <f t="shared" si="207"/>
        <v>0</v>
      </c>
      <c r="BX247" s="39">
        <f t="shared" si="207"/>
        <v>0</v>
      </c>
      <c r="BY247" s="39">
        <f t="shared" si="207"/>
        <v>0</v>
      </c>
      <c r="BZ247" s="39">
        <f t="shared" si="207"/>
        <v>0</v>
      </c>
      <c r="CA247" s="39">
        <f t="shared" si="207"/>
        <v>0</v>
      </c>
      <c r="CB247" s="39">
        <f t="shared" si="207"/>
        <v>0</v>
      </c>
      <c r="CC247" s="39">
        <f t="shared" si="207"/>
        <v>0</v>
      </c>
      <c r="CD247" s="39">
        <f t="shared" si="207"/>
        <v>0</v>
      </c>
      <c r="CE247" s="39">
        <f t="shared" si="207"/>
        <v>0</v>
      </c>
      <c r="CF247" s="39">
        <f t="shared" si="207"/>
        <v>0</v>
      </c>
      <c r="CG247" s="39">
        <f t="shared" si="207"/>
        <v>0</v>
      </c>
      <c r="CH247" s="39">
        <f t="shared" si="207"/>
        <v>0</v>
      </c>
    </row>
    <row r="248" ht="14.25" customHeight="1">
      <c r="B248" s="6" t="s">
        <v>66</v>
      </c>
      <c r="E248" s="35">
        <f t="shared" si="205"/>
        <v>0</v>
      </c>
      <c r="G248" s="39" t="str">
        <f t="shared" ref="G248:CH248" si="208">G47</f>
        <v/>
      </c>
      <c r="H248" s="39" t="str">
        <f t="shared" si="208"/>
        <v/>
      </c>
      <c r="I248" s="39" t="str">
        <f t="shared" si="208"/>
        <v/>
      </c>
      <c r="J248" s="39" t="str">
        <f t="shared" si="208"/>
        <v/>
      </c>
      <c r="K248" s="39" t="str">
        <f t="shared" si="208"/>
        <v/>
      </c>
      <c r="L248" s="39" t="str">
        <f t="shared" si="208"/>
        <v/>
      </c>
      <c r="M248" s="39" t="str">
        <f t="shared" si="208"/>
        <v/>
      </c>
      <c r="N248" s="39" t="str">
        <f t="shared" si="208"/>
        <v/>
      </c>
      <c r="O248" s="39" t="str">
        <f t="shared" si="208"/>
        <v/>
      </c>
      <c r="P248" s="39" t="str">
        <f t="shared" si="208"/>
        <v/>
      </c>
      <c r="Q248" s="39" t="str">
        <f t="shared" si="208"/>
        <v/>
      </c>
      <c r="R248" s="39" t="str">
        <f t="shared" si="208"/>
        <v/>
      </c>
      <c r="S248" s="39" t="str">
        <f t="shared" si="208"/>
        <v/>
      </c>
      <c r="T248" s="39" t="str">
        <f t="shared" si="208"/>
        <v/>
      </c>
      <c r="U248" s="39" t="str">
        <f t="shared" si="208"/>
        <v/>
      </c>
      <c r="V248" s="39" t="str">
        <f t="shared" si="208"/>
        <v/>
      </c>
      <c r="W248" s="39" t="str">
        <f t="shared" si="208"/>
        <v/>
      </c>
      <c r="X248" s="39" t="str">
        <f t="shared" si="208"/>
        <v/>
      </c>
      <c r="Y248" s="39" t="str">
        <f t="shared" si="208"/>
        <v/>
      </c>
      <c r="Z248" s="39" t="str">
        <f t="shared" si="208"/>
        <v/>
      </c>
      <c r="AA248" s="39" t="str">
        <f t="shared" si="208"/>
        <v/>
      </c>
      <c r="AB248" s="39" t="str">
        <f t="shared" si="208"/>
        <v/>
      </c>
      <c r="AC248" s="39" t="str">
        <f t="shared" si="208"/>
        <v/>
      </c>
      <c r="AD248" s="39" t="str">
        <f t="shared" si="208"/>
        <v/>
      </c>
      <c r="AE248" s="39" t="str">
        <f t="shared" si="208"/>
        <v/>
      </c>
      <c r="AF248" s="39" t="str">
        <f t="shared" si="208"/>
        <v/>
      </c>
      <c r="AG248" s="39" t="str">
        <f t="shared" si="208"/>
        <v/>
      </c>
      <c r="AH248" s="39" t="str">
        <f t="shared" si="208"/>
        <v/>
      </c>
      <c r="AI248" s="39" t="str">
        <f t="shared" si="208"/>
        <v/>
      </c>
      <c r="AJ248" s="39" t="str">
        <f t="shared" si="208"/>
        <v/>
      </c>
      <c r="AK248" s="39" t="str">
        <f t="shared" si="208"/>
        <v/>
      </c>
      <c r="AL248" s="39" t="str">
        <f t="shared" si="208"/>
        <v/>
      </c>
      <c r="AM248" s="39" t="str">
        <f t="shared" si="208"/>
        <v/>
      </c>
      <c r="AN248" s="39" t="str">
        <f t="shared" si="208"/>
        <v/>
      </c>
      <c r="AO248" s="39" t="str">
        <f t="shared" si="208"/>
        <v/>
      </c>
      <c r="AP248" s="39" t="str">
        <f t="shared" si="208"/>
        <v/>
      </c>
      <c r="AQ248" s="39" t="str">
        <f t="shared" si="208"/>
        <v/>
      </c>
      <c r="AR248" s="39" t="str">
        <f t="shared" si="208"/>
        <v/>
      </c>
      <c r="AS248" s="39" t="str">
        <f t="shared" si="208"/>
        <v/>
      </c>
      <c r="AT248" s="39" t="str">
        <f t="shared" si="208"/>
        <v/>
      </c>
      <c r="AU248" s="39" t="str">
        <f t="shared" si="208"/>
        <v/>
      </c>
      <c r="AV248" s="39" t="str">
        <f t="shared" si="208"/>
        <v/>
      </c>
      <c r="AW248" s="39" t="str">
        <f t="shared" si="208"/>
        <v/>
      </c>
      <c r="AX248" s="39" t="str">
        <f t="shared" si="208"/>
        <v/>
      </c>
      <c r="AY248" s="39" t="str">
        <f t="shared" si="208"/>
        <v/>
      </c>
      <c r="AZ248" s="39" t="str">
        <f t="shared" si="208"/>
        <v/>
      </c>
      <c r="BA248" s="39" t="str">
        <f t="shared" si="208"/>
        <v/>
      </c>
      <c r="BB248" s="39" t="str">
        <f t="shared" si="208"/>
        <v/>
      </c>
      <c r="BC248" s="39" t="str">
        <f t="shared" si="208"/>
        <v/>
      </c>
      <c r="BD248" s="39" t="str">
        <f t="shared" si="208"/>
        <v/>
      </c>
      <c r="BE248" s="39" t="str">
        <f t="shared" si="208"/>
        <v/>
      </c>
      <c r="BF248" s="39" t="str">
        <f t="shared" si="208"/>
        <v/>
      </c>
      <c r="BG248" s="39" t="str">
        <f t="shared" si="208"/>
        <v/>
      </c>
      <c r="BH248" s="39" t="str">
        <f t="shared" si="208"/>
        <v/>
      </c>
      <c r="BI248" s="39" t="str">
        <f t="shared" si="208"/>
        <v/>
      </c>
      <c r="BJ248" s="39" t="str">
        <f t="shared" si="208"/>
        <v/>
      </c>
      <c r="BK248" s="39" t="str">
        <f t="shared" si="208"/>
        <v/>
      </c>
      <c r="BL248" s="39" t="str">
        <f t="shared" si="208"/>
        <v/>
      </c>
      <c r="BM248" s="39" t="str">
        <f t="shared" si="208"/>
        <v/>
      </c>
      <c r="BN248" s="39" t="str">
        <f t="shared" si="208"/>
        <v/>
      </c>
      <c r="BO248" s="39" t="str">
        <f t="shared" si="208"/>
        <v/>
      </c>
      <c r="BP248" s="39" t="str">
        <f t="shared" si="208"/>
        <v/>
      </c>
      <c r="BQ248" s="39">
        <f t="shared" si="208"/>
        <v>0</v>
      </c>
      <c r="BR248" s="39">
        <f t="shared" si="208"/>
        <v>0</v>
      </c>
      <c r="BS248" s="39">
        <f t="shared" si="208"/>
        <v>0</v>
      </c>
      <c r="BT248" s="39">
        <f t="shared" si="208"/>
        <v>0</v>
      </c>
      <c r="BU248" s="39" t="str">
        <f t="shared" si="208"/>
        <v/>
      </c>
      <c r="BV248" s="39" t="str">
        <f t="shared" si="208"/>
        <v/>
      </c>
      <c r="BW248" s="39" t="str">
        <f t="shared" si="208"/>
        <v/>
      </c>
      <c r="BX248" s="39" t="str">
        <f t="shared" si="208"/>
        <v/>
      </c>
      <c r="BY248" s="39" t="str">
        <f t="shared" si="208"/>
        <v/>
      </c>
      <c r="BZ248" s="39" t="str">
        <f t="shared" si="208"/>
        <v/>
      </c>
      <c r="CA248" s="39" t="str">
        <f t="shared" si="208"/>
        <v/>
      </c>
      <c r="CB248" s="39" t="str">
        <f t="shared" si="208"/>
        <v/>
      </c>
      <c r="CC248" s="39" t="str">
        <f t="shared" si="208"/>
        <v/>
      </c>
      <c r="CD248" s="39" t="str">
        <f t="shared" si="208"/>
        <v/>
      </c>
      <c r="CE248" s="39" t="str">
        <f t="shared" si="208"/>
        <v/>
      </c>
      <c r="CF248" s="39" t="str">
        <f t="shared" si="208"/>
        <v/>
      </c>
      <c r="CG248" s="39" t="str">
        <f t="shared" si="208"/>
        <v/>
      </c>
      <c r="CH248" s="39" t="str">
        <f t="shared" si="208"/>
        <v/>
      </c>
    </row>
    <row r="249" ht="14.25" customHeight="1"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</row>
    <row r="250" ht="14.25" customHeight="1">
      <c r="B250" s="5" t="s">
        <v>67</v>
      </c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</row>
    <row r="251" ht="14.25" customHeight="1"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</row>
    <row r="252" ht="14.25" customHeight="1">
      <c r="B252" s="6" t="s">
        <v>77</v>
      </c>
      <c r="E252" s="33">
        <f t="shared" ref="E252:E254" si="210">SUM(G252:CH252)</f>
        <v>0</v>
      </c>
      <c r="F252" s="5"/>
      <c r="G252" s="39">
        <f t="shared" ref="G252:CH252" si="209">SUM(G246:G247)</f>
        <v>0</v>
      </c>
      <c r="H252" s="39">
        <f t="shared" si="209"/>
        <v>0</v>
      </c>
      <c r="I252" s="39">
        <f t="shared" si="209"/>
        <v>0</v>
      </c>
      <c r="J252" s="39">
        <f t="shared" si="209"/>
        <v>0</v>
      </c>
      <c r="K252" s="39">
        <f t="shared" si="209"/>
        <v>0</v>
      </c>
      <c r="L252" s="39">
        <f t="shared" si="209"/>
        <v>0</v>
      </c>
      <c r="M252" s="39">
        <f t="shared" si="209"/>
        <v>0</v>
      </c>
      <c r="N252" s="39">
        <f t="shared" si="209"/>
        <v>0</v>
      </c>
      <c r="O252" s="39">
        <f t="shared" si="209"/>
        <v>0</v>
      </c>
      <c r="P252" s="39">
        <f t="shared" si="209"/>
        <v>0</v>
      </c>
      <c r="Q252" s="39">
        <f t="shared" si="209"/>
        <v>0</v>
      </c>
      <c r="R252" s="39">
        <f t="shared" si="209"/>
        <v>0</v>
      </c>
      <c r="S252" s="39">
        <f t="shared" si="209"/>
        <v>0</v>
      </c>
      <c r="T252" s="39">
        <f t="shared" si="209"/>
        <v>0</v>
      </c>
      <c r="U252" s="39">
        <f t="shared" si="209"/>
        <v>0</v>
      </c>
      <c r="V252" s="39">
        <f t="shared" si="209"/>
        <v>0</v>
      </c>
      <c r="W252" s="39">
        <f t="shared" si="209"/>
        <v>0</v>
      </c>
      <c r="X252" s="39">
        <f t="shared" si="209"/>
        <v>0</v>
      </c>
      <c r="Y252" s="39">
        <f t="shared" si="209"/>
        <v>0</v>
      </c>
      <c r="Z252" s="39">
        <f t="shared" si="209"/>
        <v>0</v>
      </c>
      <c r="AA252" s="39">
        <f t="shared" si="209"/>
        <v>0</v>
      </c>
      <c r="AB252" s="39">
        <f t="shared" si="209"/>
        <v>0</v>
      </c>
      <c r="AC252" s="39">
        <f t="shared" si="209"/>
        <v>0</v>
      </c>
      <c r="AD252" s="39">
        <f t="shared" si="209"/>
        <v>0</v>
      </c>
      <c r="AE252" s="39">
        <f t="shared" si="209"/>
        <v>0</v>
      </c>
      <c r="AF252" s="39">
        <f t="shared" si="209"/>
        <v>0</v>
      </c>
      <c r="AG252" s="39">
        <f t="shared" si="209"/>
        <v>0</v>
      </c>
      <c r="AH252" s="39">
        <f t="shared" si="209"/>
        <v>0</v>
      </c>
      <c r="AI252" s="39">
        <f t="shared" si="209"/>
        <v>0</v>
      </c>
      <c r="AJ252" s="39">
        <f t="shared" si="209"/>
        <v>0</v>
      </c>
      <c r="AK252" s="39">
        <f t="shared" si="209"/>
        <v>0</v>
      </c>
      <c r="AL252" s="39">
        <f t="shared" si="209"/>
        <v>0</v>
      </c>
      <c r="AM252" s="39">
        <f t="shared" si="209"/>
        <v>0</v>
      </c>
      <c r="AN252" s="39">
        <f t="shared" si="209"/>
        <v>0</v>
      </c>
      <c r="AO252" s="39">
        <f t="shared" si="209"/>
        <v>0</v>
      </c>
      <c r="AP252" s="39">
        <f t="shared" si="209"/>
        <v>0</v>
      </c>
      <c r="AQ252" s="39">
        <f t="shared" si="209"/>
        <v>0</v>
      </c>
      <c r="AR252" s="39">
        <f t="shared" si="209"/>
        <v>0</v>
      </c>
      <c r="AS252" s="39">
        <f t="shared" si="209"/>
        <v>0</v>
      </c>
      <c r="AT252" s="39">
        <f t="shared" si="209"/>
        <v>0</v>
      </c>
      <c r="AU252" s="39">
        <f t="shared" si="209"/>
        <v>0</v>
      </c>
      <c r="AV252" s="39">
        <f t="shared" si="209"/>
        <v>0</v>
      </c>
      <c r="AW252" s="39">
        <f t="shared" si="209"/>
        <v>0</v>
      </c>
      <c r="AX252" s="39">
        <f t="shared" si="209"/>
        <v>0</v>
      </c>
      <c r="AY252" s="39">
        <f t="shared" si="209"/>
        <v>0</v>
      </c>
      <c r="AZ252" s="39">
        <f t="shared" si="209"/>
        <v>0</v>
      </c>
      <c r="BA252" s="39">
        <f t="shared" si="209"/>
        <v>0</v>
      </c>
      <c r="BB252" s="39">
        <f t="shared" si="209"/>
        <v>0</v>
      </c>
      <c r="BC252" s="39">
        <f t="shared" si="209"/>
        <v>0</v>
      </c>
      <c r="BD252" s="39">
        <f t="shared" si="209"/>
        <v>0</v>
      </c>
      <c r="BE252" s="39">
        <f t="shared" si="209"/>
        <v>0</v>
      </c>
      <c r="BF252" s="39">
        <f t="shared" si="209"/>
        <v>0</v>
      </c>
      <c r="BG252" s="39">
        <f t="shared" si="209"/>
        <v>0</v>
      </c>
      <c r="BH252" s="39">
        <f t="shared" si="209"/>
        <v>0</v>
      </c>
      <c r="BI252" s="39">
        <f t="shared" si="209"/>
        <v>0</v>
      </c>
      <c r="BJ252" s="39">
        <f t="shared" si="209"/>
        <v>0</v>
      </c>
      <c r="BK252" s="39">
        <f t="shared" si="209"/>
        <v>0</v>
      </c>
      <c r="BL252" s="39">
        <f t="shared" si="209"/>
        <v>0</v>
      </c>
      <c r="BM252" s="39">
        <f t="shared" si="209"/>
        <v>0</v>
      </c>
      <c r="BN252" s="39">
        <f t="shared" si="209"/>
        <v>0</v>
      </c>
      <c r="BO252" s="39">
        <f t="shared" si="209"/>
        <v>0</v>
      </c>
      <c r="BP252" s="39">
        <f t="shared" si="209"/>
        <v>0</v>
      </c>
      <c r="BQ252" s="39">
        <f t="shared" si="209"/>
        <v>0</v>
      </c>
      <c r="BR252" s="39">
        <f t="shared" si="209"/>
        <v>0</v>
      </c>
      <c r="BS252" s="39">
        <f t="shared" si="209"/>
        <v>0</v>
      </c>
      <c r="BT252" s="39">
        <f t="shared" si="209"/>
        <v>0</v>
      </c>
      <c r="BU252" s="39">
        <f t="shared" si="209"/>
        <v>0</v>
      </c>
      <c r="BV252" s="39">
        <f t="shared" si="209"/>
        <v>0</v>
      </c>
      <c r="BW252" s="39">
        <f t="shared" si="209"/>
        <v>0</v>
      </c>
      <c r="BX252" s="39">
        <f t="shared" si="209"/>
        <v>0</v>
      </c>
      <c r="BY252" s="39">
        <f t="shared" si="209"/>
        <v>0</v>
      </c>
      <c r="BZ252" s="39">
        <f t="shared" si="209"/>
        <v>0</v>
      </c>
      <c r="CA252" s="39">
        <f t="shared" si="209"/>
        <v>0</v>
      </c>
      <c r="CB252" s="39">
        <f t="shared" si="209"/>
        <v>0</v>
      </c>
      <c r="CC252" s="39">
        <f t="shared" si="209"/>
        <v>0</v>
      </c>
      <c r="CD252" s="39">
        <f t="shared" si="209"/>
        <v>0</v>
      </c>
      <c r="CE252" s="39">
        <f t="shared" si="209"/>
        <v>0</v>
      </c>
      <c r="CF252" s="39">
        <f t="shared" si="209"/>
        <v>0</v>
      </c>
      <c r="CG252" s="39">
        <f t="shared" si="209"/>
        <v>0</v>
      </c>
      <c r="CH252" s="39">
        <f t="shared" si="209"/>
        <v>0</v>
      </c>
    </row>
    <row r="253" ht="14.25" customHeight="1">
      <c r="B253" s="6" t="s">
        <v>78</v>
      </c>
      <c r="E253" s="35">
        <f t="shared" si="210"/>
        <v>0</v>
      </c>
      <c r="F253" s="5"/>
      <c r="G253" s="36">
        <f t="shared" ref="G253:CH253" si="211">SUM(G245,G252)</f>
        <v>0</v>
      </c>
      <c r="H253" s="36">
        <f t="shared" si="211"/>
        <v>0</v>
      </c>
      <c r="I253" s="36">
        <f t="shared" si="211"/>
        <v>0</v>
      </c>
      <c r="J253" s="36">
        <f t="shared" si="211"/>
        <v>0</v>
      </c>
      <c r="K253" s="36">
        <f t="shared" si="211"/>
        <v>0</v>
      </c>
      <c r="L253" s="36">
        <f t="shared" si="211"/>
        <v>0</v>
      </c>
      <c r="M253" s="36">
        <f t="shared" si="211"/>
        <v>0</v>
      </c>
      <c r="N253" s="36">
        <f t="shared" si="211"/>
        <v>0</v>
      </c>
      <c r="O253" s="36">
        <f t="shared" si="211"/>
        <v>0</v>
      </c>
      <c r="P253" s="36">
        <f t="shared" si="211"/>
        <v>0</v>
      </c>
      <c r="Q253" s="36">
        <f t="shared" si="211"/>
        <v>0</v>
      </c>
      <c r="R253" s="36">
        <f t="shared" si="211"/>
        <v>0</v>
      </c>
      <c r="S253" s="36">
        <f t="shared" si="211"/>
        <v>0</v>
      </c>
      <c r="T253" s="36">
        <f t="shared" si="211"/>
        <v>0</v>
      </c>
      <c r="U253" s="36">
        <f t="shared" si="211"/>
        <v>0</v>
      </c>
      <c r="V253" s="36">
        <f t="shared" si="211"/>
        <v>0</v>
      </c>
      <c r="W253" s="36">
        <f t="shared" si="211"/>
        <v>0</v>
      </c>
      <c r="X253" s="36">
        <f t="shared" si="211"/>
        <v>0</v>
      </c>
      <c r="Y253" s="36">
        <f t="shared" si="211"/>
        <v>0</v>
      </c>
      <c r="Z253" s="36">
        <f t="shared" si="211"/>
        <v>0</v>
      </c>
      <c r="AA253" s="36">
        <f t="shared" si="211"/>
        <v>0</v>
      </c>
      <c r="AB253" s="36">
        <f t="shared" si="211"/>
        <v>0</v>
      </c>
      <c r="AC253" s="36">
        <f t="shared" si="211"/>
        <v>0</v>
      </c>
      <c r="AD253" s="36">
        <f t="shared" si="211"/>
        <v>0</v>
      </c>
      <c r="AE253" s="36">
        <f t="shared" si="211"/>
        <v>0</v>
      </c>
      <c r="AF253" s="36">
        <f t="shared" si="211"/>
        <v>0</v>
      </c>
      <c r="AG253" s="36">
        <f t="shared" si="211"/>
        <v>0</v>
      </c>
      <c r="AH253" s="36">
        <f t="shared" si="211"/>
        <v>0</v>
      </c>
      <c r="AI253" s="36">
        <f t="shared" si="211"/>
        <v>0</v>
      </c>
      <c r="AJ253" s="36">
        <f t="shared" si="211"/>
        <v>0</v>
      </c>
      <c r="AK253" s="36">
        <f t="shared" si="211"/>
        <v>0</v>
      </c>
      <c r="AL253" s="36">
        <f t="shared" si="211"/>
        <v>0</v>
      </c>
      <c r="AM253" s="36">
        <f t="shared" si="211"/>
        <v>0</v>
      </c>
      <c r="AN253" s="36">
        <f t="shared" si="211"/>
        <v>0</v>
      </c>
      <c r="AO253" s="36">
        <f t="shared" si="211"/>
        <v>0</v>
      </c>
      <c r="AP253" s="36">
        <f t="shared" si="211"/>
        <v>0</v>
      </c>
      <c r="AQ253" s="36">
        <f t="shared" si="211"/>
        <v>0</v>
      </c>
      <c r="AR253" s="36">
        <f t="shared" si="211"/>
        <v>0</v>
      </c>
      <c r="AS253" s="36">
        <f t="shared" si="211"/>
        <v>0</v>
      </c>
      <c r="AT253" s="36">
        <f t="shared" si="211"/>
        <v>0</v>
      </c>
      <c r="AU253" s="36">
        <f t="shared" si="211"/>
        <v>0</v>
      </c>
      <c r="AV253" s="36">
        <f t="shared" si="211"/>
        <v>0</v>
      </c>
      <c r="AW253" s="36">
        <f t="shared" si="211"/>
        <v>0</v>
      </c>
      <c r="AX253" s="36">
        <f t="shared" si="211"/>
        <v>0</v>
      </c>
      <c r="AY253" s="36">
        <f t="shared" si="211"/>
        <v>0</v>
      </c>
      <c r="AZ253" s="36">
        <f t="shared" si="211"/>
        <v>0</v>
      </c>
      <c r="BA253" s="36">
        <f t="shared" si="211"/>
        <v>0</v>
      </c>
      <c r="BB253" s="36">
        <f t="shared" si="211"/>
        <v>0</v>
      </c>
      <c r="BC253" s="36">
        <f t="shared" si="211"/>
        <v>0</v>
      </c>
      <c r="BD253" s="36">
        <f t="shared" si="211"/>
        <v>0</v>
      </c>
      <c r="BE253" s="36">
        <f t="shared" si="211"/>
        <v>0</v>
      </c>
      <c r="BF253" s="36">
        <f t="shared" si="211"/>
        <v>0</v>
      </c>
      <c r="BG253" s="36">
        <f t="shared" si="211"/>
        <v>0</v>
      </c>
      <c r="BH253" s="36">
        <f t="shared" si="211"/>
        <v>0</v>
      </c>
      <c r="BI253" s="36">
        <f t="shared" si="211"/>
        <v>0</v>
      </c>
      <c r="BJ253" s="36">
        <f t="shared" si="211"/>
        <v>0</v>
      </c>
      <c r="BK253" s="36">
        <f t="shared" si="211"/>
        <v>0</v>
      </c>
      <c r="BL253" s="36">
        <f t="shared" si="211"/>
        <v>0</v>
      </c>
      <c r="BM253" s="36">
        <f t="shared" si="211"/>
        <v>0</v>
      </c>
      <c r="BN253" s="36">
        <f t="shared" si="211"/>
        <v>0</v>
      </c>
      <c r="BO253" s="36">
        <f t="shared" si="211"/>
        <v>0</v>
      </c>
      <c r="BP253" s="36">
        <f t="shared" si="211"/>
        <v>0</v>
      </c>
      <c r="BQ253" s="36">
        <f t="shared" si="211"/>
        <v>0</v>
      </c>
      <c r="BR253" s="36">
        <f t="shared" si="211"/>
        <v>0</v>
      </c>
      <c r="BS253" s="36">
        <f t="shared" si="211"/>
        <v>0</v>
      </c>
      <c r="BT253" s="36">
        <f t="shared" si="211"/>
        <v>0</v>
      </c>
      <c r="BU253" s="36">
        <f t="shared" si="211"/>
        <v>0</v>
      </c>
      <c r="BV253" s="36">
        <f t="shared" si="211"/>
        <v>0</v>
      </c>
      <c r="BW253" s="36">
        <f t="shared" si="211"/>
        <v>0</v>
      </c>
      <c r="BX253" s="36">
        <f t="shared" si="211"/>
        <v>0</v>
      </c>
      <c r="BY253" s="36">
        <f t="shared" si="211"/>
        <v>0</v>
      </c>
      <c r="BZ253" s="36">
        <f t="shared" si="211"/>
        <v>0</v>
      </c>
      <c r="CA253" s="36">
        <f t="shared" si="211"/>
        <v>0</v>
      </c>
      <c r="CB253" s="36">
        <f t="shared" si="211"/>
        <v>0</v>
      </c>
      <c r="CC253" s="36">
        <f t="shared" si="211"/>
        <v>0</v>
      </c>
      <c r="CD253" s="36">
        <f t="shared" si="211"/>
        <v>0</v>
      </c>
      <c r="CE253" s="36">
        <f t="shared" si="211"/>
        <v>0</v>
      </c>
      <c r="CF253" s="36">
        <f t="shared" si="211"/>
        <v>0</v>
      </c>
      <c r="CG253" s="36">
        <f t="shared" si="211"/>
        <v>0</v>
      </c>
      <c r="CH253" s="36">
        <f t="shared" si="211"/>
        <v>0</v>
      </c>
    </row>
    <row r="254" ht="14.25" customHeight="1">
      <c r="B254" s="6" t="s">
        <v>79</v>
      </c>
      <c r="E254" s="33">
        <f t="shared" si="210"/>
        <v>0</v>
      </c>
      <c r="G254" s="39">
        <f t="shared" ref="G254:CH254" si="212">IF(G$3&lt;$C$9,G253,0)</f>
        <v>0</v>
      </c>
      <c r="H254" s="39">
        <f t="shared" si="212"/>
        <v>0</v>
      </c>
      <c r="I254" s="39">
        <f t="shared" si="212"/>
        <v>0</v>
      </c>
      <c r="J254" s="39">
        <f t="shared" si="212"/>
        <v>0</v>
      </c>
      <c r="K254" s="39">
        <f t="shared" si="212"/>
        <v>0</v>
      </c>
      <c r="L254" s="39">
        <f t="shared" si="212"/>
        <v>0</v>
      </c>
      <c r="M254" s="39">
        <f t="shared" si="212"/>
        <v>0</v>
      </c>
      <c r="N254" s="39">
        <f t="shared" si="212"/>
        <v>0</v>
      </c>
      <c r="O254" s="39">
        <f t="shared" si="212"/>
        <v>0</v>
      </c>
      <c r="P254" s="39">
        <f t="shared" si="212"/>
        <v>0</v>
      </c>
      <c r="Q254" s="39">
        <f t="shared" si="212"/>
        <v>0</v>
      </c>
      <c r="R254" s="39">
        <f t="shared" si="212"/>
        <v>0</v>
      </c>
      <c r="S254" s="39">
        <f t="shared" si="212"/>
        <v>0</v>
      </c>
      <c r="T254" s="39">
        <f t="shared" si="212"/>
        <v>0</v>
      </c>
      <c r="U254" s="39">
        <f t="shared" si="212"/>
        <v>0</v>
      </c>
      <c r="V254" s="39">
        <f t="shared" si="212"/>
        <v>0</v>
      </c>
      <c r="W254" s="39">
        <f t="shared" si="212"/>
        <v>0</v>
      </c>
      <c r="X254" s="39">
        <f t="shared" si="212"/>
        <v>0</v>
      </c>
      <c r="Y254" s="39">
        <f t="shared" si="212"/>
        <v>0</v>
      </c>
      <c r="Z254" s="39">
        <f t="shared" si="212"/>
        <v>0</v>
      </c>
      <c r="AA254" s="39">
        <f t="shared" si="212"/>
        <v>0</v>
      </c>
      <c r="AB254" s="39">
        <f t="shared" si="212"/>
        <v>0</v>
      </c>
      <c r="AC254" s="39">
        <f t="shared" si="212"/>
        <v>0</v>
      </c>
      <c r="AD254" s="39">
        <f t="shared" si="212"/>
        <v>0</v>
      </c>
      <c r="AE254" s="39">
        <f t="shared" si="212"/>
        <v>0</v>
      </c>
      <c r="AF254" s="39">
        <f t="shared" si="212"/>
        <v>0</v>
      </c>
      <c r="AG254" s="39">
        <f t="shared" si="212"/>
        <v>0</v>
      </c>
      <c r="AH254" s="39">
        <f t="shared" si="212"/>
        <v>0</v>
      </c>
      <c r="AI254" s="39">
        <f t="shared" si="212"/>
        <v>0</v>
      </c>
      <c r="AJ254" s="39">
        <f t="shared" si="212"/>
        <v>0</v>
      </c>
      <c r="AK254" s="39">
        <f t="shared" si="212"/>
        <v>0</v>
      </c>
      <c r="AL254" s="39">
        <f t="shared" si="212"/>
        <v>0</v>
      </c>
      <c r="AM254" s="39">
        <f t="shared" si="212"/>
        <v>0</v>
      </c>
      <c r="AN254" s="39">
        <f t="shared" si="212"/>
        <v>0</v>
      </c>
      <c r="AO254" s="39">
        <f t="shared" si="212"/>
        <v>0</v>
      </c>
      <c r="AP254" s="39">
        <f t="shared" si="212"/>
        <v>0</v>
      </c>
      <c r="AQ254" s="39">
        <f t="shared" si="212"/>
        <v>0</v>
      </c>
      <c r="AR254" s="39">
        <f t="shared" si="212"/>
        <v>0</v>
      </c>
      <c r="AS254" s="39">
        <f t="shared" si="212"/>
        <v>0</v>
      </c>
      <c r="AT254" s="39">
        <f t="shared" si="212"/>
        <v>0</v>
      </c>
      <c r="AU254" s="39">
        <f t="shared" si="212"/>
        <v>0</v>
      </c>
      <c r="AV254" s="39">
        <f t="shared" si="212"/>
        <v>0</v>
      </c>
      <c r="AW254" s="39">
        <f t="shared" si="212"/>
        <v>0</v>
      </c>
      <c r="AX254" s="39">
        <f t="shared" si="212"/>
        <v>0</v>
      </c>
      <c r="AY254" s="39">
        <f t="shared" si="212"/>
        <v>0</v>
      </c>
      <c r="AZ254" s="39">
        <f t="shared" si="212"/>
        <v>0</v>
      </c>
      <c r="BA254" s="39">
        <f t="shared" si="212"/>
        <v>0</v>
      </c>
      <c r="BB254" s="39">
        <f t="shared" si="212"/>
        <v>0</v>
      </c>
      <c r="BC254" s="39">
        <f t="shared" si="212"/>
        <v>0</v>
      </c>
      <c r="BD254" s="39">
        <f t="shared" si="212"/>
        <v>0</v>
      </c>
      <c r="BE254" s="39">
        <f t="shared" si="212"/>
        <v>0</v>
      </c>
      <c r="BF254" s="39">
        <f t="shared" si="212"/>
        <v>0</v>
      </c>
      <c r="BG254" s="39">
        <f t="shared" si="212"/>
        <v>0</v>
      </c>
      <c r="BH254" s="39">
        <f t="shared" si="212"/>
        <v>0</v>
      </c>
      <c r="BI254" s="39">
        <f t="shared" si="212"/>
        <v>0</v>
      </c>
      <c r="BJ254" s="39">
        <f t="shared" si="212"/>
        <v>0</v>
      </c>
      <c r="BK254" s="39">
        <f t="shared" si="212"/>
        <v>0</v>
      </c>
      <c r="BL254" s="39">
        <f t="shared" si="212"/>
        <v>0</v>
      </c>
      <c r="BM254" s="39">
        <f t="shared" si="212"/>
        <v>0</v>
      </c>
      <c r="BN254" s="39">
        <f t="shared" si="212"/>
        <v>0</v>
      </c>
      <c r="BO254" s="39">
        <f t="shared" si="212"/>
        <v>0</v>
      </c>
      <c r="BP254" s="39">
        <f t="shared" si="212"/>
        <v>0</v>
      </c>
      <c r="BQ254" s="39">
        <f t="shared" si="212"/>
        <v>0</v>
      </c>
      <c r="BR254" s="39">
        <f t="shared" si="212"/>
        <v>0</v>
      </c>
      <c r="BS254" s="39">
        <f t="shared" si="212"/>
        <v>0</v>
      </c>
      <c r="BT254" s="39">
        <f t="shared" si="212"/>
        <v>0</v>
      </c>
      <c r="BU254" s="39">
        <f t="shared" si="212"/>
        <v>0</v>
      </c>
      <c r="BV254" s="39">
        <f t="shared" si="212"/>
        <v>0</v>
      </c>
      <c r="BW254" s="39">
        <f t="shared" si="212"/>
        <v>0</v>
      </c>
      <c r="BX254" s="39">
        <f t="shared" si="212"/>
        <v>0</v>
      </c>
      <c r="BY254" s="39">
        <f t="shared" si="212"/>
        <v>0</v>
      </c>
      <c r="BZ254" s="39">
        <f t="shared" si="212"/>
        <v>0</v>
      </c>
      <c r="CA254" s="39">
        <f t="shared" si="212"/>
        <v>0</v>
      </c>
      <c r="CB254" s="39">
        <f t="shared" si="212"/>
        <v>0</v>
      </c>
      <c r="CC254" s="39">
        <f t="shared" si="212"/>
        <v>0</v>
      </c>
      <c r="CD254" s="39">
        <f t="shared" si="212"/>
        <v>0</v>
      </c>
      <c r="CE254" s="39">
        <f t="shared" si="212"/>
        <v>0</v>
      </c>
      <c r="CF254" s="39">
        <f t="shared" si="212"/>
        <v>0</v>
      </c>
      <c r="CG254" s="39">
        <f t="shared" si="212"/>
        <v>0</v>
      </c>
      <c r="CH254" s="39">
        <f t="shared" si="212"/>
        <v>0</v>
      </c>
    </row>
    <row r="255" ht="14.25" customHeight="1">
      <c r="E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</row>
    <row r="256" ht="14.25" customHeight="1">
      <c r="B256" s="6" t="s">
        <v>80</v>
      </c>
      <c r="C256" s="5"/>
      <c r="D256" s="5"/>
      <c r="E256" s="33">
        <f t="shared" ref="E256:E258" si="214">SUM(G256:CH256)</f>
        <v>0</v>
      </c>
      <c r="F256" s="5"/>
      <c r="G256" s="39">
        <f t="shared" ref="G256:CH256" si="213">G252+G248</f>
        <v>0</v>
      </c>
      <c r="H256" s="39">
        <f t="shared" si="213"/>
        <v>0</v>
      </c>
      <c r="I256" s="39">
        <f t="shared" si="213"/>
        <v>0</v>
      </c>
      <c r="J256" s="39">
        <f t="shared" si="213"/>
        <v>0</v>
      </c>
      <c r="K256" s="39">
        <f t="shared" si="213"/>
        <v>0</v>
      </c>
      <c r="L256" s="39">
        <f t="shared" si="213"/>
        <v>0</v>
      </c>
      <c r="M256" s="39">
        <f t="shared" si="213"/>
        <v>0</v>
      </c>
      <c r="N256" s="39">
        <f t="shared" si="213"/>
        <v>0</v>
      </c>
      <c r="O256" s="39">
        <f t="shared" si="213"/>
        <v>0</v>
      </c>
      <c r="P256" s="39">
        <f t="shared" si="213"/>
        <v>0</v>
      </c>
      <c r="Q256" s="39">
        <f t="shared" si="213"/>
        <v>0</v>
      </c>
      <c r="R256" s="39">
        <f t="shared" si="213"/>
        <v>0</v>
      </c>
      <c r="S256" s="39">
        <f t="shared" si="213"/>
        <v>0</v>
      </c>
      <c r="T256" s="39">
        <f t="shared" si="213"/>
        <v>0</v>
      </c>
      <c r="U256" s="39">
        <f t="shared" si="213"/>
        <v>0</v>
      </c>
      <c r="V256" s="39">
        <f t="shared" si="213"/>
        <v>0</v>
      </c>
      <c r="W256" s="39">
        <f t="shared" si="213"/>
        <v>0</v>
      </c>
      <c r="X256" s="39">
        <f t="shared" si="213"/>
        <v>0</v>
      </c>
      <c r="Y256" s="39">
        <f t="shared" si="213"/>
        <v>0</v>
      </c>
      <c r="Z256" s="39">
        <f t="shared" si="213"/>
        <v>0</v>
      </c>
      <c r="AA256" s="39">
        <f t="shared" si="213"/>
        <v>0</v>
      </c>
      <c r="AB256" s="39">
        <f t="shared" si="213"/>
        <v>0</v>
      </c>
      <c r="AC256" s="39">
        <f t="shared" si="213"/>
        <v>0</v>
      </c>
      <c r="AD256" s="39">
        <f t="shared" si="213"/>
        <v>0</v>
      </c>
      <c r="AE256" s="39">
        <f t="shared" si="213"/>
        <v>0</v>
      </c>
      <c r="AF256" s="39">
        <f t="shared" si="213"/>
        <v>0</v>
      </c>
      <c r="AG256" s="39">
        <f t="shared" si="213"/>
        <v>0</v>
      </c>
      <c r="AH256" s="39">
        <f t="shared" si="213"/>
        <v>0</v>
      </c>
      <c r="AI256" s="39">
        <f t="shared" si="213"/>
        <v>0</v>
      </c>
      <c r="AJ256" s="39">
        <f t="shared" si="213"/>
        <v>0</v>
      </c>
      <c r="AK256" s="39">
        <f t="shared" si="213"/>
        <v>0</v>
      </c>
      <c r="AL256" s="39">
        <f t="shared" si="213"/>
        <v>0</v>
      </c>
      <c r="AM256" s="39">
        <f t="shared" si="213"/>
        <v>0</v>
      </c>
      <c r="AN256" s="39">
        <f t="shared" si="213"/>
        <v>0</v>
      </c>
      <c r="AO256" s="39">
        <f t="shared" si="213"/>
        <v>0</v>
      </c>
      <c r="AP256" s="39">
        <f t="shared" si="213"/>
        <v>0</v>
      </c>
      <c r="AQ256" s="39">
        <f t="shared" si="213"/>
        <v>0</v>
      </c>
      <c r="AR256" s="39">
        <f t="shared" si="213"/>
        <v>0</v>
      </c>
      <c r="AS256" s="39">
        <f t="shared" si="213"/>
        <v>0</v>
      </c>
      <c r="AT256" s="39">
        <f t="shared" si="213"/>
        <v>0</v>
      </c>
      <c r="AU256" s="39">
        <f t="shared" si="213"/>
        <v>0</v>
      </c>
      <c r="AV256" s="39">
        <f t="shared" si="213"/>
        <v>0</v>
      </c>
      <c r="AW256" s="39">
        <f t="shared" si="213"/>
        <v>0</v>
      </c>
      <c r="AX256" s="39">
        <f t="shared" si="213"/>
        <v>0</v>
      </c>
      <c r="AY256" s="39">
        <f t="shared" si="213"/>
        <v>0</v>
      </c>
      <c r="AZ256" s="39">
        <f t="shared" si="213"/>
        <v>0</v>
      </c>
      <c r="BA256" s="39">
        <f t="shared" si="213"/>
        <v>0</v>
      </c>
      <c r="BB256" s="39">
        <f t="shared" si="213"/>
        <v>0</v>
      </c>
      <c r="BC256" s="39">
        <f t="shared" si="213"/>
        <v>0</v>
      </c>
      <c r="BD256" s="39">
        <f t="shared" si="213"/>
        <v>0</v>
      </c>
      <c r="BE256" s="39">
        <f t="shared" si="213"/>
        <v>0</v>
      </c>
      <c r="BF256" s="39">
        <f t="shared" si="213"/>
        <v>0</v>
      </c>
      <c r="BG256" s="39">
        <f t="shared" si="213"/>
        <v>0</v>
      </c>
      <c r="BH256" s="39">
        <f t="shared" si="213"/>
        <v>0</v>
      </c>
      <c r="BI256" s="39">
        <f t="shared" si="213"/>
        <v>0</v>
      </c>
      <c r="BJ256" s="39">
        <f t="shared" si="213"/>
        <v>0</v>
      </c>
      <c r="BK256" s="39">
        <f t="shared" si="213"/>
        <v>0</v>
      </c>
      <c r="BL256" s="39">
        <f t="shared" si="213"/>
        <v>0</v>
      </c>
      <c r="BM256" s="39">
        <f t="shared" si="213"/>
        <v>0</v>
      </c>
      <c r="BN256" s="39">
        <f t="shared" si="213"/>
        <v>0</v>
      </c>
      <c r="BO256" s="39">
        <f t="shared" si="213"/>
        <v>0</v>
      </c>
      <c r="BP256" s="39">
        <f t="shared" si="213"/>
        <v>0</v>
      </c>
      <c r="BQ256" s="39">
        <f t="shared" si="213"/>
        <v>0</v>
      </c>
      <c r="BR256" s="39">
        <f t="shared" si="213"/>
        <v>0</v>
      </c>
      <c r="BS256" s="39">
        <f t="shared" si="213"/>
        <v>0</v>
      </c>
      <c r="BT256" s="39">
        <f t="shared" si="213"/>
        <v>0</v>
      </c>
      <c r="BU256" s="39">
        <f t="shared" si="213"/>
        <v>0</v>
      </c>
      <c r="BV256" s="39">
        <f t="shared" si="213"/>
        <v>0</v>
      </c>
      <c r="BW256" s="39">
        <f t="shared" si="213"/>
        <v>0</v>
      </c>
      <c r="BX256" s="39">
        <f t="shared" si="213"/>
        <v>0</v>
      </c>
      <c r="BY256" s="39">
        <f t="shared" si="213"/>
        <v>0</v>
      </c>
      <c r="BZ256" s="39">
        <f t="shared" si="213"/>
        <v>0</v>
      </c>
      <c r="CA256" s="39">
        <f t="shared" si="213"/>
        <v>0</v>
      </c>
      <c r="CB256" s="39">
        <f t="shared" si="213"/>
        <v>0</v>
      </c>
      <c r="CC256" s="39">
        <f t="shared" si="213"/>
        <v>0</v>
      </c>
      <c r="CD256" s="39">
        <f t="shared" si="213"/>
        <v>0</v>
      </c>
      <c r="CE256" s="39">
        <f t="shared" si="213"/>
        <v>0</v>
      </c>
      <c r="CF256" s="39">
        <f t="shared" si="213"/>
        <v>0</v>
      </c>
      <c r="CG256" s="39">
        <f t="shared" si="213"/>
        <v>0</v>
      </c>
      <c r="CH256" s="39">
        <f t="shared" si="213"/>
        <v>0</v>
      </c>
    </row>
    <row r="257" ht="14.25" customHeight="1">
      <c r="B257" s="6" t="s">
        <v>81</v>
      </c>
      <c r="E257" s="35">
        <f t="shared" si="214"/>
        <v>0</v>
      </c>
      <c r="F257" s="5"/>
      <c r="G257" s="36">
        <f t="shared" ref="G257:CH257" si="215">G253+G248</f>
        <v>0</v>
      </c>
      <c r="H257" s="36">
        <f t="shared" si="215"/>
        <v>0</v>
      </c>
      <c r="I257" s="36">
        <f t="shared" si="215"/>
        <v>0</v>
      </c>
      <c r="J257" s="36">
        <f t="shared" si="215"/>
        <v>0</v>
      </c>
      <c r="K257" s="36">
        <f t="shared" si="215"/>
        <v>0</v>
      </c>
      <c r="L257" s="36">
        <f t="shared" si="215"/>
        <v>0</v>
      </c>
      <c r="M257" s="36">
        <f t="shared" si="215"/>
        <v>0</v>
      </c>
      <c r="N257" s="36">
        <f t="shared" si="215"/>
        <v>0</v>
      </c>
      <c r="O257" s="36">
        <f t="shared" si="215"/>
        <v>0</v>
      </c>
      <c r="P257" s="36">
        <f t="shared" si="215"/>
        <v>0</v>
      </c>
      <c r="Q257" s="36">
        <f t="shared" si="215"/>
        <v>0</v>
      </c>
      <c r="R257" s="36">
        <f t="shared" si="215"/>
        <v>0</v>
      </c>
      <c r="S257" s="36">
        <f t="shared" si="215"/>
        <v>0</v>
      </c>
      <c r="T257" s="36">
        <f t="shared" si="215"/>
        <v>0</v>
      </c>
      <c r="U257" s="36">
        <f t="shared" si="215"/>
        <v>0</v>
      </c>
      <c r="V257" s="36">
        <f t="shared" si="215"/>
        <v>0</v>
      </c>
      <c r="W257" s="36">
        <f t="shared" si="215"/>
        <v>0</v>
      </c>
      <c r="X257" s="36">
        <f t="shared" si="215"/>
        <v>0</v>
      </c>
      <c r="Y257" s="36">
        <f t="shared" si="215"/>
        <v>0</v>
      </c>
      <c r="Z257" s="36">
        <f t="shared" si="215"/>
        <v>0</v>
      </c>
      <c r="AA257" s="36">
        <f t="shared" si="215"/>
        <v>0</v>
      </c>
      <c r="AB257" s="36">
        <f t="shared" si="215"/>
        <v>0</v>
      </c>
      <c r="AC257" s="36">
        <f t="shared" si="215"/>
        <v>0</v>
      </c>
      <c r="AD257" s="36">
        <f t="shared" si="215"/>
        <v>0</v>
      </c>
      <c r="AE257" s="36">
        <f t="shared" si="215"/>
        <v>0</v>
      </c>
      <c r="AF257" s="36">
        <f t="shared" si="215"/>
        <v>0</v>
      </c>
      <c r="AG257" s="36">
        <f t="shared" si="215"/>
        <v>0</v>
      </c>
      <c r="AH257" s="36">
        <f t="shared" si="215"/>
        <v>0</v>
      </c>
      <c r="AI257" s="36">
        <f t="shared" si="215"/>
        <v>0</v>
      </c>
      <c r="AJ257" s="36">
        <f t="shared" si="215"/>
        <v>0</v>
      </c>
      <c r="AK257" s="36">
        <f t="shared" si="215"/>
        <v>0</v>
      </c>
      <c r="AL257" s="36">
        <f t="shared" si="215"/>
        <v>0</v>
      </c>
      <c r="AM257" s="36">
        <f t="shared" si="215"/>
        <v>0</v>
      </c>
      <c r="AN257" s="36">
        <f t="shared" si="215"/>
        <v>0</v>
      </c>
      <c r="AO257" s="36">
        <f t="shared" si="215"/>
        <v>0</v>
      </c>
      <c r="AP257" s="36">
        <f t="shared" si="215"/>
        <v>0</v>
      </c>
      <c r="AQ257" s="36">
        <f t="shared" si="215"/>
        <v>0</v>
      </c>
      <c r="AR257" s="36">
        <f t="shared" si="215"/>
        <v>0</v>
      </c>
      <c r="AS257" s="36">
        <f t="shared" si="215"/>
        <v>0</v>
      </c>
      <c r="AT257" s="36">
        <f t="shared" si="215"/>
        <v>0</v>
      </c>
      <c r="AU257" s="36">
        <f t="shared" si="215"/>
        <v>0</v>
      </c>
      <c r="AV257" s="36">
        <f t="shared" si="215"/>
        <v>0</v>
      </c>
      <c r="AW257" s="36">
        <f t="shared" si="215"/>
        <v>0</v>
      </c>
      <c r="AX257" s="36">
        <f t="shared" si="215"/>
        <v>0</v>
      </c>
      <c r="AY257" s="36">
        <f t="shared" si="215"/>
        <v>0</v>
      </c>
      <c r="AZ257" s="36">
        <f t="shared" si="215"/>
        <v>0</v>
      </c>
      <c r="BA257" s="36">
        <f t="shared" si="215"/>
        <v>0</v>
      </c>
      <c r="BB257" s="36">
        <f t="shared" si="215"/>
        <v>0</v>
      </c>
      <c r="BC257" s="36">
        <f t="shared" si="215"/>
        <v>0</v>
      </c>
      <c r="BD257" s="36">
        <f t="shared" si="215"/>
        <v>0</v>
      </c>
      <c r="BE257" s="36">
        <f t="shared" si="215"/>
        <v>0</v>
      </c>
      <c r="BF257" s="36">
        <f t="shared" si="215"/>
        <v>0</v>
      </c>
      <c r="BG257" s="36">
        <f t="shared" si="215"/>
        <v>0</v>
      </c>
      <c r="BH257" s="36">
        <f t="shared" si="215"/>
        <v>0</v>
      </c>
      <c r="BI257" s="36">
        <f t="shared" si="215"/>
        <v>0</v>
      </c>
      <c r="BJ257" s="36">
        <f t="shared" si="215"/>
        <v>0</v>
      </c>
      <c r="BK257" s="36">
        <f t="shared" si="215"/>
        <v>0</v>
      </c>
      <c r="BL257" s="36">
        <f t="shared" si="215"/>
        <v>0</v>
      </c>
      <c r="BM257" s="36">
        <f t="shared" si="215"/>
        <v>0</v>
      </c>
      <c r="BN257" s="36">
        <f t="shared" si="215"/>
        <v>0</v>
      </c>
      <c r="BO257" s="36">
        <f t="shared" si="215"/>
        <v>0</v>
      </c>
      <c r="BP257" s="36">
        <f t="shared" si="215"/>
        <v>0</v>
      </c>
      <c r="BQ257" s="36">
        <f t="shared" si="215"/>
        <v>0</v>
      </c>
      <c r="BR257" s="36">
        <f t="shared" si="215"/>
        <v>0</v>
      </c>
      <c r="BS257" s="36">
        <f t="shared" si="215"/>
        <v>0</v>
      </c>
      <c r="BT257" s="36">
        <f t="shared" si="215"/>
        <v>0</v>
      </c>
      <c r="BU257" s="36">
        <f t="shared" si="215"/>
        <v>0</v>
      </c>
      <c r="BV257" s="36">
        <f t="shared" si="215"/>
        <v>0</v>
      </c>
      <c r="BW257" s="36">
        <f t="shared" si="215"/>
        <v>0</v>
      </c>
      <c r="BX257" s="36">
        <f t="shared" si="215"/>
        <v>0</v>
      </c>
      <c r="BY257" s="36">
        <f t="shared" si="215"/>
        <v>0</v>
      </c>
      <c r="BZ257" s="36">
        <f t="shared" si="215"/>
        <v>0</v>
      </c>
      <c r="CA257" s="36">
        <f t="shared" si="215"/>
        <v>0</v>
      </c>
      <c r="CB257" s="36">
        <f t="shared" si="215"/>
        <v>0</v>
      </c>
      <c r="CC257" s="36">
        <f t="shared" si="215"/>
        <v>0</v>
      </c>
      <c r="CD257" s="36">
        <f t="shared" si="215"/>
        <v>0</v>
      </c>
      <c r="CE257" s="36">
        <f t="shared" si="215"/>
        <v>0</v>
      </c>
      <c r="CF257" s="36">
        <f t="shared" si="215"/>
        <v>0</v>
      </c>
      <c r="CG257" s="36">
        <f t="shared" si="215"/>
        <v>0</v>
      </c>
      <c r="CH257" s="36">
        <f t="shared" si="215"/>
        <v>0</v>
      </c>
    </row>
    <row r="258" ht="14.25" customHeight="1">
      <c r="B258" s="6" t="s">
        <v>82</v>
      </c>
      <c r="E258" s="33">
        <f t="shared" si="214"/>
        <v>0</v>
      </c>
      <c r="F258" s="5"/>
      <c r="G258" s="39">
        <f t="shared" ref="G258:CH258" si="216">G254+G248</f>
        <v>0</v>
      </c>
      <c r="H258" s="39">
        <f t="shared" si="216"/>
        <v>0</v>
      </c>
      <c r="I258" s="39">
        <f t="shared" si="216"/>
        <v>0</v>
      </c>
      <c r="J258" s="39">
        <f t="shared" si="216"/>
        <v>0</v>
      </c>
      <c r="K258" s="39">
        <f t="shared" si="216"/>
        <v>0</v>
      </c>
      <c r="L258" s="39">
        <f t="shared" si="216"/>
        <v>0</v>
      </c>
      <c r="M258" s="39">
        <f t="shared" si="216"/>
        <v>0</v>
      </c>
      <c r="N258" s="39">
        <f t="shared" si="216"/>
        <v>0</v>
      </c>
      <c r="O258" s="39">
        <f t="shared" si="216"/>
        <v>0</v>
      </c>
      <c r="P258" s="39">
        <f t="shared" si="216"/>
        <v>0</v>
      </c>
      <c r="Q258" s="39">
        <f t="shared" si="216"/>
        <v>0</v>
      </c>
      <c r="R258" s="39">
        <f t="shared" si="216"/>
        <v>0</v>
      </c>
      <c r="S258" s="39">
        <f t="shared" si="216"/>
        <v>0</v>
      </c>
      <c r="T258" s="39">
        <f t="shared" si="216"/>
        <v>0</v>
      </c>
      <c r="U258" s="39">
        <f t="shared" si="216"/>
        <v>0</v>
      </c>
      <c r="V258" s="39">
        <f t="shared" si="216"/>
        <v>0</v>
      </c>
      <c r="W258" s="39">
        <f t="shared" si="216"/>
        <v>0</v>
      </c>
      <c r="X258" s="39">
        <f t="shared" si="216"/>
        <v>0</v>
      </c>
      <c r="Y258" s="39">
        <f t="shared" si="216"/>
        <v>0</v>
      </c>
      <c r="Z258" s="39">
        <f t="shared" si="216"/>
        <v>0</v>
      </c>
      <c r="AA258" s="39">
        <f t="shared" si="216"/>
        <v>0</v>
      </c>
      <c r="AB258" s="39">
        <f t="shared" si="216"/>
        <v>0</v>
      </c>
      <c r="AC258" s="39">
        <f t="shared" si="216"/>
        <v>0</v>
      </c>
      <c r="AD258" s="39">
        <f t="shared" si="216"/>
        <v>0</v>
      </c>
      <c r="AE258" s="39">
        <f t="shared" si="216"/>
        <v>0</v>
      </c>
      <c r="AF258" s="39">
        <f t="shared" si="216"/>
        <v>0</v>
      </c>
      <c r="AG258" s="39">
        <f t="shared" si="216"/>
        <v>0</v>
      </c>
      <c r="AH258" s="39">
        <f t="shared" si="216"/>
        <v>0</v>
      </c>
      <c r="AI258" s="39">
        <f t="shared" si="216"/>
        <v>0</v>
      </c>
      <c r="AJ258" s="39">
        <f t="shared" si="216"/>
        <v>0</v>
      </c>
      <c r="AK258" s="39">
        <f t="shared" si="216"/>
        <v>0</v>
      </c>
      <c r="AL258" s="39">
        <f t="shared" si="216"/>
        <v>0</v>
      </c>
      <c r="AM258" s="39">
        <f t="shared" si="216"/>
        <v>0</v>
      </c>
      <c r="AN258" s="39">
        <f t="shared" si="216"/>
        <v>0</v>
      </c>
      <c r="AO258" s="39">
        <f t="shared" si="216"/>
        <v>0</v>
      </c>
      <c r="AP258" s="39">
        <f t="shared" si="216"/>
        <v>0</v>
      </c>
      <c r="AQ258" s="39">
        <f t="shared" si="216"/>
        <v>0</v>
      </c>
      <c r="AR258" s="39">
        <f t="shared" si="216"/>
        <v>0</v>
      </c>
      <c r="AS258" s="39">
        <f t="shared" si="216"/>
        <v>0</v>
      </c>
      <c r="AT258" s="39">
        <f t="shared" si="216"/>
        <v>0</v>
      </c>
      <c r="AU258" s="39">
        <f t="shared" si="216"/>
        <v>0</v>
      </c>
      <c r="AV258" s="39">
        <f t="shared" si="216"/>
        <v>0</v>
      </c>
      <c r="AW258" s="39">
        <f t="shared" si="216"/>
        <v>0</v>
      </c>
      <c r="AX258" s="39">
        <f t="shared" si="216"/>
        <v>0</v>
      </c>
      <c r="AY258" s="39">
        <f t="shared" si="216"/>
        <v>0</v>
      </c>
      <c r="AZ258" s="39">
        <f t="shared" si="216"/>
        <v>0</v>
      </c>
      <c r="BA258" s="39">
        <f t="shared" si="216"/>
        <v>0</v>
      </c>
      <c r="BB258" s="39">
        <f t="shared" si="216"/>
        <v>0</v>
      </c>
      <c r="BC258" s="39">
        <f t="shared" si="216"/>
        <v>0</v>
      </c>
      <c r="BD258" s="39">
        <f t="shared" si="216"/>
        <v>0</v>
      </c>
      <c r="BE258" s="39">
        <f t="shared" si="216"/>
        <v>0</v>
      </c>
      <c r="BF258" s="39">
        <f t="shared" si="216"/>
        <v>0</v>
      </c>
      <c r="BG258" s="39">
        <f t="shared" si="216"/>
        <v>0</v>
      </c>
      <c r="BH258" s="39">
        <f t="shared" si="216"/>
        <v>0</v>
      </c>
      <c r="BI258" s="39">
        <f t="shared" si="216"/>
        <v>0</v>
      </c>
      <c r="BJ258" s="39">
        <f t="shared" si="216"/>
        <v>0</v>
      </c>
      <c r="BK258" s="39">
        <f t="shared" si="216"/>
        <v>0</v>
      </c>
      <c r="BL258" s="39">
        <f t="shared" si="216"/>
        <v>0</v>
      </c>
      <c r="BM258" s="39">
        <f t="shared" si="216"/>
        <v>0</v>
      </c>
      <c r="BN258" s="39">
        <f t="shared" si="216"/>
        <v>0</v>
      </c>
      <c r="BO258" s="39">
        <f t="shared" si="216"/>
        <v>0</v>
      </c>
      <c r="BP258" s="39">
        <f t="shared" si="216"/>
        <v>0</v>
      </c>
      <c r="BQ258" s="39">
        <f t="shared" si="216"/>
        <v>0</v>
      </c>
      <c r="BR258" s="39">
        <f t="shared" si="216"/>
        <v>0</v>
      </c>
      <c r="BS258" s="39">
        <f t="shared" si="216"/>
        <v>0</v>
      </c>
      <c r="BT258" s="39">
        <f t="shared" si="216"/>
        <v>0</v>
      </c>
      <c r="BU258" s="39">
        <f t="shared" si="216"/>
        <v>0</v>
      </c>
      <c r="BV258" s="39">
        <f t="shared" si="216"/>
        <v>0</v>
      </c>
      <c r="BW258" s="39">
        <f t="shared" si="216"/>
        <v>0</v>
      </c>
      <c r="BX258" s="39">
        <f t="shared" si="216"/>
        <v>0</v>
      </c>
      <c r="BY258" s="39">
        <f t="shared" si="216"/>
        <v>0</v>
      </c>
      <c r="BZ258" s="39">
        <f t="shared" si="216"/>
        <v>0</v>
      </c>
      <c r="CA258" s="39">
        <f t="shared" si="216"/>
        <v>0</v>
      </c>
      <c r="CB258" s="39">
        <f t="shared" si="216"/>
        <v>0</v>
      </c>
      <c r="CC258" s="39">
        <f t="shared" si="216"/>
        <v>0</v>
      </c>
      <c r="CD258" s="39">
        <f t="shared" si="216"/>
        <v>0</v>
      </c>
      <c r="CE258" s="39">
        <f t="shared" si="216"/>
        <v>0</v>
      </c>
      <c r="CF258" s="39">
        <f t="shared" si="216"/>
        <v>0</v>
      </c>
      <c r="CG258" s="39">
        <f t="shared" si="216"/>
        <v>0</v>
      </c>
      <c r="CH258" s="39">
        <f t="shared" si="216"/>
        <v>0</v>
      </c>
    </row>
    <row r="259" ht="14.25" customHeight="1"/>
    <row r="260" ht="14.25" customHeight="1">
      <c r="B260" s="5" t="s">
        <v>72</v>
      </c>
    </row>
    <row r="261" ht="14.25" customHeight="1"/>
    <row r="262" ht="14.25" customHeight="1">
      <c r="B262" s="6" t="s">
        <v>77</v>
      </c>
      <c r="C262" s="5"/>
      <c r="D262" s="5"/>
      <c r="E262" s="33">
        <f t="shared" ref="E262:E264" si="218">SUM(G262:CH262)</f>
        <v>0</v>
      </c>
      <c r="F262" s="5"/>
      <c r="G262" s="39">
        <f t="shared" ref="G262:CH262" si="217">G252*G$52</f>
        <v>0</v>
      </c>
      <c r="H262" s="39">
        <f t="shared" si="217"/>
        <v>0</v>
      </c>
      <c r="I262" s="39">
        <f t="shared" si="217"/>
        <v>0</v>
      </c>
      <c r="J262" s="39">
        <f t="shared" si="217"/>
        <v>0</v>
      </c>
      <c r="K262" s="39">
        <f t="shared" si="217"/>
        <v>0</v>
      </c>
      <c r="L262" s="39">
        <f t="shared" si="217"/>
        <v>0</v>
      </c>
      <c r="M262" s="39">
        <f t="shared" si="217"/>
        <v>0</v>
      </c>
      <c r="N262" s="39">
        <f t="shared" si="217"/>
        <v>0</v>
      </c>
      <c r="O262" s="39">
        <f t="shared" si="217"/>
        <v>0</v>
      </c>
      <c r="P262" s="39">
        <f t="shared" si="217"/>
        <v>0</v>
      </c>
      <c r="Q262" s="39">
        <f t="shared" si="217"/>
        <v>0</v>
      </c>
      <c r="R262" s="39">
        <f t="shared" si="217"/>
        <v>0</v>
      </c>
      <c r="S262" s="39">
        <f t="shared" si="217"/>
        <v>0</v>
      </c>
      <c r="T262" s="39">
        <f t="shared" si="217"/>
        <v>0</v>
      </c>
      <c r="U262" s="39">
        <f t="shared" si="217"/>
        <v>0</v>
      </c>
      <c r="V262" s="39">
        <f t="shared" si="217"/>
        <v>0</v>
      </c>
      <c r="W262" s="39">
        <f t="shared" si="217"/>
        <v>0</v>
      </c>
      <c r="X262" s="39">
        <f t="shared" si="217"/>
        <v>0</v>
      </c>
      <c r="Y262" s="39">
        <f t="shared" si="217"/>
        <v>0</v>
      </c>
      <c r="Z262" s="39">
        <f t="shared" si="217"/>
        <v>0</v>
      </c>
      <c r="AA262" s="39">
        <f t="shared" si="217"/>
        <v>0</v>
      </c>
      <c r="AB262" s="39">
        <f t="shared" si="217"/>
        <v>0</v>
      </c>
      <c r="AC262" s="39">
        <f t="shared" si="217"/>
        <v>0</v>
      </c>
      <c r="AD262" s="39">
        <f t="shared" si="217"/>
        <v>0</v>
      </c>
      <c r="AE262" s="39">
        <f t="shared" si="217"/>
        <v>0</v>
      </c>
      <c r="AF262" s="39">
        <f t="shared" si="217"/>
        <v>0</v>
      </c>
      <c r="AG262" s="39">
        <f t="shared" si="217"/>
        <v>0</v>
      </c>
      <c r="AH262" s="39">
        <f t="shared" si="217"/>
        <v>0</v>
      </c>
      <c r="AI262" s="39">
        <f t="shared" si="217"/>
        <v>0</v>
      </c>
      <c r="AJ262" s="39">
        <f t="shared" si="217"/>
        <v>0</v>
      </c>
      <c r="AK262" s="39">
        <f t="shared" si="217"/>
        <v>0</v>
      </c>
      <c r="AL262" s="39">
        <f t="shared" si="217"/>
        <v>0</v>
      </c>
      <c r="AM262" s="39">
        <f t="shared" si="217"/>
        <v>0</v>
      </c>
      <c r="AN262" s="39">
        <f t="shared" si="217"/>
        <v>0</v>
      </c>
      <c r="AO262" s="39">
        <f t="shared" si="217"/>
        <v>0</v>
      </c>
      <c r="AP262" s="39">
        <f t="shared" si="217"/>
        <v>0</v>
      </c>
      <c r="AQ262" s="39">
        <f t="shared" si="217"/>
        <v>0</v>
      </c>
      <c r="AR262" s="39">
        <f t="shared" si="217"/>
        <v>0</v>
      </c>
      <c r="AS262" s="39">
        <f t="shared" si="217"/>
        <v>0</v>
      </c>
      <c r="AT262" s="39">
        <f t="shared" si="217"/>
        <v>0</v>
      </c>
      <c r="AU262" s="39">
        <f t="shared" si="217"/>
        <v>0</v>
      </c>
      <c r="AV262" s="39">
        <f t="shared" si="217"/>
        <v>0</v>
      </c>
      <c r="AW262" s="39">
        <f t="shared" si="217"/>
        <v>0</v>
      </c>
      <c r="AX262" s="39">
        <f t="shared" si="217"/>
        <v>0</v>
      </c>
      <c r="AY262" s="39">
        <f t="shared" si="217"/>
        <v>0</v>
      </c>
      <c r="AZ262" s="39">
        <f t="shared" si="217"/>
        <v>0</v>
      </c>
      <c r="BA262" s="39">
        <f t="shared" si="217"/>
        <v>0</v>
      </c>
      <c r="BB262" s="39">
        <f t="shared" si="217"/>
        <v>0</v>
      </c>
      <c r="BC262" s="39">
        <f t="shared" si="217"/>
        <v>0</v>
      </c>
      <c r="BD262" s="39">
        <f t="shared" si="217"/>
        <v>0</v>
      </c>
      <c r="BE262" s="39">
        <f t="shared" si="217"/>
        <v>0</v>
      </c>
      <c r="BF262" s="39">
        <f t="shared" si="217"/>
        <v>0</v>
      </c>
      <c r="BG262" s="39">
        <f t="shared" si="217"/>
        <v>0</v>
      </c>
      <c r="BH262" s="39">
        <f t="shared" si="217"/>
        <v>0</v>
      </c>
      <c r="BI262" s="39">
        <f t="shared" si="217"/>
        <v>0</v>
      </c>
      <c r="BJ262" s="39">
        <f t="shared" si="217"/>
        <v>0</v>
      </c>
      <c r="BK262" s="39">
        <f t="shared" si="217"/>
        <v>0</v>
      </c>
      <c r="BL262" s="39">
        <f t="shared" si="217"/>
        <v>0</v>
      </c>
      <c r="BM262" s="39">
        <f t="shared" si="217"/>
        <v>0</v>
      </c>
      <c r="BN262" s="39">
        <f t="shared" si="217"/>
        <v>0</v>
      </c>
      <c r="BO262" s="39">
        <f t="shared" si="217"/>
        <v>0</v>
      </c>
      <c r="BP262" s="39">
        <f t="shared" si="217"/>
        <v>0</v>
      </c>
      <c r="BQ262" s="39">
        <f t="shared" si="217"/>
        <v>0</v>
      </c>
      <c r="BR262" s="39">
        <f t="shared" si="217"/>
        <v>0</v>
      </c>
      <c r="BS262" s="39">
        <f t="shared" si="217"/>
        <v>0</v>
      </c>
      <c r="BT262" s="39">
        <f t="shared" si="217"/>
        <v>0</v>
      </c>
      <c r="BU262" s="39">
        <f t="shared" si="217"/>
        <v>0</v>
      </c>
      <c r="BV262" s="39">
        <f t="shared" si="217"/>
        <v>0</v>
      </c>
      <c r="BW262" s="39">
        <f t="shared" si="217"/>
        <v>0</v>
      </c>
      <c r="BX262" s="39">
        <f t="shared" si="217"/>
        <v>0</v>
      </c>
      <c r="BY262" s="39">
        <f t="shared" si="217"/>
        <v>0</v>
      </c>
      <c r="BZ262" s="39">
        <f t="shared" si="217"/>
        <v>0</v>
      </c>
      <c r="CA262" s="39">
        <f t="shared" si="217"/>
        <v>0</v>
      </c>
      <c r="CB262" s="39">
        <f t="shared" si="217"/>
        <v>0</v>
      </c>
      <c r="CC262" s="39">
        <f t="shared" si="217"/>
        <v>0</v>
      </c>
      <c r="CD262" s="39">
        <f t="shared" si="217"/>
        <v>0</v>
      </c>
      <c r="CE262" s="39">
        <f t="shared" si="217"/>
        <v>0</v>
      </c>
      <c r="CF262" s="39">
        <f t="shared" si="217"/>
        <v>0</v>
      </c>
      <c r="CG262" s="39">
        <f t="shared" si="217"/>
        <v>0</v>
      </c>
      <c r="CH262" s="39">
        <f t="shared" si="217"/>
        <v>0</v>
      </c>
    </row>
    <row r="263" ht="14.25" customHeight="1">
      <c r="B263" s="6" t="s">
        <v>78</v>
      </c>
      <c r="E263" s="35">
        <f t="shared" si="218"/>
        <v>0</v>
      </c>
      <c r="F263" s="5"/>
      <c r="G263" s="36">
        <f t="shared" ref="G263:CH263" si="219">G253*G$52</f>
        <v>0</v>
      </c>
      <c r="H263" s="36">
        <f t="shared" si="219"/>
        <v>0</v>
      </c>
      <c r="I263" s="36">
        <f t="shared" si="219"/>
        <v>0</v>
      </c>
      <c r="J263" s="36">
        <f t="shared" si="219"/>
        <v>0</v>
      </c>
      <c r="K263" s="36">
        <f t="shared" si="219"/>
        <v>0</v>
      </c>
      <c r="L263" s="36">
        <f t="shared" si="219"/>
        <v>0</v>
      </c>
      <c r="M263" s="36">
        <f t="shared" si="219"/>
        <v>0</v>
      </c>
      <c r="N263" s="36">
        <f t="shared" si="219"/>
        <v>0</v>
      </c>
      <c r="O263" s="36">
        <f t="shared" si="219"/>
        <v>0</v>
      </c>
      <c r="P263" s="36">
        <f t="shared" si="219"/>
        <v>0</v>
      </c>
      <c r="Q263" s="36">
        <f t="shared" si="219"/>
        <v>0</v>
      </c>
      <c r="R263" s="36">
        <f t="shared" si="219"/>
        <v>0</v>
      </c>
      <c r="S263" s="36">
        <f t="shared" si="219"/>
        <v>0</v>
      </c>
      <c r="T263" s="36">
        <f t="shared" si="219"/>
        <v>0</v>
      </c>
      <c r="U263" s="36">
        <f t="shared" si="219"/>
        <v>0</v>
      </c>
      <c r="V263" s="36">
        <f t="shared" si="219"/>
        <v>0</v>
      </c>
      <c r="W263" s="36">
        <f t="shared" si="219"/>
        <v>0</v>
      </c>
      <c r="X263" s="36">
        <f t="shared" si="219"/>
        <v>0</v>
      </c>
      <c r="Y263" s="36">
        <f t="shared" si="219"/>
        <v>0</v>
      </c>
      <c r="Z263" s="36">
        <f t="shared" si="219"/>
        <v>0</v>
      </c>
      <c r="AA263" s="36">
        <f t="shared" si="219"/>
        <v>0</v>
      </c>
      <c r="AB263" s="36">
        <f t="shared" si="219"/>
        <v>0</v>
      </c>
      <c r="AC263" s="36">
        <f t="shared" si="219"/>
        <v>0</v>
      </c>
      <c r="AD263" s="36">
        <f t="shared" si="219"/>
        <v>0</v>
      </c>
      <c r="AE263" s="36">
        <f t="shared" si="219"/>
        <v>0</v>
      </c>
      <c r="AF263" s="36">
        <f t="shared" si="219"/>
        <v>0</v>
      </c>
      <c r="AG263" s="36">
        <f t="shared" si="219"/>
        <v>0</v>
      </c>
      <c r="AH263" s="36">
        <f t="shared" si="219"/>
        <v>0</v>
      </c>
      <c r="AI263" s="36">
        <f t="shared" si="219"/>
        <v>0</v>
      </c>
      <c r="AJ263" s="36">
        <f t="shared" si="219"/>
        <v>0</v>
      </c>
      <c r="AK263" s="36">
        <f t="shared" si="219"/>
        <v>0</v>
      </c>
      <c r="AL263" s="36">
        <f t="shared" si="219"/>
        <v>0</v>
      </c>
      <c r="AM263" s="36">
        <f t="shared" si="219"/>
        <v>0</v>
      </c>
      <c r="AN263" s="36">
        <f t="shared" si="219"/>
        <v>0</v>
      </c>
      <c r="AO263" s="36">
        <f t="shared" si="219"/>
        <v>0</v>
      </c>
      <c r="AP263" s="36">
        <f t="shared" si="219"/>
        <v>0</v>
      </c>
      <c r="AQ263" s="36">
        <f t="shared" si="219"/>
        <v>0</v>
      </c>
      <c r="AR263" s="36">
        <f t="shared" si="219"/>
        <v>0</v>
      </c>
      <c r="AS263" s="36">
        <f t="shared" si="219"/>
        <v>0</v>
      </c>
      <c r="AT263" s="36">
        <f t="shared" si="219"/>
        <v>0</v>
      </c>
      <c r="AU263" s="36">
        <f t="shared" si="219"/>
        <v>0</v>
      </c>
      <c r="AV263" s="36">
        <f t="shared" si="219"/>
        <v>0</v>
      </c>
      <c r="AW263" s="36">
        <f t="shared" si="219"/>
        <v>0</v>
      </c>
      <c r="AX263" s="36">
        <f t="shared" si="219"/>
        <v>0</v>
      </c>
      <c r="AY263" s="36">
        <f t="shared" si="219"/>
        <v>0</v>
      </c>
      <c r="AZ263" s="36">
        <f t="shared" si="219"/>
        <v>0</v>
      </c>
      <c r="BA263" s="36">
        <f t="shared" si="219"/>
        <v>0</v>
      </c>
      <c r="BB263" s="36">
        <f t="shared" si="219"/>
        <v>0</v>
      </c>
      <c r="BC263" s="36">
        <f t="shared" si="219"/>
        <v>0</v>
      </c>
      <c r="BD263" s="36">
        <f t="shared" si="219"/>
        <v>0</v>
      </c>
      <c r="BE263" s="36">
        <f t="shared" si="219"/>
        <v>0</v>
      </c>
      <c r="BF263" s="36">
        <f t="shared" si="219"/>
        <v>0</v>
      </c>
      <c r="BG263" s="36">
        <f t="shared" si="219"/>
        <v>0</v>
      </c>
      <c r="BH263" s="36">
        <f t="shared" si="219"/>
        <v>0</v>
      </c>
      <c r="BI263" s="36">
        <f t="shared" si="219"/>
        <v>0</v>
      </c>
      <c r="BJ263" s="36">
        <f t="shared" si="219"/>
        <v>0</v>
      </c>
      <c r="BK263" s="36">
        <f t="shared" si="219"/>
        <v>0</v>
      </c>
      <c r="BL263" s="36">
        <f t="shared" si="219"/>
        <v>0</v>
      </c>
      <c r="BM263" s="36">
        <f t="shared" si="219"/>
        <v>0</v>
      </c>
      <c r="BN263" s="36">
        <f t="shared" si="219"/>
        <v>0</v>
      </c>
      <c r="BO263" s="36">
        <f t="shared" si="219"/>
        <v>0</v>
      </c>
      <c r="BP263" s="36">
        <f t="shared" si="219"/>
        <v>0</v>
      </c>
      <c r="BQ263" s="36">
        <f t="shared" si="219"/>
        <v>0</v>
      </c>
      <c r="BR263" s="36">
        <f t="shared" si="219"/>
        <v>0</v>
      </c>
      <c r="BS263" s="36">
        <f t="shared" si="219"/>
        <v>0</v>
      </c>
      <c r="BT263" s="36">
        <f t="shared" si="219"/>
        <v>0</v>
      </c>
      <c r="BU263" s="36">
        <f t="shared" si="219"/>
        <v>0</v>
      </c>
      <c r="BV263" s="36">
        <f t="shared" si="219"/>
        <v>0</v>
      </c>
      <c r="BW263" s="36">
        <f t="shared" si="219"/>
        <v>0</v>
      </c>
      <c r="BX263" s="36">
        <f t="shared" si="219"/>
        <v>0</v>
      </c>
      <c r="BY263" s="36">
        <f t="shared" si="219"/>
        <v>0</v>
      </c>
      <c r="BZ263" s="36">
        <f t="shared" si="219"/>
        <v>0</v>
      </c>
      <c r="CA263" s="36">
        <f t="shared" si="219"/>
        <v>0</v>
      </c>
      <c r="CB263" s="36">
        <f t="shared" si="219"/>
        <v>0</v>
      </c>
      <c r="CC263" s="36">
        <f t="shared" si="219"/>
        <v>0</v>
      </c>
      <c r="CD263" s="36">
        <f t="shared" si="219"/>
        <v>0</v>
      </c>
      <c r="CE263" s="36">
        <f t="shared" si="219"/>
        <v>0</v>
      </c>
      <c r="CF263" s="36">
        <f t="shared" si="219"/>
        <v>0</v>
      </c>
      <c r="CG263" s="36">
        <f t="shared" si="219"/>
        <v>0</v>
      </c>
      <c r="CH263" s="36">
        <f t="shared" si="219"/>
        <v>0</v>
      </c>
    </row>
    <row r="264" ht="14.25" customHeight="1">
      <c r="B264" s="6" t="s">
        <v>79</v>
      </c>
      <c r="E264" s="33">
        <f t="shared" si="218"/>
        <v>0</v>
      </c>
      <c r="F264" s="5"/>
      <c r="G264" s="39">
        <f t="shared" ref="G264:CH264" si="220">G254*G$52</f>
        <v>0</v>
      </c>
      <c r="H264" s="39">
        <f t="shared" si="220"/>
        <v>0</v>
      </c>
      <c r="I264" s="39">
        <f t="shared" si="220"/>
        <v>0</v>
      </c>
      <c r="J264" s="39">
        <f t="shared" si="220"/>
        <v>0</v>
      </c>
      <c r="K264" s="39">
        <f t="shared" si="220"/>
        <v>0</v>
      </c>
      <c r="L264" s="39">
        <f t="shared" si="220"/>
        <v>0</v>
      </c>
      <c r="M264" s="39">
        <f t="shared" si="220"/>
        <v>0</v>
      </c>
      <c r="N264" s="39">
        <f t="shared" si="220"/>
        <v>0</v>
      </c>
      <c r="O264" s="39">
        <f t="shared" si="220"/>
        <v>0</v>
      </c>
      <c r="P264" s="39">
        <f t="shared" si="220"/>
        <v>0</v>
      </c>
      <c r="Q264" s="39">
        <f t="shared" si="220"/>
        <v>0</v>
      </c>
      <c r="R264" s="39">
        <f t="shared" si="220"/>
        <v>0</v>
      </c>
      <c r="S264" s="39">
        <f t="shared" si="220"/>
        <v>0</v>
      </c>
      <c r="T264" s="39">
        <f t="shared" si="220"/>
        <v>0</v>
      </c>
      <c r="U264" s="39">
        <f t="shared" si="220"/>
        <v>0</v>
      </c>
      <c r="V264" s="39">
        <f t="shared" si="220"/>
        <v>0</v>
      </c>
      <c r="W264" s="39">
        <f t="shared" si="220"/>
        <v>0</v>
      </c>
      <c r="X264" s="39">
        <f t="shared" si="220"/>
        <v>0</v>
      </c>
      <c r="Y264" s="39">
        <f t="shared" si="220"/>
        <v>0</v>
      </c>
      <c r="Z264" s="39">
        <f t="shared" si="220"/>
        <v>0</v>
      </c>
      <c r="AA264" s="39">
        <f t="shared" si="220"/>
        <v>0</v>
      </c>
      <c r="AB264" s="39">
        <f t="shared" si="220"/>
        <v>0</v>
      </c>
      <c r="AC264" s="39">
        <f t="shared" si="220"/>
        <v>0</v>
      </c>
      <c r="AD264" s="39">
        <f t="shared" si="220"/>
        <v>0</v>
      </c>
      <c r="AE264" s="39">
        <f t="shared" si="220"/>
        <v>0</v>
      </c>
      <c r="AF264" s="39">
        <f t="shared" si="220"/>
        <v>0</v>
      </c>
      <c r="AG264" s="39">
        <f t="shared" si="220"/>
        <v>0</v>
      </c>
      <c r="AH264" s="39">
        <f t="shared" si="220"/>
        <v>0</v>
      </c>
      <c r="AI264" s="39">
        <f t="shared" si="220"/>
        <v>0</v>
      </c>
      <c r="AJ264" s="39">
        <f t="shared" si="220"/>
        <v>0</v>
      </c>
      <c r="AK264" s="39">
        <f t="shared" si="220"/>
        <v>0</v>
      </c>
      <c r="AL264" s="39">
        <f t="shared" si="220"/>
        <v>0</v>
      </c>
      <c r="AM264" s="39">
        <f t="shared" si="220"/>
        <v>0</v>
      </c>
      <c r="AN264" s="39">
        <f t="shared" si="220"/>
        <v>0</v>
      </c>
      <c r="AO264" s="39">
        <f t="shared" si="220"/>
        <v>0</v>
      </c>
      <c r="AP264" s="39">
        <f t="shared" si="220"/>
        <v>0</v>
      </c>
      <c r="AQ264" s="39">
        <f t="shared" si="220"/>
        <v>0</v>
      </c>
      <c r="AR264" s="39">
        <f t="shared" si="220"/>
        <v>0</v>
      </c>
      <c r="AS264" s="39">
        <f t="shared" si="220"/>
        <v>0</v>
      </c>
      <c r="AT264" s="39">
        <f t="shared" si="220"/>
        <v>0</v>
      </c>
      <c r="AU264" s="39">
        <f t="shared" si="220"/>
        <v>0</v>
      </c>
      <c r="AV264" s="39">
        <f t="shared" si="220"/>
        <v>0</v>
      </c>
      <c r="AW264" s="39">
        <f t="shared" si="220"/>
        <v>0</v>
      </c>
      <c r="AX264" s="39">
        <f t="shared" si="220"/>
        <v>0</v>
      </c>
      <c r="AY264" s="39">
        <f t="shared" si="220"/>
        <v>0</v>
      </c>
      <c r="AZ264" s="39">
        <f t="shared" si="220"/>
        <v>0</v>
      </c>
      <c r="BA264" s="39">
        <f t="shared" si="220"/>
        <v>0</v>
      </c>
      <c r="BB264" s="39">
        <f t="shared" si="220"/>
        <v>0</v>
      </c>
      <c r="BC264" s="39">
        <f t="shared" si="220"/>
        <v>0</v>
      </c>
      <c r="BD264" s="39">
        <f t="shared" si="220"/>
        <v>0</v>
      </c>
      <c r="BE264" s="39">
        <f t="shared" si="220"/>
        <v>0</v>
      </c>
      <c r="BF264" s="39">
        <f t="shared" si="220"/>
        <v>0</v>
      </c>
      <c r="BG264" s="39">
        <f t="shared" si="220"/>
        <v>0</v>
      </c>
      <c r="BH264" s="39">
        <f t="shared" si="220"/>
        <v>0</v>
      </c>
      <c r="BI264" s="39">
        <f t="shared" si="220"/>
        <v>0</v>
      </c>
      <c r="BJ264" s="39">
        <f t="shared" si="220"/>
        <v>0</v>
      </c>
      <c r="BK264" s="39">
        <f t="shared" si="220"/>
        <v>0</v>
      </c>
      <c r="BL264" s="39">
        <f t="shared" si="220"/>
        <v>0</v>
      </c>
      <c r="BM264" s="39">
        <f t="shared" si="220"/>
        <v>0</v>
      </c>
      <c r="BN264" s="39">
        <f t="shared" si="220"/>
        <v>0</v>
      </c>
      <c r="BO264" s="39">
        <f t="shared" si="220"/>
        <v>0</v>
      </c>
      <c r="BP264" s="39">
        <f t="shared" si="220"/>
        <v>0</v>
      </c>
      <c r="BQ264" s="39">
        <f t="shared" si="220"/>
        <v>0</v>
      </c>
      <c r="BR264" s="39">
        <f t="shared" si="220"/>
        <v>0</v>
      </c>
      <c r="BS264" s="39">
        <f t="shared" si="220"/>
        <v>0</v>
      </c>
      <c r="BT264" s="39">
        <f t="shared" si="220"/>
        <v>0</v>
      </c>
      <c r="BU264" s="39">
        <f t="shared" si="220"/>
        <v>0</v>
      </c>
      <c r="BV264" s="39">
        <f t="shared" si="220"/>
        <v>0</v>
      </c>
      <c r="BW264" s="39">
        <f t="shared" si="220"/>
        <v>0</v>
      </c>
      <c r="BX264" s="39">
        <f t="shared" si="220"/>
        <v>0</v>
      </c>
      <c r="BY264" s="39">
        <f t="shared" si="220"/>
        <v>0</v>
      </c>
      <c r="BZ264" s="39">
        <f t="shared" si="220"/>
        <v>0</v>
      </c>
      <c r="CA264" s="39">
        <f t="shared" si="220"/>
        <v>0</v>
      </c>
      <c r="CB264" s="39">
        <f t="shared" si="220"/>
        <v>0</v>
      </c>
      <c r="CC264" s="39">
        <f t="shared" si="220"/>
        <v>0</v>
      </c>
      <c r="CD264" s="39">
        <f t="shared" si="220"/>
        <v>0</v>
      </c>
      <c r="CE264" s="39">
        <f t="shared" si="220"/>
        <v>0</v>
      </c>
      <c r="CF264" s="39">
        <f t="shared" si="220"/>
        <v>0</v>
      </c>
      <c r="CG264" s="39">
        <f t="shared" si="220"/>
        <v>0</v>
      </c>
      <c r="CH264" s="39">
        <f t="shared" si="220"/>
        <v>0</v>
      </c>
    </row>
    <row r="265" ht="14.25" customHeight="1">
      <c r="E265" s="35"/>
      <c r="F265" s="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</row>
    <row r="266" ht="14.25" customHeight="1">
      <c r="B266" s="6" t="s">
        <v>80</v>
      </c>
      <c r="C266" s="5"/>
      <c r="D266" s="5"/>
      <c r="E266" s="33">
        <f t="shared" ref="E266:E268" si="222">SUM(G266:CH266)</f>
        <v>0</v>
      </c>
      <c r="F266" s="5"/>
      <c r="G266" s="39">
        <f t="shared" ref="G266:CH266" si="221">G256*G$52</f>
        <v>0</v>
      </c>
      <c r="H266" s="39">
        <f t="shared" si="221"/>
        <v>0</v>
      </c>
      <c r="I266" s="39">
        <f t="shared" si="221"/>
        <v>0</v>
      </c>
      <c r="J266" s="39">
        <f t="shared" si="221"/>
        <v>0</v>
      </c>
      <c r="K266" s="39">
        <f t="shared" si="221"/>
        <v>0</v>
      </c>
      <c r="L266" s="39">
        <f t="shared" si="221"/>
        <v>0</v>
      </c>
      <c r="M266" s="39">
        <f t="shared" si="221"/>
        <v>0</v>
      </c>
      <c r="N266" s="39">
        <f t="shared" si="221"/>
        <v>0</v>
      </c>
      <c r="O266" s="39">
        <f t="shared" si="221"/>
        <v>0</v>
      </c>
      <c r="P266" s="39">
        <f t="shared" si="221"/>
        <v>0</v>
      </c>
      <c r="Q266" s="39">
        <f t="shared" si="221"/>
        <v>0</v>
      </c>
      <c r="R266" s="39">
        <f t="shared" si="221"/>
        <v>0</v>
      </c>
      <c r="S266" s="39">
        <f t="shared" si="221"/>
        <v>0</v>
      </c>
      <c r="T266" s="39">
        <f t="shared" si="221"/>
        <v>0</v>
      </c>
      <c r="U266" s="39">
        <f t="shared" si="221"/>
        <v>0</v>
      </c>
      <c r="V266" s="39">
        <f t="shared" si="221"/>
        <v>0</v>
      </c>
      <c r="W266" s="39">
        <f t="shared" si="221"/>
        <v>0</v>
      </c>
      <c r="X266" s="39">
        <f t="shared" si="221"/>
        <v>0</v>
      </c>
      <c r="Y266" s="39">
        <f t="shared" si="221"/>
        <v>0</v>
      </c>
      <c r="Z266" s="39">
        <f t="shared" si="221"/>
        <v>0</v>
      </c>
      <c r="AA266" s="39">
        <f t="shared" si="221"/>
        <v>0</v>
      </c>
      <c r="AB266" s="39">
        <f t="shared" si="221"/>
        <v>0</v>
      </c>
      <c r="AC266" s="39">
        <f t="shared" si="221"/>
        <v>0</v>
      </c>
      <c r="AD266" s="39">
        <f t="shared" si="221"/>
        <v>0</v>
      </c>
      <c r="AE266" s="39">
        <f t="shared" si="221"/>
        <v>0</v>
      </c>
      <c r="AF266" s="39">
        <f t="shared" si="221"/>
        <v>0</v>
      </c>
      <c r="AG266" s="39">
        <f t="shared" si="221"/>
        <v>0</v>
      </c>
      <c r="AH266" s="39">
        <f t="shared" si="221"/>
        <v>0</v>
      </c>
      <c r="AI266" s="39">
        <f t="shared" si="221"/>
        <v>0</v>
      </c>
      <c r="AJ266" s="39">
        <f t="shared" si="221"/>
        <v>0</v>
      </c>
      <c r="AK266" s="39">
        <f t="shared" si="221"/>
        <v>0</v>
      </c>
      <c r="AL266" s="39">
        <f t="shared" si="221"/>
        <v>0</v>
      </c>
      <c r="AM266" s="39">
        <f t="shared" si="221"/>
        <v>0</v>
      </c>
      <c r="AN266" s="39">
        <f t="shared" si="221"/>
        <v>0</v>
      </c>
      <c r="AO266" s="39">
        <f t="shared" si="221"/>
        <v>0</v>
      </c>
      <c r="AP266" s="39">
        <f t="shared" si="221"/>
        <v>0</v>
      </c>
      <c r="AQ266" s="39">
        <f t="shared" si="221"/>
        <v>0</v>
      </c>
      <c r="AR266" s="39">
        <f t="shared" si="221"/>
        <v>0</v>
      </c>
      <c r="AS266" s="39">
        <f t="shared" si="221"/>
        <v>0</v>
      </c>
      <c r="AT266" s="39">
        <f t="shared" si="221"/>
        <v>0</v>
      </c>
      <c r="AU266" s="39">
        <f t="shared" si="221"/>
        <v>0</v>
      </c>
      <c r="AV266" s="39">
        <f t="shared" si="221"/>
        <v>0</v>
      </c>
      <c r="AW266" s="39">
        <f t="shared" si="221"/>
        <v>0</v>
      </c>
      <c r="AX266" s="39">
        <f t="shared" si="221"/>
        <v>0</v>
      </c>
      <c r="AY266" s="39">
        <f t="shared" si="221"/>
        <v>0</v>
      </c>
      <c r="AZ266" s="39">
        <f t="shared" si="221"/>
        <v>0</v>
      </c>
      <c r="BA266" s="39">
        <f t="shared" si="221"/>
        <v>0</v>
      </c>
      <c r="BB266" s="39">
        <f t="shared" si="221"/>
        <v>0</v>
      </c>
      <c r="BC266" s="39">
        <f t="shared" si="221"/>
        <v>0</v>
      </c>
      <c r="BD266" s="39">
        <f t="shared" si="221"/>
        <v>0</v>
      </c>
      <c r="BE266" s="39">
        <f t="shared" si="221"/>
        <v>0</v>
      </c>
      <c r="BF266" s="39">
        <f t="shared" si="221"/>
        <v>0</v>
      </c>
      <c r="BG266" s="39">
        <f t="shared" si="221"/>
        <v>0</v>
      </c>
      <c r="BH266" s="39">
        <f t="shared" si="221"/>
        <v>0</v>
      </c>
      <c r="BI266" s="39">
        <f t="shared" si="221"/>
        <v>0</v>
      </c>
      <c r="BJ266" s="39">
        <f t="shared" si="221"/>
        <v>0</v>
      </c>
      <c r="BK266" s="39">
        <f t="shared" si="221"/>
        <v>0</v>
      </c>
      <c r="BL266" s="39">
        <f t="shared" si="221"/>
        <v>0</v>
      </c>
      <c r="BM266" s="39">
        <f t="shared" si="221"/>
        <v>0</v>
      </c>
      <c r="BN266" s="39">
        <f t="shared" si="221"/>
        <v>0</v>
      </c>
      <c r="BO266" s="39">
        <f t="shared" si="221"/>
        <v>0</v>
      </c>
      <c r="BP266" s="39">
        <f t="shared" si="221"/>
        <v>0</v>
      </c>
      <c r="BQ266" s="39">
        <f t="shared" si="221"/>
        <v>0</v>
      </c>
      <c r="BR266" s="39">
        <f t="shared" si="221"/>
        <v>0</v>
      </c>
      <c r="BS266" s="39">
        <f t="shared" si="221"/>
        <v>0</v>
      </c>
      <c r="BT266" s="39">
        <f t="shared" si="221"/>
        <v>0</v>
      </c>
      <c r="BU266" s="39">
        <f t="shared" si="221"/>
        <v>0</v>
      </c>
      <c r="BV266" s="39">
        <f t="shared" si="221"/>
        <v>0</v>
      </c>
      <c r="BW266" s="39">
        <f t="shared" si="221"/>
        <v>0</v>
      </c>
      <c r="BX266" s="39">
        <f t="shared" si="221"/>
        <v>0</v>
      </c>
      <c r="BY266" s="39">
        <f t="shared" si="221"/>
        <v>0</v>
      </c>
      <c r="BZ266" s="39">
        <f t="shared" si="221"/>
        <v>0</v>
      </c>
      <c r="CA266" s="39">
        <f t="shared" si="221"/>
        <v>0</v>
      </c>
      <c r="CB266" s="39">
        <f t="shared" si="221"/>
        <v>0</v>
      </c>
      <c r="CC266" s="39">
        <f t="shared" si="221"/>
        <v>0</v>
      </c>
      <c r="CD266" s="39">
        <f t="shared" si="221"/>
        <v>0</v>
      </c>
      <c r="CE266" s="39">
        <f t="shared" si="221"/>
        <v>0</v>
      </c>
      <c r="CF266" s="39">
        <f t="shared" si="221"/>
        <v>0</v>
      </c>
      <c r="CG266" s="39">
        <f t="shared" si="221"/>
        <v>0</v>
      </c>
      <c r="CH266" s="39">
        <f t="shared" si="221"/>
        <v>0</v>
      </c>
    </row>
    <row r="267" ht="14.25" customHeight="1">
      <c r="B267" s="6" t="s">
        <v>81</v>
      </c>
      <c r="E267" s="35">
        <f t="shared" si="222"/>
        <v>0</v>
      </c>
      <c r="F267" s="5"/>
      <c r="G267" s="36">
        <f t="shared" ref="G267:CH267" si="223">G257*G$52</f>
        <v>0</v>
      </c>
      <c r="H267" s="36">
        <f t="shared" si="223"/>
        <v>0</v>
      </c>
      <c r="I267" s="36">
        <f t="shared" si="223"/>
        <v>0</v>
      </c>
      <c r="J267" s="36">
        <f t="shared" si="223"/>
        <v>0</v>
      </c>
      <c r="K267" s="36">
        <f t="shared" si="223"/>
        <v>0</v>
      </c>
      <c r="L267" s="36">
        <f t="shared" si="223"/>
        <v>0</v>
      </c>
      <c r="M267" s="36">
        <f t="shared" si="223"/>
        <v>0</v>
      </c>
      <c r="N267" s="36">
        <f t="shared" si="223"/>
        <v>0</v>
      </c>
      <c r="O267" s="36">
        <f t="shared" si="223"/>
        <v>0</v>
      </c>
      <c r="P267" s="36">
        <f t="shared" si="223"/>
        <v>0</v>
      </c>
      <c r="Q267" s="36">
        <f t="shared" si="223"/>
        <v>0</v>
      </c>
      <c r="R267" s="36">
        <f t="shared" si="223"/>
        <v>0</v>
      </c>
      <c r="S267" s="36">
        <f t="shared" si="223"/>
        <v>0</v>
      </c>
      <c r="T267" s="36">
        <f t="shared" si="223"/>
        <v>0</v>
      </c>
      <c r="U267" s="36">
        <f t="shared" si="223"/>
        <v>0</v>
      </c>
      <c r="V267" s="36">
        <f t="shared" si="223"/>
        <v>0</v>
      </c>
      <c r="W267" s="36">
        <f t="shared" si="223"/>
        <v>0</v>
      </c>
      <c r="X267" s="36">
        <f t="shared" si="223"/>
        <v>0</v>
      </c>
      <c r="Y267" s="36">
        <f t="shared" si="223"/>
        <v>0</v>
      </c>
      <c r="Z267" s="36">
        <f t="shared" si="223"/>
        <v>0</v>
      </c>
      <c r="AA267" s="36">
        <f t="shared" si="223"/>
        <v>0</v>
      </c>
      <c r="AB267" s="36">
        <f t="shared" si="223"/>
        <v>0</v>
      </c>
      <c r="AC267" s="36">
        <f t="shared" si="223"/>
        <v>0</v>
      </c>
      <c r="AD267" s="36">
        <f t="shared" si="223"/>
        <v>0</v>
      </c>
      <c r="AE267" s="36">
        <f t="shared" si="223"/>
        <v>0</v>
      </c>
      <c r="AF267" s="36">
        <f t="shared" si="223"/>
        <v>0</v>
      </c>
      <c r="AG267" s="36">
        <f t="shared" si="223"/>
        <v>0</v>
      </c>
      <c r="AH267" s="36">
        <f t="shared" si="223"/>
        <v>0</v>
      </c>
      <c r="AI267" s="36">
        <f t="shared" si="223"/>
        <v>0</v>
      </c>
      <c r="AJ267" s="36">
        <f t="shared" si="223"/>
        <v>0</v>
      </c>
      <c r="AK267" s="36">
        <f t="shared" si="223"/>
        <v>0</v>
      </c>
      <c r="AL267" s="36">
        <f t="shared" si="223"/>
        <v>0</v>
      </c>
      <c r="AM267" s="36">
        <f t="shared" si="223"/>
        <v>0</v>
      </c>
      <c r="AN267" s="36">
        <f t="shared" si="223"/>
        <v>0</v>
      </c>
      <c r="AO267" s="36">
        <f t="shared" si="223"/>
        <v>0</v>
      </c>
      <c r="AP267" s="36">
        <f t="shared" si="223"/>
        <v>0</v>
      </c>
      <c r="AQ267" s="36">
        <f t="shared" si="223"/>
        <v>0</v>
      </c>
      <c r="AR267" s="36">
        <f t="shared" si="223"/>
        <v>0</v>
      </c>
      <c r="AS267" s="36">
        <f t="shared" si="223"/>
        <v>0</v>
      </c>
      <c r="AT267" s="36">
        <f t="shared" si="223"/>
        <v>0</v>
      </c>
      <c r="AU267" s="36">
        <f t="shared" si="223"/>
        <v>0</v>
      </c>
      <c r="AV267" s="36">
        <f t="shared" si="223"/>
        <v>0</v>
      </c>
      <c r="AW267" s="36">
        <f t="shared" si="223"/>
        <v>0</v>
      </c>
      <c r="AX267" s="36">
        <f t="shared" si="223"/>
        <v>0</v>
      </c>
      <c r="AY267" s="36">
        <f t="shared" si="223"/>
        <v>0</v>
      </c>
      <c r="AZ267" s="36">
        <f t="shared" si="223"/>
        <v>0</v>
      </c>
      <c r="BA267" s="36">
        <f t="shared" si="223"/>
        <v>0</v>
      </c>
      <c r="BB267" s="36">
        <f t="shared" si="223"/>
        <v>0</v>
      </c>
      <c r="BC267" s="36">
        <f t="shared" si="223"/>
        <v>0</v>
      </c>
      <c r="BD267" s="36">
        <f t="shared" si="223"/>
        <v>0</v>
      </c>
      <c r="BE267" s="36">
        <f t="shared" si="223"/>
        <v>0</v>
      </c>
      <c r="BF267" s="36">
        <f t="shared" si="223"/>
        <v>0</v>
      </c>
      <c r="BG267" s="36">
        <f t="shared" si="223"/>
        <v>0</v>
      </c>
      <c r="BH267" s="36">
        <f t="shared" si="223"/>
        <v>0</v>
      </c>
      <c r="BI267" s="36">
        <f t="shared" si="223"/>
        <v>0</v>
      </c>
      <c r="BJ267" s="36">
        <f t="shared" si="223"/>
        <v>0</v>
      </c>
      <c r="BK267" s="36">
        <f t="shared" si="223"/>
        <v>0</v>
      </c>
      <c r="BL267" s="36">
        <f t="shared" si="223"/>
        <v>0</v>
      </c>
      <c r="BM267" s="36">
        <f t="shared" si="223"/>
        <v>0</v>
      </c>
      <c r="BN267" s="36">
        <f t="shared" si="223"/>
        <v>0</v>
      </c>
      <c r="BO267" s="36">
        <f t="shared" si="223"/>
        <v>0</v>
      </c>
      <c r="BP267" s="36">
        <f t="shared" si="223"/>
        <v>0</v>
      </c>
      <c r="BQ267" s="36">
        <f t="shared" si="223"/>
        <v>0</v>
      </c>
      <c r="BR267" s="36">
        <f t="shared" si="223"/>
        <v>0</v>
      </c>
      <c r="BS267" s="36">
        <f t="shared" si="223"/>
        <v>0</v>
      </c>
      <c r="BT267" s="36">
        <f t="shared" si="223"/>
        <v>0</v>
      </c>
      <c r="BU267" s="36">
        <f t="shared" si="223"/>
        <v>0</v>
      </c>
      <c r="BV267" s="36">
        <f t="shared" si="223"/>
        <v>0</v>
      </c>
      <c r="BW267" s="36">
        <f t="shared" si="223"/>
        <v>0</v>
      </c>
      <c r="BX267" s="36">
        <f t="shared" si="223"/>
        <v>0</v>
      </c>
      <c r="BY267" s="36">
        <f t="shared" si="223"/>
        <v>0</v>
      </c>
      <c r="BZ267" s="36">
        <f t="shared" si="223"/>
        <v>0</v>
      </c>
      <c r="CA267" s="36">
        <f t="shared" si="223"/>
        <v>0</v>
      </c>
      <c r="CB267" s="36">
        <f t="shared" si="223"/>
        <v>0</v>
      </c>
      <c r="CC267" s="36">
        <f t="shared" si="223"/>
        <v>0</v>
      </c>
      <c r="CD267" s="36">
        <f t="shared" si="223"/>
        <v>0</v>
      </c>
      <c r="CE267" s="36">
        <f t="shared" si="223"/>
        <v>0</v>
      </c>
      <c r="CF267" s="36">
        <f t="shared" si="223"/>
        <v>0</v>
      </c>
      <c r="CG267" s="36">
        <f t="shared" si="223"/>
        <v>0</v>
      </c>
      <c r="CH267" s="36">
        <f t="shared" si="223"/>
        <v>0</v>
      </c>
    </row>
    <row r="268" ht="14.25" customHeight="1">
      <c r="B268" s="6" t="s">
        <v>82</v>
      </c>
      <c r="E268" s="33">
        <f t="shared" si="222"/>
        <v>0</v>
      </c>
      <c r="F268" s="5"/>
      <c r="G268" s="39">
        <f t="shared" ref="G268:CH268" si="224">G258*G$52</f>
        <v>0</v>
      </c>
      <c r="H268" s="39">
        <f t="shared" si="224"/>
        <v>0</v>
      </c>
      <c r="I268" s="39">
        <f t="shared" si="224"/>
        <v>0</v>
      </c>
      <c r="J268" s="39">
        <f t="shared" si="224"/>
        <v>0</v>
      </c>
      <c r="K268" s="39">
        <f t="shared" si="224"/>
        <v>0</v>
      </c>
      <c r="L268" s="39">
        <f t="shared" si="224"/>
        <v>0</v>
      </c>
      <c r="M268" s="39">
        <f t="shared" si="224"/>
        <v>0</v>
      </c>
      <c r="N268" s="39">
        <f t="shared" si="224"/>
        <v>0</v>
      </c>
      <c r="O268" s="39">
        <f t="shared" si="224"/>
        <v>0</v>
      </c>
      <c r="P268" s="39">
        <f t="shared" si="224"/>
        <v>0</v>
      </c>
      <c r="Q268" s="39">
        <f t="shared" si="224"/>
        <v>0</v>
      </c>
      <c r="R268" s="39">
        <f t="shared" si="224"/>
        <v>0</v>
      </c>
      <c r="S268" s="39">
        <f t="shared" si="224"/>
        <v>0</v>
      </c>
      <c r="T268" s="39">
        <f t="shared" si="224"/>
        <v>0</v>
      </c>
      <c r="U268" s="39">
        <f t="shared" si="224"/>
        <v>0</v>
      </c>
      <c r="V268" s="39">
        <f t="shared" si="224"/>
        <v>0</v>
      </c>
      <c r="W268" s="39">
        <f t="shared" si="224"/>
        <v>0</v>
      </c>
      <c r="X268" s="39">
        <f t="shared" si="224"/>
        <v>0</v>
      </c>
      <c r="Y268" s="39">
        <f t="shared" si="224"/>
        <v>0</v>
      </c>
      <c r="Z268" s="39">
        <f t="shared" si="224"/>
        <v>0</v>
      </c>
      <c r="AA268" s="39">
        <f t="shared" si="224"/>
        <v>0</v>
      </c>
      <c r="AB268" s="39">
        <f t="shared" si="224"/>
        <v>0</v>
      </c>
      <c r="AC268" s="39">
        <f t="shared" si="224"/>
        <v>0</v>
      </c>
      <c r="AD268" s="39">
        <f t="shared" si="224"/>
        <v>0</v>
      </c>
      <c r="AE268" s="39">
        <f t="shared" si="224"/>
        <v>0</v>
      </c>
      <c r="AF268" s="39">
        <f t="shared" si="224"/>
        <v>0</v>
      </c>
      <c r="AG268" s="39">
        <f t="shared" si="224"/>
        <v>0</v>
      </c>
      <c r="AH268" s="39">
        <f t="shared" si="224"/>
        <v>0</v>
      </c>
      <c r="AI268" s="39">
        <f t="shared" si="224"/>
        <v>0</v>
      </c>
      <c r="AJ268" s="39">
        <f t="shared" si="224"/>
        <v>0</v>
      </c>
      <c r="AK268" s="39">
        <f t="shared" si="224"/>
        <v>0</v>
      </c>
      <c r="AL268" s="39">
        <f t="shared" si="224"/>
        <v>0</v>
      </c>
      <c r="AM268" s="39">
        <f t="shared" si="224"/>
        <v>0</v>
      </c>
      <c r="AN268" s="39">
        <f t="shared" si="224"/>
        <v>0</v>
      </c>
      <c r="AO268" s="39">
        <f t="shared" si="224"/>
        <v>0</v>
      </c>
      <c r="AP268" s="39">
        <f t="shared" si="224"/>
        <v>0</v>
      </c>
      <c r="AQ268" s="39">
        <f t="shared" si="224"/>
        <v>0</v>
      </c>
      <c r="AR268" s="39">
        <f t="shared" si="224"/>
        <v>0</v>
      </c>
      <c r="AS268" s="39">
        <f t="shared" si="224"/>
        <v>0</v>
      </c>
      <c r="AT268" s="39">
        <f t="shared" si="224"/>
        <v>0</v>
      </c>
      <c r="AU268" s="39">
        <f t="shared" si="224"/>
        <v>0</v>
      </c>
      <c r="AV268" s="39">
        <f t="shared" si="224"/>
        <v>0</v>
      </c>
      <c r="AW268" s="39">
        <f t="shared" si="224"/>
        <v>0</v>
      </c>
      <c r="AX268" s="39">
        <f t="shared" si="224"/>
        <v>0</v>
      </c>
      <c r="AY268" s="39">
        <f t="shared" si="224"/>
        <v>0</v>
      </c>
      <c r="AZ268" s="39">
        <f t="shared" si="224"/>
        <v>0</v>
      </c>
      <c r="BA268" s="39">
        <f t="shared" si="224"/>
        <v>0</v>
      </c>
      <c r="BB268" s="39">
        <f t="shared" si="224"/>
        <v>0</v>
      </c>
      <c r="BC268" s="39">
        <f t="shared" si="224"/>
        <v>0</v>
      </c>
      <c r="BD268" s="39">
        <f t="shared" si="224"/>
        <v>0</v>
      </c>
      <c r="BE268" s="39">
        <f t="shared" si="224"/>
        <v>0</v>
      </c>
      <c r="BF268" s="39">
        <f t="shared" si="224"/>
        <v>0</v>
      </c>
      <c r="BG268" s="39">
        <f t="shared" si="224"/>
        <v>0</v>
      </c>
      <c r="BH268" s="39">
        <f t="shared" si="224"/>
        <v>0</v>
      </c>
      <c r="BI268" s="39">
        <f t="shared" si="224"/>
        <v>0</v>
      </c>
      <c r="BJ268" s="39">
        <f t="shared" si="224"/>
        <v>0</v>
      </c>
      <c r="BK268" s="39">
        <f t="shared" si="224"/>
        <v>0</v>
      </c>
      <c r="BL268" s="39">
        <f t="shared" si="224"/>
        <v>0</v>
      </c>
      <c r="BM268" s="39">
        <f t="shared" si="224"/>
        <v>0</v>
      </c>
      <c r="BN268" s="39">
        <f t="shared" si="224"/>
        <v>0</v>
      </c>
      <c r="BO268" s="39">
        <f t="shared" si="224"/>
        <v>0</v>
      </c>
      <c r="BP268" s="39">
        <f t="shared" si="224"/>
        <v>0</v>
      </c>
      <c r="BQ268" s="39">
        <f t="shared" si="224"/>
        <v>0</v>
      </c>
      <c r="BR268" s="39">
        <f t="shared" si="224"/>
        <v>0</v>
      </c>
      <c r="BS268" s="39">
        <f t="shared" si="224"/>
        <v>0</v>
      </c>
      <c r="BT268" s="39">
        <f t="shared" si="224"/>
        <v>0</v>
      </c>
      <c r="BU268" s="39">
        <f t="shared" si="224"/>
        <v>0</v>
      </c>
      <c r="BV268" s="39">
        <f t="shared" si="224"/>
        <v>0</v>
      </c>
      <c r="BW268" s="39">
        <f t="shared" si="224"/>
        <v>0</v>
      </c>
      <c r="BX268" s="39">
        <f t="shared" si="224"/>
        <v>0</v>
      </c>
      <c r="BY268" s="39">
        <f t="shared" si="224"/>
        <v>0</v>
      </c>
      <c r="BZ268" s="39">
        <f t="shared" si="224"/>
        <v>0</v>
      </c>
      <c r="CA268" s="39">
        <f t="shared" si="224"/>
        <v>0</v>
      </c>
      <c r="CB268" s="39">
        <f t="shared" si="224"/>
        <v>0</v>
      </c>
      <c r="CC268" s="39">
        <f t="shared" si="224"/>
        <v>0</v>
      </c>
      <c r="CD268" s="39">
        <f t="shared" si="224"/>
        <v>0</v>
      </c>
      <c r="CE268" s="39">
        <f t="shared" si="224"/>
        <v>0</v>
      </c>
      <c r="CF268" s="39">
        <f t="shared" si="224"/>
        <v>0</v>
      </c>
      <c r="CG268" s="39">
        <f t="shared" si="224"/>
        <v>0</v>
      </c>
      <c r="CH268" s="39">
        <f t="shared" si="224"/>
        <v>0</v>
      </c>
    </row>
    <row r="269" ht="14.25" customHeight="1">
      <c r="B269" s="5"/>
      <c r="E269" s="35"/>
      <c r="F269" s="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</row>
    <row r="270" ht="14.25" customHeight="1">
      <c r="B270" s="5" t="s">
        <v>83</v>
      </c>
    </row>
    <row r="271" ht="14.25" customHeight="1">
      <c r="B271" s="6" t="s">
        <v>84</v>
      </c>
      <c r="C271" s="6" t="b">
        <f>IF(SUM(E110,E137,E164,E191,E218,E245)=E86,TRUE,FALSE)</f>
        <v>1</v>
      </c>
    </row>
    <row r="272" ht="14.25" customHeight="1">
      <c r="B272" s="6" t="s">
        <v>85</v>
      </c>
      <c r="C272" s="6" t="b">
        <f>IF(SUM(E117,E144,E171,E198,E225,E252)=E87,TRUE,FALSE)</f>
        <v>1</v>
      </c>
    </row>
    <row r="273" ht="14.25" customHeight="1">
      <c r="B273" s="6" t="s">
        <v>86</v>
      </c>
      <c r="C273" s="6" t="b">
        <f>SUM(E122,E149,E176,E203,E230,E257)=E95</f>
        <v>1</v>
      </c>
    </row>
    <row r="274" ht="14.25" customHeight="1"/>
    <row r="275" ht="14.25" customHeight="1">
      <c r="B275" s="23" t="s">
        <v>87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</row>
    <row r="276" ht="14.25" customHeight="1"/>
    <row r="277" ht="14.25" customHeight="1">
      <c r="B277" s="43" t="s">
        <v>67</v>
      </c>
      <c r="C277" s="44"/>
      <c r="D277" s="44"/>
      <c r="E277" s="44"/>
    </row>
    <row r="278" ht="14.25" customHeight="1"/>
    <row r="279" ht="14.25" customHeight="1">
      <c r="B279" s="5" t="s">
        <v>88</v>
      </c>
    </row>
    <row r="280" ht="14.25" customHeight="1"/>
    <row r="281" ht="14.25" customHeight="1">
      <c r="B281" s="6" t="s">
        <v>89</v>
      </c>
      <c r="E281" s="45">
        <f>IF(ISERROR(XIRR(H93:CH93,H$4:CH$4)),0,XIRR(H93:CH93,H$4:CH$4))</f>
        <v>-0.01843404737</v>
      </c>
    </row>
    <row r="282" ht="14.25" customHeight="1">
      <c r="B282" s="6" t="s">
        <v>90</v>
      </c>
      <c r="E282" s="45">
        <f>IF(ISERROR(XIRR(H92:CH92,H$4:CH$4)),0,XIRR(H92:CH92,H$4:CH$4))</f>
        <v>0.1274140251</v>
      </c>
    </row>
    <row r="283" ht="14.25" customHeight="1"/>
    <row r="284" ht="14.25" customHeight="1">
      <c r="B284" s="5" t="s">
        <v>91</v>
      </c>
    </row>
    <row r="285" ht="14.25" customHeight="1"/>
    <row r="286" ht="14.25" customHeight="1">
      <c r="B286" s="6" t="s">
        <v>89</v>
      </c>
      <c r="E286" s="45">
        <f>IF(ISERROR(XIRR(H96:CH96,H$4:CH$4)),0,XIRR(H96:CH96,H$4:CH$4))</f>
        <v>-0.01843404737</v>
      </c>
    </row>
    <row r="287" ht="14.25" customHeight="1">
      <c r="B287" s="6" t="s">
        <v>90</v>
      </c>
      <c r="E287" s="45">
        <f>IF(ISERROR(XIRR(H95:CH95,H$4:CH$4)),0,XIRR(H95:CH95,H$4:CH$4))</f>
        <v>0.1274140251</v>
      </c>
    </row>
    <row r="288" ht="14.25" customHeight="1"/>
    <row r="289" ht="14.25" customHeight="1">
      <c r="B289" s="5" t="s">
        <v>92</v>
      </c>
    </row>
    <row r="290" ht="14.25" customHeight="1"/>
    <row r="291" ht="14.25" customHeight="1">
      <c r="B291" s="28" t="s">
        <v>93</v>
      </c>
      <c r="C291" s="28" t="s">
        <v>89</v>
      </c>
      <c r="D291" s="28" t="s">
        <v>94</v>
      </c>
    </row>
    <row r="292" ht="14.25" customHeight="1">
      <c r="B292" s="46" t="str">
        <f t="shared" ref="B292:B297" si="225">B14</f>
        <v>Galliford Try Investments NEPS Limited</v>
      </c>
      <c r="C292" s="45">
        <f>IF(ISERROR(XIRR(H119:CH119,H$4:CH$4)),0,XIRR(H119:CH119,H$4:CH$4))</f>
        <v>0</v>
      </c>
      <c r="D292" s="45">
        <f>IF(ISERROR(XIRR(H118:CH118,H$4:CH$4)),0,XIRR(H118:CH118,H$4:CH$4))</f>
        <v>0</v>
      </c>
    </row>
    <row r="293" ht="14.25" customHeight="1">
      <c r="B293" s="46" t="str">
        <f t="shared" si="225"/>
        <v>Infrastructure Investments Holdings Limited</v>
      </c>
      <c r="C293" s="45">
        <f>IF(ISERROR(XIRR(H146:CH146,H$4:CH$4)),0,XIRR(H146:CH146,H$4:CH$4))</f>
        <v>0</v>
      </c>
      <c r="D293" s="45">
        <f>IF(ISERROR(XIRR(H145:CH145,H$4:CH$4)),0,XIRR(H145:CH145,H$4:CH$4))</f>
        <v>0</v>
      </c>
    </row>
    <row r="294" ht="14.25" customHeight="1">
      <c r="B294" s="46" t="str">
        <f t="shared" si="225"/>
        <v>IUK Investments Ltd</v>
      </c>
      <c r="C294" s="45">
        <f>IF(ISERROR(XIRR(H173:CH173,H$4:CH$4)),0,XIRR(H173:CH173,H$4:CH$4))</f>
        <v>0.001950392518</v>
      </c>
      <c r="D294" s="45">
        <f>IF(ISERROR(XIRR(H172:CH172,H$4:CH$4)),0,XIRR(H172:CH172,H$4:CH$4))</f>
        <v>0.1274140251</v>
      </c>
    </row>
    <row r="295" ht="14.25" customHeight="1">
      <c r="B295" s="46" t="str">
        <f t="shared" si="225"/>
        <v>John Laing Investments Holdings Ltd</v>
      </c>
      <c r="C295" s="45">
        <f>IF(ISERROR(XIRR(H200:CH200,H$4:CH$4)),0,XIRR(H200:CH200,H$4:CH$4))</f>
        <v>0.001950392518</v>
      </c>
      <c r="D295" s="45">
        <f>IF(ISERROR(XIRR(H199:CH199,H$4:CH$4)),0,XIRR(H199:CH199,H$4:CH$4))</f>
        <v>0.1274140251</v>
      </c>
    </row>
    <row r="296" ht="14.25" customHeight="1">
      <c r="B296" s="46" t="str">
        <f t="shared" si="225"/>
        <v>Enter name</v>
      </c>
      <c r="C296" s="45">
        <f>IF(ISERROR(XIRR(H227:CH227,H$4:CH$4)),0,XIRR(H227:CH227,H$4:CH$4))</f>
        <v>0</v>
      </c>
      <c r="D296" s="45">
        <f>IF(ISERROR(XIRR(H226:CH226,H$4:CH$4)),0,XIRR(H226:CH226,H$4:CH$4))</f>
        <v>0</v>
      </c>
    </row>
    <row r="297" ht="14.25" customHeight="1">
      <c r="B297" s="46" t="str">
        <f t="shared" si="225"/>
        <v>Enter name</v>
      </c>
      <c r="C297" s="45">
        <f>IF(ISERROR(XIRR(H254:CH254,H$4:CH$4)),0,XIRR(H254:CH254,H$4:CH$4))</f>
        <v>0</v>
      </c>
      <c r="D297" s="45">
        <f>IF(ISERROR(XIRR(H253:CH253,H$4:CH$4)),0,XIRR(H253:CH253,H$4:CH$4))</f>
        <v>0</v>
      </c>
    </row>
    <row r="298" ht="14.25" customHeight="1"/>
    <row r="299" ht="14.25" customHeight="1">
      <c r="B299" s="5" t="s">
        <v>95</v>
      </c>
    </row>
    <row r="300" ht="14.25" customHeight="1"/>
    <row r="301" ht="14.25" customHeight="1">
      <c r="B301" s="28" t="s">
        <v>93</v>
      </c>
      <c r="C301" s="28" t="s">
        <v>89</v>
      </c>
      <c r="D301" s="28" t="s">
        <v>94</v>
      </c>
    </row>
    <row r="302" ht="14.25" customHeight="1">
      <c r="B302" s="46" t="str">
        <f t="shared" ref="B302:B307" si="226">B292</f>
        <v>Galliford Try Investments NEPS Limited</v>
      </c>
      <c r="C302" s="45">
        <f>IF(ISERROR(XIRR(H123:CH123,H$4:CH$4)),0,XIRR(H123:CH123,H$4:CH$4))</f>
        <v>0</v>
      </c>
      <c r="D302" s="45">
        <f>IF(ISERROR(XIRR(H122:CH122,H$4:CH$4)),0,XIRR(H122:CH122,H$4:CH$4))</f>
        <v>0</v>
      </c>
    </row>
    <row r="303" ht="14.25" customHeight="1">
      <c r="B303" s="46" t="str">
        <f t="shared" si="226"/>
        <v>Infrastructure Investments Holdings Limited</v>
      </c>
      <c r="C303" s="45">
        <f>IF(ISERROR(XIRR(H150:CH150,H$4:CH$4)),0,XIRR(H150:CH150,H$4:CH$4))</f>
        <v>0</v>
      </c>
      <c r="D303" s="45">
        <f>IF(ISERROR(XIRR(H149:CH149,H$4:CH$4)),0,XIRR(H149:CH149,H$4:CH$4))</f>
        <v>0</v>
      </c>
    </row>
    <row r="304" ht="14.25" customHeight="1">
      <c r="B304" s="46" t="str">
        <f t="shared" si="226"/>
        <v>IUK Investments Ltd</v>
      </c>
      <c r="C304" s="45">
        <f>IF(ISERROR(XIRR(H177:CH177,H$4:CH$4)),0,XIRR(H177:CH177,H$4:CH$4))</f>
        <v>0.001950392518</v>
      </c>
      <c r="D304" s="45">
        <f>IF(ISERROR(XIRR(H176:CH176,H$4:CH$4)),0,XIRR(H176:CH176,H$4:CH$4))</f>
        <v>0.1274140251</v>
      </c>
      <c r="E304" s="37"/>
    </row>
    <row r="305" ht="14.25" customHeight="1">
      <c r="B305" s="46" t="str">
        <f t="shared" si="226"/>
        <v>John Laing Investments Holdings Ltd</v>
      </c>
      <c r="C305" s="45">
        <f>IF(ISERROR(XIRR(H204:CH204,H$4:CH$4)),0,XIRR(H204:CH204,H$4:CH$4))</f>
        <v>0.001950392518</v>
      </c>
      <c r="D305" s="45">
        <f>IF(ISERROR(XIRR(H203:CH203,H$4:CH$4)),0,XIRR(H203:CH203,H$4:CH$4))</f>
        <v>0.1274140251</v>
      </c>
    </row>
    <row r="306" ht="14.25" customHeight="1">
      <c r="B306" s="46" t="str">
        <f t="shared" si="226"/>
        <v>Enter name</v>
      </c>
      <c r="C306" s="45">
        <f>IF(ISERROR(XIRR(H231:CH231,H$4:CH$4)),0,XIRR(H231:CH231,H$4:CH$4))</f>
        <v>0</v>
      </c>
      <c r="D306" s="45">
        <f>IF(ISERROR(XIRR(H230:CH230,H$4:CH$4)),0,XIRR(H230:CH230,H$4:CH$4))</f>
        <v>0</v>
      </c>
    </row>
    <row r="307" ht="14.25" customHeight="1">
      <c r="B307" s="46" t="str">
        <f t="shared" si="226"/>
        <v>Enter name</v>
      </c>
      <c r="C307" s="45">
        <f>IF(ISERROR(XIRR(H258:CH258,H$4:CH$4)),0,XIRR(H258:CH258,H$4:CH$4))</f>
        <v>0</v>
      </c>
      <c r="D307" s="45">
        <f>IF(ISERROR(XIRR(H257:CH257,H$4:CH$4)),0,XIRR(H257:CH257,H$4:CH$4))</f>
        <v>0</v>
      </c>
    </row>
    <row r="308" ht="14.25" customHeight="1"/>
    <row r="309" ht="14.25" customHeight="1">
      <c r="B309" s="43" t="s">
        <v>72</v>
      </c>
      <c r="C309" s="44"/>
      <c r="D309" s="44"/>
      <c r="E309" s="44"/>
    </row>
    <row r="310" ht="14.25" customHeight="1"/>
    <row r="311" ht="14.25" customHeight="1">
      <c r="B311" s="5" t="s">
        <v>88</v>
      </c>
    </row>
    <row r="312" ht="14.25" customHeight="1"/>
    <row r="313" ht="14.25" customHeight="1">
      <c r="B313" s="6" t="s">
        <v>89</v>
      </c>
      <c r="E313" s="45">
        <f>IF(ISERROR(XIRR(H101:CH101,H$4:CH$4)),0,XIRR(H101:CH101,H$4:CH$4))</f>
        <v>-0.04421368071</v>
      </c>
    </row>
    <row r="314" ht="14.25" customHeight="1">
      <c r="B314" s="6" t="s">
        <v>90</v>
      </c>
      <c r="E314" s="45">
        <f>IF(ISERROR(XIRR(H100:CH100,H$4:CH$4)),0,XIRR(H100:CH100,H$4:CH$4))</f>
        <v>0.09784579973</v>
      </c>
    </row>
    <row r="315" ht="14.25" customHeight="1"/>
    <row r="316" ht="14.25" customHeight="1">
      <c r="B316" s="5" t="s">
        <v>91</v>
      </c>
    </row>
    <row r="317" ht="14.25" customHeight="1"/>
    <row r="318" ht="14.25" customHeight="1">
      <c r="B318" s="6" t="s">
        <v>89</v>
      </c>
      <c r="E318" s="45">
        <f>IF(ISERROR(XIRR(H104:CH104,H$4:CH$4)),0,XIRR(H104:CH104,H$4:CH$4))</f>
        <v>-0.04421368071</v>
      </c>
    </row>
    <row r="319" ht="14.25" customHeight="1">
      <c r="B319" s="6" t="s">
        <v>90</v>
      </c>
      <c r="E319" s="45">
        <f>IF(ISERROR(XIRR(H103:CH103,H$4:CH$4)),0,XIRR(H103:CH103,H$4:CH$4))</f>
        <v>0.09784579973</v>
      </c>
    </row>
    <row r="320" ht="14.25" customHeight="1"/>
    <row r="321" ht="14.25" customHeight="1">
      <c r="B321" s="5" t="s">
        <v>92</v>
      </c>
    </row>
    <row r="322" ht="14.25" customHeight="1"/>
    <row r="323" ht="14.25" customHeight="1">
      <c r="B323" s="28" t="s">
        <v>93</v>
      </c>
      <c r="C323" s="28" t="s">
        <v>89</v>
      </c>
      <c r="D323" s="28" t="s">
        <v>94</v>
      </c>
    </row>
    <row r="324" ht="14.25" customHeight="1">
      <c r="B324" s="46" t="str">
        <f t="shared" ref="B324:B329" si="227">B292</f>
        <v>Galliford Try Investments NEPS Limited</v>
      </c>
      <c r="C324" s="45">
        <f>IF(ISERROR(XIRR(H129:CH129,H$4:CH$4)),0,XIRR(H129:CH129,H$4:CH$4))</f>
        <v>0</v>
      </c>
      <c r="D324" s="45">
        <f>IF(ISERROR(XIRR(H128:CH128,H$4:CH$4)),0,XIRR(H128:CH128,H$4:CH$4))</f>
        <v>0</v>
      </c>
    </row>
    <row r="325" ht="14.25" customHeight="1">
      <c r="B325" s="46" t="str">
        <f t="shared" si="227"/>
        <v>Infrastructure Investments Holdings Limited</v>
      </c>
      <c r="C325" s="45">
        <f>IF(ISERROR(XIRR(H156:CH156,H$4:CH$4)),0,XIRR(H156:CH156,H$4:CH$4))</f>
        <v>0</v>
      </c>
      <c r="D325" s="45">
        <f>IF(ISERROR(XIRR(H155:CH155,H$4:CH$4)),0,XIRR(H155:CH155,H$4:CH$4))</f>
        <v>0</v>
      </c>
    </row>
    <row r="326" ht="14.25" customHeight="1">
      <c r="B326" s="46" t="str">
        <f t="shared" si="227"/>
        <v>IUK Investments Ltd</v>
      </c>
      <c r="C326" s="45">
        <f>IF(ISERROR(XIRR(H183:CH183,H$4:CH$4)),0,XIRR(H183:CH183,H$4:CH$4))</f>
        <v>-0.0244016431</v>
      </c>
      <c r="D326" s="45">
        <f>IF(ISERROR(XIRR(H182:CH182,H$4:CH$4)),0,XIRR(H182:CH182,H$4:CH$4))</f>
        <v>0.09784579973</v>
      </c>
    </row>
    <row r="327" ht="14.25" customHeight="1">
      <c r="B327" s="46" t="str">
        <f t="shared" si="227"/>
        <v>John Laing Investments Holdings Ltd</v>
      </c>
      <c r="C327" s="45">
        <f>IF(ISERROR(XIRR(H209:CH209,H$4:CH$4)),0,XIRR(H209:CH209,H$4:CH$4))</f>
        <v>0.1577877561</v>
      </c>
      <c r="D327" s="45">
        <f>IF(ISERROR(XIRR(H208:CH208,H$4:CH$4)),0,XIRR(H208:CH208,H$4:CH$4))</f>
        <v>0</v>
      </c>
    </row>
    <row r="328" ht="14.25" customHeight="1">
      <c r="B328" s="46" t="str">
        <f t="shared" si="227"/>
        <v>Enter name</v>
      </c>
      <c r="C328" s="45">
        <f>IF(ISERROR(XIRR(H236:CH236,H$4:CH$4)),0,XIRR(H236:CH236,H$4:CH$4))</f>
        <v>0</v>
      </c>
      <c r="D328" s="45">
        <f>IF(ISERROR(XIRR(H235:CH235,H$4:CH$4)),0,XIRR(H235:CH235,H$4:CH$4))</f>
        <v>0</v>
      </c>
    </row>
    <row r="329" ht="14.25" customHeight="1">
      <c r="B329" s="46" t="str">
        <f t="shared" si="227"/>
        <v>Enter name</v>
      </c>
      <c r="C329" s="45">
        <f>IF(ISERROR(XIRR(H263:CH263,H$4:CH$4)),0,XIRR(H263:CH263,H$4:CH$4))</f>
        <v>0</v>
      </c>
      <c r="D329" s="45">
        <f>IF(ISERROR(XIRR(H262:CH262,H$4:CH$4)),0,XIRR(H262:CH262,H$4:CH$4))</f>
        <v>0</v>
      </c>
    </row>
    <row r="330" ht="14.25" customHeight="1"/>
    <row r="331" ht="14.25" customHeight="1">
      <c r="B331" s="5" t="s">
        <v>95</v>
      </c>
    </row>
    <row r="332" ht="14.25" customHeight="1"/>
    <row r="333" ht="14.25" customHeight="1">
      <c r="B333" s="28" t="s">
        <v>93</v>
      </c>
      <c r="C333" s="28" t="s">
        <v>89</v>
      </c>
      <c r="D333" s="28" t="s">
        <v>94</v>
      </c>
    </row>
    <row r="334" ht="14.25" customHeight="1">
      <c r="B334" s="46" t="str">
        <f t="shared" ref="B334:B339" si="228">B324</f>
        <v>Galliford Try Investments NEPS Limited</v>
      </c>
      <c r="C334" s="45">
        <f>IF(ISERROR(XIRR(H133:CH133,H$4:CH$4)),0,XIRR(H133:CH133,H$4:CH$4))</f>
        <v>0</v>
      </c>
      <c r="D334" s="45">
        <f>IF(ISERROR(XIRR(H132:CH132,H$4:CH$4)),0,XIRR(H132:CH132,H$4:CH$4))</f>
        <v>0</v>
      </c>
    </row>
    <row r="335" ht="14.25" customHeight="1">
      <c r="B335" s="46" t="str">
        <f t="shared" si="228"/>
        <v>Infrastructure Investments Holdings Limited</v>
      </c>
      <c r="C335" s="45">
        <f>IF(ISERROR(XIRR(H160:CH160,H$4:CH$4)),0,XIRR(H160:CH160,H$4:CH$4))</f>
        <v>0</v>
      </c>
      <c r="D335" s="45">
        <f>IF(ISERROR(XIRR(H159:CH159,H$4:CH$4)),0,XIRR(H159:CH159,H$4:CH$4))</f>
        <v>0</v>
      </c>
    </row>
    <row r="336" ht="14.25" customHeight="1">
      <c r="B336" s="46" t="str">
        <f t="shared" si="228"/>
        <v>IUK Investments Ltd</v>
      </c>
      <c r="C336" s="45">
        <f>IF(ISERROR(XIRR(H187:CH187,H$4:CH$4)),0,XIRR(H187:CH187,H$4:CH$4))</f>
        <v>-0.0244016431</v>
      </c>
      <c r="D336" s="45">
        <f>IF(ISERROR(XIRR(H186:CH186,H$4:CH$4)),0,XIRR(H186:CH186,H$4:CH$4))</f>
        <v>0.09784579973</v>
      </c>
    </row>
    <row r="337" ht="14.25" customHeight="1">
      <c r="B337" s="46" t="str">
        <f t="shared" si="228"/>
        <v>John Laing Investments Holdings Ltd</v>
      </c>
      <c r="C337" s="45">
        <f>IF(ISERROR(XIRR(H214:CH214,H$4:CH$4)),0,XIRR(H214:CH214,H$4:CH$4))</f>
        <v>0.02903094361</v>
      </c>
      <c r="D337" s="45">
        <f>IF(ISERROR(XIRR(H213:CH213,H$4:CH$4)),0,XIRR(H213:CH213,H$4:CH$4))</f>
        <v>0.1577877561</v>
      </c>
    </row>
    <row r="338" ht="14.25" customHeight="1">
      <c r="B338" s="46" t="str">
        <f t="shared" si="228"/>
        <v>Enter name</v>
      </c>
      <c r="C338" s="45">
        <f>IF(ISERROR(XIRR(H241:CH241,H$4:CH$4)),0,XIRR(H241:CH241,H$4:CH$4))</f>
        <v>0</v>
      </c>
      <c r="D338" s="45">
        <f>IF(ISERROR(XIRR(H240:CH240,H$4:CH$4)),0,XIRR(H240:CH240,H$4:CH$4))</f>
        <v>0</v>
      </c>
    </row>
    <row r="339" ht="14.25" customHeight="1">
      <c r="B339" s="46" t="str">
        <f t="shared" si="228"/>
        <v>Enter name</v>
      </c>
      <c r="C339" s="45">
        <f>IF(ISERROR(XIRR(H268:CH268,H$4:CH$4)),0,XIRR(H268:CH268,H$4:CH$4))</f>
        <v>0</v>
      </c>
      <c r="D339" s="45">
        <f>IF(ISERROR(XIRR(H267:CH267,H$4:CH$4)),0,XIRR(H267:CH267,H$4:CH$4))</f>
        <v>0</v>
      </c>
    </row>
  </sheetData>
  <conditionalFormatting sqref="C271:C273">
    <cfRule type="cellIs" dxfId="0" priority="1" operator="equal">
      <formula>"TRUE"</formula>
    </cfRule>
  </conditionalFormatting>
  <conditionalFormatting sqref="C271:C273">
    <cfRule type="cellIs" dxfId="1" priority="2" operator="equal">
      <formula>"FALSE"</formula>
    </cfRule>
  </conditionalFormatting>
  <conditionalFormatting sqref="E82">
    <cfRule type="cellIs" dxfId="0" priority="3" operator="equal">
      <formula>"TRUE"</formula>
    </cfRule>
  </conditionalFormatting>
  <conditionalFormatting sqref="E82">
    <cfRule type="cellIs" dxfId="1" priority="4" operator="equal">
      <formula>"FALSE"</formula>
    </cfRule>
  </conditionalFormatting>
  <conditionalFormatting sqref="G56:CH65">
    <cfRule type="expression" dxfId="2" priority="5">
      <formula>G$4&gt;=$C$9</formula>
    </cfRule>
  </conditionalFormatting>
  <conditionalFormatting sqref="G70:CH79">
    <cfRule type="expression" dxfId="2" priority="6">
      <formula>G$4&lt;$C$9</formula>
    </cfRule>
  </conditionalFormatting>
  <printOptions/>
  <pageMargins bottom="0.75" footer="0.0" header="0.0" left="0.7" right="0.7" top="0.75"/>
  <pageSetup paperSize="8" orientation="portrait"/>
  <rowBreaks count="1" manualBreakCount="1">
    <brk id="95" man="1"/>
  </rowBreaks>
  <colBreaks count="1" manualBreakCount="1">
    <brk id="57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9.75"/>
    <col customWidth="1" min="3" max="3" width="3.0"/>
    <col customWidth="1" min="4" max="4" width="75.13"/>
    <col customWidth="1" min="5" max="26" width="7.75"/>
  </cols>
  <sheetData>
    <row r="2">
      <c r="B2" s="5" t="s">
        <v>4</v>
      </c>
    </row>
    <row r="4">
      <c r="B4" s="6" t="s">
        <v>5</v>
      </c>
    </row>
    <row r="6">
      <c r="B6" s="5" t="s">
        <v>6</v>
      </c>
    </row>
    <row r="8">
      <c r="B8" s="6" t="s">
        <v>7</v>
      </c>
      <c r="D8" s="8">
        <v>45538.0</v>
      </c>
    </row>
    <row r="9">
      <c r="B9" s="6" t="s">
        <v>8</v>
      </c>
      <c r="D9" s="8">
        <v>42082.0</v>
      </c>
    </row>
    <row r="11">
      <c r="B11" s="5" t="s">
        <v>9</v>
      </c>
    </row>
    <row r="13">
      <c r="B13" s="9" t="s">
        <v>10</v>
      </c>
      <c r="D13" s="10"/>
    </row>
    <row r="14">
      <c r="B14" s="9" t="s">
        <v>11</v>
      </c>
      <c r="D14" s="10"/>
    </row>
    <row r="15">
      <c r="B15" s="9" t="s">
        <v>12</v>
      </c>
      <c r="D15" s="10"/>
    </row>
    <row r="16">
      <c r="B16" s="9" t="s">
        <v>13</v>
      </c>
      <c r="D16" s="10"/>
    </row>
    <row r="17">
      <c r="B17" s="9" t="s">
        <v>14</v>
      </c>
      <c r="D17" s="10"/>
    </row>
    <row r="18">
      <c r="B18" s="9" t="s">
        <v>15</v>
      </c>
      <c r="D18" s="47"/>
    </row>
    <row r="19">
      <c r="B19" s="9"/>
    </row>
    <row r="20">
      <c r="B20" s="13" t="s">
        <v>16</v>
      </c>
    </row>
    <row r="21">
      <c r="B21" s="9"/>
    </row>
    <row r="22">
      <c r="B22" s="9" t="s">
        <v>17</v>
      </c>
      <c r="D22" s="10">
        <v>1506.0</v>
      </c>
    </row>
    <row r="23">
      <c r="B23" s="9" t="s">
        <v>18</v>
      </c>
      <c r="D23" s="10" t="s">
        <v>96</v>
      </c>
    </row>
    <row r="24">
      <c r="B24" s="9"/>
    </row>
    <row r="25">
      <c r="B25" s="13" t="s">
        <v>20</v>
      </c>
    </row>
    <row r="26">
      <c r="B26" s="9"/>
    </row>
    <row r="27">
      <c r="B27" s="9" t="s">
        <v>21</v>
      </c>
      <c r="D27" s="10" t="s">
        <v>97</v>
      </c>
    </row>
    <row r="28">
      <c r="B28" s="9" t="s">
        <v>23</v>
      </c>
      <c r="D28" s="11" t="s">
        <v>98</v>
      </c>
    </row>
    <row r="29">
      <c r="B29" s="9" t="s">
        <v>25</v>
      </c>
      <c r="D29" s="10" t="s">
        <v>99</v>
      </c>
    </row>
    <row r="30">
      <c r="B30" s="9"/>
    </row>
    <row r="31" ht="17.25" customHeight="1">
      <c r="B31" s="13" t="s">
        <v>27</v>
      </c>
    </row>
    <row r="32" ht="17.25" customHeight="1">
      <c r="B32" s="13"/>
    </row>
    <row r="33" ht="17.25" customHeight="1">
      <c r="B33" s="14" t="s">
        <v>28</v>
      </c>
    </row>
    <row r="34">
      <c r="B34" s="9"/>
    </row>
    <row r="35">
      <c r="B35" s="9" t="s">
        <v>21</v>
      </c>
      <c r="D35" s="10" t="s">
        <v>100</v>
      </c>
    </row>
    <row r="36">
      <c r="B36" s="9" t="s">
        <v>23</v>
      </c>
      <c r="D36" s="11" t="s">
        <v>101</v>
      </c>
    </row>
    <row r="37">
      <c r="B37" s="9" t="s">
        <v>25</v>
      </c>
      <c r="D37" s="10" t="s">
        <v>99</v>
      </c>
    </row>
    <row r="38">
      <c r="B38" s="9" t="s">
        <v>30</v>
      </c>
      <c r="D38" s="10"/>
    </row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paperSize="9" scale="63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showGridLines="0"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2.63" defaultRowHeight="15.75" outlineLevelCol="1"/>
  <cols>
    <col customWidth="1" min="1" max="1" width="3.63"/>
    <col customWidth="1" min="2" max="2" width="24.13"/>
    <col customWidth="1" min="3" max="3" width="14.13"/>
    <col customWidth="1" min="4" max="4" width="15.25"/>
    <col customWidth="1" min="5" max="5" width="12.38"/>
    <col customWidth="1" min="6" max="6" width="3.0"/>
    <col customWidth="1" min="7" max="11" width="10.0" outlineLevel="1"/>
    <col customWidth="1" min="12" max="19" width="10.0"/>
    <col customWidth="1" min="20" max="20" width="10.5"/>
    <col customWidth="1" min="21" max="23" width="10.0"/>
    <col customWidth="1" min="24" max="24" width="10.88"/>
    <col customWidth="1" min="25" max="25" width="11.25"/>
    <col customWidth="1" min="26" max="26" width="11.13"/>
    <col customWidth="1" min="27" max="27" width="10.63"/>
    <col customWidth="1" min="28" max="28" width="11.0"/>
    <col customWidth="1" min="29" max="29" width="10.5"/>
    <col customWidth="1" min="30" max="30" width="11.0"/>
    <col customWidth="1" min="31" max="31" width="10.5"/>
    <col customWidth="1" min="32" max="32" width="11.88"/>
    <col customWidth="1" min="33" max="34" width="11.0"/>
    <col customWidth="1" min="35" max="35" width="10.5"/>
    <col customWidth="1" min="36" max="36" width="11.0"/>
    <col customWidth="1" min="37" max="37" width="10.5"/>
    <col customWidth="1" min="38" max="38" width="11.0"/>
    <col customWidth="1" min="39" max="39" width="10.5"/>
    <col customWidth="1" min="40" max="40" width="11.0"/>
    <col customWidth="1" min="41" max="41" width="10.13"/>
    <col customWidth="1" min="42" max="43" width="10.5"/>
    <col customWidth="1" min="44" max="44" width="11.0"/>
    <col customWidth="1" min="45" max="45" width="10.5"/>
    <col customWidth="1" min="46" max="46" width="11.0"/>
    <col customWidth="1" min="47" max="47" width="10.5"/>
    <col customWidth="1" min="48" max="48" width="11.0"/>
    <col customWidth="1" min="49" max="49" width="10.5"/>
    <col customWidth="1" min="50" max="50" width="11.0"/>
    <col customWidth="1" min="51" max="51" width="10.5"/>
    <col customWidth="1" min="52" max="52" width="11.0"/>
    <col customWidth="1" min="53" max="53" width="10.5"/>
    <col customWidth="1" min="54" max="54" width="11.0"/>
    <col customWidth="1" min="55" max="55" width="10.5"/>
    <col customWidth="1" min="56" max="56" width="11.0"/>
    <col customWidth="1" min="57" max="57" width="10.5"/>
    <col customWidth="1" min="58" max="58" width="11.0"/>
    <col customWidth="1" min="59" max="59" width="10.5"/>
    <col customWidth="1" min="60" max="60" width="11.0"/>
    <col customWidth="1" min="61" max="61" width="10.13"/>
    <col customWidth="1" min="62" max="62" width="10.5"/>
    <col customWidth="1" min="63" max="86" width="10.0"/>
  </cols>
  <sheetData>
    <row r="2">
      <c r="B2" s="5" t="s">
        <v>31</v>
      </c>
    </row>
    <row r="3">
      <c r="G3" s="16">
        <f>IF(MONTH(C8)&lt;4,(DATE(YEAR(C8)-1,4,1)),DATE(YEAR(C8),4,1))</f>
        <v>41730</v>
      </c>
      <c r="H3" s="17">
        <v>42083.0</v>
      </c>
      <c r="I3" s="17">
        <f t="shared" ref="I3:CH3" si="1">H4+1</f>
        <v>42095</v>
      </c>
      <c r="J3" s="17">
        <f t="shared" si="1"/>
        <v>42278</v>
      </c>
      <c r="K3" s="17">
        <f t="shared" si="1"/>
        <v>42461</v>
      </c>
      <c r="L3" s="17">
        <f t="shared" si="1"/>
        <v>42644</v>
      </c>
      <c r="M3" s="17">
        <f t="shared" si="1"/>
        <v>42684</v>
      </c>
      <c r="N3" s="17">
        <f t="shared" si="1"/>
        <v>42826</v>
      </c>
      <c r="O3" s="17">
        <f t="shared" si="1"/>
        <v>43009</v>
      </c>
      <c r="P3" s="17">
        <f t="shared" si="1"/>
        <v>43191</v>
      </c>
      <c r="Q3" s="18">
        <f t="shared" si="1"/>
        <v>43374</v>
      </c>
      <c r="R3" s="19">
        <f t="shared" si="1"/>
        <v>43556</v>
      </c>
      <c r="S3" s="19">
        <f t="shared" si="1"/>
        <v>43739</v>
      </c>
      <c r="T3" s="19">
        <f t="shared" si="1"/>
        <v>43922</v>
      </c>
      <c r="U3" s="19">
        <f t="shared" si="1"/>
        <v>44105</v>
      </c>
      <c r="V3" s="19">
        <f t="shared" si="1"/>
        <v>44287</v>
      </c>
      <c r="W3" s="19">
        <f t="shared" si="1"/>
        <v>44470</v>
      </c>
      <c r="X3" s="19">
        <f t="shared" si="1"/>
        <v>44652</v>
      </c>
      <c r="Y3" s="19">
        <f t="shared" si="1"/>
        <v>44835</v>
      </c>
      <c r="Z3" s="19">
        <f t="shared" si="1"/>
        <v>45017</v>
      </c>
      <c r="AA3" s="19">
        <f t="shared" si="1"/>
        <v>45200</v>
      </c>
      <c r="AB3" s="19">
        <f t="shared" si="1"/>
        <v>45383</v>
      </c>
      <c r="AC3" s="19">
        <f t="shared" si="1"/>
        <v>45566</v>
      </c>
      <c r="AD3" s="19">
        <f t="shared" si="1"/>
        <v>45748</v>
      </c>
      <c r="AE3" s="19">
        <f t="shared" si="1"/>
        <v>45931</v>
      </c>
      <c r="AF3" s="19">
        <f t="shared" si="1"/>
        <v>46113</v>
      </c>
      <c r="AG3" s="19">
        <f t="shared" si="1"/>
        <v>46296</v>
      </c>
      <c r="AH3" s="19">
        <f t="shared" si="1"/>
        <v>46478</v>
      </c>
      <c r="AI3" s="19">
        <f t="shared" si="1"/>
        <v>46661</v>
      </c>
      <c r="AJ3" s="19">
        <f t="shared" si="1"/>
        <v>46844</v>
      </c>
      <c r="AK3" s="19">
        <f t="shared" si="1"/>
        <v>47027</v>
      </c>
      <c r="AL3" s="19">
        <f t="shared" si="1"/>
        <v>47209</v>
      </c>
      <c r="AM3" s="19">
        <f t="shared" si="1"/>
        <v>47392</v>
      </c>
      <c r="AN3" s="19">
        <f t="shared" si="1"/>
        <v>47574</v>
      </c>
      <c r="AO3" s="19">
        <f t="shared" si="1"/>
        <v>47757</v>
      </c>
      <c r="AP3" s="19">
        <f t="shared" si="1"/>
        <v>47939</v>
      </c>
      <c r="AQ3" s="19">
        <f t="shared" si="1"/>
        <v>48122</v>
      </c>
      <c r="AR3" s="19">
        <f t="shared" si="1"/>
        <v>48305</v>
      </c>
      <c r="AS3" s="19">
        <f t="shared" si="1"/>
        <v>48488</v>
      </c>
      <c r="AT3" s="19">
        <f t="shared" si="1"/>
        <v>48670</v>
      </c>
      <c r="AU3" s="19">
        <f t="shared" si="1"/>
        <v>48853</v>
      </c>
      <c r="AV3" s="19">
        <f t="shared" si="1"/>
        <v>49035</v>
      </c>
      <c r="AW3" s="19">
        <f t="shared" si="1"/>
        <v>49218</v>
      </c>
      <c r="AX3" s="19">
        <f t="shared" si="1"/>
        <v>49400</v>
      </c>
      <c r="AY3" s="19">
        <f t="shared" si="1"/>
        <v>49583</v>
      </c>
      <c r="AZ3" s="19">
        <f t="shared" si="1"/>
        <v>49766</v>
      </c>
      <c r="BA3" s="19">
        <f t="shared" si="1"/>
        <v>49949</v>
      </c>
      <c r="BB3" s="19">
        <f t="shared" si="1"/>
        <v>50131</v>
      </c>
      <c r="BC3" s="19">
        <f t="shared" si="1"/>
        <v>50314</v>
      </c>
      <c r="BD3" s="19">
        <f t="shared" si="1"/>
        <v>50496</v>
      </c>
      <c r="BE3" s="19">
        <f t="shared" si="1"/>
        <v>50679</v>
      </c>
      <c r="BF3" s="19">
        <f t="shared" si="1"/>
        <v>50861</v>
      </c>
      <c r="BG3" s="19">
        <f t="shared" si="1"/>
        <v>51044</v>
      </c>
      <c r="BH3" s="19">
        <f t="shared" si="1"/>
        <v>51227</v>
      </c>
      <c r="BI3" s="19">
        <f t="shared" si="1"/>
        <v>51410</v>
      </c>
      <c r="BJ3" s="19">
        <f t="shared" si="1"/>
        <v>51592</v>
      </c>
      <c r="BK3" s="19">
        <f t="shared" si="1"/>
        <v>51775</v>
      </c>
      <c r="BL3" s="19">
        <f t="shared" si="1"/>
        <v>51957</v>
      </c>
      <c r="BM3" s="19">
        <f t="shared" si="1"/>
        <v>52140</v>
      </c>
      <c r="BN3" s="19">
        <f t="shared" si="1"/>
        <v>52322</v>
      </c>
      <c r="BO3" s="19">
        <f t="shared" si="1"/>
        <v>52505</v>
      </c>
      <c r="BP3" s="19">
        <f t="shared" si="1"/>
        <v>52688</v>
      </c>
      <c r="BQ3" s="19">
        <f t="shared" si="1"/>
        <v>52871</v>
      </c>
      <c r="BR3" s="19">
        <f t="shared" si="1"/>
        <v>53053</v>
      </c>
      <c r="BS3" s="19">
        <f t="shared" si="1"/>
        <v>53236</v>
      </c>
      <c r="BT3" s="19">
        <f t="shared" si="1"/>
        <v>53418</v>
      </c>
      <c r="BU3" s="19">
        <f t="shared" si="1"/>
        <v>53601</v>
      </c>
      <c r="BV3" s="19">
        <f t="shared" si="1"/>
        <v>53783</v>
      </c>
      <c r="BW3" s="19">
        <f t="shared" si="1"/>
        <v>53966</v>
      </c>
      <c r="BX3" s="19">
        <f t="shared" si="1"/>
        <v>54149</v>
      </c>
      <c r="BY3" s="19">
        <f t="shared" si="1"/>
        <v>54332</v>
      </c>
      <c r="BZ3" s="19">
        <f t="shared" si="1"/>
        <v>54514</v>
      </c>
      <c r="CA3" s="19">
        <f t="shared" si="1"/>
        <v>54697</v>
      </c>
      <c r="CB3" s="19">
        <f t="shared" si="1"/>
        <v>54879</v>
      </c>
      <c r="CC3" s="19">
        <f t="shared" si="1"/>
        <v>55062</v>
      </c>
      <c r="CD3" s="19">
        <f t="shared" si="1"/>
        <v>55244</v>
      </c>
      <c r="CE3" s="19">
        <f t="shared" si="1"/>
        <v>55427</v>
      </c>
      <c r="CF3" s="19">
        <f t="shared" si="1"/>
        <v>55610</v>
      </c>
      <c r="CG3" s="19">
        <f t="shared" si="1"/>
        <v>55793</v>
      </c>
      <c r="CH3" s="19">
        <f t="shared" si="1"/>
        <v>55975</v>
      </c>
    </row>
    <row r="4">
      <c r="G4" s="20">
        <v>42082.0</v>
      </c>
      <c r="H4" s="21">
        <v>42094.0</v>
      </c>
      <c r="I4" s="21">
        <f t="shared" ref="I4:K4" si="2">EOMONTH(I3,5)</f>
        <v>42277</v>
      </c>
      <c r="J4" s="21">
        <f t="shared" si="2"/>
        <v>42460</v>
      </c>
      <c r="K4" s="21">
        <f t="shared" si="2"/>
        <v>42643</v>
      </c>
      <c r="L4" s="21">
        <v>42683.0</v>
      </c>
      <c r="M4" s="21">
        <v>42825.0</v>
      </c>
      <c r="N4" s="21">
        <f t="shared" ref="N4:CH4" si="3">EOMONTH(N3,5)</f>
        <v>43008</v>
      </c>
      <c r="O4" s="21">
        <f t="shared" si="3"/>
        <v>43190</v>
      </c>
      <c r="P4" s="21">
        <f t="shared" si="3"/>
        <v>43373</v>
      </c>
      <c r="Q4" s="22">
        <f t="shared" si="3"/>
        <v>43555</v>
      </c>
      <c r="R4" s="19">
        <f t="shared" si="3"/>
        <v>43738</v>
      </c>
      <c r="S4" s="19">
        <f t="shared" si="3"/>
        <v>43921</v>
      </c>
      <c r="T4" s="19">
        <f t="shared" si="3"/>
        <v>44104</v>
      </c>
      <c r="U4" s="19">
        <f t="shared" si="3"/>
        <v>44286</v>
      </c>
      <c r="V4" s="19">
        <f t="shared" si="3"/>
        <v>44469</v>
      </c>
      <c r="W4" s="19">
        <f t="shared" si="3"/>
        <v>44651</v>
      </c>
      <c r="X4" s="19">
        <f t="shared" si="3"/>
        <v>44834</v>
      </c>
      <c r="Y4" s="19">
        <f t="shared" si="3"/>
        <v>45016</v>
      </c>
      <c r="Z4" s="19">
        <f t="shared" si="3"/>
        <v>45199</v>
      </c>
      <c r="AA4" s="19">
        <f t="shared" si="3"/>
        <v>45382</v>
      </c>
      <c r="AB4" s="19">
        <f t="shared" si="3"/>
        <v>45565</v>
      </c>
      <c r="AC4" s="19">
        <f t="shared" si="3"/>
        <v>45747</v>
      </c>
      <c r="AD4" s="19">
        <f t="shared" si="3"/>
        <v>45930</v>
      </c>
      <c r="AE4" s="19">
        <f t="shared" si="3"/>
        <v>46112</v>
      </c>
      <c r="AF4" s="19">
        <f t="shared" si="3"/>
        <v>46295</v>
      </c>
      <c r="AG4" s="19">
        <f t="shared" si="3"/>
        <v>46477</v>
      </c>
      <c r="AH4" s="19">
        <f t="shared" si="3"/>
        <v>46660</v>
      </c>
      <c r="AI4" s="19">
        <f t="shared" si="3"/>
        <v>46843</v>
      </c>
      <c r="AJ4" s="19">
        <f t="shared" si="3"/>
        <v>47026</v>
      </c>
      <c r="AK4" s="19">
        <f t="shared" si="3"/>
        <v>47208</v>
      </c>
      <c r="AL4" s="19">
        <f t="shared" si="3"/>
        <v>47391</v>
      </c>
      <c r="AM4" s="19">
        <f t="shared" si="3"/>
        <v>47573</v>
      </c>
      <c r="AN4" s="19">
        <f t="shared" si="3"/>
        <v>47756</v>
      </c>
      <c r="AO4" s="19">
        <f t="shared" si="3"/>
        <v>47938</v>
      </c>
      <c r="AP4" s="19">
        <f t="shared" si="3"/>
        <v>48121</v>
      </c>
      <c r="AQ4" s="19">
        <f t="shared" si="3"/>
        <v>48304</v>
      </c>
      <c r="AR4" s="19">
        <f t="shared" si="3"/>
        <v>48487</v>
      </c>
      <c r="AS4" s="19">
        <f t="shared" si="3"/>
        <v>48669</v>
      </c>
      <c r="AT4" s="19">
        <f t="shared" si="3"/>
        <v>48852</v>
      </c>
      <c r="AU4" s="19">
        <f t="shared" si="3"/>
        <v>49034</v>
      </c>
      <c r="AV4" s="19">
        <f t="shared" si="3"/>
        <v>49217</v>
      </c>
      <c r="AW4" s="19">
        <f t="shared" si="3"/>
        <v>49399</v>
      </c>
      <c r="AX4" s="19">
        <f t="shared" si="3"/>
        <v>49582</v>
      </c>
      <c r="AY4" s="19">
        <f t="shared" si="3"/>
        <v>49765</v>
      </c>
      <c r="AZ4" s="19">
        <f t="shared" si="3"/>
        <v>49948</v>
      </c>
      <c r="BA4" s="19">
        <f t="shared" si="3"/>
        <v>50130</v>
      </c>
      <c r="BB4" s="19">
        <f t="shared" si="3"/>
        <v>50313</v>
      </c>
      <c r="BC4" s="19">
        <f t="shared" si="3"/>
        <v>50495</v>
      </c>
      <c r="BD4" s="19">
        <f t="shared" si="3"/>
        <v>50678</v>
      </c>
      <c r="BE4" s="19">
        <f t="shared" si="3"/>
        <v>50860</v>
      </c>
      <c r="BF4" s="19">
        <f t="shared" si="3"/>
        <v>51043</v>
      </c>
      <c r="BG4" s="19">
        <f t="shared" si="3"/>
        <v>51226</v>
      </c>
      <c r="BH4" s="19">
        <f t="shared" si="3"/>
        <v>51409</v>
      </c>
      <c r="BI4" s="19">
        <f t="shared" si="3"/>
        <v>51591</v>
      </c>
      <c r="BJ4" s="19">
        <f t="shared" si="3"/>
        <v>51774</v>
      </c>
      <c r="BK4" s="19">
        <f t="shared" si="3"/>
        <v>51956</v>
      </c>
      <c r="BL4" s="19">
        <f t="shared" si="3"/>
        <v>52139</v>
      </c>
      <c r="BM4" s="19">
        <f t="shared" si="3"/>
        <v>52321</v>
      </c>
      <c r="BN4" s="19">
        <f t="shared" si="3"/>
        <v>52504</v>
      </c>
      <c r="BO4" s="19">
        <f t="shared" si="3"/>
        <v>52687</v>
      </c>
      <c r="BP4" s="19">
        <f t="shared" si="3"/>
        <v>52870</v>
      </c>
      <c r="BQ4" s="19">
        <f t="shared" si="3"/>
        <v>53052</v>
      </c>
      <c r="BR4" s="19">
        <f t="shared" si="3"/>
        <v>53235</v>
      </c>
      <c r="BS4" s="19">
        <f t="shared" si="3"/>
        <v>53417</v>
      </c>
      <c r="BT4" s="19">
        <f t="shared" si="3"/>
        <v>53600</v>
      </c>
      <c r="BU4" s="19">
        <f t="shared" si="3"/>
        <v>53782</v>
      </c>
      <c r="BV4" s="19">
        <f t="shared" si="3"/>
        <v>53965</v>
      </c>
      <c r="BW4" s="19">
        <f t="shared" si="3"/>
        <v>54148</v>
      </c>
      <c r="BX4" s="19">
        <f t="shared" si="3"/>
        <v>54331</v>
      </c>
      <c r="BY4" s="19">
        <f t="shared" si="3"/>
        <v>54513</v>
      </c>
      <c r="BZ4" s="19">
        <f t="shared" si="3"/>
        <v>54696</v>
      </c>
      <c r="CA4" s="19">
        <f t="shared" si="3"/>
        <v>54878</v>
      </c>
      <c r="CB4" s="19">
        <f t="shared" si="3"/>
        <v>55061</v>
      </c>
      <c r="CC4" s="19">
        <f t="shared" si="3"/>
        <v>55243</v>
      </c>
      <c r="CD4" s="19">
        <f t="shared" si="3"/>
        <v>55426</v>
      </c>
      <c r="CE4" s="19">
        <f t="shared" si="3"/>
        <v>55609</v>
      </c>
      <c r="CF4" s="19">
        <f t="shared" si="3"/>
        <v>55792</v>
      </c>
      <c r="CG4" s="19">
        <f t="shared" si="3"/>
        <v>55974</v>
      </c>
      <c r="CH4" s="19">
        <f t="shared" si="3"/>
        <v>56157</v>
      </c>
    </row>
    <row r="5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</row>
    <row r="6">
      <c r="B6" s="23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</row>
    <row r="7">
      <c r="B7" s="5"/>
    </row>
    <row r="8">
      <c r="B8" s="6" t="s">
        <v>33</v>
      </c>
      <c r="C8" s="27">
        <v>42082.0</v>
      </c>
      <c r="D8" s="26"/>
    </row>
    <row r="9">
      <c r="B9" s="6" t="s">
        <v>34</v>
      </c>
      <c r="C9" s="25">
        <v>45538.0</v>
      </c>
      <c r="D9" s="26"/>
    </row>
    <row r="11">
      <c r="B11" s="23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</row>
    <row r="13">
      <c r="B13" s="28" t="s">
        <v>36</v>
      </c>
      <c r="C13" s="28" t="s">
        <v>37</v>
      </c>
      <c r="D13" s="28" t="s">
        <v>38</v>
      </c>
    </row>
    <row r="14">
      <c r="B14" s="29" t="s">
        <v>102</v>
      </c>
      <c r="C14" s="30">
        <v>0.0</v>
      </c>
      <c r="D14" s="30">
        <v>0.0</v>
      </c>
    </row>
    <row r="15">
      <c r="B15" s="29" t="s">
        <v>103</v>
      </c>
      <c r="C15" s="30">
        <v>0.0</v>
      </c>
      <c r="D15" s="30">
        <v>0.0</v>
      </c>
    </row>
    <row r="16">
      <c r="B16" s="29" t="s">
        <v>104</v>
      </c>
      <c r="C16" s="30">
        <v>0.1</v>
      </c>
      <c r="D16" s="30">
        <v>0.1</v>
      </c>
    </row>
    <row r="17">
      <c r="B17" s="29" t="s">
        <v>105</v>
      </c>
      <c r="C17" s="30">
        <v>0.9</v>
      </c>
      <c r="D17" s="30">
        <v>0.9</v>
      </c>
    </row>
    <row r="18">
      <c r="B18" s="29" t="s">
        <v>43</v>
      </c>
      <c r="C18" s="30"/>
      <c r="D18" s="30"/>
    </row>
    <row r="19">
      <c r="B19" s="29" t="s">
        <v>43</v>
      </c>
      <c r="C19" s="30"/>
      <c r="D19" s="30"/>
    </row>
    <row r="20">
      <c r="B20" s="31" t="s">
        <v>44</v>
      </c>
      <c r="C20" s="32">
        <f t="shared" ref="C20:D20" si="4">SUM(C14:C19)</f>
        <v>1</v>
      </c>
      <c r="D20" s="32">
        <f t="shared" si="4"/>
        <v>1</v>
      </c>
    </row>
    <row r="21"/>
    <row r="22">
      <c r="B22" s="23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</row>
    <row r="23"/>
    <row r="24">
      <c r="B24" s="5" t="s">
        <v>46</v>
      </c>
    </row>
    <row r="25"/>
    <row r="26">
      <c r="B26" s="6" t="s">
        <v>47</v>
      </c>
    </row>
    <row r="27"/>
    <row r="28">
      <c r="B28" s="6" t="s">
        <v>48</v>
      </c>
      <c r="E28" s="33">
        <f t="shared" ref="E28:E31" si="5">SUM(G28:CH28)</f>
        <v>-1</v>
      </c>
      <c r="G28" s="34">
        <v>-1.0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</row>
    <row r="29">
      <c r="B29" s="6" t="s">
        <v>49</v>
      </c>
      <c r="E29" s="33">
        <f t="shared" si="5"/>
        <v>-13542</v>
      </c>
      <c r="G29" s="34"/>
      <c r="H29" s="34"/>
      <c r="I29" s="34"/>
      <c r="J29" s="34"/>
      <c r="K29" s="34"/>
      <c r="L29" s="34">
        <v>-13542.0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</row>
    <row r="30">
      <c r="B30" s="6" t="s">
        <v>50</v>
      </c>
      <c r="E30" s="33">
        <f t="shared" si="5"/>
        <v>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</row>
    <row r="31">
      <c r="B31" s="5" t="s">
        <v>44</v>
      </c>
      <c r="C31" s="5"/>
      <c r="D31" s="5"/>
      <c r="E31" s="35">
        <f t="shared" si="5"/>
        <v>-13543</v>
      </c>
      <c r="F31" s="5"/>
      <c r="G31" s="36">
        <f t="shared" ref="G31:CH31" si="6">SUM(G28:G30)</f>
        <v>-1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-13542</v>
      </c>
      <c r="M31" s="36">
        <f t="shared" si="6"/>
        <v>0</v>
      </c>
      <c r="N31" s="36">
        <f t="shared" si="6"/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0</v>
      </c>
      <c r="U31" s="36">
        <f t="shared" si="6"/>
        <v>0</v>
      </c>
      <c r="V31" s="36">
        <f t="shared" si="6"/>
        <v>0</v>
      </c>
      <c r="W31" s="36">
        <f t="shared" si="6"/>
        <v>0</v>
      </c>
      <c r="X31" s="36">
        <f t="shared" si="6"/>
        <v>0</v>
      </c>
      <c r="Y31" s="36">
        <f t="shared" si="6"/>
        <v>0</v>
      </c>
      <c r="Z31" s="36">
        <f t="shared" si="6"/>
        <v>0</v>
      </c>
      <c r="AA31" s="36">
        <f t="shared" si="6"/>
        <v>0</v>
      </c>
      <c r="AB31" s="36">
        <f t="shared" si="6"/>
        <v>0</v>
      </c>
      <c r="AC31" s="36">
        <f t="shared" si="6"/>
        <v>0</v>
      </c>
      <c r="AD31" s="36">
        <f t="shared" si="6"/>
        <v>0</v>
      </c>
      <c r="AE31" s="36">
        <f t="shared" si="6"/>
        <v>0</v>
      </c>
      <c r="AF31" s="36">
        <f t="shared" si="6"/>
        <v>0</v>
      </c>
      <c r="AG31" s="36">
        <f t="shared" si="6"/>
        <v>0</v>
      </c>
      <c r="AH31" s="36">
        <f t="shared" si="6"/>
        <v>0</v>
      </c>
      <c r="AI31" s="36">
        <f t="shared" si="6"/>
        <v>0</v>
      </c>
      <c r="AJ31" s="36">
        <f t="shared" si="6"/>
        <v>0</v>
      </c>
      <c r="AK31" s="36">
        <f t="shared" si="6"/>
        <v>0</v>
      </c>
      <c r="AL31" s="36">
        <f t="shared" si="6"/>
        <v>0</v>
      </c>
      <c r="AM31" s="36">
        <f t="shared" si="6"/>
        <v>0</v>
      </c>
      <c r="AN31" s="36">
        <f t="shared" si="6"/>
        <v>0</v>
      </c>
      <c r="AO31" s="36">
        <f t="shared" si="6"/>
        <v>0</v>
      </c>
      <c r="AP31" s="36">
        <f t="shared" si="6"/>
        <v>0</v>
      </c>
      <c r="AQ31" s="36">
        <f t="shared" si="6"/>
        <v>0</v>
      </c>
      <c r="AR31" s="36">
        <f t="shared" si="6"/>
        <v>0</v>
      </c>
      <c r="AS31" s="36">
        <f t="shared" si="6"/>
        <v>0</v>
      </c>
      <c r="AT31" s="36">
        <f t="shared" si="6"/>
        <v>0</v>
      </c>
      <c r="AU31" s="36">
        <f t="shared" si="6"/>
        <v>0</v>
      </c>
      <c r="AV31" s="36">
        <f t="shared" si="6"/>
        <v>0</v>
      </c>
      <c r="AW31" s="36">
        <f t="shared" si="6"/>
        <v>0</v>
      </c>
      <c r="AX31" s="36">
        <f t="shared" si="6"/>
        <v>0</v>
      </c>
      <c r="AY31" s="36">
        <f t="shared" si="6"/>
        <v>0</v>
      </c>
      <c r="AZ31" s="36">
        <f t="shared" si="6"/>
        <v>0</v>
      </c>
      <c r="BA31" s="36">
        <f t="shared" si="6"/>
        <v>0</v>
      </c>
      <c r="BB31" s="36">
        <f t="shared" si="6"/>
        <v>0</v>
      </c>
      <c r="BC31" s="36">
        <f t="shared" si="6"/>
        <v>0</v>
      </c>
      <c r="BD31" s="36">
        <f t="shared" si="6"/>
        <v>0</v>
      </c>
      <c r="BE31" s="36">
        <f t="shared" si="6"/>
        <v>0</v>
      </c>
      <c r="BF31" s="36">
        <f t="shared" si="6"/>
        <v>0</v>
      </c>
      <c r="BG31" s="36">
        <f t="shared" si="6"/>
        <v>0</v>
      </c>
      <c r="BH31" s="36">
        <f t="shared" si="6"/>
        <v>0</v>
      </c>
      <c r="BI31" s="36">
        <f t="shared" si="6"/>
        <v>0</v>
      </c>
      <c r="BJ31" s="36">
        <f t="shared" si="6"/>
        <v>0</v>
      </c>
      <c r="BK31" s="36">
        <f t="shared" si="6"/>
        <v>0</v>
      </c>
      <c r="BL31" s="36">
        <f t="shared" si="6"/>
        <v>0</v>
      </c>
      <c r="BM31" s="36">
        <f t="shared" si="6"/>
        <v>0</v>
      </c>
      <c r="BN31" s="36">
        <f t="shared" si="6"/>
        <v>0</v>
      </c>
      <c r="BO31" s="36">
        <f t="shared" si="6"/>
        <v>0</v>
      </c>
      <c r="BP31" s="36">
        <f t="shared" si="6"/>
        <v>0</v>
      </c>
      <c r="BQ31" s="36">
        <f t="shared" si="6"/>
        <v>0</v>
      </c>
      <c r="BR31" s="36">
        <f t="shared" si="6"/>
        <v>0</v>
      </c>
      <c r="BS31" s="36">
        <f t="shared" si="6"/>
        <v>0</v>
      </c>
      <c r="BT31" s="36">
        <f t="shared" si="6"/>
        <v>0</v>
      </c>
      <c r="BU31" s="36">
        <f t="shared" si="6"/>
        <v>0</v>
      </c>
      <c r="BV31" s="36">
        <f t="shared" si="6"/>
        <v>0</v>
      </c>
      <c r="BW31" s="36">
        <f t="shared" si="6"/>
        <v>0</v>
      </c>
      <c r="BX31" s="36">
        <f t="shared" si="6"/>
        <v>0</v>
      </c>
      <c r="BY31" s="36">
        <f t="shared" si="6"/>
        <v>0</v>
      </c>
      <c r="BZ31" s="36">
        <f t="shared" si="6"/>
        <v>0</v>
      </c>
      <c r="CA31" s="36">
        <f t="shared" si="6"/>
        <v>0</v>
      </c>
      <c r="CB31" s="36">
        <f t="shared" si="6"/>
        <v>0</v>
      </c>
      <c r="CC31" s="36">
        <f t="shared" si="6"/>
        <v>0</v>
      </c>
      <c r="CD31" s="36">
        <f t="shared" si="6"/>
        <v>0</v>
      </c>
      <c r="CE31" s="36">
        <f t="shared" si="6"/>
        <v>0</v>
      </c>
      <c r="CF31" s="36">
        <f t="shared" si="6"/>
        <v>0</v>
      </c>
      <c r="CG31" s="36">
        <f t="shared" si="6"/>
        <v>0</v>
      </c>
      <c r="CH31" s="36">
        <f t="shared" si="6"/>
        <v>0</v>
      </c>
    </row>
    <row r="32">
      <c r="E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</row>
    <row r="33">
      <c r="B33" s="5" t="s">
        <v>51</v>
      </c>
      <c r="E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</row>
    <row r="34">
      <c r="E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</row>
    <row r="35">
      <c r="B35" s="6" t="s">
        <v>52</v>
      </c>
      <c r="E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</row>
    <row r="36">
      <c r="B36" s="6" t="s">
        <v>53</v>
      </c>
      <c r="E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</row>
    <row r="37"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AB37" s="48" t="s">
        <v>106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</row>
    <row r="38">
      <c r="B38" s="6" t="s">
        <v>54</v>
      </c>
      <c r="E38" s="33">
        <f t="shared" ref="E38:E48" si="7">SUM(G38:CH38)</f>
        <v>5583.185809</v>
      </c>
      <c r="G38" s="34"/>
      <c r="H38" s="34"/>
      <c r="I38" s="34"/>
      <c r="J38" s="34"/>
      <c r="K38" s="34"/>
      <c r="L38" s="34">
        <v>0.0</v>
      </c>
      <c r="M38" s="34">
        <v>0.0</v>
      </c>
      <c r="N38" s="34">
        <v>150.0</v>
      </c>
      <c r="O38" s="34">
        <v>200.0</v>
      </c>
      <c r="P38" s="34">
        <v>0.0</v>
      </c>
      <c r="Q38" s="34">
        <v>0.0</v>
      </c>
      <c r="R38" s="34">
        <v>0.0</v>
      </c>
      <c r="S38" s="34">
        <v>0.0</v>
      </c>
      <c r="T38" s="34">
        <v>0.0</v>
      </c>
      <c r="U38" s="34">
        <v>0.0</v>
      </c>
      <c r="V38" s="34">
        <v>0.0</v>
      </c>
      <c r="W38" s="34">
        <v>75.0</v>
      </c>
      <c r="X38" s="34">
        <v>0.0</v>
      </c>
      <c r="Y38" s="34">
        <v>100.0</v>
      </c>
      <c r="Z38" s="34">
        <v>100.0</v>
      </c>
      <c r="AA38" s="34">
        <v>0.0</v>
      </c>
      <c r="AB38" s="34">
        <v>275.0</v>
      </c>
      <c r="AC38" s="34">
        <v>150.0</v>
      </c>
      <c r="AD38" s="34">
        <v>75.0</v>
      </c>
      <c r="AE38" s="34">
        <v>25.0</v>
      </c>
      <c r="AF38" s="34">
        <v>150.0</v>
      </c>
      <c r="AG38" s="34">
        <v>150.0</v>
      </c>
      <c r="AH38" s="34">
        <v>100.0</v>
      </c>
      <c r="AI38" s="34">
        <v>25.0</v>
      </c>
      <c r="AJ38" s="34">
        <v>25.0</v>
      </c>
      <c r="AK38" s="34">
        <v>50.0</v>
      </c>
      <c r="AL38" s="34">
        <v>50.0</v>
      </c>
      <c r="AM38" s="34">
        <v>25.0</v>
      </c>
      <c r="AN38" s="34">
        <v>75.0</v>
      </c>
      <c r="AO38" s="34">
        <v>50.0</v>
      </c>
      <c r="AP38" s="34">
        <v>100.0</v>
      </c>
      <c r="AQ38" s="34">
        <v>50.0</v>
      </c>
      <c r="AR38" s="34">
        <v>200.0</v>
      </c>
      <c r="AS38" s="34">
        <v>0.0</v>
      </c>
      <c r="AT38" s="34">
        <v>25.0</v>
      </c>
      <c r="AU38" s="34">
        <v>0.0</v>
      </c>
      <c r="AV38" s="34">
        <v>0.0</v>
      </c>
      <c r="AW38" s="34">
        <v>0.0</v>
      </c>
      <c r="AX38" s="34">
        <v>0.0</v>
      </c>
      <c r="AY38" s="34">
        <v>0.0</v>
      </c>
      <c r="AZ38" s="34">
        <v>0.0</v>
      </c>
      <c r="BA38" s="34">
        <v>0.0</v>
      </c>
      <c r="BB38" s="34">
        <v>25.0</v>
      </c>
      <c r="BC38" s="34">
        <v>150.0</v>
      </c>
      <c r="BD38" s="34">
        <v>150.0</v>
      </c>
      <c r="BE38" s="34">
        <v>0.0</v>
      </c>
      <c r="BF38" s="34">
        <v>0.0</v>
      </c>
      <c r="BG38" s="34">
        <v>0.0</v>
      </c>
      <c r="BH38" s="34">
        <v>0.0</v>
      </c>
      <c r="BI38" s="34">
        <v>450.0</v>
      </c>
      <c r="BJ38" s="34">
        <v>2500.0</v>
      </c>
      <c r="BK38" s="34">
        <v>82.86744010469856</v>
      </c>
      <c r="BL38" s="34">
        <v>0.3183686730085956</v>
      </c>
      <c r="BM38" s="34">
        <v>0.0</v>
      </c>
      <c r="BN38" s="34">
        <v>0.0</v>
      </c>
      <c r="BO38" s="34">
        <v>0.0</v>
      </c>
      <c r="BP38" s="34">
        <v>0.0</v>
      </c>
      <c r="BQ38" s="34">
        <v>0.0</v>
      </c>
      <c r="BR38" s="34">
        <v>0.0</v>
      </c>
      <c r="BS38" s="34">
        <v>0.0</v>
      </c>
      <c r="BT38" s="34">
        <v>0.0</v>
      </c>
      <c r="BU38" s="34">
        <v>0.0</v>
      </c>
      <c r="BV38" s="34">
        <v>0.0</v>
      </c>
      <c r="BW38" s="34">
        <v>0.0</v>
      </c>
      <c r="BX38" s="34">
        <v>0.0</v>
      </c>
      <c r="BY38" s="34">
        <v>0.0</v>
      </c>
      <c r="BZ38" s="34">
        <v>0.0</v>
      </c>
      <c r="CA38" s="34">
        <v>0.0</v>
      </c>
      <c r="CB38" s="34">
        <v>0.0</v>
      </c>
      <c r="CC38" s="34"/>
      <c r="CD38" s="34"/>
      <c r="CE38" s="34"/>
      <c r="CF38" s="34"/>
      <c r="CG38" s="34"/>
      <c r="CH38" s="34"/>
    </row>
    <row r="39">
      <c r="B39" s="6" t="s">
        <v>55</v>
      </c>
      <c r="E39" s="33">
        <f t="shared" si="7"/>
        <v>30380.44462</v>
      </c>
      <c r="G39" s="34"/>
      <c r="H39" s="34"/>
      <c r="I39" s="34"/>
      <c r="J39" s="34"/>
      <c r="K39" s="34"/>
      <c r="L39" s="34">
        <v>0.0</v>
      </c>
      <c r="M39" s="34">
        <v>488.66531</v>
      </c>
      <c r="N39" s="34">
        <v>626.3175</v>
      </c>
      <c r="O39" s="34">
        <v>626.3175</v>
      </c>
      <c r="P39" s="34">
        <v>0.0</v>
      </c>
      <c r="Q39" s="34">
        <v>0.0</v>
      </c>
      <c r="R39" s="34">
        <v>0.0</v>
      </c>
      <c r="S39" s="34">
        <v>0.0</v>
      </c>
      <c r="T39" s="34">
        <v>0.0</v>
      </c>
      <c r="U39" s="34">
        <v>0.0</v>
      </c>
      <c r="V39" s="34">
        <v>5041.6538</v>
      </c>
      <c r="W39" s="34">
        <v>626.3175</v>
      </c>
      <c r="X39" s="34">
        <v>626.3174992177969</v>
      </c>
      <c r="Y39" s="34">
        <v>626.3174992177969</v>
      </c>
      <c r="Z39" s="34">
        <v>626.3174992177969</v>
      </c>
      <c r="AA39" s="34">
        <v>0.0</v>
      </c>
      <c r="AB39" s="34">
        <v>655.2846835927969</v>
      </c>
      <c r="AC39" s="34">
        <v>626.3174992177969</v>
      </c>
      <c r="AD39" s="34">
        <v>626.3174992177969</v>
      </c>
      <c r="AE39" s="34">
        <v>626.3174992177969</v>
      </c>
      <c r="AF39" s="34">
        <v>626.3174992177969</v>
      </c>
      <c r="AG39" s="34">
        <v>626.3174992177969</v>
      </c>
      <c r="AH39" s="34">
        <v>626.3174992177969</v>
      </c>
      <c r="AI39" s="34">
        <v>626.3174992177969</v>
      </c>
      <c r="AJ39" s="34">
        <v>626.3174992177969</v>
      </c>
      <c r="AK39" s="34">
        <v>626.3174992177969</v>
      </c>
      <c r="AL39" s="34">
        <v>626.3174992177969</v>
      </c>
      <c r="AM39" s="34">
        <v>626.3174992177969</v>
      </c>
      <c r="AN39" s="34">
        <v>626.3174992177969</v>
      </c>
      <c r="AO39" s="34">
        <v>626.3174992177969</v>
      </c>
      <c r="AP39" s="34">
        <v>626.3174992177969</v>
      </c>
      <c r="AQ39" s="34">
        <v>626.3174992177969</v>
      </c>
      <c r="AR39" s="34">
        <v>626.3174992177969</v>
      </c>
      <c r="AS39" s="34">
        <v>626.3174992177969</v>
      </c>
      <c r="AT39" s="34">
        <v>626.3174992177969</v>
      </c>
      <c r="AU39" s="34">
        <v>626.3174992177969</v>
      </c>
      <c r="AV39" s="34">
        <v>626.3174992177969</v>
      </c>
      <c r="AW39" s="34">
        <v>626.3174992177969</v>
      </c>
      <c r="AX39" s="34">
        <v>626.3174992177969</v>
      </c>
      <c r="AY39" s="34">
        <v>626.3174992177969</v>
      </c>
      <c r="AZ39" s="34">
        <v>626.3174992177969</v>
      </c>
      <c r="BA39" s="34">
        <v>626.3174992177969</v>
      </c>
      <c r="BB39" s="34">
        <v>626.3174992177969</v>
      </c>
      <c r="BC39" s="34">
        <v>626.3174992177969</v>
      </c>
      <c r="BD39" s="34">
        <v>626.3174992177969</v>
      </c>
      <c r="BE39" s="34">
        <v>626.3174992177969</v>
      </c>
      <c r="BF39" s="34">
        <v>598.2243830460469</v>
      </c>
      <c r="BG39" s="34">
        <v>583.6753589408831</v>
      </c>
      <c r="BH39" s="34">
        <v>561.106759209219</v>
      </c>
      <c r="BI39" s="34">
        <v>337.7320892596363</v>
      </c>
      <c r="BJ39" s="34">
        <v>144.74232396841558</v>
      </c>
      <c r="BK39" s="34">
        <v>48.24744132280519</v>
      </c>
      <c r="BL39" s="34">
        <v>0.0</v>
      </c>
      <c r="BM39" s="34">
        <v>0.0</v>
      </c>
      <c r="BN39" s="34">
        <v>0.0</v>
      </c>
      <c r="BO39" s="34">
        <v>0.0</v>
      </c>
      <c r="BP39" s="34">
        <v>0.0</v>
      </c>
      <c r="BQ39" s="34">
        <v>0.0</v>
      </c>
      <c r="BR39" s="34">
        <v>0.0</v>
      </c>
      <c r="BS39" s="34">
        <v>0.0</v>
      </c>
      <c r="BT39" s="34">
        <v>0.0</v>
      </c>
      <c r="BU39" s="34">
        <v>0.0</v>
      </c>
      <c r="BV39" s="34">
        <v>0.0</v>
      </c>
      <c r="BW39" s="34">
        <v>0.0</v>
      </c>
      <c r="BX39" s="34">
        <v>0.0</v>
      </c>
      <c r="BY39" s="34">
        <v>0.0</v>
      </c>
      <c r="BZ39" s="34">
        <v>0.0</v>
      </c>
      <c r="CA39" s="34">
        <v>0.0</v>
      </c>
      <c r="CB39" s="34">
        <v>0.0</v>
      </c>
      <c r="CC39" s="34"/>
      <c r="CD39" s="34"/>
      <c r="CE39" s="34"/>
      <c r="CF39" s="34"/>
      <c r="CG39" s="34"/>
      <c r="CH39" s="34"/>
    </row>
    <row r="40">
      <c r="B40" s="6" t="s">
        <v>56</v>
      </c>
      <c r="E40" s="33">
        <f t="shared" si="7"/>
        <v>14168.31748</v>
      </c>
      <c r="G40" s="34"/>
      <c r="H40" s="34"/>
      <c r="I40" s="34"/>
      <c r="J40" s="34"/>
      <c r="K40" s="34"/>
      <c r="L40" s="34">
        <v>0.0</v>
      </c>
      <c r="M40" s="34">
        <v>0.0</v>
      </c>
      <c r="N40" s="34">
        <v>0.0</v>
      </c>
      <c r="O40" s="34">
        <v>0.0</v>
      </c>
      <c r="P40" s="34">
        <v>0.0</v>
      </c>
      <c r="Q40" s="34">
        <v>0.0</v>
      </c>
      <c r="R40" s="34">
        <v>0.0</v>
      </c>
      <c r="S40" s="34">
        <v>0.0</v>
      </c>
      <c r="T40" s="34">
        <v>0.0</v>
      </c>
      <c r="U40" s="34">
        <v>0.0</v>
      </c>
      <c r="V40" s="34">
        <v>0.0</v>
      </c>
      <c r="W40" s="34">
        <v>0.0</v>
      </c>
      <c r="X40" s="34">
        <v>0.0</v>
      </c>
      <c r="Y40" s="34">
        <v>0.0</v>
      </c>
      <c r="Z40" s="34">
        <v>0.0</v>
      </c>
      <c r="AA40" s="34">
        <v>0.0</v>
      </c>
      <c r="AB40" s="34">
        <v>626.3174992177969</v>
      </c>
      <c r="AC40" s="34">
        <v>0.0</v>
      </c>
      <c r="AD40" s="34">
        <v>0.0</v>
      </c>
      <c r="AE40" s="34">
        <v>0.0</v>
      </c>
      <c r="AF40" s="34">
        <v>0.0</v>
      </c>
      <c r="AG40" s="34">
        <v>0.0</v>
      </c>
      <c r="AH40" s="34">
        <v>0.0</v>
      </c>
      <c r="AI40" s="34">
        <v>0.0</v>
      </c>
      <c r="AJ40" s="34">
        <v>0.0</v>
      </c>
      <c r="AK40" s="34">
        <v>0.0</v>
      </c>
      <c r="AL40" s="34">
        <v>0.0</v>
      </c>
      <c r="AM40" s="34">
        <v>0.0</v>
      </c>
      <c r="AN40" s="34">
        <v>0.0</v>
      </c>
      <c r="AO40" s="34">
        <v>0.0</v>
      </c>
      <c r="AP40" s="34">
        <v>0.0</v>
      </c>
      <c r="AQ40" s="34">
        <v>0.0</v>
      </c>
      <c r="AR40" s="34">
        <v>0.0</v>
      </c>
      <c r="AS40" s="34">
        <v>0.0</v>
      </c>
      <c r="AT40" s="34">
        <v>0.0</v>
      </c>
      <c r="AU40" s="34">
        <v>0.0</v>
      </c>
      <c r="AV40" s="34">
        <v>0.0</v>
      </c>
      <c r="AW40" s="34">
        <v>0.0</v>
      </c>
      <c r="AX40" s="34">
        <v>0.0</v>
      </c>
      <c r="AY40" s="34">
        <v>0.0</v>
      </c>
      <c r="AZ40" s="34">
        <v>0.0</v>
      </c>
      <c r="BA40" s="34">
        <v>0.0</v>
      </c>
      <c r="BB40" s="34">
        <v>0.0</v>
      </c>
      <c r="BC40" s="34">
        <v>0.0</v>
      </c>
      <c r="BD40" s="34">
        <v>0.0</v>
      </c>
      <c r="BE40" s="34">
        <v>363.30649853293016</v>
      </c>
      <c r="BF40" s="34">
        <v>69.31615131179854</v>
      </c>
      <c r="BG40" s="34">
        <v>120.93254670387284</v>
      </c>
      <c r="BH40" s="34">
        <v>4436.190348127917</v>
      </c>
      <c r="BI40" s="34">
        <v>4599.025221784386</v>
      </c>
      <c r="BJ40" s="34">
        <v>2635.486144417732</v>
      </c>
      <c r="BK40" s="34">
        <v>1317.7430722088661</v>
      </c>
      <c r="BL40" s="34">
        <v>0.0</v>
      </c>
      <c r="BM40" s="34">
        <v>0.0</v>
      </c>
      <c r="BN40" s="34">
        <v>0.0</v>
      </c>
      <c r="BO40" s="34">
        <v>0.0</v>
      </c>
      <c r="BP40" s="34">
        <v>0.0</v>
      </c>
      <c r="BQ40" s="34">
        <v>0.0</v>
      </c>
      <c r="BR40" s="34">
        <v>0.0</v>
      </c>
      <c r="BS40" s="34">
        <v>0.0</v>
      </c>
      <c r="BT40" s="34">
        <v>0.0</v>
      </c>
      <c r="BU40" s="34">
        <v>0.0</v>
      </c>
      <c r="BV40" s="34">
        <v>0.0</v>
      </c>
      <c r="BW40" s="34">
        <v>0.0</v>
      </c>
      <c r="BX40" s="34">
        <v>0.0</v>
      </c>
      <c r="BY40" s="34">
        <v>0.0</v>
      </c>
      <c r="BZ40" s="34">
        <v>0.0</v>
      </c>
      <c r="CA40" s="34">
        <v>0.0</v>
      </c>
      <c r="CB40" s="34">
        <v>0.0</v>
      </c>
      <c r="CC40" s="34"/>
      <c r="CD40" s="34"/>
      <c r="CE40" s="34"/>
      <c r="CF40" s="34"/>
      <c r="CG40" s="34"/>
      <c r="CH40" s="34"/>
    </row>
    <row r="41">
      <c r="B41" s="6" t="s">
        <v>57</v>
      </c>
      <c r="E41" s="33">
        <f t="shared" si="7"/>
        <v>1</v>
      </c>
      <c r="G41" s="34"/>
      <c r="H41" s="34"/>
      <c r="I41" s="34"/>
      <c r="J41" s="34"/>
      <c r="K41" s="34"/>
      <c r="L41" s="34">
        <v>0.0</v>
      </c>
      <c r="M41" s="34">
        <v>0.0</v>
      </c>
      <c r="N41" s="34">
        <v>0.0</v>
      </c>
      <c r="O41" s="34">
        <v>0.0</v>
      </c>
      <c r="P41" s="34">
        <v>0.0</v>
      </c>
      <c r="Q41" s="34">
        <v>0.0</v>
      </c>
      <c r="R41" s="34">
        <v>0.0</v>
      </c>
      <c r="S41" s="34">
        <v>0.0</v>
      </c>
      <c r="T41" s="34">
        <v>0.0</v>
      </c>
      <c r="U41" s="34">
        <v>0.0</v>
      </c>
      <c r="V41" s="34">
        <v>0.0</v>
      </c>
      <c r="W41" s="34">
        <v>0.0</v>
      </c>
      <c r="X41" s="34">
        <v>0.0</v>
      </c>
      <c r="Y41" s="34">
        <v>0.0</v>
      </c>
      <c r="Z41" s="34">
        <v>0.0</v>
      </c>
      <c r="AA41" s="34">
        <v>0.0</v>
      </c>
      <c r="AB41" s="34">
        <v>0.0</v>
      </c>
      <c r="AC41" s="34">
        <v>0.0</v>
      </c>
      <c r="AD41" s="34">
        <v>0.0</v>
      </c>
      <c r="AE41" s="34">
        <v>0.0</v>
      </c>
      <c r="AF41" s="34">
        <v>0.0</v>
      </c>
      <c r="AG41" s="34">
        <v>0.0</v>
      </c>
      <c r="AH41" s="34">
        <v>0.0</v>
      </c>
      <c r="AI41" s="34">
        <v>0.0</v>
      </c>
      <c r="AJ41" s="34">
        <v>0.0</v>
      </c>
      <c r="AK41" s="34">
        <v>0.0</v>
      </c>
      <c r="AL41" s="34">
        <v>0.0</v>
      </c>
      <c r="AM41" s="34">
        <v>0.0</v>
      </c>
      <c r="AN41" s="34">
        <v>0.0</v>
      </c>
      <c r="AO41" s="34">
        <v>0.0</v>
      </c>
      <c r="AP41" s="34">
        <v>0.0</v>
      </c>
      <c r="AQ41" s="34">
        <v>0.0</v>
      </c>
      <c r="AR41" s="34">
        <v>0.0</v>
      </c>
      <c r="AS41" s="34">
        <v>0.0</v>
      </c>
      <c r="AT41" s="34">
        <v>0.0</v>
      </c>
      <c r="AU41" s="34">
        <v>0.0</v>
      </c>
      <c r="AV41" s="34">
        <v>0.0</v>
      </c>
      <c r="AW41" s="34">
        <v>0.0</v>
      </c>
      <c r="AX41" s="34">
        <v>0.0</v>
      </c>
      <c r="AY41" s="34">
        <v>0.0</v>
      </c>
      <c r="AZ41" s="34">
        <v>0.0</v>
      </c>
      <c r="BA41" s="34">
        <v>0.0</v>
      </c>
      <c r="BB41" s="34">
        <v>0.0</v>
      </c>
      <c r="BC41" s="34">
        <v>0.0</v>
      </c>
      <c r="BD41" s="34">
        <v>0.0</v>
      </c>
      <c r="BE41" s="34">
        <v>0.0</v>
      </c>
      <c r="BF41" s="34">
        <v>0.0</v>
      </c>
      <c r="BG41" s="34">
        <v>0.0</v>
      </c>
      <c r="BH41" s="34">
        <v>0.0</v>
      </c>
      <c r="BI41" s="34">
        <v>0.0</v>
      </c>
      <c r="BJ41" s="34">
        <v>1.0</v>
      </c>
      <c r="BK41" s="34">
        <v>0.0</v>
      </c>
      <c r="BL41" s="34">
        <v>0.0</v>
      </c>
      <c r="BM41" s="34">
        <v>0.0</v>
      </c>
      <c r="BN41" s="34">
        <v>0.0</v>
      </c>
      <c r="BO41" s="34">
        <v>0.0</v>
      </c>
      <c r="BP41" s="34">
        <v>0.0</v>
      </c>
      <c r="BQ41" s="34">
        <v>0.0</v>
      </c>
      <c r="BR41" s="34">
        <v>0.0</v>
      </c>
      <c r="BS41" s="34">
        <v>0.0</v>
      </c>
      <c r="BT41" s="34">
        <v>0.0</v>
      </c>
      <c r="BU41" s="34">
        <v>0.0</v>
      </c>
      <c r="BV41" s="34">
        <v>0.0</v>
      </c>
      <c r="BW41" s="34">
        <v>0.0</v>
      </c>
      <c r="BX41" s="34">
        <v>0.0</v>
      </c>
      <c r="BY41" s="34">
        <v>0.0</v>
      </c>
      <c r="BZ41" s="34">
        <v>0.0</v>
      </c>
      <c r="CA41" s="34">
        <v>0.0</v>
      </c>
      <c r="CB41" s="34">
        <v>0.0</v>
      </c>
      <c r="CC41" s="34"/>
      <c r="CD41" s="34"/>
      <c r="CE41" s="34"/>
      <c r="CF41" s="34"/>
      <c r="CG41" s="34"/>
      <c r="CH41" s="34"/>
    </row>
    <row r="42">
      <c r="B42" s="6" t="str">
        <f t="shared" ref="B42:B47" si="8">CONCATENATE("Fees paid to"," ",B14)</f>
        <v>Fees paid to Interserve</v>
      </c>
      <c r="E42" s="33">
        <f t="shared" si="7"/>
        <v>26.347</v>
      </c>
      <c r="G42" s="34"/>
      <c r="H42" s="34"/>
      <c r="I42" s="34"/>
      <c r="J42" s="34"/>
      <c r="K42" s="34"/>
      <c r="L42" s="34">
        <v>0.0</v>
      </c>
      <c r="M42" s="34">
        <v>0.0</v>
      </c>
      <c r="N42" s="34">
        <v>0.0</v>
      </c>
      <c r="O42" s="34">
        <v>0.0</v>
      </c>
      <c r="P42" s="34">
        <v>0.0</v>
      </c>
      <c r="Q42" s="34">
        <v>0.0</v>
      </c>
      <c r="R42" s="34">
        <f t="shared" ref="R42:R43" si="9">20.7*0.45</f>
        <v>9.315</v>
      </c>
      <c r="S42" s="34">
        <v>0.0</v>
      </c>
      <c r="T42" s="34">
        <f t="shared" ref="T42:T43" si="10">17*0.45</f>
        <v>7.65</v>
      </c>
      <c r="U42" s="34">
        <v>0.0</v>
      </c>
      <c r="V42" s="34">
        <v>0.0</v>
      </c>
      <c r="W42" s="34">
        <v>0.0</v>
      </c>
      <c r="X42" s="34">
        <v>9.382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>
        <v>0.0</v>
      </c>
      <c r="BM42" s="34">
        <v>0.0</v>
      </c>
      <c r="BN42" s="34">
        <v>0.0</v>
      </c>
      <c r="BO42" s="34">
        <v>0.0</v>
      </c>
      <c r="BP42" s="34">
        <v>0.0</v>
      </c>
      <c r="BQ42" s="34">
        <v>0.0</v>
      </c>
      <c r="BR42" s="34">
        <v>0.0</v>
      </c>
      <c r="BS42" s="34">
        <v>0.0</v>
      </c>
      <c r="BT42" s="34">
        <v>0.0</v>
      </c>
      <c r="BU42" s="34">
        <v>0.0</v>
      </c>
      <c r="BV42" s="34">
        <v>0.0</v>
      </c>
      <c r="BW42" s="34">
        <v>0.0</v>
      </c>
      <c r="BX42" s="34">
        <v>0.0</v>
      </c>
      <c r="BY42" s="34">
        <v>0.0</v>
      </c>
      <c r="BZ42" s="34">
        <v>0.0</v>
      </c>
      <c r="CA42" s="34">
        <v>0.0</v>
      </c>
      <c r="CB42" s="34">
        <v>0.0</v>
      </c>
      <c r="CC42" s="34"/>
      <c r="CD42" s="34"/>
      <c r="CE42" s="34"/>
      <c r="CF42" s="34"/>
      <c r="CG42" s="34"/>
      <c r="CH42" s="34"/>
    </row>
    <row r="43">
      <c r="B43" s="6" t="str">
        <f t="shared" si="8"/>
        <v>Fees paid to Kajima</v>
      </c>
      <c r="E43" s="33">
        <f t="shared" si="7"/>
        <v>16.965</v>
      </c>
      <c r="G43" s="34"/>
      <c r="H43" s="34"/>
      <c r="I43" s="34"/>
      <c r="J43" s="34"/>
      <c r="K43" s="34"/>
      <c r="L43" s="34">
        <v>0.0</v>
      </c>
      <c r="M43" s="34">
        <v>0.0</v>
      </c>
      <c r="N43" s="34">
        <v>0.0</v>
      </c>
      <c r="O43" s="34">
        <v>0.0</v>
      </c>
      <c r="P43" s="34">
        <v>0.0</v>
      </c>
      <c r="Q43" s="34">
        <v>0.0</v>
      </c>
      <c r="R43" s="34">
        <f t="shared" si="9"/>
        <v>9.315</v>
      </c>
      <c r="S43" s="34">
        <v>0.0</v>
      </c>
      <c r="T43" s="34">
        <f t="shared" si="10"/>
        <v>7.65</v>
      </c>
      <c r="U43" s="34">
        <v>0.0</v>
      </c>
      <c r="V43" s="34">
        <v>0.0</v>
      </c>
      <c r="W43" s="34">
        <v>0.0</v>
      </c>
      <c r="X43" s="34">
        <v>0.0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>
        <v>0.0</v>
      </c>
      <c r="BM43" s="34">
        <v>0.0</v>
      </c>
      <c r="BN43" s="34">
        <v>0.0</v>
      </c>
      <c r="BO43" s="34">
        <v>0.0</v>
      </c>
      <c r="BP43" s="34">
        <v>0.0</v>
      </c>
      <c r="BQ43" s="34">
        <v>0.0</v>
      </c>
      <c r="BR43" s="34">
        <v>0.0</v>
      </c>
      <c r="BS43" s="34">
        <v>0.0</v>
      </c>
      <c r="BT43" s="34">
        <v>0.0</v>
      </c>
      <c r="BU43" s="34">
        <v>0.0</v>
      </c>
      <c r="BV43" s="34">
        <v>0.0</v>
      </c>
      <c r="BW43" s="34">
        <v>0.0</v>
      </c>
      <c r="BX43" s="34">
        <v>0.0</v>
      </c>
      <c r="BY43" s="34">
        <v>0.0</v>
      </c>
      <c r="BZ43" s="34">
        <v>0.0</v>
      </c>
      <c r="CA43" s="34">
        <v>0.0</v>
      </c>
      <c r="CB43" s="34">
        <v>0.0</v>
      </c>
      <c r="CC43" s="34"/>
      <c r="CD43" s="34"/>
      <c r="CE43" s="34"/>
      <c r="CF43" s="34"/>
      <c r="CG43" s="34"/>
      <c r="CH43" s="34"/>
    </row>
    <row r="44">
      <c r="B44" s="6" t="str">
        <f t="shared" si="8"/>
        <v>Fees paid to IUK Investments Limited</v>
      </c>
      <c r="E44" s="33">
        <f t="shared" si="7"/>
        <v>60.28881138</v>
      </c>
      <c r="G44" s="34"/>
      <c r="H44" s="34"/>
      <c r="I44" s="34"/>
      <c r="J44" s="34"/>
      <c r="K44" s="34"/>
      <c r="L44" s="34">
        <v>0.0</v>
      </c>
      <c r="M44" s="34">
        <v>0.0</v>
      </c>
      <c r="N44" s="34">
        <v>0.0</v>
      </c>
      <c r="O44" s="34">
        <v>0.0</v>
      </c>
      <c r="P44" s="34">
        <v>0.0</v>
      </c>
      <c r="Q44" s="34">
        <v>0.0</v>
      </c>
      <c r="R44" s="34">
        <f>20.7*0.1</f>
        <v>2.07</v>
      </c>
      <c r="S44" s="34">
        <v>0.0</v>
      </c>
      <c r="T44" s="34">
        <f>17*0.1</f>
        <v>1.7</v>
      </c>
      <c r="U44" s="34">
        <v>0.0</v>
      </c>
      <c r="V44" s="49">
        <f>9.6*0.1</f>
        <v>0.96</v>
      </c>
      <c r="W44" s="34">
        <v>0.0</v>
      </c>
      <c r="X44" s="50">
        <v>2.5764258333333334</v>
      </c>
      <c r="Y44" s="34">
        <v>0.0</v>
      </c>
      <c r="Z44" s="34">
        <v>1.7694791666666665</v>
      </c>
      <c r="AA44" s="34">
        <v>1.1643933333333336</v>
      </c>
      <c r="AB44" s="34">
        <v>1.1131703470031542</v>
      </c>
      <c r="AC44" s="34">
        <v>1.1131703470031542</v>
      </c>
      <c r="AD44" s="34">
        <v>1.1521313091482648</v>
      </c>
      <c r="AE44" s="34">
        <v>1.1521313091482648</v>
      </c>
      <c r="AF44" s="34">
        <v>1.1895755766955831</v>
      </c>
      <c r="AG44" s="34">
        <v>1.1895755766955831</v>
      </c>
      <c r="AH44" s="34">
        <v>1.2282367829381897</v>
      </c>
      <c r="AI44" s="34">
        <v>1.2282367829381897</v>
      </c>
      <c r="AJ44" s="34">
        <v>1.268154478383681</v>
      </c>
      <c r="AK44" s="34">
        <v>1.268154478383681</v>
      </c>
      <c r="AL44" s="34">
        <v>1.3093694989311506</v>
      </c>
      <c r="AM44" s="34">
        <v>1.3093694989311506</v>
      </c>
      <c r="AN44" s="34">
        <v>1.3519240076464127</v>
      </c>
      <c r="AO44" s="34">
        <v>1.3519240076464127</v>
      </c>
      <c r="AP44" s="34">
        <v>1.385722107837573</v>
      </c>
      <c r="AQ44" s="34">
        <v>1.385722107837573</v>
      </c>
      <c r="AR44" s="34">
        <v>1.4203651605335121</v>
      </c>
      <c r="AS44" s="34">
        <v>1.4203651605335121</v>
      </c>
      <c r="AT44" s="34">
        <v>1.45587428954685</v>
      </c>
      <c r="AU44" s="34">
        <v>1.45587428954685</v>
      </c>
      <c r="AV44" s="34">
        <v>1.492271146785521</v>
      </c>
      <c r="AW44" s="34">
        <v>1.492271146785521</v>
      </c>
      <c r="AX44" s="34">
        <v>1.5295779254551587</v>
      </c>
      <c r="AY44" s="34">
        <v>1.5295779254551587</v>
      </c>
      <c r="AZ44" s="34">
        <v>1.5678173735915377</v>
      </c>
      <c r="BA44" s="34">
        <v>1.5678173735915377</v>
      </c>
      <c r="BB44" s="34">
        <v>1.6070128079313262</v>
      </c>
      <c r="BC44" s="34">
        <v>1.6070128079313262</v>
      </c>
      <c r="BD44" s="34">
        <v>1.6471881281296092</v>
      </c>
      <c r="BE44" s="34">
        <v>1.6471881281296092</v>
      </c>
      <c r="BF44" s="34">
        <v>1.6883678313328492</v>
      </c>
      <c r="BG44" s="34">
        <v>1.6883678313328492</v>
      </c>
      <c r="BH44" s="34">
        <v>1.7305770271161702</v>
      </c>
      <c r="BI44" s="34">
        <v>1.7305770271161702</v>
      </c>
      <c r="BJ44" s="34">
        <v>1.7738414527940745</v>
      </c>
      <c r="BK44" s="34">
        <v>0.0</v>
      </c>
      <c r="BL44" s="34">
        <v>0.0</v>
      </c>
      <c r="BM44" s="34">
        <v>0.0</v>
      </c>
      <c r="BN44" s="34">
        <v>0.0</v>
      </c>
      <c r="BO44" s="34">
        <v>0.0</v>
      </c>
      <c r="BP44" s="34">
        <v>0.0</v>
      </c>
      <c r="BQ44" s="34">
        <v>0.0</v>
      </c>
      <c r="BR44" s="34">
        <v>0.0</v>
      </c>
      <c r="BS44" s="34">
        <v>0.0</v>
      </c>
      <c r="BT44" s="34">
        <v>0.0</v>
      </c>
      <c r="BU44" s="34">
        <v>0.0</v>
      </c>
      <c r="BV44" s="34">
        <v>0.0</v>
      </c>
      <c r="BW44" s="34">
        <v>0.0</v>
      </c>
      <c r="BX44" s="34">
        <v>0.0</v>
      </c>
      <c r="BY44" s="34">
        <v>0.0</v>
      </c>
      <c r="BZ44" s="34">
        <v>0.0</v>
      </c>
      <c r="CA44" s="34">
        <v>0.0</v>
      </c>
      <c r="CB44" s="34">
        <v>0.0</v>
      </c>
      <c r="CC44" s="34"/>
      <c r="CD44" s="34"/>
      <c r="CE44" s="34"/>
      <c r="CF44" s="34"/>
      <c r="CG44" s="34"/>
      <c r="CH44" s="34"/>
    </row>
    <row r="45">
      <c r="B45" s="6" t="str">
        <f t="shared" si="8"/>
        <v>Fees paid to Greenwood Partnership Venture</v>
      </c>
      <c r="D45" s="37"/>
      <c r="E45" s="33">
        <f t="shared" si="7"/>
        <v>508.6693025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>
        <v>0.0</v>
      </c>
      <c r="V45" s="49">
        <f>9.6*0.9</f>
        <v>8.64</v>
      </c>
      <c r="W45" s="34">
        <v>0.0</v>
      </c>
      <c r="X45" s="50">
        <v>23.1878325</v>
      </c>
      <c r="Y45" s="34">
        <v>0.0</v>
      </c>
      <c r="Z45" s="34">
        <v>15.925312499999997</v>
      </c>
      <c r="AA45" s="34">
        <v>10.479540000000002</v>
      </c>
      <c r="AB45" s="34">
        <v>10.018533123028389</v>
      </c>
      <c r="AC45" s="34">
        <v>10.018533123028389</v>
      </c>
      <c r="AD45" s="34">
        <v>10.369181782334381</v>
      </c>
      <c r="AE45" s="34">
        <v>10.369181782334381</v>
      </c>
      <c r="AF45" s="34">
        <v>10.706180190260248</v>
      </c>
      <c r="AG45" s="34">
        <v>10.706180190260248</v>
      </c>
      <c r="AH45" s="34">
        <v>11.054131046443706</v>
      </c>
      <c r="AI45" s="34">
        <v>11.054131046443706</v>
      </c>
      <c r="AJ45" s="34">
        <v>11.413390305453127</v>
      </c>
      <c r="AK45" s="34">
        <v>11.413390305453127</v>
      </c>
      <c r="AL45" s="34">
        <v>11.784325490380354</v>
      </c>
      <c r="AM45" s="34">
        <v>11.784325490380354</v>
      </c>
      <c r="AN45" s="34">
        <v>12.167316068817716</v>
      </c>
      <c r="AO45" s="34">
        <v>12.167316068817716</v>
      </c>
      <c r="AP45" s="34">
        <v>12.471498970538155</v>
      </c>
      <c r="AQ45" s="34">
        <v>12.471498970538155</v>
      </c>
      <c r="AR45" s="34">
        <v>12.783286444801607</v>
      </c>
      <c r="AS45" s="34">
        <v>12.783286444801607</v>
      </c>
      <c r="AT45" s="34">
        <v>13.102868605921648</v>
      </c>
      <c r="AU45" s="34">
        <v>13.102868605921648</v>
      </c>
      <c r="AV45" s="34">
        <v>13.430440321069687</v>
      </c>
      <c r="AW45" s="34">
        <v>13.430440321069687</v>
      </c>
      <c r="AX45" s="34">
        <v>13.766201329096429</v>
      </c>
      <c r="AY45" s="34">
        <v>13.766201329096429</v>
      </c>
      <c r="AZ45" s="34">
        <v>14.110356362323838</v>
      </c>
      <c r="BA45" s="34">
        <v>14.110356362323838</v>
      </c>
      <c r="BB45" s="34">
        <v>14.463115271381934</v>
      </c>
      <c r="BC45" s="34">
        <v>14.463115271381934</v>
      </c>
      <c r="BD45" s="34">
        <v>14.824693153166484</v>
      </c>
      <c r="BE45" s="34">
        <v>14.824693153166484</v>
      </c>
      <c r="BF45" s="34">
        <v>15.195310481995643</v>
      </c>
      <c r="BG45" s="34">
        <v>15.195310481995643</v>
      </c>
      <c r="BH45" s="34">
        <v>15.575193244045533</v>
      </c>
      <c r="BI45" s="34">
        <v>15.575193244045533</v>
      </c>
      <c r="BJ45" s="34">
        <v>15.96457307514667</v>
      </c>
      <c r="BK45" s="34">
        <v>0.0</v>
      </c>
      <c r="BL45" s="34">
        <v>0.0</v>
      </c>
      <c r="BM45" s="34">
        <v>0.0</v>
      </c>
      <c r="BN45" s="34">
        <v>0.0</v>
      </c>
      <c r="BO45" s="34">
        <v>0.0</v>
      </c>
      <c r="BP45" s="34">
        <v>0.0</v>
      </c>
      <c r="BQ45" s="34">
        <v>0.0</v>
      </c>
      <c r="BR45" s="34">
        <v>0.0</v>
      </c>
      <c r="BS45" s="34">
        <v>0.0</v>
      </c>
      <c r="BT45" s="34">
        <v>0.0</v>
      </c>
      <c r="BU45" s="34">
        <v>0.0</v>
      </c>
      <c r="BV45" s="34">
        <v>0.0</v>
      </c>
      <c r="BW45" s="34">
        <v>0.0</v>
      </c>
      <c r="BX45" s="34">
        <v>0.0</v>
      </c>
      <c r="BY45" s="34">
        <v>0.0</v>
      </c>
      <c r="BZ45" s="34">
        <v>0.0</v>
      </c>
      <c r="CA45" s="34">
        <v>0.0</v>
      </c>
      <c r="CB45" s="34">
        <v>0.0</v>
      </c>
      <c r="CC45" s="34"/>
      <c r="CD45" s="34"/>
      <c r="CE45" s="34"/>
      <c r="CF45" s="34"/>
      <c r="CG45" s="34"/>
      <c r="CH45" s="34"/>
    </row>
    <row r="46">
      <c r="B46" s="6" t="str">
        <f t="shared" si="8"/>
        <v>Fees paid to Enter name</v>
      </c>
      <c r="E46" s="33">
        <f t="shared" si="7"/>
        <v>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</row>
    <row r="47">
      <c r="B47" s="6" t="str">
        <f t="shared" si="8"/>
        <v>Fees paid to Enter name</v>
      </c>
      <c r="E47" s="33">
        <f t="shared" si="7"/>
        <v>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</row>
    <row r="48">
      <c r="B48" s="5" t="s">
        <v>44</v>
      </c>
      <c r="C48" s="5"/>
      <c r="D48" s="5"/>
      <c r="E48" s="35">
        <f t="shared" si="7"/>
        <v>50745.21803</v>
      </c>
      <c r="F48" s="5"/>
      <c r="G48" s="36">
        <f t="shared" ref="G48:CH48" si="11">SUM(G38:G47)</f>
        <v>0</v>
      </c>
      <c r="H48" s="36">
        <f t="shared" si="11"/>
        <v>0</v>
      </c>
      <c r="I48" s="36">
        <f t="shared" si="11"/>
        <v>0</v>
      </c>
      <c r="J48" s="36">
        <f t="shared" si="11"/>
        <v>0</v>
      </c>
      <c r="K48" s="36">
        <f t="shared" si="11"/>
        <v>0</v>
      </c>
      <c r="L48" s="36">
        <f t="shared" si="11"/>
        <v>0</v>
      </c>
      <c r="M48" s="36">
        <f t="shared" si="11"/>
        <v>488.66531</v>
      </c>
      <c r="N48" s="36">
        <f t="shared" si="11"/>
        <v>776.3175</v>
      </c>
      <c r="O48" s="36">
        <f t="shared" si="11"/>
        <v>826.3175</v>
      </c>
      <c r="P48" s="36">
        <f t="shared" si="11"/>
        <v>0</v>
      </c>
      <c r="Q48" s="36">
        <f t="shared" si="11"/>
        <v>0</v>
      </c>
      <c r="R48" s="36">
        <f t="shared" si="11"/>
        <v>20.7</v>
      </c>
      <c r="S48" s="36">
        <f t="shared" si="11"/>
        <v>0</v>
      </c>
      <c r="T48" s="36">
        <f t="shared" si="11"/>
        <v>17</v>
      </c>
      <c r="U48" s="36">
        <f t="shared" si="11"/>
        <v>0</v>
      </c>
      <c r="V48" s="36">
        <f t="shared" si="11"/>
        <v>5051.2538</v>
      </c>
      <c r="W48" s="36">
        <f t="shared" si="11"/>
        <v>701.3175</v>
      </c>
      <c r="X48" s="36">
        <f t="shared" si="11"/>
        <v>661.4637576</v>
      </c>
      <c r="Y48" s="36">
        <f t="shared" si="11"/>
        <v>726.3174992</v>
      </c>
      <c r="Z48" s="36">
        <f t="shared" si="11"/>
        <v>744.0122909</v>
      </c>
      <c r="AA48" s="36">
        <f t="shared" si="11"/>
        <v>11.64393333</v>
      </c>
      <c r="AB48" s="36">
        <f t="shared" si="11"/>
        <v>1567.733886</v>
      </c>
      <c r="AC48" s="36">
        <f t="shared" si="11"/>
        <v>787.4492027</v>
      </c>
      <c r="AD48" s="36">
        <f t="shared" si="11"/>
        <v>712.8388123</v>
      </c>
      <c r="AE48" s="36">
        <f t="shared" si="11"/>
        <v>662.8388123</v>
      </c>
      <c r="AF48" s="36">
        <f t="shared" si="11"/>
        <v>788.213255</v>
      </c>
      <c r="AG48" s="36">
        <f t="shared" si="11"/>
        <v>788.213255</v>
      </c>
      <c r="AH48" s="36">
        <f t="shared" si="11"/>
        <v>738.599867</v>
      </c>
      <c r="AI48" s="36">
        <f t="shared" si="11"/>
        <v>663.599867</v>
      </c>
      <c r="AJ48" s="36">
        <f t="shared" si="11"/>
        <v>663.999044</v>
      </c>
      <c r="AK48" s="36">
        <f t="shared" si="11"/>
        <v>688.999044</v>
      </c>
      <c r="AL48" s="36">
        <f t="shared" si="11"/>
        <v>689.4111942</v>
      </c>
      <c r="AM48" s="36">
        <f t="shared" si="11"/>
        <v>664.4111942</v>
      </c>
      <c r="AN48" s="36">
        <f t="shared" si="11"/>
        <v>714.8367393</v>
      </c>
      <c r="AO48" s="36">
        <f t="shared" si="11"/>
        <v>689.8367393</v>
      </c>
      <c r="AP48" s="36">
        <f t="shared" si="11"/>
        <v>740.1747203</v>
      </c>
      <c r="AQ48" s="36">
        <f t="shared" si="11"/>
        <v>690.1747203</v>
      </c>
      <c r="AR48" s="36">
        <f t="shared" si="11"/>
        <v>840.5211508</v>
      </c>
      <c r="AS48" s="36">
        <f t="shared" si="11"/>
        <v>640.5211508</v>
      </c>
      <c r="AT48" s="36">
        <f t="shared" si="11"/>
        <v>665.8762421</v>
      </c>
      <c r="AU48" s="36">
        <f t="shared" si="11"/>
        <v>640.8762421</v>
      </c>
      <c r="AV48" s="36">
        <f t="shared" si="11"/>
        <v>641.2402107</v>
      </c>
      <c r="AW48" s="36">
        <f t="shared" si="11"/>
        <v>641.2402107</v>
      </c>
      <c r="AX48" s="36">
        <f t="shared" si="11"/>
        <v>641.6132785</v>
      </c>
      <c r="AY48" s="36">
        <f t="shared" si="11"/>
        <v>641.6132785</v>
      </c>
      <c r="AZ48" s="36">
        <f t="shared" si="11"/>
        <v>641.995673</v>
      </c>
      <c r="BA48" s="36">
        <f t="shared" si="11"/>
        <v>641.995673</v>
      </c>
      <c r="BB48" s="36">
        <f t="shared" si="11"/>
        <v>667.3876273</v>
      </c>
      <c r="BC48" s="36">
        <f t="shared" si="11"/>
        <v>792.3876273</v>
      </c>
      <c r="BD48" s="36">
        <f t="shared" si="11"/>
        <v>792.7893805</v>
      </c>
      <c r="BE48" s="36">
        <f t="shared" si="11"/>
        <v>1006.095879</v>
      </c>
      <c r="BF48" s="36">
        <f t="shared" si="11"/>
        <v>684.4242127</v>
      </c>
      <c r="BG48" s="36">
        <f t="shared" si="11"/>
        <v>721.491584</v>
      </c>
      <c r="BH48" s="36">
        <f t="shared" si="11"/>
        <v>5014.602878</v>
      </c>
      <c r="BI48" s="36">
        <f t="shared" si="11"/>
        <v>5404.063081</v>
      </c>
      <c r="BJ48" s="36">
        <f t="shared" si="11"/>
        <v>5298.966883</v>
      </c>
      <c r="BK48" s="36">
        <f t="shared" si="11"/>
        <v>1448.857954</v>
      </c>
      <c r="BL48" s="36">
        <f t="shared" si="11"/>
        <v>0.318368673</v>
      </c>
      <c r="BM48" s="36">
        <f t="shared" si="11"/>
        <v>0</v>
      </c>
      <c r="BN48" s="36">
        <f t="shared" si="11"/>
        <v>0</v>
      </c>
      <c r="BO48" s="36">
        <f t="shared" si="11"/>
        <v>0</v>
      </c>
      <c r="BP48" s="36">
        <f t="shared" si="11"/>
        <v>0</v>
      </c>
      <c r="BQ48" s="36">
        <f t="shared" si="11"/>
        <v>0</v>
      </c>
      <c r="BR48" s="36">
        <f t="shared" si="11"/>
        <v>0</v>
      </c>
      <c r="BS48" s="36">
        <f t="shared" si="11"/>
        <v>0</v>
      </c>
      <c r="BT48" s="36">
        <f t="shared" si="11"/>
        <v>0</v>
      </c>
      <c r="BU48" s="36">
        <f t="shared" si="11"/>
        <v>0</v>
      </c>
      <c r="BV48" s="36">
        <f t="shared" si="11"/>
        <v>0</v>
      </c>
      <c r="BW48" s="36">
        <f t="shared" si="11"/>
        <v>0</v>
      </c>
      <c r="BX48" s="36">
        <f t="shared" si="11"/>
        <v>0</v>
      </c>
      <c r="BY48" s="36">
        <f t="shared" si="11"/>
        <v>0</v>
      </c>
      <c r="BZ48" s="36">
        <f t="shared" si="11"/>
        <v>0</v>
      </c>
      <c r="CA48" s="36">
        <f t="shared" si="11"/>
        <v>0</v>
      </c>
      <c r="CB48" s="36">
        <f t="shared" si="11"/>
        <v>0</v>
      </c>
      <c r="CC48" s="36">
        <f t="shared" si="11"/>
        <v>0</v>
      </c>
      <c r="CD48" s="36">
        <f t="shared" si="11"/>
        <v>0</v>
      </c>
      <c r="CE48" s="36">
        <f t="shared" si="11"/>
        <v>0</v>
      </c>
      <c r="CF48" s="36">
        <f t="shared" si="11"/>
        <v>0</v>
      </c>
      <c r="CG48" s="36">
        <f t="shared" si="11"/>
        <v>0</v>
      </c>
      <c r="CH48" s="36">
        <f t="shared" si="11"/>
        <v>0</v>
      </c>
    </row>
    <row r="49">
      <c r="B49" s="5"/>
      <c r="C49" s="5"/>
      <c r="D49" s="5"/>
      <c r="E49" s="35"/>
      <c r="F49" s="5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</row>
    <row r="50">
      <c r="B50" s="5" t="s">
        <v>58</v>
      </c>
    </row>
    <row r="51">
      <c r="E51" s="33"/>
      <c r="X51" s="41"/>
    </row>
    <row r="52">
      <c r="B52" s="6" t="s">
        <v>59</v>
      </c>
      <c r="G52" s="38">
        <v>1.0</v>
      </c>
      <c r="H52" s="38">
        <v>1.0</v>
      </c>
      <c r="I52" s="38">
        <v>0.9898516783762686</v>
      </c>
      <c r="J52" s="38">
        <v>0.9898516783762686</v>
      </c>
      <c r="K52" s="38">
        <v>0.9765113592606854</v>
      </c>
      <c r="L52" s="38">
        <v>0.9765113592606854</v>
      </c>
      <c r="M52" s="38">
        <v>0.9434523809523809</v>
      </c>
      <c r="N52" s="38">
        <v>0.9434523809523809</v>
      </c>
      <c r="O52" s="38">
        <v>0.9102656137832017</v>
      </c>
      <c r="P52" s="38">
        <v>0.9102656137832017</v>
      </c>
      <c r="Q52" s="38">
        <v>0.8885774351786967</v>
      </c>
      <c r="R52" s="38">
        <v>0.8885774351786967</v>
      </c>
      <c r="S52" s="38">
        <v>0.8667122351332877</v>
      </c>
      <c r="T52" s="38">
        <v>0.8667122351332877</v>
      </c>
      <c r="U52" s="38">
        <v>0.8532974427994616</v>
      </c>
      <c r="V52" s="38">
        <v>0.8532974427994616</v>
      </c>
      <c r="W52" s="38">
        <v>0.7875776397515527</v>
      </c>
      <c r="X52" s="38">
        <v>0.7875776397515527</v>
      </c>
      <c r="Y52" s="38">
        <v>0.6974697469746973</v>
      </c>
      <c r="Z52" s="38">
        <v>0.6974697469746973</v>
      </c>
      <c r="AA52" s="38">
        <v>0.6737513283740703</v>
      </c>
      <c r="AB52" s="38">
        <v>0.6737513283740703</v>
      </c>
      <c r="AC52" s="38">
        <v>0.6509674670280873</v>
      </c>
      <c r="AD52" s="38">
        <v>0.6509674670280873</v>
      </c>
      <c r="AE52" s="38">
        <v>0.6304769656446366</v>
      </c>
      <c r="AF52" s="38">
        <v>0.6304769656446366</v>
      </c>
      <c r="AG52" s="38">
        <v>0.610631443723619</v>
      </c>
      <c r="AH52" s="38">
        <v>0.610631443723619</v>
      </c>
      <c r="AI52" s="38">
        <v>0.5914105992480572</v>
      </c>
      <c r="AJ52" s="38">
        <v>0.5914105992480572</v>
      </c>
      <c r="AK52" s="38">
        <v>0.5727947692475129</v>
      </c>
      <c r="AL52" s="38">
        <v>0.5727947692475129</v>
      </c>
      <c r="AM52" s="38">
        <v>0.5547649096828213</v>
      </c>
      <c r="AN52" s="38">
        <v>0.5547649096828213</v>
      </c>
      <c r="AO52" s="38">
        <v>0.5412340582271428</v>
      </c>
      <c r="AP52" s="38">
        <v>0.5412340582271428</v>
      </c>
      <c r="AQ52" s="38">
        <v>0.528033227538676</v>
      </c>
      <c r="AR52" s="38">
        <v>0.528033227538676</v>
      </c>
      <c r="AS52" s="38">
        <v>0.5151543683304156</v>
      </c>
      <c r="AT52" s="38">
        <v>0.5151543683304156</v>
      </c>
      <c r="AU52" s="38">
        <v>0.5025896276394299</v>
      </c>
      <c r="AV52" s="38">
        <v>0.5025896276394299</v>
      </c>
      <c r="AW52" s="38">
        <v>0.4903313440384683</v>
      </c>
      <c r="AX52" s="38">
        <v>0.4903313440384683</v>
      </c>
      <c r="AY52" s="38">
        <v>0.4783720429643593</v>
      </c>
      <c r="AZ52" s="38">
        <v>0.4783720429643593</v>
      </c>
      <c r="BA52" s="38">
        <v>0.46670443216035057</v>
      </c>
      <c r="BB52" s="38">
        <v>0.46670443216035057</v>
      </c>
      <c r="BC52" s="38">
        <v>0.45532139722961035</v>
      </c>
      <c r="BD52" s="38">
        <v>0.45532139722961035</v>
      </c>
      <c r="BE52" s="38">
        <v>0.4442159972971808</v>
      </c>
      <c r="BF52" s="38">
        <v>0.4442159972971808</v>
      </c>
      <c r="BG52" s="38">
        <v>0.4333814607777374</v>
      </c>
      <c r="BH52" s="38">
        <v>0.4333814607777374</v>
      </c>
      <c r="BI52" s="38">
        <v>0.42281118124657313</v>
      </c>
      <c r="BJ52" s="38">
        <v>0.42281118124657313</v>
      </c>
      <c r="BK52" s="38">
        <v>0.4124987134112909</v>
      </c>
      <c r="BL52" s="38"/>
      <c r="BM52" s="38">
        <v>0.49473181118400505</v>
      </c>
      <c r="BN52" s="38">
        <v>0.4886612523104983</v>
      </c>
      <c r="BO52" s="38">
        <v>0.4826651816429319</v>
      </c>
      <c r="BP52" s="38">
        <v>0.47674268518097407</v>
      </c>
      <c r="BQ52" s="38">
        <v>0.4708928601394458</v>
      </c>
      <c r="BR52" s="38">
        <v>0.4651148148107065</v>
      </c>
      <c r="BS52" s="38">
        <v>0.45940766842872777</v>
      </c>
      <c r="BT52" s="38">
        <v>0.4537705510348357</v>
      </c>
      <c r="BU52" s="38">
        <v>0.44820260334510037</v>
      </c>
      <c r="BV52" s="38">
        <v>0.44270297661935204</v>
      </c>
      <c r="BW52" s="38">
        <v>0.4372708325318054</v>
      </c>
      <c r="BX52" s="38">
        <v>0.43190534304327044</v>
      </c>
      <c r="BY52" s="38">
        <v>0.4266056902749322</v>
      </c>
      <c r="BZ52" s="38"/>
      <c r="CA52" s="38"/>
      <c r="CB52" s="38"/>
      <c r="CC52" s="38"/>
      <c r="CD52" s="38"/>
      <c r="CE52" s="38"/>
      <c r="CF52" s="38"/>
      <c r="CG52" s="38"/>
      <c r="CH52" s="38"/>
    </row>
    <row r="53"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</row>
    <row r="54">
      <c r="B54" s="5" t="s">
        <v>60</v>
      </c>
      <c r="E54" s="33"/>
      <c r="G54" s="33"/>
      <c r="H54" s="3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</row>
    <row r="55">
      <c r="E55" s="33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</row>
    <row r="56">
      <c r="B56" s="6" t="str">
        <f t="shared" ref="B56:B65" si="13">B38</f>
        <v>Dividends</v>
      </c>
      <c r="E56" s="33">
        <f t="shared" ref="E56:E66" si="14">SUM(G56:CH56)</f>
        <v>625</v>
      </c>
      <c r="G56" s="39" t="str">
        <f t="shared" ref="G56:CH56" si="12">IF(G$4&lt;$C$9,G38,0)</f>
        <v/>
      </c>
      <c r="H56" s="39" t="str">
        <f t="shared" si="12"/>
        <v/>
      </c>
      <c r="I56" s="39" t="str">
        <f t="shared" si="12"/>
        <v/>
      </c>
      <c r="J56" s="39" t="str">
        <f t="shared" si="12"/>
        <v/>
      </c>
      <c r="K56" s="39" t="str">
        <f t="shared" si="12"/>
        <v/>
      </c>
      <c r="L56" s="39">
        <f t="shared" si="12"/>
        <v>0</v>
      </c>
      <c r="M56" s="39">
        <f t="shared" si="12"/>
        <v>0</v>
      </c>
      <c r="N56" s="39">
        <f t="shared" si="12"/>
        <v>150</v>
      </c>
      <c r="O56" s="39">
        <f t="shared" si="12"/>
        <v>200</v>
      </c>
      <c r="P56" s="39">
        <f t="shared" si="12"/>
        <v>0</v>
      </c>
      <c r="Q56" s="39">
        <f t="shared" si="12"/>
        <v>0</v>
      </c>
      <c r="R56" s="39">
        <f t="shared" si="12"/>
        <v>0</v>
      </c>
      <c r="S56" s="54">
        <f t="shared" si="12"/>
        <v>0</v>
      </c>
      <c r="T56" s="54">
        <f t="shared" si="12"/>
        <v>0</v>
      </c>
      <c r="U56" s="54">
        <f t="shared" si="12"/>
        <v>0</v>
      </c>
      <c r="V56" s="54">
        <f t="shared" si="12"/>
        <v>0</v>
      </c>
      <c r="W56" s="54">
        <f t="shared" si="12"/>
        <v>75</v>
      </c>
      <c r="X56" s="54">
        <f t="shared" si="12"/>
        <v>0</v>
      </c>
      <c r="Y56" s="54">
        <f t="shared" si="12"/>
        <v>100</v>
      </c>
      <c r="Z56" s="54">
        <f t="shared" si="12"/>
        <v>100</v>
      </c>
      <c r="AA56" s="54">
        <f t="shared" si="12"/>
        <v>0</v>
      </c>
      <c r="AB56" s="54">
        <f t="shared" si="12"/>
        <v>0</v>
      </c>
      <c r="AC56" s="54">
        <f t="shared" si="12"/>
        <v>0</v>
      </c>
      <c r="AD56" s="54">
        <f t="shared" si="12"/>
        <v>0</v>
      </c>
      <c r="AE56" s="54">
        <f t="shared" si="12"/>
        <v>0</v>
      </c>
      <c r="AF56" s="54">
        <f t="shared" si="12"/>
        <v>0</v>
      </c>
      <c r="AG56" s="54">
        <f t="shared" si="12"/>
        <v>0</v>
      </c>
      <c r="AH56" s="54">
        <f t="shared" si="12"/>
        <v>0</v>
      </c>
      <c r="AI56" s="54">
        <f t="shared" si="12"/>
        <v>0</v>
      </c>
      <c r="AJ56" s="54">
        <f t="shared" si="12"/>
        <v>0</v>
      </c>
      <c r="AK56" s="54">
        <f t="shared" si="12"/>
        <v>0</v>
      </c>
      <c r="AL56" s="54">
        <f t="shared" si="12"/>
        <v>0</v>
      </c>
      <c r="AM56" s="54">
        <f t="shared" si="12"/>
        <v>0</v>
      </c>
      <c r="AN56" s="54">
        <f t="shared" si="12"/>
        <v>0</v>
      </c>
      <c r="AO56" s="54">
        <f t="shared" si="12"/>
        <v>0</v>
      </c>
      <c r="AP56" s="54">
        <f t="shared" si="12"/>
        <v>0</v>
      </c>
      <c r="AQ56" s="54">
        <f t="shared" si="12"/>
        <v>0</v>
      </c>
      <c r="AR56" s="54">
        <f t="shared" si="12"/>
        <v>0</v>
      </c>
      <c r="AS56" s="54">
        <f t="shared" si="12"/>
        <v>0</v>
      </c>
      <c r="AT56" s="54">
        <f t="shared" si="12"/>
        <v>0</v>
      </c>
      <c r="AU56" s="54">
        <f t="shared" si="12"/>
        <v>0</v>
      </c>
      <c r="AV56" s="54">
        <f t="shared" si="12"/>
        <v>0</v>
      </c>
      <c r="AW56" s="54">
        <f t="shared" si="12"/>
        <v>0</v>
      </c>
      <c r="AX56" s="54">
        <f t="shared" si="12"/>
        <v>0</v>
      </c>
      <c r="AY56" s="54">
        <f t="shared" si="12"/>
        <v>0</v>
      </c>
      <c r="AZ56" s="54">
        <f t="shared" si="12"/>
        <v>0</v>
      </c>
      <c r="BA56" s="54">
        <f t="shared" si="12"/>
        <v>0</v>
      </c>
      <c r="BB56" s="54">
        <f t="shared" si="12"/>
        <v>0</v>
      </c>
      <c r="BC56" s="54">
        <f t="shared" si="12"/>
        <v>0</v>
      </c>
      <c r="BD56" s="54">
        <f t="shared" si="12"/>
        <v>0</v>
      </c>
      <c r="BE56" s="54">
        <f t="shared" si="12"/>
        <v>0</v>
      </c>
      <c r="BF56" s="54">
        <f t="shared" si="12"/>
        <v>0</v>
      </c>
      <c r="BG56" s="54">
        <f t="shared" si="12"/>
        <v>0</v>
      </c>
      <c r="BH56" s="54">
        <f t="shared" si="12"/>
        <v>0</v>
      </c>
      <c r="BI56" s="54">
        <f t="shared" si="12"/>
        <v>0</v>
      </c>
      <c r="BJ56" s="54">
        <f t="shared" si="12"/>
        <v>0</v>
      </c>
      <c r="BK56" s="54">
        <f t="shared" si="12"/>
        <v>0</v>
      </c>
      <c r="BL56" s="54">
        <f t="shared" si="12"/>
        <v>0</v>
      </c>
      <c r="BM56" s="54">
        <f t="shared" si="12"/>
        <v>0</v>
      </c>
      <c r="BN56" s="54">
        <f t="shared" si="12"/>
        <v>0</v>
      </c>
      <c r="BO56" s="54">
        <f t="shared" si="12"/>
        <v>0</v>
      </c>
      <c r="BP56" s="54">
        <f t="shared" si="12"/>
        <v>0</v>
      </c>
      <c r="BQ56" s="54">
        <f t="shared" si="12"/>
        <v>0</v>
      </c>
      <c r="BR56" s="54">
        <f t="shared" si="12"/>
        <v>0</v>
      </c>
      <c r="BS56" s="54">
        <f t="shared" si="12"/>
        <v>0</v>
      </c>
      <c r="BT56" s="54">
        <f t="shared" si="12"/>
        <v>0</v>
      </c>
      <c r="BU56" s="54">
        <f t="shared" si="12"/>
        <v>0</v>
      </c>
      <c r="BV56" s="54">
        <f t="shared" si="12"/>
        <v>0</v>
      </c>
      <c r="BW56" s="54">
        <f t="shared" si="12"/>
        <v>0</v>
      </c>
      <c r="BX56" s="39">
        <f t="shared" si="12"/>
        <v>0</v>
      </c>
      <c r="BY56" s="39">
        <f t="shared" si="12"/>
        <v>0</v>
      </c>
      <c r="BZ56" s="39">
        <f t="shared" si="12"/>
        <v>0</v>
      </c>
      <c r="CA56" s="39">
        <f t="shared" si="12"/>
        <v>0</v>
      </c>
      <c r="CB56" s="39">
        <f t="shared" si="12"/>
        <v>0</v>
      </c>
      <c r="CC56" s="39">
        <f t="shared" si="12"/>
        <v>0</v>
      </c>
      <c r="CD56" s="39">
        <f t="shared" si="12"/>
        <v>0</v>
      </c>
      <c r="CE56" s="39">
        <f t="shared" si="12"/>
        <v>0</v>
      </c>
      <c r="CF56" s="39">
        <f t="shared" si="12"/>
        <v>0</v>
      </c>
      <c r="CG56" s="39">
        <f t="shared" si="12"/>
        <v>0</v>
      </c>
      <c r="CH56" s="39">
        <f t="shared" si="12"/>
        <v>0</v>
      </c>
    </row>
    <row r="57">
      <c r="B57" s="6" t="str">
        <f t="shared" si="13"/>
        <v>Shareholder Loan interest</v>
      </c>
      <c r="E57" s="33">
        <f t="shared" si="14"/>
        <v>9288.224108</v>
      </c>
      <c r="G57" s="39" t="str">
        <f t="shared" ref="G57:CH57" si="15">IF(G$4&lt;$C$9,G39,0)</f>
        <v/>
      </c>
      <c r="H57" s="39" t="str">
        <f t="shared" si="15"/>
        <v/>
      </c>
      <c r="I57" s="39" t="str">
        <f t="shared" si="15"/>
        <v/>
      </c>
      <c r="J57" s="39" t="str">
        <f t="shared" si="15"/>
        <v/>
      </c>
      <c r="K57" s="39" t="str">
        <f t="shared" si="15"/>
        <v/>
      </c>
      <c r="L57" s="39">
        <f t="shared" si="15"/>
        <v>0</v>
      </c>
      <c r="M57" s="39">
        <f t="shared" si="15"/>
        <v>488.66531</v>
      </c>
      <c r="N57" s="39">
        <f t="shared" si="15"/>
        <v>626.3175</v>
      </c>
      <c r="O57" s="39">
        <f t="shared" si="15"/>
        <v>626.3175</v>
      </c>
      <c r="P57" s="39">
        <f t="shared" si="15"/>
        <v>0</v>
      </c>
      <c r="Q57" s="39">
        <f t="shared" si="15"/>
        <v>0</v>
      </c>
      <c r="R57" s="39">
        <f t="shared" si="15"/>
        <v>0</v>
      </c>
      <c r="S57" s="54">
        <f t="shared" si="15"/>
        <v>0</v>
      </c>
      <c r="T57" s="54">
        <f t="shared" si="15"/>
        <v>0</v>
      </c>
      <c r="U57" s="54">
        <f t="shared" si="15"/>
        <v>0</v>
      </c>
      <c r="V57" s="54">
        <f t="shared" si="15"/>
        <v>5041.6538</v>
      </c>
      <c r="W57" s="54">
        <f t="shared" si="15"/>
        <v>626.3175</v>
      </c>
      <c r="X57" s="54">
        <f t="shared" si="15"/>
        <v>626.3174992</v>
      </c>
      <c r="Y57" s="54">
        <f t="shared" si="15"/>
        <v>626.3174992</v>
      </c>
      <c r="Z57" s="54">
        <f t="shared" si="15"/>
        <v>626.3174992</v>
      </c>
      <c r="AA57" s="54">
        <f t="shared" si="15"/>
        <v>0</v>
      </c>
      <c r="AB57" s="54">
        <f t="shared" si="15"/>
        <v>0</v>
      </c>
      <c r="AC57" s="54">
        <f t="shared" si="15"/>
        <v>0</v>
      </c>
      <c r="AD57" s="54">
        <f t="shared" si="15"/>
        <v>0</v>
      </c>
      <c r="AE57" s="54">
        <f t="shared" si="15"/>
        <v>0</v>
      </c>
      <c r="AF57" s="54">
        <f t="shared" si="15"/>
        <v>0</v>
      </c>
      <c r="AG57" s="54">
        <f t="shared" si="15"/>
        <v>0</v>
      </c>
      <c r="AH57" s="54">
        <f t="shared" si="15"/>
        <v>0</v>
      </c>
      <c r="AI57" s="54">
        <f t="shared" si="15"/>
        <v>0</v>
      </c>
      <c r="AJ57" s="54">
        <f t="shared" si="15"/>
        <v>0</v>
      </c>
      <c r="AK57" s="54">
        <f t="shared" si="15"/>
        <v>0</v>
      </c>
      <c r="AL57" s="54">
        <f t="shared" si="15"/>
        <v>0</v>
      </c>
      <c r="AM57" s="54">
        <f t="shared" si="15"/>
        <v>0</v>
      </c>
      <c r="AN57" s="54">
        <f t="shared" si="15"/>
        <v>0</v>
      </c>
      <c r="AO57" s="54">
        <f t="shared" si="15"/>
        <v>0</v>
      </c>
      <c r="AP57" s="54">
        <f t="shared" si="15"/>
        <v>0</v>
      </c>
      <c r="AQ57" s="54">
        <f t="shared" si="15"/>
        <v>0</v>
      </c>
      <c r="AR57" s="54">
        <f t="shared" si="15"/>
        <v>0</v>
      </c>
      <c r="AS57" s="54">
        <f t="shared" si="15"/>
        <v>0</v>
      </c>
      <c r="AT57" s="54">
        <f t="shared" si="15"/>
        <v>0</v>
      </c>
      <c r="AU57" s="54">
        <f t="shared" si="15"/>
        <v>0</v>
      </c>
      <c r="AV57" s="54">
        <f t="shared" si="15"/>
        <v>0</v>
      </c>
      <c r="AW57" s="54">
        <f t="shared" si="15"/>
        <v>0</v>
      </c>
      <c r="AX57" s="54">
        <f t="shared" si="15"/>
        <v>0</v>
      </c>
      <c r="AY57" s="54">
        <f t="shared" si="15"/>
        <v>0</v>
      </c>
      <c r="AZ57" s="54">
        <f t="shared" si="15"/>
        <v>0</v>
      </c>
      <c r="BA57" s="54">
        <f t="shared" si="15"/>
        <v>0</v>
      </c>
      <c r="BB57" s="54">
        <f t="shared" si="15"/>
        <v>0</v>
      </c>
      <c r="BC57" s="54">
        <f t="shared" si="15"/>
        <v>0</v>
      </c>
      <c r="BD57" s="54">
        <f t="shared" si="15"/>
        <v>0</v>
      </c>
      <c r="BE57" s="54">
        <f t="shared" si="15"/>
        <v>0</v>
      </c>
      <c r="BF57" s="54">
        <f t="shared" si="15"/>
        <v>0</v>
      </c>
      <c r="BG57" s="54">
        <f t="shared" si="15"/>
        <v>0</v>
      </c>
      <c r="BH57" s="54">
        <f t="shared" si="15"/>
        <v>0</v>
      </c>
      <c r="BI57" s="54">
        <f t="shared" si="15"/>
        <v>0</v>
      </c>
      <c r="BJ57" s="54">
        <f t="shared" si="15"/>
        <v>0</v>
      </c>
      <c r="BK57" s="54">
        <f t="shared" si="15"/>
        <v>0</v>
      </c>
      <c r="BL57" s="54">
        <f t="shared" si="15"/>
        <v>0</v>
      </c>
      <c r="BM57" s="54">
        <f t="shared" si="15"/>
        <v>0</v>
      </c>
      <c r="BN57" s="54">
        <f t="shared" si="15"/>
        <v>0</v>
      </c>
      <c r="BO57" s="54">
        <f t="shared" si="15"/>
        <v>0</v>
      </c>
      <c r="BP57" s="54">
        <f t="shared" si="15"/>
        <v>0</v>
      </c>
      <c r="BQ57" s="54">
        <f t="shared" si="15"/>
        <v>0</v>
      </c>
      <c r="BR57" s="54">
        <f t="shared" si="15"/>
        <v>0</v>
      </c>
      <c r="BS57" s="54">
        <f t="shared" si="15"/>
        <v>0</v>
      </c>
      <c r="BT57" s="54">
        <f t="shared" si="15"/>
        <v>0</v>
      </c>
      <c r="BU57" s="54">
        <f t="shared" si="15"/>
        <v>0</v>
      </c>
      <c r="BV57" s="54">
        <f t="shared" si="15"/>
        <v>0</v>
      </c>
      <c r="BW57" s="54">
        <f t="shared" si="15"/>
        <v>0</v>
      </c>
      <c r="BX57" s="39">
        <f t="shared" si="15"/>
        <v>0</v>
      </c>
      <c r="BY57" s="39">
        <f t="shared" si="15"/>
        <v>0</v>
      </c>
      <c r="BZ57" s="39">
        <f t="shared" si="15"/>
        <v>0</v>
      </c>
      <c r="CA57" s="39">
        <f t="shared" si="15"/>
        <v>0</v>
      </c>
      <c r="CB57" s="39">
        <f t="shared" si="15"/>
        <v>0</v>
      </c>
      <c r="CC57" s="39">
        <f t="shared" si="15"/>
        <v>0</v>
      </c>
      <c r="CD57" s="39">
        <f t="shared" si="15"/>
        <v>0</v>
      </c>
      <c r="CE57" s="39">
        <f t="shared" si="15"/>
        <v>0</v>
      </c>
      <c r="CF57" s="39">
        <f t="shared" si="15"/>
        <v>0</v>
      </c>
      <c r="CG57" s="39">
        <f t="shared" si="15"/>
        <v>0</v>
      </c>
      <c r="CH57" s="39">
        <f t="shared" si="15"/>
        <v>0</v>
      </c>
    </row>
    <row r="58">
      <c r="B58" s="6" t="str">
        <f t="shared" si="13"/>
        <v>Shareholder Loan Principal</v>
      </c>
      <c r="E58" s="33">
        <f t="shared" si="14"/>
        <v>0</v>
      </c>
      <c r="G58" s="39" t="str">
        <f t="shared" ref="G58:CH58" si="16">IF(G$4&lt;$C$9,G40,0)</f>
        <v/>
      </c>
      <c r="H58" s="39" t="str">
        <f t="shared" si="16"/>
        <v/>
      </c>
      <c r="I58" s="39" t="str">
        <f t="shared" si="16"/>
        <v/>
      </c>
      <c r="J58" s="39" t="str">
        <f t="shared" si="16"/>
        <v/>
      </c>
      <c r="K58" s="39" t="str">
        <f t="shared" si="16"/>
        <v/>
      </c>
      <c r="L58" s="39">
        <f t="shared" si="16"/>
        <v>0</v>
      </c>
      <c r="M58" s="39">
        <f t="shared" si="16"/>
        <v>0</v>
      </c>
      <c r="N58" s="39">
        <f t="shared" si="16"/>
        <v>0</v>
      </c>
      <c r="O58" s="39">
        <f t="shared" si="16"/>
        <v>0</v>
      </c>
      <c r="P58" s="39">
        <f t="shared" si="16"/>
        <v>0</v>
      </c>
      <c r="Q58" s="39">
        <f t="shared" si="16"/>
        <v>0</v>
      </c>
      <c r="R58" s="39">
        <f t="shared" si="16"/>
        <v>0</v>
      </c>
      <c r="S58" s="54">
        <f t="shared" si="16"/>
        <v>0</v>
      </c>
      <c r="T58" s="54">
        <f t="shared" si="16"/>
        <v>0</v>
      </c>
      <c r="U58" s="54">
        <f t="shared" si="16"/>
        <v>0</v>
      </c>
      <c r="V58" s="54">
        <f t="shared" si="16"/>
        <v>0</v>
      </c>
      <c r="W58" s="54">
        <f t="shared" si="16"/>
        <v>0</v>
      </c>
      <c r="X58" s="54">
        <f t="shared" si="16"/>
        <v>0</v>
      </c>
      <c r="Y58" s="54">
        <f t="shared" si="16"/>
        <v>0</v>
      </c>
      <c r="Z58" s="54">
        <f t="shared" si="16"/>
        <v>0</v>
      </c>
      <c r="AA58" s="54">
        <f t="shared" si="16"/>
        <v>0</v>
      </c>
      <c r="AB58" s="54">
        <f t="shared" si="16"/>
        <v>0</v>
      </c>
      <c r="AC58" s="54">
        <f t="shared" si="16"/>
        <v>0</v>
      </c>
      <c r="AD58" s="54">
        <f t="shared" si="16"/>
        <v>0</v>
      </c>
      <c r="AE58" s="54">
        <f t="shared" si="16"/>
        <v>0</v>
      </c>
      <c r="AF58" s="54">
        <f t="shared" si="16"/>
        <v>0</v>
      </c>
      <c r="AG58" s="54">
        <f t="shared" si="16"/>
        <v>0</v>
      </c>
      <c r="AH58" s="54">
        <f t="shared" si="16"/>
        <v>0</v>
      </c>
      <c r="AI58" s="54">
        <f t="shared" si="16"/>
        <v>0</v>
      </c>
      <c r="AJ58" s="54">
        <f t="shared" si="16"/>
        <v>0</v>
      </c>
      <c r="AK58" s="54">
        <f t="shared" si="16"/>
        <v>0</v>
      </c>
      <c r="AL58" s="54">
        <f t="shared" si="16"/>
        <v>0</v>
      </c>
      <c r="AM58" s="54">
        <f t="shared" si="16"/>
        <v>0</v>
      </c>
      <c r="AN58" s="54">
        <f t="shared" si="16"/>
        <v>0</v>
      </c>
      <c r="AO58" s="54">
        <f t="shared" si="16"/>
        <v>0</v>
      </c>
      <c r="AP58" s="54">
        <f t="shared" si="16"/>
        <v>0</v>
      </c>
      <c r="AQ58" s="54">
        <f t="shared" si="16"/>
        <v>0</v>
      </c>
      <c r="AR58" s="54">
        <f t="shared" si="16"/>
        <v>0</v>
      </c>
      <c r="AS58" s="54">
        <f t="shared" si="16"/>
        <v>0</v>
      </c>
      <c r="AT58" s="54">
        <f t="shared" si="16"/>
        <v>0</v>
      </c>
      <c r="AU58" s="54">
        <f t="shared" si="16"/>
        <v>0</v>
      </c>
      <c r="AV58" s="54">
        <f t="shared" si="16"/>
        <v>0</v>
      </c>
      <c r="AW58" s="54">
        <f t="shared" si="16"/>
        <v>0</v>
      </c>
      <c r="AX58" s="54">
        <f t="shared" si="16"/>
        <v>0</v>
      </c>
      <c r="AY58" s="54">
        <f t="shared" si="16"/>
        <v>0</v>
      </c>
      <c r="AZ58" s="54">
        <f t="shared" si="16"/>
        <v>0</v>
      </c>
      <c r="BA58" s="54">
        <f t="shared" si="16"/>
        <v>0</v>
      </c>
      <c r="BB58" s="54">
        <f t="shared" si="16"/>
        <v>0</v>
      </c>
      <c r="BC58" s="54">
        <f t="shared" si="16"/>
        <v>0</v>
      </c>
      <c r="BD58" s="54">
        <f t="shared" si="16"/>
        <v>0</v>
      </c>
      <c r="BE58" s="54">
        <f t="shared" si="16"/>
        <v>0</v>
      </c>
      <c r="BF58" s="54">
        <f t="shared" si="16"/>
        <v>0</v>
      </c>
      <c r="BG58" s="54">
        <f t="shared" si="16"/>
        <v>0</v>
      </c>
      <c r="BH58" s="54">
        <f t="shared" si="16"/>
        <v>0</v>
      </c>
      <c r="BI58" s="54">
        <f t="shared" si="16"/>
        <v>0</v>
      </c>
      <c r="BJ58" s="54">
        <f t="shared" si="16"/>
        <v>0</v>
      </c>
      <c r="BK58" s="54">
        <f t="shared" si="16"/>
        <v>0</v>
      </c>
      <c r="BL58" s="54">
        <f t="shared" si="16"/>
        <v>0</v>
      </c>
      <c r="BM58" s="54">
        <f t="shared" si="16"/>
        <v>0</v>
      </c>
      <c r="BN58" s="54">
        <f t="shared" si="16"/>
        <v>0</v>
      </c>
      <c r="BO58" s="54">
        <f t="shared" si="16"/>
        <v>0</v>
      </c>
      <c r="BP58" s="54">
        <f t="shared" si="16"/>
        <v>0</v>
      </c>
      <c r="BQ58" s="54">
        <f t="shared" si="16"/>
        <v>0</v>
      </c>
      <c r="BR58" s="54">
        <f t="shared" si="16"/>
        <v>0</v>
      </c>
      <c r="BS58" s="54">
        <f t="shared" si="16"/>
        <v>0</v>
      </c>
      <c r="BT58" s="54">
        <f t="shared" si="16"/>
        <v>0</v>
      </c>
      <c r="BU58" s="54">
        <f t="shared" si="16"/>
        <v>0</v>
      </c>
      <c r="BV58" s="54">
        <f t="shared" si="16"/>
        <v>0</v>
      </c>
      <c r="BW58" s="54">
        <f t="shared" si="16"/>
        <v>0</v>
      </c>
      <c r="BX58" s="39">
        <f t="shared" si="16"/>
        <v>0</v>
      </c>
      <c r="BY58" s="39">
        <f t="shared" si="16"/>
        <v>0</v>
      </c>
      <c r="BZ58" s="39">
        <f t="shared" si="16"/>
        <v>0</v>
      </c>
      <c r="CA58" s="39">
        <f t="shared" si="16"/>
        <v>0</v>
      </c>
      <c r="CB58" s="39">
        <f t="shared" si="16"/>
        <v>0</v>
      </c>
      <c r="CC58" s="39">
        <f t="shared" si="16"/>
        <v>0</v>
      </c>
      <c r="CD58" s="39">
        <f t="shared" si="16"/>
        <v>0</v>
      </c>
      <c r="CE58" s="39">
        <f t="shared" si="16"/>
        <v>0</v>
      </c>
      <c r="CF58" s="39">
        <f t="shared" si="16"/>
        <v>0</v>
      </c>
      <c r="CG58" s="39">
        <f t="shared" si="16"/>
        <v>0</v>
      </c>
      <c r="CH58" s="39">
        <f t="shared" si="16"/>
        <v>0</v>
      </c>
    </row>
    <row r="59">
      <c r="B59" s="6" t="str">
        <f t="shared" si="13"/>
        <v>Equity repayment</v>
      </c>
      <c r="E59" s="33">
        <f t="shared" si="14"/>
        <v>0</v>
      </c>
      <c r="G59" s="39" t="str">
        <f t="shared" ref="G59:CH59" si="17">IF(G$4&lt;$C$9,G41,0)</f>
        <v/>
      </c>
      <c r="H59" s="39" t="str">
        <f t="shared" si="17"/>
        <v/>
      </c>
      <c r="I59" s="39" t="str">
        <f t="shared" si="17"/>
        <v/>
      </c>
      <c r="J59" s="39" t="str">
        <f t="shared" si="17"/>
        <v/>
      </c>
      <c r="K59" s="39" t="str">
        <f t="shared" si="17"/>
        <v/>
      </c>
      <c r="L59" s="39">
        <f t="shared" si="17"/>
        <v>0</v>
      </c>
      <c r="M59" s="39">
        <f t="shared" si="17"/>
        <v>0</v>
      </c>
      <c r="N59" s="39">
        <f t="shared" si="17"/>
        <v>0</v>
      </c>
      <c r="O59" s="39">
        <f t="shared" si="17"/>
        <v>0</v>
      </c>
      <c r="P59" s="39">
        <f t="shared" si="17"/>
        <v>0</v>
      </c>
      <c r="Q59" s="39">
        <f t="shared" si="17"/>
        <v>0</v>
      </c>
      <c r="R59" s="39">
        <f t="shared" si="17"/>
        <v>0</v>
      </c>
      <c r="S59" s="54">
        <f t="shared" si="17"/>
        <v>0</v>
      </c>
      <c r="T59" s="54">
        <f t="shared" si="17"/>
        <v>0</v>
      </c>
      <c r="U59" s="54">
        <f t="shared" si="17"/>
        <v>0</v>
      </c>
      <c r="V59" s="54">
        <f t="shared" si="17"/>
        <v>0</v>
      </c>
      <c r="W59" s="54">
        <f t="shared" si="17"/>
        <v>0</v>
      </c>
      <c r="X59" s="54">
        <f t="shared" si="17"/>
        <v>0</v>
      </c>
      <c r="Y59" s="54">
        <f t="shared" si="17"/>
        <v>0</v>
      </c>
      <c r="Z59" s="54">
        <f t="shared" si="17"/>
        <v>0</v>
      </c>
      <c r="AA59" s="54">
        <f t="shared" si="17"/>
        <v>0</v>
      </c>
      <c r="AB59" s="54">
        <f t="shared" si="17"/>
        <v>0</v>
      </c>
      <c r="AC59" s="54">
        <f t="shared" si="17"/>
        <v>0</v>
      </c>
      <c r="AD59" s="54">
        <f t="shared" si="17"/>
        <v>0</v>
      </c>
      <c r="AE59" s="54">
        <f t="shared" si="17"/>
        <v>0</v>
      </c>
      <c r="AF59" s="54">
        <f t="shared" si="17"/>
        <v>0</v>
      </c>
      <c r="AG59" s="54">
        <f t="shared" si="17"/>
        <v>0</v>
      </c>
      <c r="AH59" s="54">
        <f t="shared" si="17"/>
        <v>0</v>
      </c>
      <c r="AI59" s="54">
        <f t="shared" si="17"/>
        <v>0</v>
      </c>
      <c r="AJ59" s="54">
        <f t="shared" si="17"/>
        <v>0</v>
      </c>
      <c r="AK59" s="54">
        <f t="shared" si="17"/>
        <v>0</v>
      </c>
      <c r="AL59" s="54">
        <f t="shared" si="17"/>
        <v>0</v>
      </c>
      <c r="AM59" s="54">
        <f t="shared" si="17"/>
        <v>0</v>
      </c>
      <c r="AN59" s="54">
        <f t="shared" si="17"/>
        <v>0</v>
      </c>
      <c r="AO59" s="54">
        <f t="shared" si="17"/>
        <v>0</v>
      </c>
      <c r="AP59" s="54">
        <f t="shared" si="17"/>
        <v>0</v>
      </c>
      <c r="AQ59" s="54">
        <f t="shared" si="17"/>
        <v>0</v>
      </c>
      <c r="AR59" s="54">
        <f t="shared" si="17"/>
        <v>0</v>
      </c>
      <c r="AS59" s="54">
        <f t="shared" si="17"/>
        <v>0</v>
      </c>
      <c r="AT59" s="54">
        <f t="shared" si="17"/>
        <v>0</v>
      </c>
      <c r="AU59" s="54">
        <f t="shared" si="17"/>
        <v>0</v>
      </c>
      <c r="AV59" s="54">
        <f t="shared" si="17"/>
        <v>0</v>
      </c>
      <c r="AW59" s="54">
        <f t="shared" si="17"/>
        <v>0</v>
      </c>
      <c r="AX59" s="54">
        <f t="shared" si="17"/>
        <v>0</v>
      </c>
      <c r="AY59" s="54">
        <f t="shared" si="17"/>
        <v>0</v>
      </c>
      <c r="AZ59" s="54">
        <f t="shared" si="17"/>
        <v>0</v>
      </c>
      <c r="BA59" s="54">
        <f t="shared" si="17"/>
        <v>0</v>
      </c>
      <c r="BB59" s="54">
        <f t="shared" si="17"/>
        <v>0</v>
      </c>
      <c r="BC59" s="54">
        <f t="shared" si="17"/>
        <v>0</v>
      </c>
      <c r="BD59" s="54">
        <f t="shared" si="17"/>
        <v>0</v>
      </c>
      <c r="BE59" s="54">
        <f t="shared" si="17"/>
        <v>0</v>
      </c>
      <c r="BF59" s="54">
        <f t="shared" si="17"/>
        <v>0</v>
      </c>
      <c r="BG59" s="54">
        <f t="shared" si="17"/>
        <v>0</v>
      </c>
      <c r="BH59" s="54">
        <f t="shared" si="17"/>
        <v>0</v>
      </c>
      <c r="BI59" s="54">
        <f t="shared" si="17"/>
        <v>0</v>
      </c>
      <c r="BJ59" s="54">
        <f t="shared" si="17"/>
        <v>0</v>
      </c>
      <c r="BK59" s="54">
        <f t="shared" si="17"/>
        <v>0</v>
      </c>
      <c r="BL59" s="54">
        <f t="shared" si="17"/>
        <v>0</v>
      </c>
      <c r="BM59" s="54">
        <f t="shared" si="17"/>
        <v>0</v>
      </c>
      <c r="BN59" s="54">
        <f t="shared" si="17"/>
        <v>0</v>
      </c>
      <c r="BO59" s="54">
        <f t="shared" si="17"/>
        <v>0</v>
      </c>
      <c r="BP59" s="54">
        <f t="shared" si="17"/>
        <v>0</v>
      </c>
      <c r="BQ59" s="54">
        <f t="shared" si="17"/>
        <v>0</v>
      </c>
      <c r="BR59" s="54">
        <f t="shared" si="17"/>
        <v>0</v>
      </c>
      <c r="BS59" s="54">
        <f t="shared" si="17"/>
        <v>0</v>
      </c>
      <c r="BT59" s="54">
        <f t="shared" si="17"/>
        <v>0</v>
      </c>
      <c r="BU59" s="54">
        <f t="shared" si="17"/>
        <v>0</v>
      </c>
      <c r="BV59" s="54">
        <f t="shared" si="17"/>
        <v>0</v>
      </c>
      <c r="BW59" s="54">
        <f t="shared" si="17"/>
        <v>0</v>
      </c>
      <c r="BX59" s="39">
        <f t="shared" si="17"/>
        <v>0</v>
      </c>
      <c r="BY59" s="39">
        <f t="shared" si="17"/>
        <v>0</v>
      </c>
      <c r="BZ59" s="39">
        <f t="shared" si="17"/>
        <v>0</v>
      </c>
      <c r="CA59" s="39">
        <f t="shared" si="17"/>
        <v>0</v>
      </c>
      <c r="CB59" s="39">
        <f t="shared" si="17"/>
        <v>0</v>
      </c>
      <c r="CC59" s="39">
        <f t="shared" si="17"/>
        <v>0</v>
      </c>
      <c r="CD59" s="39">
        <f t="shared" si="17"/>
        <v>0</v>
      </c>
      <c r="CE59" s="39">
        <f t="shared" si="17"/>
        <v>0</v>
      </c>
      <c r="CF59" s="39">
        <f t="shared" si="17"/>
        <v>0</v>
      </c>
      <c r="CG59" s="39">
        <f t="shared" si="17"/>
        <v>0</v>
      </c>
      <c r="CH59" s="39">
        <f t="shared" si="17"/>
        <v>0</v>
      </c>
    </row>
    <row r="60">
      <c r="B60" s="6" t="str">
        <f t="shared" si="13"/>
        <v>Fees paid to Interserve</v>
      </c>
      <c r="E60" s="33">
        <f t="shared" si="14"/>
        <v>26.347</v>
      </c>
      <c r="G60" s="39" t="str">
        <f t="shared" ref="G60:CH60" si="18">IF(G$4&lt;$C$9,G42,0)</f>
        <v/>
      </c>
      <c r="H60" s="39" t="str">
        <f t="shared" si="18"/>
        <v/>
      </c>
      <c r="I60" s="39" t="str">
        <f t="shared" si="18"/>
        <v/>
      </c>
      <c r="J60" s="39" t="str">
        <f t="shared" si="18"/>
        <v/>
      </c>
      <c r="K60" s="39" t="str">
        <f t="shared" si="18"/>
        <v/>
      </c>
      <c r="L60" s="39">
        <f t="shared" si="18"/>
        <v>0</v>
      </c>
      <c r="M60" s="39">
        <f t="shared" si="18"/>
        <v>0</v>
      </c>
      <c r="N60" s="39">
        <f t="shared" si="18"/>
        <v>0</v>
      </c>
      <c r="O60" s="39">
        <f t="shared" si="18"/>
        <v>0</v>
      </c>
      <c r="P60" s="39">
        <f t="shared" si="18"/>
        <v>0</v>
      </c>
      <c r="Q60" s="39">
        <f t="shared" si="18"/>
        <v>0</v>
      </c>
      <c r="R60" s="39">
        <f t="shared" si="18"/>
        <v>9.315</v>
      </c>
      <c r="S60" s="54">
        <f t="shared" si="18"/>
        <v>0</v>
      </c>
      <c r="T60" s="54">
        <f t="shared" si="18"/>
        <v>7.65</v>
      </c>
      <c r="U60" s="54">
        <f t="shared" si="18"/>
        <v>0</v>
      </c>
      <c r="V60" s="54">
        <f t="shared" si="18"/>
        <v>0</v>
      </c>
      <c r="W60" s="54">
        <f t="shared" si="18"/>
        <v>0</v>
      </c>
      <c r="X60" s="54">
        <f t="shared" si="18"/>
        <v>9.382</v>
      </c>
      <c r="Y60" s="54" t="str">
        <f t="shared" si="18"/>
        <v/>
      </c>
      <c r="Z60" s="54" t="str">
        <f t="shared" si="18"/>
        <v/>
      </c>
      <c r="AA60" s="54" t="str">
        <f t="shared" si="18"/>
        <v/>
      </c>
      <c r="AB60" s="54">
        <f t="shared" si="18"/>
        <v>0</v>
      </c>
      <c r="AC60" s="54">
        <f t="shared" si="18"/>
        <v>0</v>
      </c>
      <c r="AD60" s="54">
        <f t="shared" si="18"/>
        <v>0</v>
      </c>
      <c r="AE60" s="54">
        <f t="shared" si="18"/>
        <v>0</v>
      </c>
      <c r="AF60" s="54">
        <f t="shared" si="18"/>
        <v>0</v>
      </c>
      <c r="AG60" s="54">
        <f t="shared" si="18"/>
        <v>0</v>
      </c>
      <c r="AH60" s="54">
        <f t="shared" si="18"/>
        <v>0</v>
      </c>
      <c r="AI60" s="54">
        <f t="shared" si="18"/>
        <v>0</v>
      </c>
      <c r="AJ60" s="54">
        <f t="shared" si="18"/>
        <v>0</v>
      </c>
      <c r="AK60" s="54">
        <f t="shared" si="18"/>
        <v>0</v>
      </c>
      <c r="AL60" s="54">
        <f t="shared" si="18"/>
        <v>0</v>
      </c>
      <c r="AM60" s="54">
        <f t="shared" si="18"/>
        <v>0</v>
      </c>
      <c r="AN60" s="54">
        <f t="shared" si="18"/>
        <v>0</v>
      </c>
      <c r="AO60" s="54">
        <f t="shared" si="18"/>
        <v>0</v>
      </c>
      <c r="AP60" s="54">
        <f t="shared" si="18"/>
        <v>0</v>
      </c>
      <c r="AQ60" s="54">
        <f t="shared" si="18"/>
        <v>0</v>
      </c>
      <c r="AR60" s="54">
        <f t="shared" si="18"/>
        <v>0</v>
      </c>
      <c r="AS60" s="54">
        <f t="shared" si="18"/>
        <v>0</v>
      </c>
      <c r="AT60" s="54">
        <f t="shared" si="18"/>
        <v>0</v>
      </c>
      <c r="AU60" s="54">
        <f t="shared" si="18"/>
        <v>0</v>
      </c>
      <c r="AV60" s="54">
        <f t="shared" si="18"/>
        <v>0</v>
      </c>
      <c r="AW60" s="54">
        <f t="shared" si="18"/>
        <v>0</v>
      </c>
      <c r="AX60" s="54">
        <f t="shared" si="18"/>
        <v>0</v>
      </c>
      <c r="AY60" s="54">
        <f t="shared" si="18"/>
        <v>0</v>
      </c>
      <c r="AZ60" s="54">
        <f t="shared" si="18"/>
        <v>0</v>
      </c>
      <c r="BA60" s="54">
        <f t="shared" si="18"/>
        <v>0</v>
      </c>
      <c r="BB60" s="54">
        <f t="shared" si="18"/>
        <v>0</v>
      </c>
      <c r="BC60" s="54">
        <f t="shared" si="18"/>
        <v>0</v>
      </c>
      <c r="BD60" s="54">
        <f t="shared" si="18"/>
        <v>0</v>
      </c>
      <c r="BE60" s="54">
        <f t="shared" si="18"/>
        <v>0</v>
      </c>
      <c r="BF60" s="54">
        <f t="shared" si="18"/>
        <v>0</v>
      </c>
      <c r="BG60" s="54">
        <f t="shared" si="18"/>
        <v>0</v>
      </c>
      <c r="BH60" s="54">
        <f t="shared" si="18"/>
        <v>0</v>
      </c>
      <c r="BI60" s="54">
        <f t="shared" si="18"/>
        <v>0</v>
      </c>
      <c r="BJ60" s="54">
        <f t="shared" si="18"/>
        <v>0</v>
      </c>
      <c r="BK60" s="54">
        <f t="shared" si="18"/>
        <v>0</v>
      </c>
      <c r="BL60" s="54">
        <f t="shared" si="18"/>
        <v>0</v>
      </c>
      <c r="BM60" s="54">
        <f t="shared" si="18"/>
        <v>0</v>
      </c>
      <c r="BN60" s="54">
        <f t="shared" si="18"/>
        <v>0</v>
      </c>
      <c r="BO60" s="54">
        <f t="shared" si="18"/>
        <v>0</v>
      </c>
      <c r="BP60" s="54">
        <f t="shared" si="18"/>
        <v>0</v>
      </c>
      <c r="BQ60" s="54">
        <f t="shared" si="18"/>
        <v>0</v>
      </c>
      <c r="BR60" s="54">
        <f t="shared" si="18"/>
        <v>0</v>
      </c>
      <c r="BS60" s="54">
        <f t="shared" si="18"/>
        <v>0</v>
      </c>
      <c r="BT60" s="54">
        <f t="shared" si="18"/>
        <v>0</v>
      </c>
      <c r="BU60" s="54">
        <f t="shared" si="18"/>
        <v>0</v>
      </c>
      <c r="BV60" s="54">
        <f t="shared" si="18"/>
        <v>0</v>
      </c>
      <c r="BW60" s="54">
        <f t="shared" si="18"/>
        <v>0</v>
      </c>
      <c r="BX60" s="39">
        <f t="shared" si="18"/>
        <v>0</v>
      </c>
      <c r="BY60" s="39">
        <f t="shared" si="18"/>
        <v>0</v>
      </c>
      <c r="BZ60" s="39">
        <f t="shared" si="18"/>
        <v>0</v>
      </c>
      <c r="CA60" s="39">
        <f t="shared" si="18"/>
        <v>0</v>
      </c>
      <c r="CB60" s="39">
        <f t="shared" si="18"/>
        <v>0</v>
      </c>
      <c r="CC60" s="39">
        <f t="shared" si="18"/>
        <v>0</v>
      </c>
      <c r="CD60" s="39">
        <f t="shared" si="18"/>
        <v>0</v>
      </c>
      <c r="CE60" s="39">
        <f t="shared" si="18"/>
        <v>0</v>
      </c>
      <c r="CF60" s="39">
        <f t="shared" si="18"/>
        <v>0</v>
      </c>
      <c r="CG60" s="39">
        <f t="shared" si="18"/>
        <v>0</v>
      </c>
      <c r="CH60" s="39">
        <f t="shared" si="18"/>
        <v>0</v>
      </c>
    </row>
    <row r="61">
      <c r="B61" s="6" t="str">
        <f t="shared" si="13"/>
        <v>Fees paid to Kajima</v>
      </c>
      <c r="E61" s="33">
        <f t="shared" si="14"/>
        <v>16.965</v>
      </c>
      <c r="G61" s="39" t="str">
        <f t="shared" ref="G61:CH61" si="19">IF(G$4&lt;$C$9,G43,0)</f>
        <v/>
      </c>
      <c r="H61" s="39" t="str">
        <f t="shared" si="19"/>
        <v/>
      </c>
      <c r="I61" s="39" t="str">
        <f t="shared" si="19"/>
        <v/>
      </c>
      <c r="J61" s="39" t="str">
        <f t="shared" si="19"/>
        <v/>
      </c>
      <c r="K61" s="39" t="str">
        <f t="shared" si="19"/>
        <v/>
      </c>
      <c r="L61" s="39">
        <f t="shared" si="19"/>
        <v>0</v>
      </c>
      <c r="M61" s="39">
        <f t="shared" si="19"/>
        <v>0</v>
      </c>
      <c r="N61" s="39">
        <f t="shared" si="19"/>
        <v>0</v>
      </c>
      <c r="O61" s="39">
        <f t="shared" si="19"/>
        <v>0</v>
      </c>
      <c r="P61" s="39">
        <f t="shared" si="19"/>
        <v>0</v>
      </c>
      <c r="Q61" s="39">
        <f t="shared" si="19"/>
        <v>0</v>
      </c>
      <c r="R61" s="39">
        <f t="shared" si="19"/>
        <v>9.315</v>
      </c>
      <c r="S61" s="54">
        <f t="shared" si="19"/>
        <v>0</v>
      </c>
      <c r="T61" s="54">
        <f t="shared" si="19"/>
        <v>7.65</v>
      </c>
      <c r="U61" s="54">
        <f t="shared" si="19"/>
        <v>0</v>
      </c>
      <c r="V61" s="54">
        <f t="shared" si="19"/>
        <v>0</v>
      </c>
      <c r="W61" s="54">
        <f t="shared" si="19"/>
        <v>0</v>
      </c>
      <c r="X61" s="54">
        <f t="shared" si="19"/>
        <v>0</v>
      </c>
      <c r="Y61" s="54" t="str">
        <f t="shared" si="19"/>
        <v/>
      </c>
      <c r="Z61" s="54" t="str">
        <f t="shared" si="19"/>
        <v/>
      </c>
      <c r="AA61" s="54" t="str">
        <f t="shared" si="19"/>
        <v/>
      </c>
      <c r="AB61" s="54">
        <f t="shared" si="19"/>
        <v>0</v>
      </c>
      <c r="AC61" s="54">
        <f t="shared" si="19"/>
        <v>0</v>
      </c>
      <c r="AD61" s="54">
        <f t="shared" si="19"/>
        <v>0</v>
      </c>
      <c r="AE61" s="54">
        <f t="shared" si="19"/>
        <v>0</v>
      </c>
      <c r="AF61" s="54">
        <f t="shared" si="19"/>
        <v>0</v>
      </c>
      <c r="AG61" s="54">
        <f t="shared" si="19"/>
        <v>0</v>
      </c>
      <c r="AH61" s="54">
        <f t="shared" si="19"/>
        <v>0</v>
      </c>
      <c r="AI61" s="54">
        <f t="shared" si="19"/>
        <v>0</v>
      </c>
      <c r="AJ61" s="54">
        <f t="shared" si="19"/>
        <v>0</v>
      </c>
      <c r="AK61" s="54">
        <f t="shared" si="19"/>
        <v>0</v>
      </c>
      <c r="AL61" s="54">
        <f t="shared" si="19"/>
        <v>0</v>
      </c>
      <c r="AM61" s="54">
        <f t="shared" si="19"/>
        <v>0</v>
      </c>
      <c r="AN61" s="54">
        <f t="shared" si="19"/>
        <v>0</v>
      </c>
      <c r="AO61" s="54">
        <f t="shared" si="19"/>
        <v>0</v>
      </c>
      <c r="AP61" s="54">
        <f t="shared" si="19"/>
        <v>0</v>
      </c>
      <c r="AQ61" s="54">
        <f t="shared" si="19"/>
        <v>0</v>
      </c>
      <c r="AR61" s="54">
        <f t="shared" si="19"/>
        <v>0</v>
      </c>
      <c r="AS61" s="54">
        <f t="shared" si="19"/>
        <v>0</v>
      </c>
      <c r="AT61" s="54">
        <f t="shared" si="19"/>
        <v>0</v>
      </c>
      <c r="AU61" s="54">
        <f t="shared" si="19"/>
        <v>0</v>
      </c>
      <c r="AV61" s="54">
        <f t="shared" si="19"/>
        <v>0</v>
      </c>
      <c r="AW61" s="54">
        <f t="shared" si="19"/>
        <v>0</v>
      </c>
      <c r="AX61" s="54">
        <f t="shared" si="19"/>
        <v>0</v>
      </c>
      <c r="AY61" s="54">
        <f t="shared" si="19"/>
        <v>0</v>
      </c>
      <c r="AZ61" s="54">
        <f t="shared" si="19"/>
        <v>0</v>
      </c>
      <c r="BA61" s="54">
        <f t="shared" si="19"/>
        <v>0</v>
      </c>
      <c r="BB61" s="54">
        <f t="shared" si="19"/>
        <v>0</v>
      </c>
      <c r="BC61" s="54">
        <f t="shared" si="19"/>
        <v>0</v>
      </c>
      <c r="BD61" s="54">
        <f t="shared" si="19"/>
        <v>0</v>
      </c>
      <c r="BE61" s="54">
        <f t="shared" si="19"/>
        <v>0</v>
      </c>
      <c r="BF61" s="54">
        <f t="shared" si="19"/>
        <v>0</v>
      </c>
      <c r="BG61" s="54">
        <f t="shared" si="19"/>
        <v>0</v>
      </c>
      <c r="BH61" s="54">
        <f t="shared" si="19"/>
        <v>0</v>
      </c>
      <c r="BI61" s="54">
        <f t="shared" si="19"/>
        <v>0</v>
      </c>
      <c r="BJ61" s="54">
        <f t="shared" si="19"/>
        <v>0</v>
      </c>
      <c r="BK61" s="54">
        <f t="shared" si="19"/>
        <v>0</v>
      </c>
      <c r="BL61" s="54">
        <f t="shared" si="19"/>
        <v>0</v>
      </c>
      <c r="BM61" s="54">
        <f t="shared" si="19"/>
        <v>0</v>
      </c>
      <c r="BN61" s="54">
        <f t="shared" si="19"/>
        <v>0</v>
      </c>
      <c r="BO61" s="54">
        <f t="shared" si="19"/>
        <v>0</v>
      </c>
      <c r="BP61" s="54">
        <f t="shared" si="19"/>
        <v>0</v>
      </c>
      <c r="BQ61" s="54">
        <f t="shared" si="19"/>
        <v>0</v>
      </c>
      <c r="BR61" s="54">
        <f t="shared" si="19"/>
        <v>0</v>
      </c>
      <c r="BS61" s="54">
        <f t="shared" si="19"/>
        <v>0</v>
      </c>
      <c r="BT61" s="54">
        <f t="shared" si="19"/>
        <v>0</v>
      </c>
      <c r="BU61" s="54">
        <f t="shared" si="19"/>
        <v>0</v>
      </c>
      <c r="BV61" s="54">
        <f t="shared" si="19"/>
        <v>0</v>
      </c>
      <c r="BW61" s="54">
        <f t="shared" si="19"/>
        <v>0</v>
      </c>
      <c r="BX61" s="39">
        <f t="shared" si="19"/>
        <v>0</v>
      </c>
      <c r="BY61" s="39">
        <f t="shared" si="19"/>
        <v>0</v>
      </c>
      <c r="BZ61" s="39">
        <f t="shared" si="19"/>
        <v>0</v>
      </c>
      <c r="CA61" s="39">
        <f t="shared" si="19"/>
        <v>0</v>
      </c>
      <c r="CB61" s="39">
        <f t="shared" si="19"/>
        <v>0</v>
      </c>
      <c r="CC61" s="39">
        <f t="shared" si="19"/>
        <v>0</v>
      </c>
      <c r="CD61" s="39">
        <f t="shared" si="19"/>
        <v>0</v>
      </c>
      <c r="CE61" s="39">
        <f t="shared" si="19"/>
        <v>0</v>
      </c>
      <c r="CF61" s="39">
        <f t="shared" si="19"/>
        <v>0</v>
      </c>
      <c r="CG61" s="39">
        <f t="shared" si="19"/>
        <v>0</v>
      </c>
      <c r="CH61" s="39">
        <f t="shared" si="19"/>
        <v>0</v>
      </c>
    </row>
    <row r="62">
      <c r="B62" s="6" t="str">
        <f t="shared" si="13"/>
        <v>Fees paid to IUK Investments Limited</v>
      </c>
      <c r="E62" s="33">
        <f t="shared" si="14"/>
        <v>10.24029833</v>
      </c>
      <c r="G62" s="39" t="str">
        <f t="shared" ref="G62:CH62" si="20">IF(G$4&lt;$C$9,G44,0)</f>
        <v/>
      </c>
      <c r="H62" s="39" t="str">
        <f t="shared" si="20"/>
        <v/>
      </c>
      <c r="I62" s="39" t="str">
        <f t="shared" si="20"/>
        <v/>
      </c>
      <c r="J62" s="39" t="str">
        <f t="shared" si="20"/>
        <v/>
      </c>
      <c r="K62" s="39" t="str">
        <f t="shared" si="20"/>
        <v/>
      </c>
      <c r="L62" s="39">
        <f t="shared" si="20"/>
        <v>0</v>
      </c>
      <c r="M62" s="39">
        <f t="shared" si="20"/>
        <v>0</v>
      </c>
      <c r="N62" s="39">
        <f t="shared" si="20"/>
        <v>0</v>
      </c>
      <c r="O62" s="39">
        <f t="shared" si="20"/>
        <v>0</v>
      </c>
      <c r="P62" s="39">
        <f t="shared" si="20"/>
        <v>0</v>
      </c>
      <c r="Q62" s="39">
        <f t="shared" si="20"/>
        <v>0</v>
      </c>
      <c r="R62" s="39">
        <f t="shared" si="20"/>
        <v>2.07</v>
      </c>
      <c r="S62" s="54">
        <f t="shared" si="20"/>
        <v>0</v>
      </c>
      <c r="T62" s="54">
        <f t="shared" si="20"/>
        <v>1.7</v>
      </c>
      <c r="U62" s="54">
        <f t="shared" si="20"/>
        <v>0</v>
      </c>
      <c r="V62" s="54">
        <f t="shared" si="20"/>
        <v>0.96</v>
      </c>
      <c r="W62" s="54">
        <f t="shared" si="20"/>
        <v>0</v>
      </c>
      <c r="X62" s="54">
        <f t="shared" si="20"/>
        <v>2.576425833</v>
      </c>
      <c r="Y62" s="54">
        <f t="shared" si="20"/>
        <v>0</v>
      </c>
      <c r="Z62" s="54">
        <f t="shared" si="20"/>
        <v>1.769479167</v>
      </c>
      <c r="AA62" s="54">
        <f t="shared" si="20"/>
        <v>1.164393333</v>
      </c>
      <c r="AB62" s="54">
        <f t="shared" si="20"/>
        <v>0</v>
      </c>
      <c r="AC62" s="54">
        <f t="shared" si="20"/>
        <v>0</v>
      </c>
      <c r="AD62" s="54">
        <f t="shared" si="20"/>
        <v>0</v>
      </c>
      <c r="AE62" s="54">
        <f t="shared" si="20"/>
        <v>0</v>
      </c>
      <c r="AF62" s="54">
        <f t="shared" si="20"/>
        <v>0</v>
      </c>
      <c r="AG62" s="54">
        <f t="shared" si="20"/>
        <v>0</v>
      </c>
      <c r="AH62" s="54">
        <f t="shared" si="20"/>
        <v>0</v>
      </c>
      <c r="AI62" s="54">
        <f t="shared" si="20"/>
        <v>0</v>
      </c>
      <c r="AJ62" s="54">
        <f t="shared" si="20"/>
        <v>0</v>
      </c>
      <c r="AK62" s="54">
        <f t="shared" si="20"/>
        <v>0</v>
      </c>
      <c r="AL62" s="54">
        <f t="shared" si="20"/>
        <v>0</v>
      </c>
      <c r="AM62" s="54">
        <f t="shared" si="20"/>
        <v>0</v>
      </c>
      <c r="AN62" s="54">
        <f t="shared" si="20"/>
        <v>0</v>
      </c>
      <c r="AO62" s="54">
        <f t="shared" si="20"/>
        <v>0</v>
      </c>
      <c r="AP62" s="54">
        <f t="shared" si="20"/>
        <v>0</v>
      </c>
      <c r="AQ62" s="54">
        <f t="shared" si="20"/>
        <v>0</v>
      </c>
      <c r="AR62" s="54">
        <f t="shared" si="20"/>
        <v>0</v>
      </c>
      <c r="AS62" s="54">
        <f t="shared" si="20"/>
        <v>0</v>
      </c>
      <c r="AT62" s="54">
        <f t="shared" si="20"/>
        <v>0</v>
      </c>
      <c r="AU62" s="54">
        <f t="shared" si="20"/>
        <v>0</v>
      </c>
      <c r="AV62" s="54">
        <f t="shared" si="20"/>
        <v>0</v>
      </c>
      <c r="AW62" s="54">
        <f t="shared" si="20"/>
        <v>0</v>
      </c>
      <c r="AX62" s="54">
        <f t="shared" si="20"/>
        <v>0</v>
      </c>
      <c r="AY62" s="54">
        <f t="shared" si="20"/>
        <v>0</v>
      </c>
      <c r="AZ62" s="54">
        <f t="shared" si="20"/>
        <v>0</v>
      </c>
      <c r="BA62" s="54">
        <f t="shared" si="20"/>
        <v>0</v>
      </c>
      <c r="BB62" s="54">
        <f t="shared" si="20"/>
        <v>0</v>
      </c>
      <c r="BC62" s="54">
        <f t="shared" si="20"/>
        <v>0</v>
      </c>
      <c r="BD62" s="54">
        <f t="shared" si="20"/>
        <v>0</v>
      </c>
      <c r="BE62" s="54">
        <f t="shared" si="20"/>
        <v>0</v>
      </c>
      <c r="BF62" s="54">
        <f t="shared" si="20"/>
        <v>0</v>
      </c>
      <c r="BG62" s="54">
        <f t="shared" si="20"/>
        <v>0</v>
      </c>
      <c r="BH62" s="54">
        <f t="shared" si="20"/>
        <v>0</v>
      </c>
      <c r="BI62" s="54">
        <f t="shared" si="20"/>
        <v>0</v>
      </c>
      <c r="BJ62" s="54">
        <f t="shared" si="20"/>
        <v>0</v>
      </c>
      <c r="BK62" s="54">
        <f t="shared" si="20"/>
        <v>0</v>
      </c>
      <c r="BL62" s="54">
        <f t="shared" si="20"/>
        <v>0</v>
      </c>
      <c r="BM62" s="54">
        <f t="shared" si="20"/>
        <v>0</v>
      </c>
      <c r="BN62" s="54">
        <f t="shared" si="20"/>
        <v>0</v>
      </c>
      <c r="BO62" s="54">
        <f t="shared" si="20"/>
        <v>0</v>
      </c>
      <c r="BP62" s="54">
        <f t="shared" si="20"/>
        <v>0</v>
      </c>
      <c r="BQ62" s="54">
        <f t="shared" si="20"/>
        <v>0</v>
      </c>
      <c r="BR62" s="54">
        <f t="shared" si="20"/>
        <v>0</v>
      </c>
      <c r="BS62" s="54">
        <f t="shared" si="20"/>
        <v>0</v>
      </c>
      <c r="BT62" s="54">
        <f t="shared" si="20"/>
        <v>0</v>
      </c>
      <c r="BU62" s="54">
        <f t="shared" si="20"/>
        <v>0</v>
      </c>
      <c r="BV62" s="54">
        <f t="shared" si="20"/>
        <v>0</v>
      </c>
      <c r="BW62" s="54">
        <f t="shared" si="20"/>
        <v>0</v>
      </c>
      <c r="BX62" s="39">
        <f t="shared" si="20"/>
        <v>0</v>
      </c>
      <c r="BY62" s="39">
        <f t="shared" si="20"/>
        <v>0</v>
      </c>
      <c r="BZ62" s="39">
        <f t="shared" si="20"/>
        <v>0</v>
      </c>
      <c r="CA62" s="39">
        <f t="shared" si="20"/>
        <v>0</v>
      </c>
      <c r="CB62" s="39">
        <f t="shared" si="20"/>
        <v>0</v>
      </c>
      <c r="CC62" s="39">
        <f t="shared" si="20"/>
        <v>0</v>
      </c>
      <c r="CD62" s="39">
        <f t="shared" si="20"/>
        <v>0</v>
      </c>
      <c r="CE62" s="39">
        <f t="shared" si="20"/>
        <v>0</v>
      </c>
      <c r="CF62" s="39">
        <f t="shared" si="20"/>
        <v>0</v>
      </c>
      <c r="CG62" s="39">
        <f t="shared" si="20"/>
        <v>0</v>
      </c>
      <c r="CH62" s="39">
        <f t="shared" si="20"/>
        <v>0</v>
      </c>
    </row>
    <row r="63">
      <c r="B63" s="6" t="str">
        <f t="shared" si="13"/>
        <v>Fees paid to Greenwood Partnership Venture</v>
      </c>
      <c r="E63" s="33">
        <f t="shared" si="14"/>
        <v>58.232685</v>
      </c>
      <c r="G63" s="39" t="str">
        <f t="shared" ref="G63:CH63" si="21">IF(G$4&lt;$C$9,G45,0)</f>
        <v/>
      </c>
      <c r="H63" s="39" t="str">
        <f t="shared" si="21"/>
        <v/>
      </c>
      <c r="I63" s="39" t="str">
        <f t="shared" si="21"/>
        <v/>
      </c>
      <c r="J63" s="39" t="str">
        <f t="shared" si="21"/>
        <v/>
      </c>
      <c r="K63" s="39" t="str">
        <f t="shared" si="21"/>
        <v/>
      </c>
      <c r="L63" s="39" t="str">
        <f t="shared" si="21"/>
        <v/>
      </c>
      <c r="M63" s="39" t="str">
        <f t="shared" si="21"/>
        <v/>
      </c>
      <c r="N63" s="39" t="str">
        <f t="shared" si="21"/>
        <v/>
      </c>
      <c r="O63" s="39" t="str">
        <f t="shared" si="21"/>
        <v/>
      </c>
      <c r="P63" s="39" t="str">
        <f t="shared" si="21"/>
        <v/>
      </c>
      <c r="Q63" s="39" t="str">
        <f t="shared" si="21"/>
        <v/>
      </c>
      <c r="R63" s="39" t="str">
        <f t="shared" si="21"/>
        <v/>
      </c>
      <c r="S63" s="54" t="str">
        <f t="shared" si="21"/>
        <v/>
      </c>
      <c r="T63" s="54" t="str">
        <f t="shared" si="21"/>
        <v/>
      </c>
      <c r="U63" s="54">
        <f t="shared" si="21"/>
        <v>0</v>
      </c>
      <c r="V63" s="54">
        <f t="shared" si="21"/>
        <v>8.64</v>
      </c>
      <c r="W63" s="54">
        <f t="shared" si="21"/>
        <v>0</v>
      </c>
      <c r="X63" s="54">
        <f t="shared" si="21"/>
        <v>23.1878325</v>
      </c>
      <c r="Y63" s="54">
        <f t="shared" si="21"/>
        <v>0</v>
      </c>
      <c r="Z63" s="54">
        <f t="shared" si="21"/>
        <v>15.9253125</v>
      </c>
      <c r="AA63" s="54">
        <f t="shared" si="21"/>
        <v>10.47954</v>
      </c>
      <c r="AB63" s="54">
        <f t="shared" si="21"/>
        <v>0</v>
      </c>
      <c r="AC63" s="54">
        <f t="shared" si="21"/>
        <v>0</v>
      </c>
      <c r="AD63" s="54">
        <f t="shared" si="21"/>
        <v>0</v>
      </c>
      <c r="AE63" s="54">
        <f t="shared" si="21"/>
        <v>0</v>
      </c>
      <c r="AF63" s="54">
        <f t="shared" si="21"/>
        <v>0</v>
      </c>
      <c r="AG63" s="54">
        <f t="shared" si="21"/>
        <v>0</v>
      </c>
      <c r="AH63" s="54">
        <f t="shared" si="21"/>
        <v>0</v>
      </c>
      <c r="AI63" s="54">
        <f t="shared" si="21"/>
        <v>0</v>
      </c>
      <c r="AJ63" s="54">
        <f t="shared" si="21"/>
        <v>0</v>
      </c>
      <c r="AK63" s="54">
        <f t="shared" si="21"/>
        <v>0</v>
      </c>
      <c r="AL63" s="54">
        <f t="shared" si="21"/>
        <v>0</v>
      </c>
      <c r="AM63" s="54">
        <f t="shared" si="21"/>
        <v>0</v>
      </c>
      <c r="AN63" s="54">
        <f t="shared" si="21"/>
        <v>0</v>
      </c>
      <c r="AO63" s="54">
        <f t="shared" si="21"/>
        <v>0</v>
      </c>
      <c r="AP63" s="54">
        <f t="shared" si="21"/>
        <v>0</v>
      </c>
      <c r="AQ63" s="54">
        <f t="shared" si="21"/>
        <v>0</v>
      </c>
      <c r="AR63" s="54">
        <f t="shared" si="21"/>
        <v>0</v>
      </c>
      <c r="AS63" s="54">
        <f t="shared" si="21"/>
        <v>0</v>
      </c>
      <c r="AT63" s="54">
        <f t="shared" si="21"/>
        <v>0</v>
      </c>
      <c r="AU63" s="54">
        <f t="shared" si="21"/>
        <v>0</v>
      </c>
      <c r="AV63" s="54">
        <f t="shared" si="21"/>
        <v>0</v>
      </c>
      <c r="AW63" s="54">
        <f t="shared" si="21"/>
        <v>0</v>
      </c>
      <c r="AX63" s="54">
        <f t="shared" si="21"/>
        <v>0</v>
      </c>
      <c r="AY63" s="54">
        <f t="shared" si="21"/>
        <v>0</v>
      </c>
      <c r="AZ63" s="54">
        <f t="shared" si="21"/>
        <v>0</v>
      </c>
      <c r="BA63" s="54">
        <f t="shared" si="21"/>
        <v>0</v>
      </c>
      <c r="BB63" s="54">
        <f t="shared" si="21"/>
        <v>0</v>
      </c>
      <c r="BC63" s="54">
        <f t="shared" si="21"/>
        <v>0</v>
      </c>
      <c r="BD63" s="54">
        <f t="shared" si="21"/>
        <v>0</v>
      </c>
      <c r="BE63" s="54">
        <f t="shared" si="21"/>
        <v>0</v>
      </c>
      <c r="BF63" s="54">
        <f t="shared" si="21"/>
        <v>0</v>
      </c>
      <c r="BG63" s="54">
        <f t="shared" si="21"/>
        <v>0</v>
      </c>
      <c r="BH63" s="54">
        <f t="shared" si="21"/>
        <v>0</v>
      </c>
      <c r="BI63" s="54">
        <f t="shared" si="21"/>
        <v>0</v>
      </c>
      <c r="BJ63" s="54">
        <f t="shared" si="21"/>
        <v>0</v>
      </c>
      <c r="BK63" s="54">
        <f t="shared" si="21"/>
        <v>0</v>
      </c>
      <c r="BL63" s="54">
        <f t="shared" si="21"/>
        <v>0</v>
      </c>
      <c r="BM63" s="54">
        <f t="shared" si="21"/>
        <v>0</v>
      </c>
      <c r="BN63" s="54">
        <f t="shared" si="21"/>
        <v>0</v>
      </c>
      <c r="BO63" s="54">
        <f t="shared" si="21"/>
        <v>0</v>
      </c>
      <c r="BP63" s="54">
        <f t="shared" si="21"/>
        <v>0</v>
      </c>
      <c r="BQ63" s="54">
        <f t="shared" si="21"/>
        <v>0</v>
      </c>
      <c r="BR63" s="54">
        <f t="shared" si="21"/>
        <v>0</v>
      </c>
      <c r="BS63" s="54">
        <f t="shared" si="21"/>
        <v>0</v>
      </c>
      <c r="BT63" s="54">
        <f t="shared" si="21"/>
        <v>0</v>
      </c>
      <c r="BU63" s="54">
        <f t="shared" si="21"/>
        <v>0</v>
      </c>
      <c r="BV63" s="54">
        <f t="shared" si="21"/>
        <v>0</v>
      </c>
      <c r="BW63" s="54">
        <f t="shared" si="21"/>
        <v>0</v>
      </c>
      <c r="BX63" s="39">
        <f t="shared" si="21"/>
        <v>0</v>
      </c>
      <c r="BY63" s="39">
        <f t="shared" si="21"/>
        <v>0</v>
      </c>
      <c r="BZ63" s="39">
        <f t="shared" si="21"/>
        <v>0</v>
      </c>
      <c r="CA63" s="39">
        <f t="shared" si="21"/>
        <v>0</v>
      </c>
      <c r="CB63" s="39">
        <f t="shared" si="21"/>
        <v>0</v>
      </c>
      <c r="CC63" s="39">
        <f t="shared" si="21"/>
        <v>0</v>
      </c>
      <c r="CD63" s="39">
        <f t="shared" si="21"/>
        <v>0</v>
      </c>
      <c r="CE63" s="39">
        <f t="shared" si="21"/>
        <v>0</v>
      </c>
      <c r="CF63" s="39">
        <f t="shared" si="21"/>
        <v>0</v>
      </c>
      <c r="CG63" s="39">
        <f t="shared" si="21"/>
        <v>0</v>
      </c>
      <c r="CH63" s="39">
        <f t="shared" si="21"/>
        <v>0</v>
      </c>
    </row>
    <row r="64">
      <c r="B64" s="6" t="str">
        <f t="shared" si="13"/>
        <v>Fees paid to Enter name</v>
      </c>
      <c r="E64" s="33">
        <f t="shared" si="14"/>
        <v>0</v>
      </c>
      <c r="G64" s="39" t="str">
        <f t="shared" ref="G64:CH64" si="22">IF(G$4&lt;$C$9,G46,0)</f>
        <v/>
      </c>
      <c r="H64" s="39" t="str">
        <f t="shared" si="22"/>
        <v/>
      </c>
      <c r="I64" s="39" t="str">
        <f t="shared" si="22"/>
        <v/>
      </c>
      <c r="J64" s="39" t="str">
        <f t="shared" si="22"/>
        <v/>
      </c>
      <c r="K64" s="39" t="str">
        <f t="shared" si="22"/>
        <v/>
      </c>
      <c r="L64" s="39" t="str">
        <f t="shared" si="22"/>
        <v/>
      </c>
      <c r="M64" s="39" t="str">
        <f t="shared" si="22"/>
        <v/>
      </c>
      <c r="N64" s="39" t="str">
        <f t="shared" si="22"/>
        <v/>
      </c>
      <c r="O64" s="39" t="str">
        <f t="shared" si="22"/>
        <v/>
      </c>
      <c r="P64" s="39" t="str">
        <f t="shared" si="22"/>
        <v/>
      </c>
      <c r="Q64" s="39" t="str">
        <f t="shared" si="22"/>
        <v/>
      </c>
      <c r="R64" s="39" t="str">
        <f t="shared" si="22"/>
        <v/>
      </c>
      <c r="S64" s="54" t="str">
        <f t="shared" si="22"/>
        <v/>
      </c>
      <c r="T64" s="54" t="str">
        <f t="shared" si="22"/>
        <v/>
      </c>
      <c r="U64" s="54" t="str">
        <f t="shared" si="22"/>
        <v/>
      </c>
      <c r="V64" s="54" t="str">
        <f t="shared" si="22"/>
        <v/>
      </c>
      <c r="W64" s="54" t="str">
        <f t="shared" si="22"/>
        <v/>
      </c>
      <c r="X64" s="54" t="str">
        <f t="shared" si="22"/>
        <v/>
      </c>
      <c r="Y64" s="54" t="str">
        <f t="shared" si="22"/>
        <v/>
      </c>
      <c r="Z64" s="54" t="str">
        <f t="shared" si="22"/>
        <v/>
      </c>
      <c r="AA64" s="54" t="str">
        <f t="shared" si="22"/>
        <v/>
      </c>
      <c r="AB64" s="54">
        <f t="shared" si="22"/>
        <v>0</v>
      </c>
      <c r="AC64" s="54">
        <f t="shared" si="22"/>
        <v>0</v>
      </c>
      <c r="AD64" s="54">
        <f t="shared" si="22"/>
        <v>0</v>
      </c>
      <c r="AE64" s="54">
        <f t="shared" si="22"/>
        <v>0</v>
      </c>
      <c r="AF64" s="54">
        <f t="shared" si="22"/>
        <v>0</v>
      </c>
      <c r="AG64" s="54">
        <f t="shared" si="22"/>
        <v>0</v>
      </c>
      <c r="AH64" s="54">
        <f t="shared" si="22"/>
        <v>0</v>
      </c>
      <c r="AI64" s="54">
        <f t="shared" si="22"/>
        <v>0</v>
      </c>
      <c r="AJ64" s="54">
        <f t="shared" si="22"/>
        <v>0</v>
      </c>
      <c r="AK64" s="54">
        <f t="shared" si="22"/>
        <v>0</v>
      </c>
      <c r="AL64" s="54">
        <f t="shared" si="22"/>
        <v>0</v>
      </c>
      <c r="AM64" s="54">
        <f t="shared" si="22"/>
        <v>0</v>
      </c>
      <c r="AN64" s="54">
        <f t="shared" si="22"/>
        <v>0</v>
      </c>
      <c r="AO64" s="54">
        <f t="shared" si="22"/>
        <v>0</v>
      </c>
      <c r="AP64" s="54">
        <f t="shared" si="22"/>
        <v>0</v>
      </c>
      <c r="AQ64" s="54">
        <f t="shared" si="22"/>
        <v>0</v>
      </c>
      <c r="AR64" s="54">
        <f t="shared" si="22"/>
        <v>0</v>
      </c>
      <c r="AS64" s="54">
        <f t="shared" si="22"/>
        <v>0</v>
      </c>
      <c r="AT64" s="54">
        <f t="shared" si="22"/>
        <v>0</v>
      </c>
      <c r="AU64" s="54">
        <f t="shared" si="22"/>
        <v>0</v>
      </c>
      <c r="AV64" s="54">
        <f t="shared" si="22"/>
        <v>0</v>
      </c>
      <c r="AW64" s="54">
        <f t="shared" si="22"/>
        <v>0</v>
      </c>
      <c r="AX64" s="54">
        <f t="shared" si="22"/>
        <v>0</v>
      </c>
      <c r="AY64" s="54">
        <f t="shared" si="22"/>
        <v>0</v>
      </c>
      <c r="AZ64" s="54">
        <f t="shared" si="22"/>
        <v>0</v>
      </c>
      <c r="BA64" s="54">
        <f t="shared" si="22"/>
        <v>0</v>
      </c>
      <c r="BB64" s="54">
        <f t="shared" si="22"/>
        <v>0</v>
      </c>
      <c r="BC64" s="54">
        <f t="shared" si="22"/>
        <v>0</v>
      </c>
      <c r="BD64" s="54">
        <f t="shared" si="22"/>
        <v>0</v>
      </c>
      <c r="BE64" s="54">
        <f t="shared" si="22"/>
        <v>0</v>
      </c>
      <c r="BF64" s="54">
        <f t="shared" si="22"/>
        <v>0</v>
      </c>
      <c r="BG64" s="54">
        <f t="shared" si="22"/>
        <v>0</v>
      </c>
      <c r="BH64" s="54">
        <f t="shared" si="22"/>
        <v>0</v>
      </c>
      <c r="BI64" s="54">
        <f t="shared" si="22"/>
        <v>0</v>
      </c>
      <c r="BJ64" s="54">
        <f t="shared" si="22"/>
        <v>0</v>
      </c>
      <c r="BK64" s="54">
        <f t="shared" si="22"/>
        <v>0</v>
      </c>
      <c r="BL64" s="54">
        <f t="shared" si="22"/>
        <v>0</v>
      </c>
      <c r="BM64" s="54">
        <f t="shared" si="22"/>
        <v>0</v>
      </c>
      <c r="BN64" s="54">
        <f t="shared" si="22"/>
        <v>0</v>
      </c>
      <c r="BO64" s="54">
        <f t="shared" si="22"/>
        <v>0</v>
      </c>
      <c r="BP64" s="54">
        <f t="shared" si="22"/>
        <v>0</v>
      </c>
      <c r="BQ64" s="54">
        <f t="shared" si="22"/>
        <v>0</v>
      </c>
      <c r="BR64" s="54">
        <f t="shared" si="22"/>
        <v>0</v>
      </c>
      <c r="BS64" s="54">
        <f t="shared" si="22"/>
        <v>0</v>
      </c>
      <c r="BT64" s="54">
        <f t="shared" si="22"/>
        <v>0</v>
      </c>
      <c r="BU64" s="54">
        <f t="shared" si="22"/>
        <v>0</v>
      </c>
      <c r="BV64" s="54">
        <f t="shared" si="22"/>
        <v>0</v>
      </c>
      <c r="BW64" s="54">
        <f t="shared" si="22"/>
        <v>0</v>
      </c>
      <c r="BX64" s="39">
        <f t="shared" si="22"/>
        <v>0</v>
      </c>
      <c r="BY64" s="39">
        <f t="shared" si="22"/>
        <v>0</v>
      </c>
      <c r="BZ64" s="39">
        <f t="shared" si="22"/>
        <v>0</v>
      </c>
      <c r="CA64" s="39">
        <f t="shared" si="22"/>
        <v>0</v>
      </c>
      <c r="CB64" s="39">
        <f t="shared" si="22"/>
        <v>0</v>
      </c>
      <c r="CC64" s="39">
        <f t="shared" si="22"/>
        <v>0</v>
      </c>
      <c r="CD64" s="39">
        <f t="shared" si="22"/>
        <v>0</v>
      </c>
      <c r="CE64" s="39">
        <f t="shared" si="22"/>
        <v>0</v>
      </c>
      <c r="CF64" s="39">
        <f t="shared" si="22"/>
        <v>0</v>
      </c>
      <c r="CG64" s="39">
        <f t="shared" si="22"/>
        <v>0</v>
      </c>
      <c r="CH64" s="39">
        <f t="shared" si="22"/>
        <v>0</v>
      </c>
    </row>
    <row r="65">
      <c r="B65" s="6" t="str">
        <f t="shared" si="13"/>
        <v>Fees paid to Enter name</v>
      </c>
      <c r="E65" s="33">
        <f t="shared" si="14"/>
        <v>0</v>
      </c>
      <c r="G65" s="39" t="str">
        <f t="shared" ref="G65:CH65" si="23">IF(G$4&lt;$C$9,G47,0)</f>
        <v/>
      </c>
      <c r="H65" s="39" t="str">
        <f t="shared" si="23"/>
        <v/>
      </c>
      <c r="I65" s="39" t="str">
        <f t="shared" si="23"/>
        <v/>
      </c>
      <c r="J65" s="39" t="str">
        <f t="shared" si="23"/>
        <v/>
      </c>
      <c r="K65" s="39" t="str">
        <f t="shared" si="23"/>
        <v/>
      </c>
      <c r="L65" s="39" t="str">
        <f t="shared" si="23"/>
        <v/>
      </c>
      <c r="M65" s="39" t="str">
        <f t="shared" si="23"/>
        <v/>
      </c>
      <c r="N65" s="39" t="str">
        <f t="shared" si="23"/>
        <v/>
      </c>
      <c r="O65" s="39" t="str">
        <f t="shared" si="23"/>
        <v/>
      </c>
      <c r="P65" s="39" t="str">
        <f t="shared" si="23"/>
        <v/>
      </c>
      <c r="Q65" s="39" t="str">
        <f t="shared" si="23"/>
        <v/>
      </c>
      <c r="R65" s="39" t="str">
        <f t="shared" si="23"/>
        <v/>
      </c>
      <c r="S65" s="54" t="str">
        <f t="shared" si="23"/>
        <v/>
      </c>
      <c r="T65" s="54" t="str">
        <f t="shared" si="23"/>
        <v/>
      </c>
      <c r="U65" s="54" t="str">
        <f t="shared" si="23"/>
        <v/>
      </c>
      <c r="V65" s="54" t="str">
        <f t="shared" si="23"/>
        <v/>
      </c>
      <c r="W65" s="54" t="str">
        <f t="shared" si="23"/>
        <v/>
      </c>
      <c r="X65" s="54" t="str">
        <f t="shared" si="23"/>
        <v/>
      </c>
      <c r="Y65" s="54" t="str">
        <f t="shared" si="23"/>
        <v/>
      </c>
      <c r="Z65" s="54" t="str">
        <f t="shared" si="23"/>
        <v/>
      </c>
      <c r="AA65" s="54" t="str">
        <f t="shared" si="23"/>
        <v/>
      </c>
      <c r="AB65" s="54">
        <f t="shared" si="23"/>
        <v>0</v>
      </c>
      <c r="AC65" s="54">
        <f t="shared" si="23"/>
        <v>0</v>
      </c>
      <c r="AD65" s="54">
        <f t="shared" si="23"/>
        <v>0</v>
      </c>
      <c r="AE65" s="54">
        <f t="shared" si="23"/>
        <v>0</v>
      </c>
      <c r="AF65" s="54">
        <f t="shared" si="23"/>
        <v>0</v>
      </c>
      <c r="AG65" s="54">
        <f t="shared" si="23"/>
        <v>0</v>
      </c>
      <c r="AH65" s="54">
        <f t="shared" si="23"/>
        <v>0</v>
      </c>
      <c r="AI65" s="54">
        <f t="shared" si="23"/>
        <v>0</v>
      </c>
      <c r="AJ65" s="54">
        <f t="shared" si="23"/>
        <v>0</v>
      </c>
      <c r="AK65" s="54">
        <f t="shared" si="23"/>
        <v>0</v>
      </c>
      <c r="AL65" s="54">
        <f t="shared" si="23"/>
        <v>0</v>
      </c>
      <c r="AM65" s="54">
        <f t="shared" si="23"/>
        <v>0</v>
      </c>
      <c r="AN65" s="54">
        <f t="shared" si="23"/>
        <v>0</v>
      </c>
      <c r="AO65" s="54">
        <f t="shared" si="23"/>
        <v>0</v>
      </c>
      <c r="AP65" s="54">
        <f t="shared" si="23"/>
        <v>0</v>
      </c>
      <c r="AQ65" s="54">
        <f t="shared" si="23"/>
        <v>0</v>
      </c>
      <c r="AR65" s="54">
        <f t="shared" si="23"/>
        <v>0</v>
      </c>
      <c r="AS65" s="54">
        <f t="shared" si="23"/>
        <v>0</v>
      </c>
      <c r="AT65" s="54">
        <f t="shared" si="23"/>
        <v>0</v>
      </c>
      <c r="AU65" s="54">
        <f t="shared" si="23"/>
        <v>0</v>
      </c>
      <c r="AV65" s="54">
        <f t="shared" si="23"/>
        <v>0</v>
      </c>
      <c r="AW65" s="54">
        <f t="shared" si="23"/>
        <v>0</v>
      </c>
      <c r="AX65" s="54">
        <f t="shared" si="23"/>
        <v>0</v>
      </c>
      <c r="AY65" s="54">
        <f t="shared" si="23"/>
        <v>0</v>
      </c>
      <c r="AZ65" s="54">
        <f t="shared" si="23"/>
        <v>0</v>
      </c>
      <c r="BA65" s="54">
        <f t="shared" si="23"/>
        <v>0</v>
      </c>
      <c r="BB65" s="54">
        <f t="shared" si="23"/>
        <v>0</v>
      </c>
      <c r="BC65" s="54">
        <f t="shared" si="23"/>
        <v>0</v>
      </c>
      <c r="BD65" s="54">
        <f t="shared" si="23"/>
        <v>0</v>
      </c>
      <c r="BE65" s="54">
        <f t="shared" si="23"/>
        <v>0</v>
      </c>
      <c r="BF65" s="54">
        <f t="shared" si="23"/>
        <v>0</v>
      </c>
      <c r="BG65" s="54">
        <f t="shared" si="23"/>
        <v>0</v>
      </c>
      <c r="BH65" s="54">
        <f t="shared" si="23"/>
        <v>0</v>
      </c>
      <c r="BI65" s="54">
        <f t="shared" si="23"/>
        <v>0</v>
      </c>
      <c r="BJ65" s="54">
        <f t="shared" si="23"/>
        <v>0</v>
      </c>
      <c r="BK65" s="54">
        <f t="shared" si="23"/>
        <v>0</v>
      </c>
      <c r="BL65" s="54">
        <f t="shared" si="23"/>
        <v>0</v>
      </c>
      <c r="BM65" s="54">
        <f t="shared" si="23"/>
        <v>0</v>
      </c>
      <c r="BN65" s="54">
        <f t="shared" si="23"/>
        <v>0</v>
      </c>
      <c r="BO65" s="54">
        <f t="shared" si="23"/>
        <v>0</v>
      </c>
      <c r="BP65" s="54">
        <f t="shared" si="23"/>
        <v>0</v>
      </c>
      <c r="BQ65" s="54">
        <f t="shared" si="23"/>
        <v>0</v>
      </c>
      <c r="BR65" s="54">
        <f t="shared" si="23"/>
        <v>0</v>
      </c>
      <c r="BS65" s="54">
        <f t="shared" si="23"/>
        <v>0</v>
      </c>
      <c r="BT65" s="54">
        <f t="shared" si="23"/>
        <v>0</v>
      </c>
      <c r="BU65" s="54">
        <f t="shared" si="23"/>
        <v>0</v>
      </c>
      <c r="BV65" s="54">
        <f t="shared" si="23"/>
        <v>0</v>
      </c>
      <c r="BW65" s="54">
        <f t="shared" si="23"/>
        <v>0</v>
      </c>
      <c r="BX65" s="39">
        <f t="shared" si="23"/>
        <v>0</v>
      </c>
      <c r="BY65" s="39">
        <f t="shared" si="23"/>
        <v>0</v>
      </c>
      <c r="BZ65" s="39">
        <f t="shared" si="23"/>
        <v>0</v>
      </c>
      <c r="CA65" s="39">
        <f t="shared" si="23"/>
        <v>0</v>
      </c>
      <c r="CB65" s="39">
        <f t="shared" si="23"/>
        <v>0</v>
      </c>
      <c r="CC65" s="39">
        <f t="shared" si="23"/>
        <v>0</v>
      </c>
      <c r="CD65" s="39">
        <f t="shared" si="23"/>
        <v>0</v>
      </c>
      <c r="CE65" s="39">
        <f t="shared" si="23"/>
        <v>0</v>
      </c>
      <c r="CF65" s="39">
        <f t="shared" si="23"/>
        <v>0</v>
      </c>
      <c r="CG65" s="39">
        <f t="shared" si="23"/>
        <v>0</v>
      </c>
      <c r="CH65" s="39">
        <f t="shared" si="23"/>
        <v>0</v>
      </c>
    </row>
    <row r="66">
      <c r="B66" s="5" t="s">
        <v>44</v>
      </c>
      <c r="C66" s="5"/>
      <c r="D66" s="5"/>
      <c r="E66" s="35">
        <f t="shared" si="14"/>
        <v>10025.00909</v>
      </c>
      <c r="F66" s="5"/>
      <c r="G66" s="36">
        <f t="shared" ref="G66:CH66" si="24">SUM(G56:G65)</f>
        <v>0</v>
      </c>
      <c r="H66" s="36">
        <f t="shared" si="24"/>
        <v>0</v>
      </c>
      <c r="I66" s="36">
        <f t="shared" si="24"/>
        <v>0</v>
      </c>
      <c r="J66" s="36">
        <f t="shared" si="24"/>
        <v>0</v>
      </c>
      <c r="K66" s="36">
        <f t="shared" si="24"/>
        <v>0</v>
      </c>
      <c r="L66" s="36">
        <f t="shared" si="24"/>
        <v>0</v>
      </c>
      <c r="M66" s="36">
        <f t="shared" si="24"/>
        <v>488.66531</v>
      </c>
      <c r="N66" s="36">
        <f t="shared" si="24"/>
        <v>776.3175</v>
      </c>
      <c r="O66" s="36">
        <f t="shared" si="24"/>
        <v>826.3175</v>
      </c>
      <c r="P66" s="36">
        <f t="shared" si="24"/>
        <v>0</v>
      </c>
      <c r="Q66" s="36">
        <f t="shared" si="24"/>
        <v>0</v>
      </c>
      <c r="R66" s="36">
        <f t="shared" si="24"/>
        <v>20.7</v>
      </c>
      <c r="S66" s="36">
        <f t="shared" si="24"/>
        <v>0</v>
      </c>
      <c r="T66" s="36">
        <f t="shared" si="24"/>
        <v>17</v>
      </c>
      <c r="U66" s="36">
        <f t="shared" si="24"/>
        <v>0</v>
      </c>
      <c r="V66" s="36">
        <f t="shared" si="24"/>
        <v>5051.2538</v>
      </c>
      <c r="W66" s="36">
        <f t="shared" si="24"/>
        <v>701.3175</v>
      </c>
      <c r="X66" s="36">
        <f t="shared" si="24"/>
        <v>661.4637576</v>
      </c>
      <c r="Y66" s="36">
        <f t="shared" si="24"/>
        <v>726.3174992</v>
      </c>
      <c r="Z66" s="36">
        <f t="shared" si="24"/>
        <v>744.0122909</v>
      </c>
      <c r="AA66" s="36">
        <f t="shared" si="24"/>
        <v>11.64393333</v>
      </c>
      <c r="AB66" s="36">
        <f t="shared" si="24"/>
        <v>0</v>
      </c>
      <c r="AC66" s="36">
        <f t="shared" si="24"/>
        <v>0</v>
      </c>
      <c r="AD66" s="36">
        <f t="shared" si="24"/>
        <v>0</v>
      </c>
      <c r="AE66" s="36">
        <f t="shared" si="24"/>
        <v>0</v>
      </c>
      <c r="AF66" s="36">
        <f t="shared" si="24"/>
        <v>0</v>
      </c>
      <c r="AG66" s="36">
        <f t="shared" si="24"/>
        <v>0</v>
      </c>
      <c r="AH66" s="36">
        <f t="shared" si="24"/>
        <v>0</v>
      </c>
      <c r="AI66" s="36">
        <f t="shared" si="24"/>
        <v>0</v>
      </c>
      <c r="AJ66" s="36">
        <f t="shared" si="24"/>
        <v>0</v>
      </c>
      <c r="AK66" s="36">
        <f t="shared" si="24"/>
        <v>0</v>
      </c>
      <c r="AL66" s="36">
        <f t="shared" si="24"/>
        <v>0</v>
      </c>
      <c r="AM66" s="36">
        <f t="shared" si="24"/>
        <v>0</v>
      </c>
      <c r="AN66" s="36">
        <f t="shared" si="24"/>
        <v>0</v>
      </c>
      <c r="AO66" s="36">
        <f t="shared" si="24"/>
        <v>0</v>
      </c>
      <c r="AP66" s="36">
        <f t="shared" si="24"/>
        <v>0</v>
      </c>
      <c r="AQ66" s="36">
        <f t="shared" si="24"/>
        <v>0</v>
      </c>
      <c r="AR66" s="36">
        <f t="shared" si="24"/>
        <v>0</v>
      </c>
      <c r="AS66" s="36">
        <f t="shared" si="24"/>
        <v>0</v>
      </c>
      <c r="AT66" s="36">
        <f t="shared" si="24"/>
        <v>0</v>
      </c>
      <c r="AU66" s="36">
        <f t="shared" si="24"/>
        <v>0</v>
      </c>
      <c r="AV66" s="36">
        <f t="shared" si="24"/>
        <v>0</v>
      </c>
      <c r="AW66" s="36">
        <f t="shared" si="24"/>
        <v>0</v>
      </c>
      <c r="AX66" s="36">
        <f t="shared" si="24"/>
        <v>0</v>
      </c>
      <c r="AY66" s="36">
        <f t="shared" si="24"/>
        <v>0</v>
      </c>
      <c r="AZ66" s="36">
        <f t="shared" si="24"/>
        <v>0</v>
      </c>
      <c r="BA66" s="36">
        <f t="shared" si="24"/>
        <v>0</v>
      </c>
      <c r="BB66" s="36">
        <f t="shared" si="24"/>
        <v>0</v>
      </c>
      <c r="BC66" s="36">
        <f t="shared" si="24"/>
        <v>0</v>
      </c>
      <c r="BD66" s="36">
        <f t="shared" si="24"/>
        <v>0</v>
      </c>
      <c r="BE66" s="36">
        <f t="shared" si="24"/>
        <v>0</v>
      </c>
      <c r="BF66" s="36">
        <f t="shared" si="24"/>
        <v>0</v>
      </c>
      <c r="BG66" s="36">
        <f t="shared" si="24"/>
        <v>0</v>
      </c>
      <c r="BH66" s="36">
        <f t="shared" si="24"/>
        <v>0</v>
      </c>
      <c r="BI66" s="36">
        <f t="shared" si="24"/>
        <v>0</v>
      </c>
      <c r="BJ66" s="36">
        <f t="shared" si="24"/>
        <v>0</v>
      </c>
      <c r="BK66" s="36">
        <f t="shared" si="24"/>
        <v>0</v>
      </c>
      <c r="BL66" s="36">
        <f t="shared" si="24"/>
        <v>0</v>
      </c>
      <c r="BM66" s="36">
        <f t="shared" si="24"/>
        <v>0</v>
      </c>
      <c r="BN66" s="36">
        <f t="shared" si="24"/>
        <v>0</v>
      </c>
      <c r="BO66" s="36">
        <f t="shared" si="24"/>
        <v>0</v>
      </c>
      <c r="BP66" s="36">
        <f t="shared" si="24"/>
        <v>0</v>
      </c>
      <c r="BQ66" s="36">
        <f t="shared" si="24"/>
        <v>0</v>
      </c>
      <c r="BR66" s="36">
        <f t="shared" si="24"/>
        <v>0</v>
      </c>
      <c r="BS66" s="36">
        <f t="shared" si="24"/>
        <v>0</v>
      </c>
      <c r="BT66" s="36">
        <f t="shared" si="24"/>
        <v>0</v>
      </c>
      <c r="BU66" s="36">
        <f t="shared" si="24"/>
        <v>0</v>
      </c>
      <c r="BV66" s="36">
        <f t="shared" si="24"/>
        <v>0</v>
      </c>
      <c r="BW66" s="36">
        <f t="shared" si="24"/>
        <v>0</v>
      </c>
      <c r="BX66" s="36">
        <f t="shared" si="24"/>
        <v>0</v>
      </c>
      <c r="BY66" s="36">
        <f t="shared" si="24"/>
        <v>0</v>
      </c>
      <c r="BZ66" s="36">
        <f t="shared" si="24"/>
        <v>0</v>
      </c>
      <c r="CA66" s="36">
        <f t="shared" si="24"/>
        <v>0</v>
      </c>
      <c r="CB66" s="36">
        <f t="shared" si="24"/>
        <v>0</v>
      </c>
      <c r="CC66" s="36">
        <f t="shared" si="24"/>
        <v>0</v>
      </c>
      <c r="CD66" s="36">
        <f t="shared" si="24"/>
        <v>0</v>
      </c>
      <c r="CE66" s="36">
        <f t="shared" si="24"/>
        <v>0</v>
      </c>
      <c r="CF66" s="36">
        <f t="shared" si="24"/>
        <v>0</v>
      </c>
      <c r="CG66" s="36">
        <f t="shared" si="24"/>
        <v>0</v>
      </c>
      <c r="CH66" s="36">
        <f t="shared" si="24"/>
        <v>0</v>
      </c>
    </row>
    <row r="67"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</row>
    <row r="68">
      <c r="B68" s="5" t="s">
        <v>61</v>
      </c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</row>
    <row r="69"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</row>
    <row r="70">
      <c r="B70" s="6" t="str">
        <f t="shared" ref="B70:B79" si="26">B56</f>
        <v>Dividends</v>
      </c>
      <c r="E70" s="33">
        <f t="shared" ref="E70:E80" si="27">SUM(G70:CH70)</f>
        <v>4958.185809</v>
      </c>
      <c r="F70" s="41"/>
      <c r="G70" s="55">
        <f t="shared" ref="G70:CH70" si="25">IF(G$4&gt;=$C$9,G38,0)</f>
        <v>0</v>
      </c>
      <c r="H70" s="55">
        <f t="shared" si="25"/>
        <v>0</v>
      </c>
      <c r="I70" s="55">
        <f t="shared" si="25"/>
        <v>0</v>
      </c>
      <c r="J70" s="55">
        <f t="shared" si="25"/>
        <v>0</v>
      </c>
      <c r="K70" s="39">
        <f t="shared" si="25"/>
        <v>0</v>
      </c>
      <c r="L70" s="39">
        <f t="shared" si="25"/>
        <v>0</v>
      </c>
      <c r="M70" s="39">
        <f t="shared" si="25"/>
        <v>0</v>
      </c>
      <c r="N70" s="39">
        <f t="shared" si="25"/>
        <v>0</v>
      </c>
      <c r="O70" s="39">
        <f t="shared" si="25"/>
        <v>0</v>
      </c>
      <c r="P70" s="39">
        <f t="shared" si="25"/>
        <v>0</v>
      </c>
      <c r="Q70" s="39">
        <f t="shared" si="25"/>
        <v>0</v>
      </c>
      <c r="R70" s="39">
        <f t="shared" si="25"/>
        <v>0</v>
      </c>
      <c r="S70" s="39">
        <f t="shared" si="25"/>
        <v>0</v>
      </c>
      <c r="T70" s="39">
        <f t="shared" si="25"/>
        <v>0</v>
      </c>
      <c r="U70" s="39">
        <f t="shared" si="25"/>
        <v>0</v>
      </c>
      <c r="V70" s="39">
        <f t="shared" si="25"/>
        <v>0</v>
      </c>
      <c r="W70" s="39">
        <f t="shared" si="25"/>
        <v>0</v>
      </c>
      <c r="X70" s="39">
        <f t="shared" si="25"/>
        <v>0</v>
      </c>
      <c r="Y70" s="39">
        <f t="shared" si="25"/>
        <v>0</v>
      </c>
      <c r="Z70" s="39">
        <f t="shared" si="25"/>
        <v>0</v>
      </c>
      <c r="AA70" s="39">
        <f t="shared" si="25"/>
        <v>0</v>
      </c>
      <c r="AB70" s="39">
        <f t="shared" si="25"/>
        <v>275</v>
      </c>
      <c r="AC70" s="39">
        <f t="shared" si="25"/>
        <v>150</v>
      </c>
      <c r="AD70" s="39">
        <f t="shared" si="25"/>
        <v>75</v>
      </c>
      <c r="AE70" s="39">
        <f t="shared" si="25"/>
        <v>25</v>
      </c>
      <c r="AF70" s="39">
        <f t="shared" si="25"/>
        <v>150</v>
      </c>
      <c r="AG70" s="39">
        <f t="shared" si="25"/>
        <v>150</v>
      </c>
      <c r="AH70" s="39">
        <f t="shared" si="25"/>
        <v>100</v>
      </c>
      <c r="AI70" s="39">
        <f t="shared" si="25"/>
        <v>25</v>
      </c>
      <c r="AJ70" s="39">
        <f t="shared" si="25"/>
        <v>25</v>
      </c>
      <c r="AK70" s="39">
        <f t="shared" si="25"/>
        <v>50</v>
      </c>
      <c r="AL70" s="39">
        <f t="shared" si="25"/>
        <v>50</v>
      </c>
      <c r="AM70" s="39">
        <f t="shared" si="25"/>
        <v>25</v>
      </c>
      <c r="AN70" s="39">
        <f t="shared" si="25"/>
        <v>75</v>
      </c>
      <c r="AO70" s="39">
        <f t="shared" si="25"/>
        <v>50</v>
      </c>
      <c r="AP70" s="39">
        <f t="shared" si="25"/>
        <v>100</v>
      </c>
      <c r="AQ70" s="39">
        <f t="shared" si="25"/>
        <v>50</v>
      </c>
      <c r="AR70" s="39">
        <f t="shared" si="25"/>
        <v>200</v>
      </c>
      <c r="AS70" s="39">
        <f t="shared" si="25"/>
        <v>0</v>
      </c>
      <c r="AT70" s="39">
        <f t="shared" si="25"/>
        <v>25</v>
      </c>
      <c r="AU70" s="39">
        <f t="shared" si="25"/>
        <v>0</v>
      </c>
      <c r="AV70" s="39">
        <f t="shared" si="25"/>
        <v>0</v>
      </c>
      <c r="AW70" s="39">
        <f t="shared" si="25"/>
        <v>0</v>
      </c>
      <c r="AX70" s="39">
        <f t="shared" si="25"/>
        <v>0</v>
      </c>
      <c r="AY70" s="39">
        <f t="shared" si="25"/>
        <v>0</v>
      </c>
      <c r="AZ70" s="39">
        <f t="shared" si="25"/>
        <v>0</v>
      </c>
      <c r="BA70" s="39">
        <f t="shared" si="25"/>
        <v>0</v>
      </c>
      <c r="BB70" s="39">
        <f t="shared" si="25"/>
        <v>25</v>
      </c>
      <c r="BC70" s="39">
        <f t="shared" si="25"/>
        <v>150</v>
      </c>
      <c r="BD70" s="39">
        <f t="shared" si="25"/>
        <v>150</v>
      </c>
      <c r="BE70" s="39">
        <f t="shared" si="25"/>
        <v>0</v>
      </c>
      <c r="BF70" s="39">
        <f t="shared" si="25"/>
        <v>0</v>
      </c>
      <c r="BG70" s="39">
        <f t="shared" si="25"/>
        <v>0</v>
      </c>
      <c r="BH70" s="39">
        <f t="shared" si="25"/>
        <v>0</v>
      </c>
      <c r="BI70" s="39">
        <f t="shared" si="25"/>
        <v>450</v>
      </c>
      <c r="BJ70" s="39">
        <f t="shared" si="25"/>
        <v>2500</v>
      </c>
      <c r="BK70" s="39">
        <f t="shared" si="25"/>
        <v>82.8674401</v>
      </c>
      <c r="BL70" s="39">
        <f t="shared" si="25"/>
        <v>0.318368673</v>
      </c>
      <c r="BM70" s="39">
        <f t="shared" si="25"/>
        <v>0</v>
      </c>
      <c r="BN70" s="39">
        <f t="shared" si="25"/>
        <v>0</v>
      </c>
      <c r="BO70" s="39">
        <f t="shared" si="25"/>
        <v>0</v>
      </c>
      <c r="BP70" s="39">
        <f t="shared" si="25"/>
        <v>0</v>
      </c>
      <c r="BQ70" s="39">
        <f t="shared" si="25"/>
        <v>0</v>
      </c>
      <c r="BR70" s="39">
        <f t="shared" si="25"/>
        <v>0</v>
      </c>
      <c r="BS70" s="39">
        <f t="shared" si="25"/>
        <v>0</v>
      </c>
      <c r="BT70" s="39">
        <f t="shared" si="25"/>
        <v>0</v>
      </c>
      <c r="BU70" s="39">
        <f t="shared" si="25"/>
        <v>0</v>
      </c>
      <c r="BV70" s="39">
        <f t="shared" si="25"/>
        <v>0</v>
      </c>
      <c r="BW70" s="39">
        <f t="shared" si="25"/>
        <v>0</v>
      </c>
      <c r="BX70" s="39">
        <f t="shared" si="25"/>
        <v>0</v>
      </c>
      <c r="BY70" s="39">
        <f t="shared" si="25"/>
        <v>0</v>
      </c>
      <c r="BZ70" s="39">
        <f t="shared" si="25"/>
        <v>0</v>
      </c>
      <c r="CA70" s="39">
        <f t="shared" si="25"/>
        <v>0</v>
      </c>
      <c r="CB70" s="39">
        <f t="shared" si="25"/>
        <v>0</v>
      </c>
      <c r="CC70" s="39" t="str">
        <f t="shared" si="25"/>
        <v/>
      </c>
      <c r="CD70" s="39" t="str">
        <f t="shared" si="25"/>
        <v/>
      </c>
      <c r="CE70" s="39" t="str">
        <f t="shared" si="25"/>
        <v/>
      </c>
      <c r="CF70" s="39" t="str">
        <f t="shared" si="25"/>
        <v/>
      </c>
      <c r="CG70" s="39" t="str">
        <f t="shared" si="25"/>
        <v/>
      </c>
      <c r="CH70" s="39" t="str">
        <f t="shared" si="25"/>
        <v/>
      </c>
    </row>
    <row r="71">
      <c r="B71" s="6" t="str">
        <f t="shared" si="26"/>
        <v>Shareholder Loan interest</v>
      </c>
      <c r="E71" s="33">
        <f t="shared" si="27"/>
        <v>21092.22052</v>
      </c>
      <c r="F71" s="41"/>
      <c r="G71" s="55">
        <f t="shared" ref="G71:G79" si="29">IF(G$4&gt;=$C$9,G39,0)</f>
        <v>0</v>
      </c>
      <c r="H71" s="55">
        <f>IF(H$4&gt;=$C$9,H42,0)</f>
        <v>0</v>
      </c>
      <c r="I71" s="55">
        <f t="shared" ref="I71:CH71" si="28">IF(I$4&gt;=$C$9,I39,0)</f>
        <v>0</v>
      </c>
      <c r="J71" s="55">
        <f t="shared" si="28"/>
        <v>0</v>
      </c>
      <c r="K71" s="39">
        <f t="shared" si="28"/>
        <v>0</v>
      </c>
      <c r="L71" s="39">
        <f t="shared" si="28"/>
        <v>0</v>
      </c>
      <c r="M71" s="39">
        <f t="shared" si="28"/>
        <v>0</v>
      </c>
      <c r="N71" s="39">
        <f t="shared" si="28"/>
        <v>0</v>
      </c>
      <c r="O71" s="39">
        <f t="shared" si="28"/>
        <v>0</v>
      </c>
      <c r="P71" s="39">
        <f t="shared" si="28"/>
        <v>0</v>
      </c>
      <c r="Q71" s="39">
        <f t="shared" si="28"/>
        <v>0</v>
      </c>
      <c r="R71" s="39">
        <f t="shared" si="28"/>
        <v>0</v>
      </c>
      <c r="S71" s="39">
        <f t="shared" si="28"/>
        <v>0</v>
      </c>
      <c r="T71" s="39">
        <f t="shared" si="28"/>
        <v>0</v>
      </c>
      <c r="U71" s="39">
        <f t="shared" si="28"/>
        <v>0</v>
      </c>
      <c r="V71" s="39">
        <f t="shared" si="28"/>
        <v>0</v>
      </c>
      <c r="W71" s="39">
        <f t="shared" si="28"/>
        <v>0</v>
      </c>
      <c r="X71" s="39">
        <f t="shared" si="28"/>
        <v>0</v>
      </c>
      <c r="Y71" s="39">
        <f t="shared" si="28"/>
        <v>0</v>
      </c>
      <c r="Z71" s="39">
        <f t="shared" si="28"/>
        <v>0</v>
      </c>
      <c r="AA71" s="39">
        <f t="shared" si="28"/>
        <v>0</v>
      </c>
      <c r="AB71" s="39">
        <f t="shared" si="28"/>
        <v>655.2846836</v>
      </c>
      <c r="AC71" s="39">
        <f t="shared" si="28"/>
        <v>626.3174992</v>
      </c>
      <c r="AD71" s="39">
        <f t="shared" si="28"/>
        <v>626.3174992</v>
      </c>
      <c r="AE71" s="39">
        <f t="shared" si="28"/>
        <v>626.3174992</v>
      </c>
      <c r="AF71" s="39">
        <f t="shared" si="28"/>
        <v>626.3174992</v>
      </c>
      <c r="AG71" s="39">
        <f t="shared" si="28"/>
        <v>626.3174992</v>
      </c>
      <c r="AH71" s="39">
        <f t="shared" si="28"/>
        <v>626.3174992</v>
      </c>
      <c r="AI71" s="39">
        <f t="shared" si="28"/>
        <v>626.3174992</v>
      </c>
      <c r="AJ71" s="39">
        <f t="shared" si="28"/>
        <v>626.3174992</v>
      </c>
      <c r="AK71" s="39">
        <f t="shared" si="28"/>
        <v>626.3174992</v>
      </c>
      <c r="AL71" s="39">
        <f t="shared" si="28"/>
        <v>626.3174992</v>
      </c>
      <c r="AM71" s="39">
        <f t="shared" si="28"/>
        <v>626.3174992</v>
      </c>
      <c r="AN71" s="39">
        <f t="shared" si="28"/>
        <v>626.3174992</v>
      </c>
      <c r="AO71" s="39">
        <f t="shared" si="28"/>
        <v>626.3174992</v>
      </c>
      <c r="AP71" s="39">
        <f t="shared" si="28"/>
        <v>626.3174992</v>
      </c>
      <c r="AQ71" s="39">
        <f t="shared" si="28"/>
        <v>626.3174992</v>
      </c>
      <c r="AR71" s="39">
        <f t="shared" si="28"/>
        <v>626.3174992</v>
      </c>
      <c r="AS71" s="39">
        <f t="shared" si="28"/>
        <v>626.3174992</v>
      </c>
      <c r="AT71" s="39">
        <f t="shared" si="28"/>
        <v>626.3174992</v>
      </c>
      <c r="AU71" s="39">
        <f t="shared" si="28"/>
        <v>626.3174992</v>
      </c>
      <c r="AV71" s="39">
        <f t="shared" si="28"/>
        <v>626.3174992</v>
      </c>
      <c r="AW71" s="39">
        <f t="shared" si="28"/>
        <v>626.3174992</v>
      </c>
      <c r="AX71" s="39">
        <f t="shared" si="28"/>
        <v>626.3174992</v>
      </c>
      <c r="AY71" s="39">
        <f t="shared" si="28"/>
        <v>626.3174992</v>
      </c>
      <c r="AZ71" s="39">
        <f t="shared" si="28"/>
        <v>626.3174992</v>
      </c>
      <c r="BA71" s="39">
        <f t="shared" si="28"/>
        <v>626.3174992</v>
      </c>
      <c r="BB71" s="39">
        <f t="shared" si="28"/>
        <v>626.3174992</v>
      </c>
      <c r="BC71" s="39">
        <f t="shared" si="28"/>
        <v>626.3174992</v>
      </c>
      <c r="BD71" s="39">
        <f t="shared" si="28"/>
        <v>626.3174992</v>
      </c>
      <c r="BE71" s="39">
        <f t="shared" si="28"/>
        <v>626.3174992</v>
      </c>
      <c r="BF71" s="39">
        <f t="shared" si="28"/>
        <v>598.224383</v>
      </c>
      <c r="BG71" s="39">
        <f t="shared" si="28"/>
        <v>583.6753589</v>
      </c>
      <c r="BH71" s="39">
        <f t="shared" si="28"/>
        <v>561.1067592</v>
      </c>
      <c r="BI71" s="39">
        <f t="shared" si="28"/>
        <v>337.7320893</v>
      </c>
      <c r="BJ71" s="39">
        <f t="shared" si="28"/>
        <v>144.742324</v>
      </c>
      <c r="BK71" s="39">
        <f t="shared" si="28"/>
        <v>48.24744132</v>
      </c>
      <c r="BL71" s="39">
        <f t="shared" si="28"/>
        <v>0</v>
      </c>
      <c r="BM71" s="39">
        <f t="shared" si="28"/>
        <v>0</v>
      </c>
      <c r="BN71" s="39">
        <f t="shared" si="28"/>
        <v>0</v>
      </c>
      <c r="BO71" s="39">
        <f t="shared" si="28"/>
        <v>0</v>
      </c>
      <c r="BP71" s="39">
        <f t="shared" si="28"/>
        <v>0</v>
      </c>
      <c r="BQ71" s="39">
        <f t="shared" si="28"/>
        <v>0</v>
      </c>
      <c r="BR71" s="39">
        <f t="shared" si="28"/>
        <v>0</v>
      </c>
      <c r="BS71" s="39">
        <f t="shared" si="28"/>
        <v>0</v>
      </c>
      <c r="BT71" s="39">
        <f t="shared" si="28"/>
        <v>0</v>
      </c>
      <c r="BU71" s="39">
        <f t="shared" si="28"/>
        <v>0</v>
      </c>
      <c r="BV71" s="39">
        <f t="shared" si="28"/>
        <v>0</v>
      </c>
      <c r="BW71" s="39">
        <f t="shared" si="28"/>
        <v>0</v>
      </c>
      <c r="BX71" s="39">
        <f t="shared" si="28"/>
        <v>0</v>
      </c>
      <c r="BY71" s="39">
        <f t="shared" si="28"/>
        <v>0</v>
      </c>
      <c r="BZ71" s="39">
        <f t="shared" si="28"/>
        <v>0</v>
      </c>
      <c r="CA71" s="39">
        <f t="shared" si="28"/>
        <v>0</v>
      </c>
      <c r="CB71" s="39">
        <f t="shared" si="28"/>
        <v>0</v>
      </c>
      <c r="CC71" s="39" t="str">
        <f t="shared" si="28"/>
        <v/>
      </c>
      <c r="CD71" s="39" t="str">
        <f t="shared" si="28"/>
        <v/>
      </c>
      <c r="CE71" s="39" t="str">
        <f t="shared" si="28"/>
        <v/>
      </c>
      <c r="CF71" s="39" t="str">
        <f t="shared" si="28"/>
        <v/>
      </c>
      <c r="CG71" s="39" t="str">
        <f t="shared" si="28"/>
        <v/>
      </c>
      <c r="CH71" s="39" t="str">
        <f t="shared" si="28"/>
        <v/>
      </c>
    </row>
    <row r="72">
      <c r="B72" s="6" t="str">
        <f t="shared" si="26"/>
        <v>Shareholder Loan Principal</v>
      </c>
      <c r="E72" s="33">
        <f t="shared" si="27"/>
        <v>14168.31748</v>
      </c>
      <c r="F72" s="41"/>
      <c r="G72" s="55">
        <f t="shared" si="29"/>
        <v>0</v>
      </c>
      <c r="H72" s="55">
        <f t="shared" ref="H72:CH72" si="30">IF(H$4&gt;=$C$9,H40,0)</f>
        <v>0</v>
      </c>
      <c r="I72" s="55">
        <f t="shared" si="30"/>
        <v>0</v>
      </c>
      <c r="J72" s="55">
        <f t="shared" si="30"/>
        <v>0</v>
      </c>
      <c r="K72" s="39">
        <f t="shared" si="30"/>
        <v>0</v>
      </c>
      <c r="L72" s="39">
        <f t="shared" si="30"/>
        <v>0</v>
      </c>
      <c r="M72" s="39">
        <f t="shared" si="30"/>
        <v>0</v>
      </c>
      <c r="N72" s="39">
        <f t="shared" si="30"/>
        <v>0</v>
      </c>
      <c r="O72" s="39">
        <f t="shared" si="30"/>
        <v>0</v>
      </c>
      <c r="P72" s="39">
        <f t="shared" si="30"/>
        <v>0</v>
      </c>
      <c r="Q72" s="39">
        <f t="shared" si="30"/>
        <v>0</v>
      </c>
      <c r="R72" s="39">
        <f t="shared" si="30"/>
        <v>0</v>
      </c>
      <c r="S72" s="39">
        <f t="shared" si="30"/>
        <v>0</v>
      </c>
      <c r="T72" s="39">
        <f t="shared" si="30"/>
        <v>0</v>
      </c>
      <c r="U72" s="39">
        <f t="shared" si="30"/>
        <v>0</v>
      </c>
      <c r="V72" s="39">
        <f t="shared" si="30"/>
        <v>0</v>
      </c>
      <c r="W72" s="39">
        <f t="shared" si="30"/>
        <v>0</v>
      </c>
      <c r="X72" s="39">
        <f t="shared" si="30"/>
        <v>0</v>
      </c>
      <c r="Y72" s="39">
        <f t="shared" si="30"/>
        <v>0</v>
      </c>
      <c r="Z72" s="39">
        <f t="shared" si="30"/>
        <v>0</v>
      </c>
      <c r="AA72" s="39">
        <f t="shared" si="30"/>
        <v>0</v>
      </c>
      <c r="AB72" s="39">
        <f t="shared" si="30"/>
        <v>626.3174992</v>
      </c>
      <c r="AC72" s="39">
        <f t="shared" si="30"/>
        <v>0</v>
      </c>
      <c r="AD72" s="39">
        <f t="shared" si="30"/>
        <v>0</v>
      </c>
      <c r="AE72" s="39">
        <f t="shared" si="30"/>
        <v>0</v>
      </c>
      <c r="AF72" s="39">
        <f t="shared" si="30"/>
        <v>0</v>
      </c>
      <c r="AG72" s="39">
        <f t="shared" si="30"/>
        <v>0</v>
      </c>
      <c r="AH72" s="39">
        <f t="shared" si="30"/>
        <v>0</v>
      </c>
      <c r="AI72" s="39">
        <f t="shared" si="30"/>
        <v>0</v>
      </c>
      <c r="AJ72" s="39">
        <f t="shared" si="30"/>
        <v>0</v>
      </c>
      <c r="AK72" s="39">
        <f t="shared" si="30"/>
        <v>0</v>
      </c>
      <c r="AL72" s="39">
        <f t="shared" si="30"/>
        <v>0</v>
      </c>
      <c r="AM72" s="39">
        <f t="shared" si="30"/>
        <v>0</v>
      </c>
      <c r="AN72" s="39">
        <f t="shared" si="30"/>
        <v>0</v>
      </c>
      <c r="AO72" s="39">
        <f t="shared" si="30"/>
        <v>0</v>
      </c>
      <c r="AP72" s="39">
        <f t="shared" si="30"/>
        <v>0</v>
      </c>
      <c r="AQ72" s="39">
        <f t="shared" si="30"/>
        <v>0</v>
      </c>
      <c r="AR72" s="39">
        <f t="shared" si="30"/>
        <v>0</v>
      </c>
      <c r="AS72" s="39">
        <f t="shared" si="30"/>
        <v>0</v>
      </c>
      <c r="AT72" s="39">
        <f t="shared" si="30"/>
        <v>0</v>
      </c>
      <c r="AU72" s="39">
        <f t="shared" si="30"/>
        <v>0</v>
      </c>
      <c r="AV72" s="39">
        <f t="shared" si="30"/>
        <v>0</v>
      </c>
      <c r="AW72" s="39">
        <f t="shared" si="30"/>
        <v>0</v>
      </c>
      <c r="AX72" s="39">
        <f t="shared" si="30"/>
        <v>0</v>
      </c>
      <c r="AY72" s="39">
        <f t="shared" si="30"/>
        <v>0</v>
      </c>
      <c r="AZ72" s="39">
        <f t="shared" si="30"/>
        <v>0</v>
      </c>
      <c r="BA72" s="39">
        <f t="shared" si="30"/>
        <v>0</v>
      </c>
      <c r="BB72" s="39">
        <f t="shared" si="30"/>
        <v>0</v>
      </c>
      <c r="BC72" s="39">
        <f t="shared" si="30"/>
        <v>0</v>
      </c>
      <c r="BD72" s="39">
        <f t="shared" si="30"/>
        <v>0</v>
      </c>
      <c r="BE72" s="39">
        <f t="shared" si="30"/>
        <v>363.3064985</v>
      </c>
      <c r="BF72" s="39">
        <f t="shared" si="30"/>
        <v>69.31615131</v>
      </c>
      <c r="BG72" s="39">
        <f t="shared" si="30"/>
        <v>120.9325467</v>
      </c>
      <c r="BH72" s="39">
        <f t="shared" si="30"/>
        <v>4436.190348</v>
      </c>
      <c r="BI72" s="39">
        <f t="shared" si="30"/>
        <v>4599.025222</v>
      </c>
      <c r="BJ72" s="39">
        <f t="shared" si="30"/>
        <v>2635.486144</v>
      </c>
      <c r="BK72" s="39">
        <f t="shared" si="30"/>
        <v>1317.743072</v>
      </c>
      <c r="BL72" s="39">
        <f t="shared" si="30"/>
        <v>0</v>
      </c>
      <c r="BM72" s="39">
        <f t="shared" si="30"/>
        <v>0</v>
      </c>
      <c r="BN72" s="39">
        <f t="shared" si="30"/>
        <v>0</v>
      </c>
      <c r="BO72" s="39">
        <f t="shared" si="30"/>
        <v>0</v>
      </c>
      <c r="BP72" s="39">
        <f t="shared" si="30"/>
        <v>0</v>
      </c>
      <c r="BQ72" s="39">
        <f t="shared" si="30"/>
        <v>0</v>
      </c>
      <c r="BR72" s="39">
        <f t="shared" si="30"/>
        <v>0</v>
      </c>
      <c r="BS72" s="39">
        <f t="shared" si="30"/>
        <v>0</v>
      </c>
      <c r="BT72" s="39">
        <f t="shared" si="30"/>
        <v>0</v>
      </c>
      <c r="BU72" s="39">
        <f t="shared" si="30"/>
        <v>0</v>
      </c>
      <c r="BV72" s="39">
        <f t="shared" si="30"/>
        <v>0</v>
      </c>
      <c r="BW72" s="39">
        <f t="shared" si="30"/>
        <v>0</v>
      </c>
      <c r="BX72" s="39">
        <f t="shared" si="30"/>
        <v>0</v>
      </c>
      <c r="BY72" s="39">
        <f t="shared" si="30"/>
        <v>0</v>
      </c>
      <c r="BZ72" s="39">
        <f t="shared" si="30"/>
        <v>0</v>
      </c>
      <c r="CA72" s="39">
        <f t="shared" si="30"/>
        <v>0</v>
      </c>
      <c r="CB72" s="39">
        <f t="shared" si="30"/>
        <v>0</v>
      </c>
      <c r="CC72" s="39" t="str">
        <f t="shared" si="30"/>
        <v/>
      </c>
      <c r="CD72" s="39" t="str">
        <f t="shared" si="30"/>
        <v/>
      </c>
      <c r="CE72" s="39" t="str">
        <f t="shared" si="30"/>
        <v/>
      </c>
      <c r="CF72" s="39" t="str">
        <f t="shared" si="30"/>
        <v/>
      </c>
      <c r="CG72" s="39" t="str">
        <f t="shared" si="30"/>
        <v/>
      </c>
      <c r="CH72" s="39" t="str">
        <f t="shared" si="30"/>
        <v/>
      </c>
    </row>
    <row r="73">
      <c r="B73" s="6" t="str">
        <f t="shared" si="26"/>
        <v>Equity repayment</v>
      </c>
      <c r="E73" s="33">
        <f t="shared" si="27"/>
        <v>1</v>
      </c>
      <c r="F73" s="41"/>
      <c r="G73" s="39">
        <f t="shared" si="29"/>
        <v>0</v>
      </c>
      <c r="H73" s="39">
        <f t="shared" ref="H73:CH73" si="31">IF(H$4&gt;=$C$9,H41,0)</f>
        <v>0</v>
      </c>
      <c r="I73" s="39">
        <f t="shared" si="31"/>
        <v>0</v>
      </c>
      <c r="J73" s="39">
        <f t="shared" si="31"/>
        <v>0</v>
      </c>
      <c r="K73" s="39">
        <f t="shared" si="31"/>
        <v>0</v>
      </c>
      <c r="L73" s="39">
        <f t="shared" si="31"/>
        <v>0</v>
      </c>
      <c r="M73" s="39">
        <f t="shared" si="31"/>
        <v>0</v>
      </c>
      <c r="N73" s="39">
        <f t="shared" si="31"/>
        <v>0</v>
      </c>
      <c r="O73" s="39">
        <f t="shared" si="31"/>
        <v>0</v>
      </c>
      <c r="P73" s="39">
        <f t="shared" si="31"/>
        <v>0</v>
      </c>
      <c r="Q73" s="39">
        <f t="shared" si="31"/>
        <v>0</v>
      </c>
      <c r="R73" s="39">
        <f t="shared" si="31"/>
        <v>0</v>
      </c>
      <c r="S73" s="39">
        <f t="shared" si="31"/>
        <v>0</v>
      </c>
      <c r="T73" s="39">
        <f t="shared" si="31"/>
        <v>0</v>
      </c>
      <c r="U73" s="39">
        <f t="shared" si="31"/>
        <v>0</v>
      </c>
      <c r="V73" s="39">
        <f t="shared" si="31"/>
        <v>0</v>
      </c>
      <c r="W73" s="39">
        <f t="shared" si="31"/>
        <v>0</v>
      </c>
      <c r="X73" s="39">
        <f t="shared" si="31"/>
        <v>0</v>
      </c>
      <c r="Y73" s="39">
        <f t="shared" si="31"/>
        <v>0</v>
      </c>
      <c r="Z73" s="39">
        <f t="shared" si="31"/>
        <v>0</v>
      </c>
      <c r="AA73" s="39">
        <f t="shared" si="31"/>
        <v>0</v>
      </c>
      <c r="AB73" s="39">
        <f t="shared" si="31"/>
        <v>0</v>
      </c>
      <c r="AC73" s="39">
        <f t="shared" si="31"/>
        <v>0</v>
      </c>
      <c r="AD73" s="39">
        <f t="shared" si="31"/>
        <v>0</v>
      </c>
      <c r="AE73" s="39">
        <f t="shared" si="31"/>
        <v>0</v>
      </c>
      <c r="AF73" s="39">
        <f t="shared" si="31"/>
        <v>0</v>
      </c>
      <c r="AG73" s="39">
        <f t="shared" si="31"/>
        <v>0</v>
      </c>
      <c r="AH73" s="39">
        <f t="shared" si="31"/>
        <v>0</v>
      </c>
      <c r="AI73" s="39">
        <f t="shared" si="31"/>
        <v>0</v>
      </c>
      <c r="AJ73" s="39">
        <f t="shared" si="31"/>
        <v>0</v>
      </c>
      <c r="AK73" s="39">
        <f t="shared" si="31"/>
        <v>0</v>
      </c>
      <c r="AL73" s="39">
        <f t="shared" si="31"/>
        <v>0</v>
      </c>
      <c r="AM73" s="39">
        <f t="shared" si="31"/>
        <v>0</v>
      </c>
      <c r="AN73" s="39">
        <f t="shared" si="31"/>
        <v>0</v>
      </c>
      <c r="AO73" s="39">
        <f t="shared" si="31"/>
        <v>0</v>
      </c>
      <c r="AP73" s="39">
        <f t="shared" si="31"/>
        <v>0</v>
      </c>
      <c r="AQ73" s="39">
        <f t="shared" si="31"/>
        <v>0</v>
      </c>
      <c r="AR73" s="39">
        <f t="shared" si="31"/>
        <v>0</v>
      </c>
      <c r="AS73" s="39">
        <f t="shared" si="31"/>
        <v>0</v>
      </c>
      <c r="AT73" s="39">
        <f t="shared" si="31"/>
        <v>0</v>
      </c>
      <c r="AU73" s="39">
        <f t="shared" si="31"/>
        <v>0</v>
      </c>
      <c r="AV73" s="39">
        <f t="shared" si="31"/>
        <v>0</v>
      </c>
      <c r="AW73" s="39">
        <f t="shared" si="31"/>
        <v>0</v>
      </c>
      <c r="AX73" s="39">
        <f t="shared" si="31"/>
        <v>0</v>
      </c>
      <c r="AY73" s="39">
        <f t="shared" si="31"/>
        <v>0</v>
      </c>
      <c r="AZ73" s="39">
        <f t="shared" si="31"/>
        <v>0</v>
      </c>
      <c r="BA73" s="39">
        <f t="shared" si="31"/>
        <v>0</v>
      </c>
      <c r="BB73" s="39">
        <f t="shared" si="31"/>
        <v>0</v>
      </c>
      <c r="BC73" s="39">
        <f t="shared" si="31"/>
        <v>0</v>
      </c>
      <c r="BD73" s="39">
        <f t="shared" si="31"/>
        <v>0</v>
      </c>
      <c r="BE73" s="39">
        <f t="shared" si="31"/>
        <v>0</v>
      </c>
      <c r="BF73" s="39">
        <f t="shared" si="31"/>
        <v>0</v>
      </c>
      <c r="BG73" s="39">
        <f t="shared" si="31"/>
        <v>0</v>
      </c>
      <c r="BH73" s="39">
        <f t="shared" si="31"/>
        <v>0</v>
      </c>
      <c r="BI73" s="39">
        <f t="shared" si="31"/>
        <v>0</v>
      </c>
      <c r="BJ73" s="39">
        <f t="shared" si="31"/>
        <v>1</v>
      </c>
      <c r="BK73" s="39">
        <f t="shared" si="31"/>
        <v>0</v>
      </c>
      <c r="BL73" s="39">
        <f t="shared" si="31"/>
        <v>0</v>
      </c>
      <c r="BM73" s="39">
        <f t="shared" si="31"/>
        <v>0</v>
      </c>
      <c r="BN73" s="39">
        <f t="shared" si="31"/>
        <v>0</v>
      </c>
      <c r="BO73" s="39">
        <f t="shared" si="31"/>
        <v>0</v>
      </c>
      <c r="BP73" s="39">
        <f t="shared" si="31"/>
        <v>0</v>
      </c>
      <c r="BQ73" s="39">
        <f t="shared" si="31"/>
        <v>0</v>
      </c>
      <c r="BR73" s="39">
        <f t="shared" si="31"/>
        <v>0</v>
      </c>
      <c r="BS73" s="39">
        <f t="shared" si="31"/>
        <v>0</v>
      </c>
      <c r="BT73" s="39">
        <f t="shared" si="31"/>
        <v>0</v>
      </c>
      <c r="BU73" s="39">
        <f t="shared" si="31"/>
        <v>0</v>
      </c>
      <c r="BV73" s="39">
        <f t="shared" si="31"/>
        <v>0</v>
      </c>
      <c r="BW73" s="39">
        <f t="shared" si="31"/>
        <v>0</v>
      </c>
      <c r="BX73" s="39">
        <f t="shared" si="31"/>
        <v>0</v>
      </c>
      <c r="BY73" s="39">
        <f t="shared" si="31"/>
        <v>0</v>
      </c>
      <c r="BZ73" s="39">
        <f t="shared" si="31"/>
        <v>0</v>
      </c>
      <c r="CA73" s="39">
        <f t="shared" si="31"/>
        <v>0</v>
      </c>
      <c r="CB73" s="39">
        <f t="shared" si="31"/>
        <v>0</v>
      </c>
      <c r="CC73" s="39" t="str">
        <f t="shared" si="31"/>
        <v/>
      </c>
      <c r="CD73" s="39" t="str">
        <f t="shared" si="31"/>
        <v/>
      </c>
      <c r="CE73" s="39" t="str">
        <f t="shared" si="31"/>
        <v/>
      </c>
      <c r="CF73" s="39" t="str">
        <f t="shared" si="31"/>
        <v/>
      </c>
      <c r="CG73" s="39" t="str">
        <f t="shared" si="31"/>
        <v/>
      </c>
      <c r="CH73" s="39" t="str">
        <f t="shared" si="31"/>
        <v/>
      </c>
    </row>
    <row r="74">
      <c r="B74" s="6" t="str">
        <f t="shared" si="26"/>
        <v>Fees paid to Interserve</v>
      </c>
      <c r="E74" s="33">
        <f t="shared" si="27"/>
        <v>0</v>
      </c>
      <c r="F74" s="41"/>
      <c r="G74" s="39">
        <f t="shared" si="29"/>
        <v>0</v>
      </c>
      <c r="H74" s="39">
        <f t="shared" ref="H74:CH74" si="32">IF(H$4&gt;=$C$9,H42,0)</f>
        <v>0</v>
      </c>
      <c r="I74" s="39">
        <f t="shared" si="32"/>
        <v>0</v>
      </c>
      <c r="J74" s="39">
        <f t="shared" si="32"/>
        <v>0</v>
      </c>
      <c r="K74" s="39">
        <f t="shared" si="32"/>
        <v>0</v>
      </c>
      <c r="L74" s="39">
        <f t="shared" si="32"/>
        <v>0</v>
      </c>
      <c r="M74" s="39">
        <f t="shared" si="32"/>
        <v>0</v>
      </c>
      <c r="N74" s="39">
        <f t="shared" si="32"/>
        <v>0</v>
      </c>
      <c r="O74" s="39">
        <f t="shared" si="32"/>
        <v>0</v>
      </c>
      <c r="P74" s="39">
        <f t="shared" si="32"/>
        <v>0</v>
      </c>
      <c r="Q74" s="39">
        <f t="shared" si="32"/>
        <v>0</v>
      </c>
      <c r="R74" s="39">
        <f t="shared" si="32"/>
        <v>0</v>
      </c>
      <c r="S74" s="39">
        <f t="shared" si="32"/>
        <v>0</v>
      </c>
      <c r="T74" s="39">
        <f t="shared" si="32"/>
        <v>0</v>
      </c>
      <c r="U74" s="39">
        <f t="shared" si="32"/>
        <v>0</v>
      </c>
      <c r="V74" s="39">
        <f t="shared" si="32"/>
        <v>0</v>
      </c>
      <c r="W74" s="39">
        <f t="shared" si="32"/>
        <v>0</v>
      </c>
      <c r="X74" s="39">
        <f t="shared" si="32"/>
        <v>0</v>
      </c>
      <c r="Y74" s="39">
        <f t="shared" si="32"/>
        <v>0</v>
      </c>
      <c r="Z74" s="39">
        <f t="shared" si="32"/>
        <v>0</v>
      </c>
      <c r="AA74" s="39">
        <f t="shared" si="32"/>
        <v>0</v>
      </c>
      <c r="AB74" s="39" t="str">
        <f t="shared" si="32"/>
        <v/>
      </c>
      <c r="AC74" s="39" t="str">
        <f t="shared" si="32"/>
        <v/>
      </c>
      <c r="AD74" s="39" t="str">
        <f t="shared" si="32"/>
        <v/>
      </c>
      <c r="AE74" s="39" t="str">
        <f t="shared" si="32"/>
        <v/>
      </c>
      <c r="AF74" s="39" t="str">
        <f t="shared" si="32"/>
        <v/>
      </c>
      <c r="AG74" s="39" t="str">
        <f t="shared" si="32"/>
        <v/>
      </c>
      <c r="AH74" s="39" t="str">
        <f t="shared" si="32"/>
        <v/>
      </c>
      <c r="AI74" s="39" t="str">
        <f t="shared" si="32"/>
        <v/>
      </c>
      <c r="AJ74" s="39" t="str">
        <f t="shared" si="32"/>
        <v/>
      </c>
      <c r="AK74" s="39" t="str">
        <f t="shared" si="32"/>
        <v/>
      </c>
      <c r="AL74" s="39" t="str">
        <f t="shared" si="32"/>
        <v/>
      </c>
      <c r="AM74" s="39" t="str">
        <f t="shared" si="32"/>
        <v/>
      </c>
      <c r="AN74" s="39" t="str">
        <f t="shared" si="32"/>
        <v/>
      </c>
      <c r="AO74" s="39" t="str">
        <f t="shared" si="32"/>
        <v/>
      </c>
      <c r="AP74" s="39" t="str">
        <f t="shared" si="32"/>
        <v/>
      </c>
      <c r="AQ74" s="39" t="str">
        <f t="shared" si="32"/>
        <v/>
      </c>
      <c r="AR74" s="39" t="str">
        <f t="shared" si="32"/>
        <v/>
      </c>
      <c r="AS74" s="39" t="str">
        <f t="shared" si="32"/>
        <v/>
      </c>
      <c r="AT74" s="39" t="str">
        <f t="shared" si="32"/>
        <v/>
      </c>
      <c r="AU74" s="39" t="str">
        <f t="shared" si="32"/>
        <v/>
      </c>
      <c r="AV74" s="39" t="str">
        <f t="shared" si="32"/>
        <v/>
      </c>
      <c r="AW74" s="39" t="str">
        <f t="shared" si="32"/>
        <v/>
      </c>
      <c r="AX74" s="39" t="str">
        <f t="shared" si="32"/>
        <v/>
      </c>
      <c r="AY74" s="39" t="str">
        <f t="shared" si="32"/>
        <v/>
      </c>
      <c r="AZ74" s="39" t="str">
        <f t="shared" si="32"/>
        <v/>
      </c>
      <c r="BA74" s="39" t="str">
        <f t="shared" si="32"/>
        <v/>
      </c>
      <c r="BB74" s="39" t="str">
        <f t="shared" si="32"/>
        <v/>
      </c>
      <c r="BC74" s="39" t="str">
        <f t="shared" si="32"/>
        <v/>
      </c>
      <c r="BD74" s="39" t="str">
        <f t="shared" si="32"/>
        <v/>
      </c>
      <c r="BE74" s="39" t="str">
        <f t="shared" si="32"/>
        <v/>
      </c>
      <c r="BF74" s="39" t="str">
        <f t="shared" si="32"/>
        <v/>
      </c>
      <c r="BG74" s="39" t="str">
        <f t="shared" si="32"/>
        <v/>
      </c>
      <c r="BH74" s="39" t="str">
        <f t="shared" si="32"/>
        <v/>
      </c>
      <c r="BI74" s="39" t="str">
        <f t="shared" si="32"/>
        <v/>
      </c>
      <c r="BJ74" s="39" t="str">
        <f t="shared" si="32"/>
        <v/>
      </c>
      <c r="BK74" s="39" t="str">
        <f t="shared" si="32"/>
        <v/>
      </c>
      <c r="BL74" s="39">
        <f t="shared" si="32"/>
        <v>0</v>
      </c>
      <c r="BM74" s="39">
        <f t="shared" si="32"/>
        <v>0</v>
      </c>
      <c r="BN74" s="39">
        <f t="shared" si="32"/>
        <v>0</v>
      </c>
      <c r="BO74" s="39">
        <f t="shared" si="32"/>
        <v>0</v>
      </c>
      <c r="BP74" s="39">
        <f t="shared" si="32"/>
        <v>0</v>
      </c>
      <c r="BQ74" s="39">
        <f t="shared" si="32"/>
        <v>0</v>
      </c>
      <c r="BR74" s="39">
        <f t="shared" si="32"/>
        <v>0</v>
      </c>
      <c r="BS74" s="39">
        <f t="shared" si="32"/>
        <v>0</v>
      </c>
      <c r="BT74" s="39">
        <f t="shared" si="32"/>
        <v>0</v>
      </c>
      <c r="BU74" s="39">
        <f t="shared" si="32"/>
        <v>0</v>
      </c>
      <c r="BV74" s="39">
        <f t="shared" si="32"/>
        <v>0</v>
      </c>
      <c r="BW74" s="39">
        <f t="shared" si="32"/>
        <v>0</v>
      </c>
      <c r="BX74" s="39">
        <f t="shared" si="32"/>
        <v>0</v>
      </c>
      <c r="BY74" s="39">
        <f t="shared" si="32"/>
        <v>0</v>
      </c>
      <c r="BZ74" s="39">
        <f t="shared" si="32"/>
        <v>0</v>
      </c>
      <c r="CA74" s="39">
        <f t="shared" si="32"/>
        <v>0</v>
      </c>
      <c r="CB74" s="39">
        <f t="shared" si="32"/>
        <v>0</v>
      </c>
      <c r="CC74" s="39" t="str">
        <f t="shared" si="32"/>
        <v/>
      </c>
      <c r="CD74" s="39" t="str">
        <f t="shared" si="32"/>
        <v/>
      </c>
      <c r="CE74" s="39" t="str">
        <f t="shared" si="32"/>
        <v/>
      </c>
      <c r="CF74" s="39" t="str">
        <f t="shared" si="32"/>
        <v/>
      </c>
      <c r="CG74" s="39" t="str">
        <f t="shared" si="32"/>
        <v/>
      </c>
      <c r="CH74" s="39" t="str">
        <f t="shared" si="32"/>
        <v/>
      </c>
    </row>
    <row r="75">
      <c r="B75" s="6" t="str">
        <f t="shared" si="26"/>
        <v>Fees paid to Kajima</v>
      </c>
      <c r="E75" s="33">
        <f t="shared" si="27"/>
        <v>0</v>
      </c>
      <c r="F75" s="41"/>
      <c r="G75" s="39">
        <f t="shared" si="29"/>
        <v>0</v>
      </c>
      <c r="H75" s="39">
        <f t="shared" ref="H75:CH75" si="33">IF(H$4&gt;=$C$9,H43,0)</f>
        <v>0</v>
      </c>
      <c r="I75" s="39">
        <f t="shared" si="33"/>
        <v>0</v>
      </c>
      <c r="J75" s="39">
        <f t="shared" si="33"/>
        <v>0</v>
      </c>
      <c r="K75" s="39">
        <f t="shared" si="33"/>
        <v>0</v>
      </c>
      <c r="L75" s="39">
        <f t="shared" si="33"/>
        <v>0</v>
      </c>
      <c r="M75" s="39">
        <f t="shared" si="33"/>
        <v>0</v>
      </c>
      <c r="N75" s="39">
        <f t="shared" si="33"/>
        <v>0</v>
      </c>
      <c r="O75" s="39">
        <f t="shared" si="33"/>
        <v>0</v>
      </c>
      <c r="P75" s="39">
        <f t="shared" si="33"/>
        <v>0</v>
      </c>
      <c r="Q75" s="39">
        <f t="shared" si="33"/>
        <v>0</v>
      </c>
      <c r="R75" s="39">
        <f t="shared" si="33"/>
        <v>0</v>
      </c>
      <c r="S75" s="39">
        <f t="shared" si="33"/>
        <v>0</v>
      </c>
      <c r="T75" s="39">
        <f t="shared" si="33"/>
        <v>0</v>
      </c>
      <c r="U75" s="39">
        <f t="shared" si="33"/>
        <v>0</v>
      </c>
      <c r="V75" s="39">
        <f t="shared" si="33"/>
        <v>0</v>
      </c>
      <c r="W75" s="39">
        <f t="shared" si="33"/>
        <v>0</v>
      </c>
      <c r="X75" s="39">
        <f t="shared" si="33"/>
        <v>0</v>
      </c>
      <c r="Y75" s="39">
        <f t="shared" si="33"/>
        <v>0</v>
      </c>
      <c r="Z75" s="39">
        <f t="shared" si="33"/>
        <v>0</v>
      </c>
      <c r="AA75" s="39">
        <f t="shared" si="33"/>
        <v>0</v>
      </c>
      <c r="AB75" s="39" t="str">
        <f t="shared" si="33"/>
        <v/>
      </c>
      <c r="AC75" s="39" t="str">
        <f t="shared" si="33"/>
        <v/>
      </c>
      <c r="AD75" s="39" t="str">
        <f t="shared" si="33"/>
        <v/>
      </c>
      <c r="AE75" s="39" t="str">
        <f t="shared" si="33"/>
        <v/>
      </c>
      <c r="AF75" s="39" t="str">
        <f t="shared" si="33"/>
        <v/>
      </c>
      <c r="AG75" s="39" t="str">
        <f t="shared" si="33"/>
        <v/>
      </c>
      <c r="AH75" s="39" t="str">
        <f t="shared" si="33"/>
        <v/>
      </c>
      <c r="AI75" s="39" t="str">
        <f t="shared" si="33"/>
        <v/>
      </c>
      <c r="AJ75" s="39" t="str">
        <f t="shared" si="33"/>
        <v/>
      </c>
      <c r="AK75" s="39" t="str">
        <f t="shared" si="33"/>
        <v/>
      </c>
      <c r="AL75" s="39" t="str">
        <f t="shared" si="33"/>
        <v/>
      </c>
      <c r="AM75" s="39" t="str">
        <f t="shared" si="33"/>
        <v/>
      </c>
      <c r="AN75" s="39" t="str">
        <f t="shared" si="33"/>
        <v/>
      </c>
      <c r="AO75" s="39" t="str">
        <f t="shared" si="33"/>
        <v/>
      </c>
      <c r="AP75" s="39" t="str">
        <f t="shared" si="33"/>
        <v/>
      </c>
      <c r="AQ75" s="39" t="str">
        <f t="shared" si="33"/>
        <v/>
      </c>
      <c r="AR75" s="39" t="str">
        <f t="shared" si="33"/>
        <v/>
      </c>
      <c r="AS75" s="39" t="str">
        <f t="shared" si="33"/>
        <v/>
      </c>
      <c r="AT75" s="39" t="str">
        <f t="shared" si="33"/>
        <v/>
      </c>
      <c r="AU75" s="39" t="str">
        <f t="shared" si="33"/>
        <v/>
      </c>
      <c r="AV75" s="39" t="str">
        <f t="shared" si="33"/>
        <v/>
      </c>
      <c r="AW75" s="39" t="str">
        <f t="shared" si="33"/>
        <v/>
      </c>
      <c r="AX75" s="39" t="str">
        <f t="shared" si="33"/>
        <v/>
      </c>
      <c r="AY75" s="39" t="str">
        <f t="shared" si="33"/>
        <v/>
      </c>
      <c r="AZ75" s="39" t="str">
        <f t="shared" si="33"/>
        <v/>
      </c>
      <c r="BA75" s="39" t="str">
        <f t="shared" si="33"/>
        <v/>
      </c>
      <c r="BB75" s="39" t="str">
        <f t="shared" si="33"/>
        <v/>
      </c>
      <c r="BC75" s="39" t="str">
        <f t="shared" si="33"/>
        <v/>
      </c>
      <c r="BD75" s="39" t="str">
        <f t="shared" si="33"/>
        <v/>
      </c>
      <c r="BE75" s="39" t="str">
        <f t="shared" si="33"/>
        <v/>
      </c>
      <c r="BF75" s="39" t="str">
        <f t="shared" si="33"/>
        <v/>
      </c>
      <c r="BG75" s="39" t="str">
        <f t="shared" si="33"/>
        <v/>
      </c>
      <c r="BH75" s="39" t="str">
        <f t="shared" si="33"/>
        <v/>
      </c>
      <c r="BI75" s="39" t="str">
        <f t="shared" si="33"/>
        <v/>
      </c>
      <c r="BJ75" s="39" t="str">
        <f t="shared" si="33"/>
        <v/>
      </c>
      <c r="BK75" s="39" t="str">
        <f t="shared" si="33"/>
        <v/>
      </c>
      <c r="BL75" s="39">
        <f t="shared" si="33"/>
        <v>0</v>
      </c>
      <c r="BM75" s="39">
        <f t="shared" si="33"/>
        <v>0</v>
      </c>
      <c r="BN75" s="39">
        <f t="shared" si="33"/>
        <v>0</v>
      </c>
      <c r="BO75" s="39">
        <f t="shared" si="33"/>
        <v>0</v>
      </c>
      <c r="BP75" s="39">
        <f t="shared" si="33"/>
        <v>0</v>
      </c>
      <c r="BQ75" s="39">
        <f t="shared" si="33"/>
        <v>0</v>
      </c>
      <c r="BR75" s="39">
        <f t="shared" si="33"/>
        <v>0</v>
      </c>
      <c r="BS75" s="39">
        <f t="shared" si="33"/>
        <v>0</v>
      </c>
      <c r="BT75" s="39">
        <f t="shared" si="33"/>
        <v>0</v>
      </c>
      <c r="BU75" s="39">
        <f t="shared" si="33"/>
        <v>0</v>
      </c>
      <c r="BV75" s="39">
        <f t="shared" si="33"/>
        <v>0</v>
      </c>
      <c r="BW75" s="39">
        <f t="shared" si="33"/>
        <v>0</v>
      </c>
      <c r="BX75" s="39">
        <f t="shared" si="33"/>
        <v>0</v>
      </c>
      <c r="BY75" s="39">
        <f t="shared" si="33"/>
        <v>0</v>
      </c>
      <c r="BZ75" s="39">
        <f t="shared" si="33"/>
        <v>0</v>
      </c>
      <c r="CA75" s="39">
        <f t="shared" si="33"/>
        <v>0</v>
      </c>
      <c r="CB75" s="39">
        <f t="shared" si="33"/>
        <v>0</v>
      </c>
      <c r="CC75" s="39" t="str">
        <f t="shared" si="33"/>
        <v/>
      </c>
      <c r="CD75" s="39" t="str">
        <f t="shared" si="33"/>
        <v/>
      </c>
      <c r="CE75" s="39" t="str">
        <f t="shared" si="33"/>
        <v/>
      </c>
      <c r="CF75" s="39" t="str">
        <f t="shared" si="33"/>
        <v/>
      </c>
      <c r="CG75" s="39" t="str">
        <f t="shared" si="33"/>
        <v/>
      </c>
      <c r="CH75" s="39" t="str">
        <f t="shared" si="33"/>
        <v/>
      </c>
    </row>
    <row r="76">
      <c r="B76" s="6" t="str">
        <f t="shared" si="26"/>
        <v>Fees paid to IUK Investments Limited</v>
      </c>
      <c r="E76" s="33">
        <f t="shared" si="27"/>
        <v>50.04851305</v>
      </c>
      <c r="F76" s="41"/>
      <c r="G76" s="39">
        <f t="shared" si="29"/>
        <v>0</v>
      </c>
      <c r="H76" s="39">
        <f t="shared" ref="H76:CH76" si="34">IF(H$4&gt;=$C$9,H44,0)</f>
        <v>0</v>
      </c>
      <c r="I76" s="39">
        <f t="shared" si="34"/>
        <v>0</v>
      </c>
      <c r="J76" s="39">
        <f t="shared" si="34"/>
        <v>0</v>
      </c>
      <c r="K76" s="39">
        <f t="shared" si="34"/>
        <v>0</v>
      </c>
      <c r="L76" s="39">
        <f t="shared" si="34"/>
        <v>0</v>
      </c>
      <c r="M76" s="39">
        <f t="shared" si="34"/>
        <v>0</v>
      </c>
      <c r="N76" s="39">
        <f t="shared" si="34"/>
        <v>0</v>
      </c>
      <c r="O76" s="39">
        <f t="shared" si="34"/>
        <v>0</v>
      </c>
      <c r="P76" s="39">
        <f t="shared" si="34"/>
        <v>0</v>
      </c>
      <c r="Q76" s="39">
        <f t="shared" si="34"/>
        <v>0</v>
      </c>
      <c r="R76" s="39">
        <f t="shared" si="34"/>
        <v>0</v>
      </c>
      <c r="S76" s="39">
        <f t="shared" si="34"/>
        <v>0</v>
      </c>
      <c r="T76" s="39">
        <f t="shared" si="34"/>
        <v>0</v>
      </c>
      <c r="U76" s="39">
        <f t="shared" si="34"/>
        <v>0</v>
      </c>
      <c r="V76" s="39">
        <f t="shared" si="34"/>
        <v>0</v>
      </c>
      <c r="W76" s="39">
        <f t="shared" si="34"/>
        <v>0</v>
      </c>
      <c r="X76" s="39">
        <f t="shared" si="34"/>
        <v>0</v>
      </c>
      <c r="Y76" s="39">
        <f t="shared" si="34"/>
        <v>0</v>
      </c>
      <c r="Z76" s="39">
        <f t="shared" si="34"/>
        <v>0</v>
      </c>
      <c r="AA76" s="39">
        <f t="shared" si="34"/>
        <v>0</v>
      </c>
      <c r="AB76" s="39">
        <f t="shared" si="34"/>
        <v>1.113170347</v>
      </c>
      <c r="AC76" s="39">
        <f t="shared" si="34"/>
        <v>1.113170347</v>
      </c>
      <c r="AD76" s="39">
        <f t="shared" si="34"/>
        <v>1.152131309</v>
      </c>
      <c r="AE76" s="39">
        <f t="shared" si="34"/>
        <v>1.152131309</v>
      </c>
      <c r="AF76" s="39">
        <f t="shared" si="34"/>
        <v>1.189575577</v>
      </c>
      <c r="AG76" s="39">
        <f t="shared" si="34"/>
        <v>1.189575577</v>
      </c>
      <c r="AH76" s="39">
        <f t="shared" si="34"/>
        <v>1.228236783</v>
      </c>
      <c r="AI76" s="39">
        <f t="shared" si="34"/>
        <v>1.228236783</v>
      </c>
      <c r="AJ76" s="39">
        <f t="shared" si="34"/>
        <v>1.268154478</v>
      </c>
      <c r="AK76" s="39">
        <f t="shared" si="34"/>
        <v>1.268154478</v>
      </c>
      <c r="AL76" s="39">
        <f t="shared" si="34"/>
        <v>1.309369499</v>
      </c>
      <c r="AM76" s="39">
        <f t="shared" si="34"/>
        <v>1.309369499</v>
      </c>
      <c r="AN76" s="39">
        <f t="shared" si="34"/>
        <v>1.351924008</v>
      </c>
      <c r="AO76" s="39">
        <f t="shared" si="34"/>
        <v>1.351924008</v>
      </c>
      <c r="AP76" s="39">
        <f t="shared" si="34"/>
        <v>1.385722108</v>
      </c>
      <c r="AQ76" s="39">
        <f t="shared" si="34"/>
        <v>1.385722108</v>
      </c>
      <c r="AR76" s="39">
        <f t="shared" si="34"/>
        <v>1.420365161</v>
      </c>
      <c r="AS76" s="39">
        <f t="shared" si="34"/>
        <v>1.420365161</v>
      </c>
      <c r="AT76" s="39">
        <f t="shared" si="34"/>
        <v>1.45587429</v>
      </c>
      <c r="AU76" s="39">
        <f t="shared" si="34"/>
        <v>1.45587429</v>
      </c>
      <c r="AV76" s="39">
        <f t="shared" si="34"/>
        <v>1.492271147</v>
      </c>
      <c r="AW76" s="39">
        <f t="shared" si="34"/>
        <v>1.492271147</v>
      </c>
      <c r="AX76" s="39">
        <f t="shared" si="34"/>
        <v>1.529577925</v>
      </c>
      <c r="AY76" s="39">
        <f t="shared" si="34"/>
        <v>1.529577925</v>
      </c>
      <c r="AZ76" s="39">
        <f t="shared" si="34"/>
        <v>1.567817374</v>
      </c>
      <c r="BA76" s="39">
        <f t="shared" si="34"/>
        <v>1.567817374</v>
      </c>
      <c r="BB76" s="39">
        <f t="shared" si="34"/>
        <v>1.607012808</v>
      </c>
      <c r="BC76" s="39">
        <f t="shared" si="34"/>
        <v>1.607012808</v>
      </c>
      <c r="BD76" s="39">
        <f t="shared" si="34"/>
        <v>1.647188128</v>
      </c>
      <c r="BE76" s="39">
        <f t="shared" si="34"/>
        <v>1.647188128</v>
      </c>
      <c r="BF76" s="39">
        <f t="shared" si="34"/>
        <v>1.688367831</v>
      </c>
      <c r="BG76" s="39">
        <f t="shared" si="34"/>
        <v>1.688367831</v>
      </c>
      <c r="BH76" s="39">
        <f t="shared" si="34"/>
        <v>1.730577027</v>
      </c>
      <c r="BI76" s="39">
        <f t="shared" si="34"/>
        <v>1.730577027</v>
      </c>
      <c r="BJ76" s="39">
        <f t="shared" si="34"/>
        <v>1.773841453</v>
      </c>
      <c r="BK76" s="39">
        <f t="shared" si="34"/>
        <v>0</v>
      </c>
      <c r="BL76" s="39">
        <f t="shared" si="34"/>
        <v>0</v>
      </c>
      <c r="BM76" s="39">
        <f t="shared" si="34"/>
        <v>0</v>
      </c>
      <c r="BN76" s="39">
        <f t="shared" si="34"/>
        <v>0</v>
      </c>
      <c r="BO76" s="39">
        <f t="shared" si="34"/>
        <v>0</v>
      </c>
      <c r="BP76" s="39">
        <f t="shared" si="34"/>
        <v>0</v>
      </c>
      <c r="BQ76" s="39">
        <f t="shared" si="34"/>
        <v>0</v>
      </c>
      <c r="BR76" s="39">
        <f t="shared" si="34"/>
        <v>0</v>
      </c>
      <c r="BS76" s="39">
        <f t="shared" si="34"/>
        <v>0</v>
      </c>
      <c r="BT76" s="39">
        <f t="shared" si="34"/>
        <v>0</v>
      </c>
      <c r="BU76" s="39">
        <f t="shared" si="34"/>
        <v>0</v>
      </c>
      <c r="BV76" s="39">
        <f t="shared" si="34"/>
        <v>0</v>
      </c>
      <c r="BW76" s="39">
        <f t="shared" si="34"/>
        <v>0</v>
      </c>
      <c r="BX76" s="39">
        <f t="shared" si="34"/>
        <v>0</v>
      </c>
      <c r="BY76" s="39">
        <f t="shared" si="34"/>
        <v>0</v>
      </c>
      <c r="BZ76" s="39">
        <f t="shared" si="34"/>
        <v>0</v>
      </c>
      <c r="CA76" s="39">
        <f t="shared" si="34"/>
        <v>0</v>
      </c>
      <c r="CB76" s="39">
        <f t="shared" si="34"/>
        <v>0</v>
      </c>
      <c r="CC76" s="39" t="str">
        <f t="shared" si="34"/>
        <v/>
      </c>
      <c r="CD76" s="39" t="str">
        <f t="shared" si="34"/>
        <v/>
      </c>
      <c r="CE76" s="39" t="str">
        <f t="shared" si="34"/>
        <v/>
      </c>
      <c r="CF76" s="39" t="str">
        <f t="shared" si="34"/>
        <v/>
      </c>
      <c r="CG76" s="39" t="str">
        <f t="shared" si="34"/>
        <v/>
      </c>
      <c r="CH76" s="39" t="str">
        <f t="shared" si="34"/>
        <v/>
      </c>
    </row>
    <row r="77">
      <c r="B77" s="6" t="str">
        <f t="shared" si="26"/>
        <v>Fees paid to Greenwood Partnership Venture</v>
      </c>
      <c r="E77" s="33">
        <f t="shared" si="27"/>
        <v>450.4366175</v>
      </c>
      <c r="F77" s="41"/>
      <c r="G77" s="39">
        <f t="shared" si="29"/>
        <v>0</v>
      </c>
      <c r="H77" s="39">
        <f t="shared" ref="H77:CH77" si="35">IF(H$4&gt;=$C$9,H45,0)</f>
        <v>0</v>
      </c>
      <c r="I77" s="39">
        <f t="shared" si="35"/>
        <v>0</v>
      </c>
      <c r="J77" s="39">
        <f t="shared" si="35"/>
        <v>0</v>
      </c>
      <c r="K77" s="39">
        <f t="shared" si="35"/>
        <v>0</v>
      </c>
      <c r="L77" s="39">
        <f t="shared" si="35"/>
        <v>0</v>
      </c>
      <c r="M77" s="39">
        <f t="shared" si="35"/>
        <v>0</v>
      </c>
      <c r="N77" s="39">
        <f t="shared" si="35"/>
        <v>0</v>
      </c>
      <c r="O77" s="39">
        <f t="shared" si="35"/>
        <v>0</v>
      </c>
      <c r="P77" s="39">
        <f t="shared" si="35"/>
        <v>0</v>
      </c>
      <c r="Q77" s="39">
        <f t="shared" si="35"/>
        <v>0</v>
      </c>
      <c r="R77" s="39">
        <f t="shared" si="35"/>
        <v>0</v>
      </c>
      <c r="S77" s="39">
        <f t="shared" si="35"/>
        <v>0</v>
      </c>
      <c r="T77" s="39">
        <f t="shared" si="35"/>
        <v>0</v>
      </c>
      <c r="U77" s="39">
        <f t="shared" si="35"/>
        <v>0</v>
      </c>
      <c r="V77" s="39">
        <f t="shared" si="35"/>
        <v>0</v>
      </c>
      <c r="W77" s="39">
        <f t="shared" si="35"/>
        <v>0</v>
      </c>
      <c r="X77" s="39">
        <f t="shared" si="35"/>
        <v>0</v>
      </c>
      <c r="Y77" s="39">
        <f t="shared" si="35"/>
        <v>0</v>
      </c>
      <c r="Z77" s="39">
        <f t="shared" si="35"/>
        <v>0</v>
      </c>
      <c r="AA77" s="39">
        <f t="shared" si="35"/>
        <v>0</v>
      </c>
      <c r="AB77" s="39">
        <f t="shared" si="35"/>
        <v>10.01853312</v>
      </c>
      <c r="AC77" s="39">
        <f t="shared" si="35"/>
        <v>10.01853312</v>
      </c>
      <c r="AD77" s="39">
        <f t="shared" si="35"/>
        <v>10.36918178</v>
      </c>
      <c r="AE77" s="39">
        <f t="shared" si="35"/>
        <v>10.36918178</v>
      </c>
      <c r="AF77" s="39">
        <f t="shared" si="35"/>
        <v>10.70618019</v>
      </c>
      <c r="AG77" s="39">
        <f t="shared" si="35"/>
        <v>10.70618019</v>
      </c>
      <c r="AH77" s="39">
        <f t="shared" si="35"/>
        <v>11.05413105</v>
      </c>
      <c r="AI77" s="39">
        <f t="shared" si="35"/>
        <v>11.05413105</v>
      </c>
      <c r="AJ77" s="39">
        <f t="shared" si="35"/>
        <v>11.41339031</v>
      </c>
      <c r="AK77" s="39">
        <f t="shared" si="35"/>
        <v>11.41339031</v>
      </c>
      <c r="AL77" s="39">
        <f t="shared" si="35"/>
        <v>11.78432549</v>
      </c>
      <c r="AM77" s="39">
        <f t="shared" si="35"/>
        <v>11.78432549</v>
      </c>
      <c r="AN77" s="39">
        <f t="shared" si="35"/>
        <v>12.16731607</v>
      </c>
      <c r="AO77" s="39">
        <f t="shared" si="35"/>
        <v>12.16731607</v>
      </c>
      <c r="AP77" s="39">
        <f t="shared" si="35"/>
        <v>12.47149897</v>
      </c>
      <c r="AQ77" s="39">
        <f t="shared" si="35"/>
        <v>12.47149897</v>
      </c>
      <c r="AR77" s="39">
        <f t="shared" si="35"/>
        <v>12.78328644</v>
      </c>
      <c r="AS77" s="39">
        <f t="shared" si="35"/>
        <v>12.78328644</v>
      </c>
      <c r="AT77" s="39">
        <f t="shared" si="35"/>
        <v>13.10286861</v>
      </c>
      <c r="AU77" s="39">
        <f t="shared" si="35"/>
        <v>13.10286861</v>
      </c>
      <c r="AV77" s="39">
        <f t="shared" si="35"/>
        <v>13.43044032</v>
      </c>
      <c r="AW77" s="39">
        <f t="shared" si="35"/>
        <v>13.43044032</v>
      </c>
      <c r="AX77" s="39">
        <f t="shared" si="35"/>
        <v>13.76620133</v>
      </c>
      <c r="AY77" s="39">
        <f t="shared" si="35"/>
        <v>13.76620133</v>
      </c>
      <c r="AZ77" s="39">
        <f t="shared" si="35"/>
        <v>14.11035636</v>
      </c>
      <c r="BA77" s="39">
        <f t="shared" si="35"/>
        <v>14.11035636</v>
      </c>
      <c r="BB77" s="39">
        <f t="shared" si="35"/>
        <v>14.46311527</v>
      </c>
      <c r="BC77" s="39">
        <f t="shared" si="35"/>
        <v>14.46311527</v>
      </c>
      <c r="BD77" s="39">
        <f t="shared" si="35"/>
        <v>14.82469315</v>
      </c>
      <c r="BE77" s="39">
        <f t="shared" si="35"/>
        <v>14.82469315</v>
      </c>
      <c r="BF77" s="39">
        <f t="shared" si="35"/>
        <v>15.19531048</v>
      </c>
      <c r="BG77" s="39">
        <f t="shared" si="35"/>
        <v>15.19531048</v>
      </c>
      <c r="BH77" s="39">
        <f t="shared" si="35"/>
        <v>15.57519324</v>
      </c>
      <c r="BI77" s="39">
        <f t="shared" si="35"/>
        <v>15.57519324</v>
      </c>
      <c r="BJ77" s="39">
        <f t="shared" si="35"/>
        <v>15.96457308</v>
      </c>
      <c r="BK77" s="39">
        <f t="shared" si="35"/>
        <v>0</v>
      </c>
      <c r="BL77" s="39">
        <f t="shared" si="35"/>
        <v>0</v>
      </c>
      <c r="BM77" s="39">
        <f t="shared" si="35"/>
        <v>0</v>
      </c>
      <c r="BN77" s="39">
        <f t="shared" si="35"/>
        <v>0</v>
      </c>
      <c r="BO77" s="39">
        <f t="shared" si="35"/>
        <v>0</v>
      </c>
      <c r="BP77" s="39">
        <f t="shared" si="35"/>
        <v>0</v>
      </c>
      <c r="BQ77" s="39">
        <f t="shared" si="35"/>
        <v>0</v>
      </c>
      <c r="BR77" s="39">
        <f t="shared" si="35"/>
        <v>0</v>
      </c>
      <c r="BS77" s="39">
        <f t="shared" si="35"/>
        <v>0</v>
      </c>
      <c r="BT77" s="39">
        <f t="shared" si="35"/>
        <v>0</v>
      </c>
      <c r="BU77" s="39">
        <f t="shared" si="35"/>
        <v>0</v>
      </c>
      <c r="BV77" s="39">
        <f t="shared" si="35"/>
        <v>0</v>
      </c>
      <c r="BW77" s="39">
        <f t="shared" si="35"/>
        <v>0</v>
      </c>
      <c r="BX77" s="39">
        <f t="shared" si="35"/>
        <v>0</v>
      </c>
      <c r="BY77" s="39">
        <f t="shared" si="35"/>
        <v>0</v>
      </c>
      <c r="BZ77" s="39">
        <f t="shared" si="35"/>
        <v>0</v>
      </c>
      <c r="CA77" s="39">
        <f t="shared" si="35"/>
        <v>0</v>
      </c>
      <c r="CB77" s="39">
        <f t="shared" si="35"/>
        <v>0</v>
      </c>
      <c r="CC77" s="39" t="str">
        <f t="shared" si="35"/>
        <v/>
      </c>
      <c r="CD77" s="39" t="str">
        <f t="shared" si="35"/>
        <v/>
      </c>
      <c r="CE77" s="39" t="str">
        <f t="shared" si="35"/>
        <v/>
      </c>
      <c r="CF77" s="39" t="str">
        <f t="shared" si="35"/>
        <v/>
      </c>
      <c r="CG77" s="39" t="str">
        <f t="shared" si="35"/>
        <v/>
      </c>
      <c r="CH77" s="39" t="str">
        <f t="shared" si="35"/>
        <v/>
      </c>
    </row>
    <row r="78">
      <c r="B78" s="6" t="str">
        <f t="shared" si="26"/>
        <v>Fees paid to Enter name</v>
      </c>
      <c r="E78" s="33">
        <f t="shared" si="27"/>
        <v>0</v>
      </c>
      <c r="F78" s="41"/>
      <c r="G78" s="39">
        <f t="shared" si="29"/>
        <v>0</v>
      </c>
      <c r="H78" s="39">
        <f t="shared" ref="H78:CH78" si="36">IF(H$4&gt;=$C$9,H46,0)</f>
        <v>0</v>
      </c>
      <c r="I78" s="39">
        <f t="shared" si="36"/>
        <v>0</v>
      </c>
      <c r="J78" s="39">
        <f t="shared" si="36"/>
        <v>0</v>
      </c>
      <c r="K78" s="39">
        <f t="shared" si="36"/>
        <v>0</v>
      </c>
      <c r="L78" s="39">
        <f t="shared" si="36"/>
        <v>0</v>
      </c>
      <c r="M78" s="39">
        <f t="shared" si="36"/>
        <v>0</v>
      </c>
      <c r="N78" s="39">
        <f t="shared" si="36"/>
        <v>0</v>
      </c>
      <c r="O78" s="39">
        <f t="shared" si="36"/>
        <v>0</v>
      </c>
      <c r="P78" s="39">
        <f t="shared" si="36"/>
        <v>0</v>
      </c>
      <c r="Q78" s="39">
        <f t="shared" si="36"/>
        <v>0</v>
      </c>
      <c r="R78" s="39">
        <f t="shared" si="36"/>
        <v>0</v>
      </c>
      <c r="S78" s="39">
        <f t="shared" si="36"/>
        <v>0</v>
      </c>
      <c r="T78" s="39">
        <f t="shared" si="36"/>
        <v>0</v>
      </c>
      <c r="U78" s="39">
        <f t="shared" si="36"/>
        <v>0</v>
      </c>
      <c r="V78" s="39">
        <f t="shared" si="36"/>
        <v>0</v>
      </c>
      <c r="W78" s="39">
        <f t="shared" si="36"/>
        <v>0</v>
      </c>
      <c r="X78" s="39">
        <f t="shared" si="36"/>
        <v>0</v>
      </c>
      <c r="Y78" s="39">
        <f t="shared" si="36"/>
        <v>0</v>
      </c>
      <c r="Z78" s="39">
        <f t="shared" si="36"/>
        <v>0</v>
      </c>
      <c r="AA78" s="39">
        <f t="shared" si="36"/>
        <v>0</v>
      </c>
      <c r="AB78" s="39" t="str">
        <f t="shared" si="36"/>
        <v/>
      </c>
      <c r="AC78" s="39" t="str">
        <f t="shared" si="36"/>
        <v/>
      </c>
      <c r="AD78" s="39" t="str">
        <f t="shared" si="36"/>
        <v/>
      </c>
      <c r="AE78" s="39" t="str">
        <f t="shared" si="36"/>
        <v/>
      </c>
      <c r="AF78" s="39" t="str">
        <f t="shared" si="36"/>
        <v/>
      </c>
      <c r="AG78" s="39" t="str">
        <f t="shared" si="36"/>
        <v/>
      </c>
      <c r="AH78" s="39" t="str">
        <f t="shared" si="36"/>
        <v/>
      </c>
      <c r="AI78" s="39" t="str">
        <f t="shared" si="36"/>
        <v/>
      </c>
      <c r="AJ78" s="39" t="str">
        <f t="shared" si="36"/>
        <v/>
      </c>
      <c r="AK78" s="39" t="str">
        <f t="shared" si="36"/>
        <v/>
      </c>
      <c r="AL78" s="39" t="str">
        <f t="shared" si="36"/>
        <v/>
      </c>
      <c r="AM78" s="39" t="str">
        <f t="shared" si="36"/>
        <v/>
      </c>
      <c r="AN78" s="39" t="str">
        <f t="shared" si="36"/>
        <v/>
      </c>
      <c r="AO78" s="39" t="str">
        <f t="shared" si="36"/>
        <v/>
      </c>
      <c r="AP78" s="39" t="str">
        <f t="shared" si="36"/>
        <v/>
      </c>
      <c r="AQ78" s="39" t="str">
        <f t="shared" si="36"/>
        <v/>
      </c>
      <c r="AR78" s="39" t="str">
        <f t="shared" si="36"/>
        <v/>
      </c>
      <c r="AS78" s="39" t="str">
        <f t="shared" si="36"/>
        <v/>
      </c>
      <c r="AT78" s="39" t="str">
        <f t="shared" si="36"/>
        <v/>
      </c>
      <c r="AU78" s="39" t="str">
        <f t="shared" si="36"/>
        <v/>
      </c>
      <c r="AV78" s="39" t="str">
        <f t="shared" si="36"/>
        <v/>
      </c>
      <c r="AW78" s="39" t="str">
        <f t="shared" si="36"/>
        <v/>
      </c>
      <c r="AX78" s="39" t="str">
        <f t="shared" si="36"/>
        <v/>
      </c>
      <c r="AY78" s="39" t="str">
        <f t="shared" si="36"/>
        <v/>
      </c>
      <c r="AZ78" s="39" t="str">
        <f t="shared" si="36"/>
        <v/>
      </c>
      <c r="BA78" s="39" t="str">
        <f t="shared" si="36"/>
        <v/>
      </c>
      <c r="BB78" s="39" t="str">
        <f t="shared" si="36"/>
        <v/>
      </c>
      <c r="BC78" s="39" t="str">
        <f t="shared" si="36"/>
        <v/>
      </c>
      <c r="BD78" s="39" t="str">
        <f t="shared" si="36"/>
        <v/>
      </c>
      <c r="BE78" s="39" t="str">
        <f t="shared" si="36"/>
        <v/>
      </c>
      <c r="BF78" s="39" t="str">
        <f t="shared" si="36"/>
        <v/>
      </c>
      <c r="BG78" s="39" t="str">
        <f t="shared" si="36"/>
        <v/>
      </c>
      <c r="BH78" s="39" t="str">
        <f t="shared" si="36"/>
        <v/>
      </c>
      <c r="BI78" s="39" t="str">
        <f t="shared" si="36"/>
        <v/>
      </c>
      <c r="BJ78" s="39" t="str">
        <f t="shared" si="36"/>
        <v/>
      </c>
      <c r="BK78" s="39" t="str">
        <f t="shared" si="36"/>
        <v/>
      </c>
      <c r="BL78" s="39" t="str">
        <f t="shared" si="36"/>
        <v/>
      </c>
      <c r="BM78" s="39" t="str">
        <f t="shared" si="36"/>
        <v/>
      </c>
      <c r="BN78" s="39" t="str">
        <f t="shared" si="36"/>
        <v/>
      </c>
      <c r="BO78" s="39" t="str">
        <f t="shared" si="36"/>
        <v/>
      </c>
      <c r="BP78" s="39" t="str">
        <f t="shared" si="36"/>
        <v/>
      </c>
      <c r="BQ78" s="39" t="str">
        <f t="shared" si="36"/>
        <v/>
      </c>
      <c r="BR78" s="39" t="str">
        <f t="shared" si="36"/>
        <v/>
      </c>
      <c r="BS78" s="39" t="str">
        <f t="shared" si="36"/>
        <v/>
      </c>
      <c r="BT78" s="39" t="str">
        <f t="shared" si="36"/>
        <v/>
      </c>
      <c r="BU78" s="39" t="str">
        <f t="shared" si="36"/>
        <v/>
      </c>
      <c r="BV78" s="39" t="str">
        <f t="shared" si="36"/>
        <v/>
      </c>
      <c r="BW78" s="39" t="str">
        <f t="shared" si="36"/>
        <v/>
      </c>
      <c r="BX78" s="39" t="str">
        <f t="shared" si="36"/>
        <v/>
      </c>
      <c r="BY78" s="39" t="str">
        <f t="shared" si="36"/>
        <v/>
      </c>
      <c r="BZ78" s="39" t="str">
        <f t="shared" si="36"/>
        <v/>
      </c>
      <c r="CA78" s="39" t="str">
        <f t="shared" si="36"/>
        <v/>
      </c>
      <c r="CB78" s="39" t="str">
        <f t="shared" si="36"/>
        <v/>
      </c>
      <c r="CC78" s="39" t="str">
        <f t="shared" si="36"/>
        <v/>
      </c>
      <c r="CD78" s="39" t="str">
        <f t="shared" si="36"/>
        <v/>
      </c>
      <c r="CE78" s="39" t="str">
        <f t="shared" si="36"/>
        <v/>
      </c>
      <c r="CF78" s="39" t="str">
        <f t="shared" si="36"/>
        <v/>
      </c>
      <c r="CG78" s="39" t="str">
        <f t="shared" si="36"/>
        <v/>
      </c>
      <c r="CH78" s="39" t="str">
        <f t="shared" si="36"/>
        <v/>
      </c>
    </row>
    <row r="79">
      <c r="B79" s="6" t="str">
        <f t="shared" si="26"/>
        <v>Fees paid to Enter name</v>
      </c>
      <c r="E79" s="33">
        <f t="shared" si="27"/>
        <v>0</v>
      </c>
      <c r="F79" s="41"/>
      <c r="G79" s="39">
        <f t="shared" si="29"/>
        <v>0</v>
      </c>
      <c r="H79" s="39">
        <f t="shared" ref="H79:CH79" si="37">IF(H$4&gt;=$C$9,H47,0)</f>
        <v>0</v>
      </c>
      <c r="I79" s="39">
        <f t="shared" si="37"/>
        <v>0</v>
      </c>
      <c r="J79" s="39">
        <f t="shared" si="37"/>
        <v>0</v>
      </c>
      <c r="K79" s="39">
        <f t="shared" si="37"/>
        <v>0</v>
      </c>
      <c r="L79" s="39">
        <f t="shared" si="37"/>
        <v>0</v>
      </c>
      <c r="M79" s="39">
        <f t="shared" si="37"/>
        <v>0</v>
      </c>
      <c r="N79" s="39">
        <f t="shared" si="37"/>
        <v>0</v>
      </c>
      <c r="O79" s="39">
        <f t="shared" si="37"/>
        <v>0</v>
      </c>
      <c r="P79" s="39">
        <f t="shared" si="37"/>
        <v>0</v>
      </c>
      <c r="Q79" s="39">
        <f t="shared" si="37"/>
        <v>0</v>
      </c>
      <c r="R79" s="39">
        <f t="shared" si="37"/>
        <v>0</v>
      </c>
      <c r="S79" s="39">
        <f t="shared" si="37"/>
        <v>0</v>
      </c>
      <c r="T79" s="39">
        <f t="shared" si="37"/>
        <v>0</v>
      </c>
      <c r="U79" s="39">
        <f t="shared" si="37"/>
        <v>0</v>
      </c>
      <c r="V79" s="39">
        <f t="shared" si="37"/>
        <v>0</v>
      </c>
      <c r="W79" s="39">
        <f t="shared" si="37"/>
        <v>0</v>
      </c>
      <c r="X79" s="39">
        <f t="shared" si="37"/>
        <v>0</v>
      </c>
      <c r="Y79" s="39">
        <f t="shared" si="37"/>
        <v>0</v>
      </c>
      <c r="Z79" s="39">
        <f t="shared" si="37"/>
        <v>0</v>
      </c>
      <c r="AA79" s="39">
        <f t="shared" si="37"/>
        <v>0</v>
      </c>
      <c r="AB79" s="39" t="str">
        <f t="shared" si="37"/>
        <v/>
      </c>
      <c r="AC79" s="39" t="str">
        <f t="shared" si="37"/>
        <v/>
      </c>
      <c r="AD79" s="39" t="str">
        <f t="shared" si="37"/>
        <v/>
      </c>
      <c r="AE79" s="39" t="str">
        <f t="shared" si="37"/>
        <v/>
      </c>
      <c r="AF79" s="39" t="str">
        <f t="shared" si="37"/>
        <v/>
      </c>
      <c r="AG79" s="39" t="str">
        <f t="shared" si="37"/>
        <v/>
      </c>
      <c r="AH79" s="39" t="str">
        <f t="shared" si="37"/>
        <v/>
      </c>
      <c r="AI79" s="39" t="str">
        <f t="shared" si="37"/>
        <v/>
      </c>
      <c r="AJ79" s="39" t="str">
        <f t="shared" si="37"/>
        <v/>
      </c>
      <c r="AK79" s="39" t="str">
        <f t="shared" si="37"/>
        <v/>
      </c>
      <c r="AL79" s="39" t="str">
        <f t="shared" si="37"/>
        <v/>
      </c>
      <c r="AM79" s="39" t="str">
        <f t="shared" si="37"/>
        <v/>
      </c>
      <c r="AN79" s="39" t="str">
        <f t="shared" si="37"/>
        <v/>
      </c>
      <c r="AO79" s="39" t="str">
        <f t="shared" si="37"/>
        <v/>
      </c>
      <c r="AP79" s="39" t="str">
        <f t="shared" si="37"/>
        <v/>
      </c>
      <c r="AQ79" s="39" t="str">
        <f t="shared" si="37"/>
        <v/>
      </c>
      <c r="AR79" s="39" t="str">
        <f t="shared" si="37"/>
        <v/>
      </c>
      <c r="AS79" s="39" t="str">
        <f t="shared" si="37"/>
        <v/>
      </c>
      <c r="AT79" s="39" t="str">
        <f t="shared" si="37"/>
        <v/>
      </c>
      <c r="AU79" s="39" t="str">
        <f t="shared" si="37"/>
        <v/>
      </c>
      <c r="AV79" s="39" t="str">
        <f t="shared" si="37"/>
        <v/>
      </c>
      <c r="AW79" s="39" t="str">
        <f t="shared" si="37"/>
        <v/>
      </c>
      <c r="AX79" s="39" t="str">
        <f t="shared" si="37"/>
        <v/>
      </c>
      <c r="AY79" s="39" t="str">
        <f t="shared" si="37"/>
        <v/>
      </c>
      <c r="AZ79" s="39" t="str">
        <f t="shared" si="37"/>
        <v/>
      </c>
      <c r="BA79" s="39" t="str">
        <f t="shared" si="37"/>
        <v/>
      </c>
      <c r="BB79" s="39" t="str">
        <f t="shared" si="37"/>
        <v/>
      </c>
      <c r="BC79" s="39" t="str">
        <f t="shared" si="37"/>
        <v/>
      </c>
      <c r="BD79" s="39" t="str">
        <f t="shared" si="37"/>
        <v/>
      </c>
      <c r="BE79" s="39" t="str">
        <f t="shared" si="37"/>
        <v/>
      </c>
      <c r="BF79" s="39" t="str">
        <f t="shared" si="37"/>
        <v/>
      </c>
      <c r="BG79" s="39" t="str">
        <f t="shared" si="37"/>
        <v/>
      </c>
      <c r="BH79" s="39" t="str">
        <f t="shared" si="37"/>
        <v/>
      </c>
      <c r="BI79" s="39" t="str">
        <f t="shared" si="37"/>
        <v/>
      </c>
      <c r="BJ79" s="39" t="str">
        <f t="shared" si="37"/>
        <v/>
      </c>
      <c r="BK79" s="39" t="str">
        <f t="shared" si="37"/>
        <v/>
      </c>
      <c r="BL79" s="39" t="str">
        <f t="shared" si="37"/>
        <v/>
      </c>
      <c r="BM79" s="39" t="str">
        <f t="shared" si="37"/>
        <v/>
      </c>
      <c r="BN79" s="39" t="str">
        <f t="shared" si="37"/>
        <v/>
      </c>
      <c r="BO79" s="39" t="str">
        <f t="shared" si="37"/>
        <v/>
      </c>
      <c r="BP79" s="39" t="str">
        <f t="shared" si="37"/>
        <v/>
      </c>
      <c r="BQ79" s="39" t="str">
        <f t="shared" si="37"/>
        <v/>
      </c>
      <c r="BR79" s="39" t="str">
        <f t="shared" si="37"/>
        <v/>
      </c>
      <c r="BS79" s="39" t="str">
        <f t="shared" si="37"/>
        <v/>
      </c>
      <c r="BT79" s="39" t="str">
        <f t="shared" si="37"/>
        <v/>
      </c>
      <c r="BU79" s="39" t="str">
        <f t="shared" si="37"/>
        <v/>
      </c>
      <c r="BV79" s="39" t="str">
        <f t="shared" si="37"/>
        <v/>
      </c>
      <c r="BW79" s="39" t="str">
        <f t="shared" si="37"/>
        <v/>
      </c>
      <c r="BX79" s="39" t="str">
        <f t="shared" si="37"/>
        <v/>
      </c>
      <c r="BY79" s="39" t="str">
        <f t="shared" si="37"/>
        <v/>
      </c>
      <c r="BZ79" s="39" t="str">
        <f t="shared" si="37"/>
        <v/>
      </c>
      <c r="CA79" s="39" t="str">
        <f t="shared" si="37"/>
        <v/>
      </c>
      <c r="CB79" s="39" t="str">
        <f t="shared" si="37"/>
        <v/>
      </c>
      <c r="CC79" s="39" t="str">
        <f t="shared" si="37"/>
        <v/>
      </c>
      <c r="CD79" s="39" t="str">
        <f t="shared" si="37"/>
        <v/>
      </c>
      <c r="CE79" s="39" t="str">
        <f t="shared" si="37"/>
        <v/>
      </c>
      <c r="CF79" s="39" t="str">
        <f t="shared" si="37"/>
        <v/>
      </c>
      <c r="CG79" s="39" t="str">
        <f t="shared" si="37"/>
        <v/>
      </c>
      <c r="CH79" s="39" t="str">
        <f t="shared" si="37"/>
        <v/>
      </c>
    </row>
    <row r="80">
      <c r="B80" s="5" t="s">
        <v>44</v>
      </c>
      <c r="C80" s="5"/>
      <c r="D80" s="5"/>
      <c r="E80" s="35">
        <f t="shared" si="27"/>
        <v>40720.20894</v>
      </c>
      <c r="F80" s="51"/>
      <c r="G80" s="36">
        <f t="shared" ref="G80:CH80" si="38">SUM(G70:G79)</f>
        <v>0</v>
      </c>
      <c r="H80" s="36">
        <f t="shared" si="38"/>
        <v>0</v>
      </c>
      <c r="I80" s="36">
        <f t="shared" si="38"/>
        <v>0</v>
      </c>
      <c r="J80" s="36">
        <f t="shared" si="38"/>
        <v>0</v>
      </c>
      <c r="K80" s="36">
        <f t="shared" si="38"/>
        <v>0</v>
      </c>
      <c r="L80" s="36">
        <f t="shared" si="38"/>
        <v>0</v>
      </c>
      <c r="M80" s="36">
        <f t="shared" si="38"/>
        <v>0</v>
      </c>
      <c r="N80" s="36">
        <f t="shared" si="38"/>
        <v>0</v>
      </c>
      <c r="O80" s="36">
        <f t="shared" si="38"/>
        <v>0</v>
      </c>
      <c r="P80" s="36">
        <f t="shared" si="38"/>
        <v>0</v>
      </c>
      <c r="Q80" s="36">
        <f t="shared" si="38"/>
        <v>0</v>
      </c>
      <c r="R80" s="36">
        <f t="shared" si="38"/>
        <v>0</v>
      </c>
      <c r="S80" s="36">
        <f t="shared" si="38"/>
        <v>0</v>
      </c>
      <c r="T80" s="36">
        <f t="shared" si="38"/>
        <v>0</v>
      </c>
      <c r="U80" s="36">
        <f t="shared" si="38"/>
        <v>0</v>
      </c>
      <c r="V80" s="36">
        <f t="shared" si="38"/>
        <v>0</v>
      </c>
      <c r="W80" s="36">
        <f t="shared" si="38"/>
        <v>0</v>
      </c>
      <c r="X80" s="36">
        <f t="shared" si="38"/>
        <v>0</v>
      </c>
      <c r="Y80" s="36">
        <f t="shared" si="38"/>
        <v>0</v>
      </c>
      <c r="Z80" s="36">
        <f t="shared" si="38"/>
        <v>0</v>
      </c>
      <c r="AA80" s="36">
        <f t="shared" si="38"/>
        <v>0</v>
      </c>
      <c r="AB80" s="36">
        <f t="shared" si="38"/>
        <v>1567.733886</v>
      </c>
      <c r="AC80" s="36">
        <f t="shared" si="38"/>
        <v>787.4492027</v>
      </c>
      <c r="AD80" s="36">
        <f t="shared" si="38"/>
        <v>712.8388123</v>
      </c>
      <c r="AE80" s="36">
        <f t="shared" si="38"/>
        <v>662.8388123</v>
      </c>
      <c r="AF80" s="36">
        <f t="shared" si="38"/>
        <v>788.213255</v>
      </c>
      <c r="AG80" s="36">
        <f t="shared" si="38"/>
        <v>788.213255</v>
      </c>
      <c r="AH80" s="36">
        <f t="shared" si="38"/>
        <v>738.599867</v>
      </c>
      <c r="AI80" s="36">
        <f t="shared" si="38"/>
        <v>663.599867</v>
      </c>
      <c r="AJ80" s="36">
        <f t="shared" si="38"/>
        <v>663.999044</v>
      </c>
      <c r="AK80" s="36">
        <f t="shared" si="38"/>
        <v>688.999044</v>
      </c>
      <c r="AL80" s="36">
        <f t="shared" si="38"/>
        <v>689.4111942</v>
      </c>
      <c r="AM80" s="36">
        <f t="shared" si="38"/>
        <v>664.4111942</v>
      </c>
      <c r="AN80" s="36">
        <f t="shared" si="38"/>
        <v>714.8367393</v>
      </c>
      <c r="AO80" s="36">
        <f t="shared" si="38"/>
        <v>689.8367393</v>
      </c>
      <c r="AP80" s="36">
        <f t="shared" si="38"/>
        <v>740.1747203</v>
      </c>
      <c r="AQ80" s="36">
        <f t="shared" si="38"/>
        <v>690.1747203</v>
      </c>
      <c r="AR80" s="36">
        <f t="shared" si="38"/>
        <v>840.5211508</v>
      </c>
      <c r="AS80" s="36">
        <f t="shared" si="38"/>
        <v>640.5211508</v>
      </c>
      <c r="AT80" s="36">
        <f t="shared" si="38"/>
        <v>665.8762421</v>
      </c>
      <c r="AU80" s="36">
        <f t="shared" si="38"/>
        <v>640.8762421</v>
      </c>
      <c r="AV80" s="36">
        <f t="shared" si="38"/>
        <v>641.2402107</v>
      </c>
      <c r="AW80" s="36">
        <f t="shared" si="38"/>
        <v>641.2402107</v>
      </c>
      <c r="AX80" s="36">
        <f t="shared" si="38"/>
        <v>641.6132785</v>
      </c>
      <c r="AY80" s="36">
        <f t="shared" si="38"/>
        <v>641.6132785</v>
      </c>
      <c r="AZ80" s="36">
        <f t="shared" si="38"/>
        <v>641.995673</v>
      </c>
      <c r="BA80" s="36">
        <f t="shared" si="38"/>
        <v>641.995673</v>
      </c>
      <c r="BB80" s="36">
        <f t="shared" si="38"/>
        <v>667.3876273</v>
      </c>
      <c r="BC80" s="36">
        <f t="shared" si="38"/>
        <v>792.3876273</v>
      </c>
      <c r="BD80" s="36">
        <f t="shared" si="38"/>
        <v>792.7893805</v>
      </c>
      <c r="BE80" s="36">
        <f t="shared" si="38"/>
        <v>1006.095879</v>
      </c>
      <c r="BF80" s="36">
        <f t="shared" si="38"/>
        <v>684.4242127</v>
      </c>
      <c r="BG80" s="36">
        <f t="shared" si="38"/>
        <v>721.491584</v>
      </c>
      <c r="BH80" s="36">
        <f t="shared" si="38"/>
        <v>5014.602878</v>
      </c>
      <c r="BI80" s="36">
        <f t="shared" si="38"/>
        <v>5404.063081</v>
      </c>
      <c r="BJ80" s="36">
        <f t="shared" si="38"/>
        <v>5298.966883</v>
      </c>
      <c r="BK80" s="36">
        <f t="shared" si="38"/>
        <v>1448.857954</v>
      </c>
      <c r="BL80" s="36">
        <f t="shared" si="38"/>
        <v>0.318368673</v>
      </c>
      <c r="BM80" s="36">
        <f t="shared" si="38"/>
        <v>0</v>
      </c>
      <c r="BN80" s="36">
        <f t="shared" si="38"/>
        <v>0</v>
      </c>
      <c r="BO80" s="36">
        <f t="shared" si="38"/>
        <v>0</v>
      </c>
      <c r="BP80" s="36">
        <f t="shared" si="38"/>
        <v>0</v>
      </c>
      <c r="BQ80" s="36">
        <f t="shared" si="38"/>
        <v>0</v>
      </c>
      <c r="BR80" s="36">
        <f t="shared" si="38"/>
        <v>0</v>
      </c>
      <c r="BS80" s="36">
        <f t="shared" si="38"/>
        <v>0</v>
      </c>
      <c r="BT80" s="36">
        <f t="shared" si="38"/>
        <v>0</v>
      </c>
      <c r="BU80" s="36">
        <f t="shared" si="38"/>
        <v>0</v>
      </c>
      <c r="BV80" s="36">
        <f t="shared" si="38"/>
        <v>0</v>
      </c>
      <c r="BW80" s="36">
        <f t="shared" si="38"/>
        <v>0</v>
      </c>
      <c r="BX80" s="36">
        <f t="shared" si="38"/>
        <v>0</v>
      </c>
      <c r="BY80" s="36">
        <f t="shared" si="38"/>
        <v>0</v>
      </c>
      <c r="BZ80" s="36">
        <f t="shared" si="38"/>
        <v>0</v>
      </c>
      <c r="CA80" s="36">
        <f t="shared" si="38"/>
        <v>0</v>
      </c>
      <c r="CB80" s="36">
        <f t="shared" si="38"/>
        <v>0</v>
      </c>
      <c r="CC80" s="36">
        <f t="shared" si="38"/>
        <v>0</v>
      </c>
      <c r="CD80" s="36">
        <f t="shared" si="38"/>
        <v>0</v>
      </c>
      <c r="CE80" s="36">
        <f t="shared" si="38"/>
        <v>0</v>
      </c>
      <c r="CF80" s="36">
        <f t="shared" si="38"/>
        <v>0</v>
      </c>
      <c r="CG80" s="36">
        <f t="shared" si="38"/>
        <v>0</v>
      </c>
      <c r="CH80" s="36">
        <f t="shared" si="38"/>
        <v>0</v>
      </c>
    </row>
    <row r="81"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</row>
    <row r="82">
      <c r="B82" s="5" t="s">
        <v>62</v>
      </c>
      <c r="E82" s="33" t="b">
        <f>SUM(E80,E66)=E48</f>
        <v>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</row>
    <row r="83"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</row>
    <row r="84">
      <c r="B84" s="5" t="s">
        <v>63</v>
      </c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</row>
    <row r="85">
      <c r="B85" s="5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</row>
    <row r="86">
      <c r="B86" s="6" t="s">
        <v>64</v>
      </c>
      <c r="E86" s="33">
        <f t="shared" ref="E86:E88" si="40">SUM(G86:CH86)</f>
        <v>-13543</v>
      </c>
      <c r="F86" s="41"/>
      <c r="G86" s="39">
        <f t="shared" ref="G86:CH86" si="39">G31</f>
        <v>-1</v>
      </c>
      <c r="H86" s="39">
        <f t="shared" si="39"/>
        <v>0</v>
      </c>
      <c r="I86" s="39">
        <f t="shared" si="39"/>
        <v>0</v>
      </c>
      <c r="J86" s="39">
        <f t="shared" si="39"/>
        <v>0</v>
      </c>
      <c r="K86" s="39">
        <f t="shared" si="39"/>
        <v>0</v>
      </c>
      <c r="L86" s="39">
        <f t="shared" si="39"/>
        <v>-13542</v>
      </c>
      <c r="M86" s="39">
        <f t="shared" si="39"/>
        <v>0</v>
      </c>
      <c r="N86" s="39">
        <f t="shared" si="39"/>
        <v>0</v>
      </c>
      <c r="O86" s="39">
        <f t="shared" si="39"/>
        <v>0</v>
      </c>
      <c r="P86" s="39">
        <f t="shared" si="39"/>
        <v>0</v>
      </c>
      <c r="Q86" s="39">
        <f t="shared" si="39"/>
        <v>0</v>
      </c>
      <c r="R86" s="39">
        <f t="shared" si="39"/>
        <v>0</v>
      </c>
      <c r="S86" s="39">
        <f t="shared" si="39"/>
        <v>0</v>
      </c>
      <c r="T86" s="39">
        <f t="shared" si="39"/>
        <v>0</v>
      </c>
      <c r="U86" s="39">
        <f t="shared" si="39"/>
        <v>0</v>
      </c>
      <c r="V86" s="39">
        <f t="shared" si="39"/>
        <v>0</v>
      </c>
      <c r="W86" s="39">
        <f t="shared" si="39"/>
        <v>0</v>
      </c>
      <c r="X86" s="39">
        <f t="shared" si="39"/>
        <v>0</v>
      </c>
      <c r="Y86" s="39">
        <f t="shared" si="39"/>
        <v>0</v>
      </c>
      <c r="Z86" s="39">
        <f t="shared" si="39"/>
        <v>0</v>
      </c>
      <c r="AA86" s="39">
        <f t="shared" si="39"/>
        <v>0</v>
      </c>
      <c r="AB86" s="39">
        <f t="shared" si="39"/>
        <v>0</v>
      </c>
      <c r="AC86" s="39">
        <f t="shared" si="39"/>
        <v>0</v>
      </c>
      <c r="AD86" s="39">
        <f t="shared" si="39"/>
        <v>0</v>
      </c>
      <c r="AE86" s="39">
        <f t="shared" si="39"/>
        <v>0</v>
      </c>
      <c r="AF86" s="39">
        <f t="shared" si="39"/>
        <v>0</v>
      </c>
      <c r="AG86" s="39">
        <f t="shared" si="39"/>
        <v>0</v>
      </c>
      <c r="AH86" s="39">
        <f t="shared" si="39"/>
        <v>0</v>
      </c>
      <c r="AI86" s="39">
        <f t="shared" si="39"/>
        <v>0</v>
      </c>
      <c r="AJ86" s="39">
        <f t="shared" si="39"/>
        <v>0</v>
      </c>
      <c r="AK86" s="39">
        <f t="shared" si="39"/>
        <v>0</v>
      </c>
      <c r="AL86" s="39">
        <f t="shared" si="39"/>
        <v>0</v>
      </c>
      <c r="AM86" s="39">
        <f t="shared" si="39"/>
        <v>0</v>
      </c>
      <c r="AN86" s="39">
        <f t="shared" si="39"/>
        <v>0</v>
      </c>
      <c r="AO86" s="39">
        <f t="shared" si="39"/>
        <v>0</v>
      </c>
      <c r="AP86" s="39">
        <f t="shared" si="39"/>
        <v>0</v>
      </c>
      <c r="AQ86" s="39">
        <f t="shared" si="39"/>
        <v>0</v>
      </c>
      <c r="AR86" s="39">
        <f t="shared" si="39"/>
        <v>0</v>
      </c>
      <c r="AS86" s="39">
        <f t="shared" si="39"/>
        <v>0</v>
      </c>
      <c r="AT86" s="39">
        <f t="shared" si="39"/>
        <v>0</v>
      </c>
      <c r="AU86" s="39">
        <f t="shared" si="39"/>
        <v>0</v>
      </c>
      <c r="AV86" s="39">
        <f t="shared" si="39"/>
        <v>0</v>
      </c>
      <c r="AW86" s="39">
        <f t="shared" si="39"/>
        <v>0</v>
      </c>
      <c r="AX86" s="39">
        <f t="shared" si="39"/>
        <v>0</v>
      </c>
      <c r="AY86" s="39">
        <f t="shared" si="39"/>
        <v>0</v>
      </c>
      <c r="AZ86" s="39">
        <f t="shared" si="39"/>
        <v>0</v>
      </c>
      <c r="BA86" s="39">
        <f t="shared" si="39"/>
        <v>0</v>
      </c>
      <c r="BB86" s="39">
        <f t="shared" si="39"/>
        <v>0</v>
      </c>
      <c r="BC86" s="39">
        <f t="shared" si="39"/>
        <v>0</v>
      </c>
      <c r="BD86" s="39">
        <f t="shared" si="39"/>
        <v>0</v>
      </c>
      <c r="BE86" s="39">
        <f t="shared" si="39"/>
        <v>0</v>
      </c>
      <c r="BF86" s="39">
        <f t="shared" si="39"/>
        <v>0</v>
      </c>
      <c r="BG86" s="39">
        <f t="shared" si="39"/>
        <v>0</v>
      </c>
      <c r="BH86" s="39">
        <f t="shared" si="39"/>
        <v>0</v>
      </c>
      <c r="BI86" s="39">
        <f t="shared" si="39"/>
        <v>0</v>
      </c>
      <c r="BJ86" s="39">
        <f t="shared" si="39"/>
        <v>0</v>
      </c>
      <c r="BK86" s="39">
        <f t="shared" si="39"/>
        <v>0</v>
      </c>
      <c r="BL86" s="39">
        <f t="shared" si="39"/>
        <v>0</v>
      </c>
      <c r="BM86" s="39">
        <f t="shared" si="39"/>
        <v>0</v>
      </c>
      <c r="BN86" s="39">
        <f t="shared" si="39"/>
        <v>0</v>
      </c>
      <c r="BO86" s="39">
        <f t="shared" si="39"/>
        <v>0</v>
      </c>
      <c r="BP86" s="39">
        <f t="shared" si="39"/>
        <v>0</v>
      </c>
      <c r="BQ86" s="39">
        <f t="shared" si="39"/>
        <v>0</v>
      </c>
      <c r="BR86" s="39">
        <f t="shared" si="39"/>
        <v>0</v>
      </c>
      <c r="BS86" s="39">
        <f t="shared" si="39"/>
        <v>0</v>
      </c>
      <c r="BT86" s="39">
        <f t="shared" si="39"/>
        <v>0</v>
      </c>
      <c r="BU86" s="39">
        <f t="shared" si="39"/>
        <v>0</v>
      </c>
      <c r="BV86" s="39">
        <f t="shared" si="39"/>
        <v>0</v>
      </c>
      <c r="BW86" s="39">
        <f t="shared" si="39"/>
        <v>0</v>
      </c>
      <c r="BX86" s="39">
        <f t="shared" si="39"/>
        <v>0</v>
      </c>
      <c r="BY86" s="39">
        <f t="shared" si="39"/>
        <v>0</v>
      </c>
      <c r="BZ86" s="39">
        <f t="shared" si="39"/>
        <v>0</v>
      </c>
      <c r="CA86" s="39">
        <f t="shared" si="39"/>
        <v>0</v>
      </c>
      <c r="CB86" s="39">
        <f t="shared" si="39"/>
        <v>0</v>
      </c>
      <c r="CC86" s="39">
        <f t="shared" si="39"/>
        <v>0</v>
      </c>
      <c r="CD86" s="39">
        <f t="shared" si="39"/>
        <v>0</v>
      </c>
      <c r="CE86" s="39">
        <f t="shared" si="39"/>
        <v>0</v>
      </c>
      <c r="CF86" s="39">
        <f t="shared" si="39"/>
        <v>0</v>
      </c>
      <c r="CG86" s="39">
        <f t="shared" si="39"/>
        <v>0</v>
      </c>
      <c r="CH86" s="39">
        <f t="shared" si="39"/>
        <v>0</v>
      </c>
    </row>
    <row r="87">
      <c r="B87" s="6" t="s">
        <v>65</v>
      </c>
      <c r="E87" s="33">
        <f t="shared" si="40"/>
        <v>50132.94792</v>
      </c>
      <c r="F87" s="41"/>
      <c r="G87" s="39">
        <f t="shared" ref="G87:CH87" si="41">SUM(G38:G41)</f>
        <v>0</v>
      </c>
      <c r="H87" s="39">
        <f t="shared" si="41"/>
        <v>0</v>
      </c>
      <c r="I87" s="39">
        <f t="shared" si="41"/>
        <v>0</v>
      </c>
      <c r="J87" s="39">
        <f t="shared" si="41"/>
        <v>0</v>
      </c>
      <c r="K87" s="39">
        <f t="shared" si="41"/>
        <v>0</v>
      </c>
      <c r="L87" s="39">
        <f t="shared" si="41"/>
        <v>0</v>
      </c>
      <c r="M87" s="39">
        <f t="shared" si="41"/>
        <v>488.66531</v>
      </c>
      <c r="N87" s="39">
        <f t="shared" si="41"/>
        <v>776.3175</v>
      </c>
      <c r="O87" s="39">
        <f t="shared" si="41"/>
        <v>826.3175</v>
      </c>
      <c r="P87" s="39">
        <f t="shared" si="41"/>
        <v>0</v>
      </c>
      <c r="Q87" s="39">
        <f t="shared" si="41"/>
        <v>0</v>
      </c>
      <c r="R87" s="39">
        <f t="shared" si="41"/>
        <v>0</v>
      </c>
      <c r="S87" s="39">
        <f t="shared" si="41"/>
        <v>0</v>
      </c>
      <c r="T87" s="39">
        <f t="shared" si="41"/>
        <v>0</v>
      </c>
      <c r="U87" s="39">
        <f t="shared" si="41"/>
        <v>0</v>
      </c>
      <c r="V87" s="39">
        <f t="shared" si="41"/>
        <v>5041.6538</v>
      </c>
      <c r="W87" s="39">
        <f t="shared" si="41"/>
        <v>701.3175</v>
      </c>
      <c r="X87" s="39">
        <f t="shared" si="41"/>
        <v>626.3174992</v>
      </c>
      <c r="Y87" s="39">
        <f t="shared" si="41"/>
        <v>726.3174992</v>
      </c>
      <c r="Z87" s="39">
        <f t="shared" si="41"/>
        <v>726.3174992</v>
      </c>
      <c r="AA87" s="39">
        <f t="shared" si="41"/>
        <v>0</v>
      </c>
      <c r="AB87" s="39">
        <f t="shared" si="41"/>
        <v>1556.602183</v>
      </c>
      <c r="AC87" s="39">
        <f t="shared" si="41"/>
        <v>776.3174992</v>
      </c>
      <c r="AD87" s="39">
        <f t="shared" si="41"/>
        <v>701.3174992</v>
      </c>
      <c r="AE87" s="39">
        <f t="shared" si="41"/>
        <v>651.3174992</v>
      </c>
      <c r="AF87" s="39">
        <f t="shared" si="41"/>
        <v>776.3174992</v>
      </c>
      <c r="AG87" s="39">
        <f t="shared" si="41"/>
        <v>776.3174992</v>
      </c>
      <c r="AH87" s="39">
        <f t="shared" si="41"/>
        <v>726.3174992</v>
      </c>
      <c r="AI87" s="39">
        <f t="shared" si="41"/>
        <v>651.3174992</v>
      </c>
      <c r="AJ87" s="39">
        <f t="shared" si="41"/>
        <v>651.3174992</v>
      </c>
      <c r="AK87" s="39">
        <f t="shared" si="41"/>
        <v>676.3174992</v>
      </c>
      <c r="AL87" s="39">
        <f t="shared" si="41"/>
        <v>676.3174992</v>
      </c>
      <c r="AM87" s="39">
        <f t="shared" si="41"/>
        <v>651.3174992</v>
      </c>
      <c r="AN87" s="39">
        <f t="shared" si="41"/>
        <v>701.3174992</v>
      </c>
      <c r="AO87" s="39">
        <f t="shared" si="41"/>
        <v>676.3174992</v>
      </c>
      <c r="AP87" s="39">
        <f t="shared" si="41"/>
        <v>726.3174992</v>
      </c>
      <c r="AQ87" s="39">
        <f t="shared" si="41"/>
        <v>676.3174992</v>
      </c>
      <c r="AR87" s="39">
        <f t="shared" si="41"/>
        <v>826.3174992</v>
      </c>
      <c r="AS87" s="39">
        <f t="shared" si="41"/>
        <v>626.3174992</v>
      </c>
      <c r="AT87" s="39">
        <f t="shared" si="41"/>
        <v>651.3174992</v>
      </c>
      <c r="AU87" s="39">
        <f t="shared" si="41"/>
        <v>626.3174992</v>
      </c>
      <c r="AV87" s="39">
        <f t="shared" si="41"/>
        <v>626.3174992</v>
      </c>
      <c r="AW87" s="39">
        <f t="shared" si="41"/>
        <v>626.3174992</v>
      </c>
      <c r="AX87" s="39">
        <f t="shared" si="41"/>
        <v>626.3174992</v>
      </c>
      <c r="AY87" s="39">
        <f t="shared" si="41"/>
        <v>626.3174992</v>
      </c>
      <c r="AZ87" s="39">
        <f t="shared" si="41"/>
        <v>626.3174992</v>
      </c>
      <c r="BA87" s="39">
        <f t="shared" si="41"/>
        <v>626.3174992</v>
      </c>
      <c r="BB87" s="39">
        <f t="shared" si="41"/>
        <v>651.3174992</v>
      </c>
      <c r="BC87" s="39">
        <f t="shared" si="41"/>
        <v>776.3174992</v>
      </c>
      <c r="BD87" s="39">
        <f t="shared" si="41"/>
        <v>776.3174992</v>
      </c>
      <c r="BE87" s="39">
        <f t="shared" si="41"/>
        <v>989.6239978</v>
      </c>
      <c r="BF87" s="39">
        <f t="shared" si="41"/>
        <v>667.5405344</v>
      </c>
      <c r="BG87" s="39">
        <f t="shared" si="41"/>
        <v>704.6079056</v>
      </c>
      <c r="BH87" s="39">
        <f t="shared" si="41"/>
        <v>4997.297107</v>
      </c>
      <c r="BI87" s="39">
        <f t="shared" si="41"/>
        <v>5386.757311</v>
      </c>
      <c r="BJ87" s="39">
        <f t="shared" si="41"/>
        <v>5281.228468</v>
      </c>
      <c r="BK87" s="39">
        <f t="shared" si="41"/>
        <v>1448.857954</v>
      </c>
      <c r="BL87" s="39">
        <f t="shared" si="41"/>
        <v>0.318368673</v>
      </c>
      <c r="BM87" s="39">
        <f t="shared" si="41"/>
        <v>0</v>
      </c>
      <c r="BN87" s="39">
        <f t="shared" si="41"/>
        <v>0</v>
      </c>
      <c r="BO87" s="39">
        <f t="shared" si="41"/>
        <v>0</v>
      </c>
      <c r="BP87" s="39">
        <f t="shared" si="41"/>
        <v>0</v>
      </c>
      <c r="BQ87" s="39">
        <f t="shared" si="41"/>
        <v>0</v>
      </c>
      <c r="BR87" s="39">
        <f t="shared" si="41"/>
        <v>0</v>
      </c>
      <c r="BS87" s="39">
        <f t="shared" si="41"/>
        <v>0</v>
      </c>
      <c r="BT87" s="39">
        <f t="shared" si="41"/>
        <v>0</v>
      </c>
      <c r="BU87" s="39">
        <f t="shared" si="41"/>
        <v>0</v>
      </c>
      <c r="BV87" s="39">
        <f t="shared" si="41"/>
        <v>0</v>
      </c>
      <c r="BW87" s="39">
        <f t="shared" si="41"/>
        <v>0</v>
      </c>
      <c r="BX87" s="39">
        <f t="shared" si="41"/>
        <v>0</v>
      </c>
      <c r="BY87" s="39">
        <f t="shared" si="41"/>
        <v>0</v>
      </c>
      <c r="BZ87" s="39">
        <f t="shared" si="41"/>
        <v>0</v>
      </c>
      <c r="CA87" s="39">
        <f t="shared" si="41"/>
        <v>0</v>
      </c>
      <c r="CB87" s="39">
        <f t="shared" si="41"/>
        <v>0</v>
      </c>
      <c r="CC87" s="39">
        <f t="shared" si="41"/>
        <v>0</v>
      </c>
      <c r="CD87" s="39">
        <f t="shared" si="41"/>
        <v>0</v>
      </c>
      <c r="CE87" s="39">
        <f t="shared" si="41"/>
        <v>0</v>
      </c>
      <c r="CF87" s="39">
        <f t="shared" si="41"/>
        <v>0</v>
      </c>
      <c r="CG87" s="39">
        <f t="shared" si="41"/>
        <v>0</v>
      </c>
      <c r="CH87" s="39">
        <f t="shared" si="41"/>
        <v>0</v>
      </c>
    </row>
    <row r="88">
      <c r="B88" s="6" t="s">
        <v>66</v>
      </c>
      <c r="E88" s="33">
        <f t="shared" si="40"/>
        <v>612.2701138</v>
      </c>
      <c r="F88" s="41"/>
      <c r="G88" s="39">
        <f t="shared" ref="G88:CH88" si="42">SUM(G42:G47)</f>
        <v>0</v>
      </c>
      <c r="H88" s="39">
        <f t="shared" si="42"/>
        <v>0</v>
      </c>
      <c r="I88" s="39">
        <f t="shared" si="42"/>
        <v>0</v>
      </c>
      <c r="J88" s="39">
        <f t="shared" si="42"/>
        <v>0</v>
      </c>
      <c r="K88" s="39">
        <f t="shared" si="42"/>
        <v>0</v>
      </c>
      <c r="L88" s="39">
        <f t="shared" si="42"/>
        <v>0</v>
      </c>
      <c r="M88" s="39">
        <f t="shared" si="42"/>
        <v>0</v>
      </c>
      <c r="N88" s="39">
        <f t="shared" si="42"/>
        <v>0</v>
      </c>
      <c r="O88" s="39">
        <f t="shared" si="42"/>
        <v>0</v>
      </c>
      <c r="P88" s="39">
        <f t="shared" si="42"/>
        <v>0</v>
      </c>
      <c r="Q88" s="39">
        <f t="shared" si="42"/>
        <v>0</v>
      </c>
      <c r="R88" s="39">
        <f t="shared" si="42"/>
        <v>20.7</v>
      </c>
      <c r="S88" s="39">
        <f t="shared" si="42"/>
        <v>0</v>
      </c>
      <c r="T88" s="39">
        <f t="shared" si="42"/>
        <v>17</v>
      </c>
      <c r="U88" s="39">
        <f t="shared" si="42"/>
        <v>0</v>
      </c>
      <c r="V88" s="39">
        <f t="shared" si="42"/>
        <v>9.6</v>
      </c>
      <c r="W88" s="39">
        <f t="shared" si="42"/>
        <v>0</v>
      </c>
      <c r="X88" s="39">
        <f t="shared" si="42"/>
        <v>35.14625833</v>
      </c>
      <c r="Y88" s="39">
        <f t="shared" si="42"/>
        <v>0</v>
      </c>
      <c r="Z88" s="39">
        <f t="shared" si="42"/>
        <v>17.69479167</v>
      </c>
      <c r="AA88" s="39">
        <f t="shared" si="42"/>
        <v>11.64393333</v>
      </c>
      <c r="AB88" s="39">
        <f t="shared" si="42"/>
        <v>11.13170347</v>
      </c>
      <c r="AC88" s="39">
        <f t="shared" si="42"/>
        <v>11.13170347</v>
      </c>
      <c r="AD88" s="39">
        <f t="shared" si="42"/>
        <v>11.52131309</v>
      </c>
      <c r="AE88" s="39">
        <f t="shared" si="42"/>
        <v>11.52131309</v>
      </c>
      <c r="AF88" s="39">
        <f t="shared" si="42"/>
        <v>11.89575577</v>
      </c>
      <c r="AG88" s="39">
        <f t="shared" si="42"/>
        <v>11.89575577</v>
      </c>
      <c r="AH88" s="39">
        <f t="shared" si="42"/>
        <v>12.28236783</v>
      </c>
      <c r="AI88" s="39">
        <f t="shared" si="42"/>
        <v>12.28236783</v>
      </c>
      <c r="AJ88" s="39">
        <f t="shared" si="42"/>
        <v>12.68154478</v>
      </c>
      <c r="AK88" s="39">
        <f t="shared" si="42"/>
        <v>12.68154478</v>
      </c>
      <c r="AL88" s="39">
        <f t="shared" si="42"/>
        <v>13.09369499</v>
      </c>
      <c r="AM88" s="39">
        <f t="shared" si="42"/>
        <v>13.09369499</v>
      </c>
      <c r="AN88" s="39">
        <f t="shared" si="42"/>
        <v>13.51924008</v>
      </c>
      <c r="AO88" s="39">
        <f t="shared" si="42"/>
        <v>13.51924008</v>
      </c>
      <c r="AP88" s="39">
        <f t="shared" si="42"/>
        <v>13.85722108</v>
      </c>
      <c r="AQ88" s="39">
        <f t="shared" si="42"/>
        <v>13.85722108</v>
      </c>
      <c r="AR88" s="39">
        <f t="shared" si="42"/>
        <v>14.20365161</v>
      </c>
      <c r="AS88" s="39">
        <f t="shared" si="42"/>
        <v>14.20365161</v>
      </c>
      <c r="AT88" s="39">
        <f t="shared" si="42"/>
        <v>14.5587429</v>
      </c>
      <c r="AU88" s="39">
        <f t="shared" si="42"/>
        <v>14.5587429</v>
      </c>
      <c r="AV88" s="39">
        <f t="shared" si="42"/>
        <v>14.92271147</v>
      </c>
      <c r="AW88" s="39">
        <f t="shared" si="42"/>
        <v>14.92271147</v>
      </c>
      <c r="AX88" s="39">
        <f t="shared" si="42"/>
        <v>15.29577925</v>
      </c>
      <c r="AY88" s="39">
        <f t="shared" si="42"/>
        <v>15.29577925</v>
      </c>
      <c r="AZ88" s="39">
        <f t="shared" si="42"/>
        <v>15.67817374</v>
      </c>
      <c r="BA88" s="39">
        <f t="shared" si="42"/>
        <v>15.67817374</v>
      </c>
      <c r="BB88" s="39">
        <f t="shared" si="42"/>
        <v>16.07012808</v>
      </c>
      <c r="BC88" s="39">
        <f t="shared" si="42"/>
        <v>16.07012808</v>
      </c>
      <c r="BD88" s="39">
        <f t="shared" si="42"/>
        <v>16.47188128</v>
      </c>
      <c r="BE88" s="39">
        <f t="shared" si="42"/>
        <v>16.47188128</v>
      </c>
      <c r="BF88" s="39">
        <f t="shared" si="42"/>
        <v>16.88367831</v>
      </c>
      <c r="BG88" s="39">
        <f t="shared" si="42"/>
        <v>16.88367831</v>
      </c>
      <c r="BH88" s="39">
        <f t="shared" si="42"/>
        <v>17.30577027</v>
      </c>
      <c r="BI88" s="39">
        <f t="shared" si="42"/>
        <v>17.30577027</v>
      </c>
      <c r="BJ88" s="39">
        <f t="shared" si="42"/>
        <v>17.73841453</v>
      </c>
      <c r="BK88" s="39">
        <f t="shared" si="42"/>
        <v>0</v>
      </c>
      <c r="BL88" s="39">
        <f t="shared" si="42"/>
        <v>0</v>
      </c>
      <c r="BM88" s="39">
        <f t="shared" si="42"/>
        <v>0</v>
      </c>
      <c r="BN88" s="39">
        <f t="shared" si="42"/>
        <v>0</v>
      </c>
      <c r="BO88" s="39">
        <f t="shared" si="42"/>
        <v>0</v>
      </c>
      <c r="BP88" s="39">
        <f t="shared" si="42"/>
        <v>0</v>
      </c>
      <c r="BQ88" s="39">
        <f t="shared" si="42"/>
        <v>0</v>
      </c>
      <c r="BR88" s="39">
        <f t="shared" si="42"/>
        <v>0</v>
      </c>
      <c r="BS88" s="39">
        <f t="shared" si="42"/>
        <v>0</v>
      </c>
      <c r="BT88" s="39">
        <f t="shared" si="42"/>
        <v>0</v>
      </c>
      <c r="BU88" s="39">
        <f t="shared" si="42"/>
        <v>0</v>
      </c>
      <c r="BV88" s="39">
        <f t="shared" si="42"/>
        <v>0</v>
      </c>
      <c r="BW88" s="39">
        <f t="shared" si="42"/>
        <v>0</v>
      </c>
      <c r="BX88" s="39">
        <f t="shared" si="42"/>
        <v>0</v>
      </c>
      <c r="BY88" s="39">
        <f t="shared" si="42"/>
        <v>0</v>
      </c>
      <c r="BZ88" s="39">
        <f t="shared" si="42"/>
        <v>0</v>
      </c>
      <c r="CA88" s="39">
        <f t="shared" si="42"/>
        <v>0</v>
      </c>
      <c r="CB88" s="39">
        <f t="shared" si="42"/>
        <v>0</v>
      </c>
      <c r="CC88" s="39">
        <f t="shared" si="42"/>
        <v>0</v>
      </c>
      <c r="CD88" s="39">
        <f t="shared" si="42"/>
        <v>0</v>
      </c>
      <c r="CE88" s="39">
        <f t="shared" si="42"/>
        <v>0</v>
      </c>
      <c r="CF88" s="39">
        <f t="shared" si="42"/>
        <v>0</v>
      </c>
      <c r="CG88" s="39">
        <f t="shared" si="42"/>
        <v>0</v>
      </c>
      <c r="CH88" s="39">
        <f t="shared" si="42"/>
        <v>0</v>
      </c>
    </row>
    <row r="89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</row>
    <row r="90">
      <c r="B90" s="5" t="s">
        <v>67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</row>
    <row r="91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</row>
    <row r="92">
      <c r="B92" s="6" t="s">
        <v>68</v>
      </c>
      <c r="D92" s="37"/>
      <c r="E92" s="35">
        <f t="shared" ref="E92:E93" si="44">SUM(G92:CH92)</f>
        <v>36589.94792</v>
      </c>
      <c r="F92" s="41"/>
      <c r="G92" s="36">
        <f t="shared" ref="G92:CH92" si="43">SUM(G86:G87)</f>
        <v>-1</v>
      </c>
      <c r="H92" s="36">
        <f t="shared" si="43"/>
        <v>0</v>
      </c>
      <c r="I92" s="36">
        <f t="shared" si="43"/>
        <v>0</v>
      </c>
      <c r="J92" s="36">
        <f t="shared" si="43"/>
        <v>0</v>
      </c>
      <c r="K92" s="36">
        <f t="shared" si="43"/>
        <v>0</v>
      </c>
      <c r="L92" s="36">
        <f t="shared" si="43"/>
        <v>-13542</v>
      </c>
      <c r="M92" s="36">
        <f t="shared" si="43"/>
        <v>488.66531</v>
      </c>
      <c r="N92" s="36">
        <f t="shared" si="43"/>
        <v>776.3175</v>
      </c>
      <c r="O92" s="36">
        <f t="shared" si="43"/>
        <v>826.3175</v>
      </c>
      <c r="P92" s="36">
        <f t="shared" si="43"/>
        <v>0</v>
      </c>
      <c r="Q92" s="36">
        <f t="shared" si="43"/>
        <v>0</v>
      </c>
      <c r="R92" s="36">
        <f t="shared" si="43"/>
        <v>0</v>
      </c>
      <c r="S92" s="36">
        <f t="shared" si="43"/>
        <v>0</v>
      </c>
      <c r="T92" s="36">
        <f t="shared" si="43"/>
        <v>0</v>
      </c>
      <c r="U92" s="36">
        <f t="shared" si="43"/>
        <v>0</v>
      </c>
      <c r="V92" s="36">
        <f t="shared" si="43"/>
        <v>5041.6538</v>
      </c>
      <c r="W92" s="36">
        <f t="shared" si="43"/>
        <v>701.3175</v>
      </c>
      <c r="X92" s="36">
        <f t="shared" si="43"/>
        <v>626.3174992</v>
      </c>
      <c r="Y92" s="36">
        <f t="shared" si="43"/>
        <v>726.3174992</v>
      </c>
      <c r="Z92" s="36">
        <f t="shared" si="43"/>
        <v>726.3174992</v>
      </c>
      <c r="AA92" s="36">
        <f t="shared" si="43"/>
        <v>0</v>
      </c>
      <c r="AB92" s="36">
        <f t="shared" si="43"/>
        <v>1556.602183</v>
      </c>
      <c r="AC92" s="36">
        <f t="shared" si="43"/>
        <v>776.3174992</v>
      </c>
      <c r="AD92" s="36">
        <f t="shared" si="43"/>
        <v>701.3174992</v>
      </c>
      <c r="AE92" s="36">
        <f t="shared" si="43"/>
        <v>651.3174992</v>
      </c>
      <c r="AF92" s="36">
        <f t="shared" si="43"/>
        <v>776.3174992</v>
      </c>
      <c r="AG92" s="36">
        <f t="shared" si="43"/>
        <v>776.3174992</v>
      </c>
      <c r="AH92" s="36">
        <f t="shared" si="43"/>
        <v>726.3174992</v>
      </c>
      <c r="AI92" s="36">
        <f t="shared" si="43"/>
        <v>651.3174992</v>
      </c>
      <c r="AJ92" s="36">
        <f t="shared" si="43"/>
        <v>651.3174992</v>
      </c>
      <c r="AK92" s="36">
        <f t="shared" si="43"/>
        <v>676.3174992</v>
      </c>
      <c r="AL92" s="36">
        <f t="shared" si="43"/>
        <v>676.3174992</v>
      </c>
      <c r="AM92" s="36">
        <f t="shared" si="43"/>
        <v>651.3174992</v>
      </c>
      <c r="AN92" s="36">
        <f t="shared" si="43"/>
        <v>701.3174992</v>
      </c>
      <c r="AO92" s="36">
        <f t="shared" si="43"/>
        <v>676.3174992</v>
      </c>
      <c r="AP92" s="36">
        <f t="shared" si="43"/>
        <v>726.3174992</v>
      </c>
      <c r="AQ92" s="36">
        <f t="shared" si="43"/>
        <v>676.3174992</v>
      </c>
      <c r="AR92" s="36">
        <f t="shared" si="43"/>
        <v>826.3174992</v>
      </c>
      <c r="AS92" s="36">
        <f t="shared" si="43"/>
        <v>626.3174992</v>
      </c>
      <c r="AT92" s="36">
        <f t="shared" si="43"/>
        <v>651.3174992</v>
      </c>
      <c r="AU92" s="36">
        <f t="shared" si="43"/>
        <v>626.3174992</v>
      </c>
      <c r="AV92" s="36">
        <f t="shared" si="43"/>
        <v>626.3174992</v>
      </c>
      <c r="AW92" s="36">
        <f t="shared" si="43"/>
        <v>626.3174992</v>
      </c>
      <c r="AX92" s="36">
        <f t="shared" si="43"/>
        <v>626.3174992</v>
      </c>
      <c r="AY92" s="36">
        <f t="shared" si="43"/>
        <v>626.3174992</v>
      </c>
      <c r="AZ92" s="36">
        <f t="shared" si="43"/>
        <v>626.3174992</v>
      </c>
      <c r="BA92" s="36">
        <f t="shared" si="43"/>
        <v>626.3174992</v>
      </c>
      <c r="BB92" s="36">
        <f t="shared" si="43"/>
        <v>651.3174992</v>
      </c>
      <c r="BC92" s="36">
        <f t="shared" si="43"/>
        <v>776.3174992</v>
      </c>
      <c r="BD92" s="36">
        <f t="shared" si="43"/>
        <v>776.3174992</v>
      </c>
      <c r="BE92" s="36">
        <f t="shared" si="43"/>
        <v>989.6239978</v>
      </c>
      <c r="BF92" s="36">
        <f t="shared" si="43"/>
        <v>667.5405344</v>
      </c>
      <c r="BG92" s="36">
        <f t="shared" si="43"/>
        <v>704.6079056</v>
      </c>
      <c r="BH92" s="36">
        <f t="shared" si="43"/>
        <v>4997.297107</v>
      </c>
      <c r="BI92" s="36">
        <f t="shared" si="43"/>
        <v>5386.757311</v>
      </c>
      <c r="BJ92" s="36">
        <f t="shared" si="43"/>
        <v>5281.228468</v>
      </c>
      <c r="BK92" s="36">
        <f t="shared" si="43"/>
        <v>1448.857954</v>
      </c>
      <c r="BL92" s="36">
        <f t="shared" si="43"/>
        <v>0.318368673</v>
      </c>
      <c r="BM92" s="36">
        <f t="shared" si="43"/>
        <v>0</v>
      </c>
      <c r="BN92" s="36">
        <f t="shared" si="43"/>
        <v>0</v>
      </c>
      <c r="BO92" s="36">
        <f t="shared" si="43"/>
        <v>0</v>
      </c>
      <c r="BP92" s="36">
        <f t="shared" si="43"/>
        <v>0</v>
      </c>
      <c r="BQ92" s="36">
        <f t="shared" si="43"/>
        <v>0</v>
      </c>
      <c r="BR92" s="36">
        <f t="shared" si="43"/>
        <v>0</v>
      </c>
      <c r="BS92" s="36">
        <f t="shared" si="43"/>
        <v>0</v>
      </c>
      <c r="BT92" s="36">
        <f t="shared" si="43"/>
        <v>0</v>
      </c>
      <c r="BU92" s="36">
        <f t="shared" si="43"/>
        <v>0</v>
      </c>
      <c r="BV92" s="36">
        <f t="shared" si="43"/>
        <v>0</v>
      </c>
      <c r="BW92" s="36">
        <f t="shared" si="43"/>
        <v>0</v>
      </c>
      <c r="BX92" s="36">
        <f t="shared" si="43"/>
        <v>0</v>
      </c>
      <c r="BY92" s="36">
        <f t="shared" si="43"/>
        <v>0</v>
      </c>
      <c r="BZ92" s="36">
        <f t="shared" si="43"/>
        <v>0</v>
      </c>
      <c r="CA92" s="36">
        <f t="shared" si="43"/>
        <v>0</v>
      </c>
      <c r="CB92" s="36">
        <f t="shared" si="43"/>
        <v>0</v>
      </c>
      <c r="CC92" s="36">
        <f t="shared" si="43"/>
        <v>0</v>
      </c>
      <c r="CD92" s="36">
        <f t="shared" si="43"/>
        <v>0</v>
      </c>
      <c r="CE92" s="36">
        <f t="shared" si="43"/>
        <v>0</v>
      </c>
      <c r="CF92" s="36">
        <f t="shared" si="43"/>
        <v>0</v>
      </c>
      <c r="CG92" s="36">
        <f t="shared" si="43"/>
        <v>0</v>
      </c>
      <c r="CH92" s="36">
        <f t="shared" si="43"/>
        <v>0</v>
      </c>
    </row>
    <row r="93">
      <c r="B93" s="6" t="s">
        <v>69</v>
      </c>
      <c r="E93" s="33">
        <f t="shared" si="44"/>
        <v>-3629.775892</v>
      </c>
      <c r="F93" s="41"/>
      <c r="G93" s="39">
        <f t="shared" ref="G93:CH93" si="45">IF(G$4&lt;$C$9,G92,0)</f>
        <v>-1</v>
      </c>
      <c r="H93" s="39">
        <f t="shared" si="45"/>
        <v>0</v>
      </c>
      <c r="I93" s="39">
        <f t="shared" si="45"/>
        <v>0</v>
      </c>
      <c r="J93" s="39">
        <f t="shared" si="45"/>
        <v>0</v>
      </c>
      <c r="K93" s="39">
        <f t="shared" si="45"/>
        <v>0</v>
      </c>
      <c r="L93" s="39">
        <f t="shared" si="45"/>
        <v>-13542</v>
      </c>
      <c r="M93" s="39">
        <f t="shared" si="45"/>
        <v>488.66531</v>
      </c>
      <c r="N93" s="39">
        <f t="shared" si="45"/>
        <v>776.3175</v>
      </c>
      <c r="O93" s="39">
        <f t="shared" si="45"/>
        <v>826.3175</v>
      </c>
      <c r="P93" s="39">
        <f t="shared" si="45"/>
        <v>0</v>
      </c>
      <c r="Q93" s="39">
        <f t="shared" si="45"/>
        <v>0</v>
      </c>
      <c r="R93" s="39">
        <f t="shared" si="45"/>
        <v>0</v>
      </c>
      <c r="S93" s="39">
        <f t="shared" si="45"/>
        <v>0</v>
      </c>
      <c r="T93" s="39">
        <f t="shared" si="45"/>
        <v>0</v>
      </c>
      <c r="U93" s="39">
        <f t="shared" si="45"/>
        <v>0</v>
      </c>
      <c r="V93" s="39">
        <f t="shared" si="45"/>
        <v>5041.6538</v>
      </c>
      <c r="W93" s="39">
        <f t="shared" si="45"/>
        <v>701.3175</v>
      </c>
      <c r="X93" s="39">
        <f t="shared" si="45"/>
        <v>626.3174992</v>
      </c>
      <c r="Y93" s="39">
        <f t="shared" si="45"/>
        <v>726.3174992</v>
      </c>
      <c r="Z93" s="39">
        <f t="shared" si="45"/>
        <v>726.3174992</v>
      </c>
      <c r="AA93" s="39">
        <f t="shared" si="45"/>
        <v>0</v>
      </c>
      <c r="AB93" s="39">
        <f t="shared" si="45"/>
        <v>0</v>
      </c>
      <c r="AC93" s="39">
        <f t="shared" si="45"/>
        <v>0</v>
      </c>
      <c r="AD93" s="39">
        <f t="shared" si="45"/>
        <v>0</v>
      </c>
      <c r="AE93" s="39">
        <f t="shared" si="45"/>
        <v>0</v>
      </c>
      <c r="AF93" s="39">
        <f t="shared" si="45"/>
        <v>0</v>
      </c>
      <c r="AG93" s="39">
        <f t="shared" si="45"/>
        <v>0</v>
      </c>
      <c r="AH93" s="39">
        <f t="shared" si="45"/>
        <v>0</v>
      </c>
      <c r="AI93" s="39">
        <f t="shared" si="45"/>
        <v>0</v>
      </c>
      <c r="AJ93" s="39">
        <f t="shared" si="45"/>
        <v>0</v>
      </c>
      <c r="AK93" s="39">
        <f t="shared" si="45"/>
        <v>0</v>
      </c>
      <c r="AL93" s="39">
        <f t="shared" si="45"/>
        <v>0</v>
      </c>
      <c r="AM93" s="39">
        <f t="shared" si="45"/>
        <v>0</v>
      </c>
      <c r="AN93" s="39">
        <f t="shared" si="45"/>
        <v>0</v>
      </c>
      <c r="AO93" s="39">
        <f t="shared" si="45"/>
        <v>0</v>
      </c>
      <c r="AP93" s="39">
        <f t="shared" si="45"/>
        <v>0</v>
      </c>
      <c r="AQ93" s="39">
        <f t="shared" si="45"/>
        <v>0</v>
      </c>
      <c r="AR93" s="39">
        <f t="shared" si="45"/>
        <v>0</v>
      </c>
      <c r="AS93" s="39">
        <f t="shared" si="45"/>
        <v>0</v>
      </c>
      <c r="AT93" s="39">
        <f t="shared" si="45"/>
        <v>0</v>
      </c>
      <c r="AU93" s="39">
        <f t="shared" si="45"/>
        <v>0</v>
      </c>
      <c r="AV93" s="39">
        <f t="shared" si="45"/>
        <v>0</v>
      </c>
      <c r="AW93" s="39">
        <f t="shared" si="45"/>
        <v>0</v>
      </c>
      <c r="AX93" s="39">
        <f t="shared" si="45"/>
        <v>0</v>
      </c>
      <c r="AY93" s="39">
        <f t="shared" si="45"/>
        <v>0</v>
      </c>
      <c r="AZ93" s="39">
        <f t="shared" si="45"/>
        <v>0</v>
      </c>
      <c r="BA93" s="39">
        <f t="shared" si="45"/>
        <v>0</v>
      </c>
      <c r="BB93" s="39">
        <f t="shared" si="45"/>
        <v>0</v>
      </c>
      <c r="BC93" s="39">
        <f t="shared" si="45"/>
        <v>0</v>
      </c>
      <c r="BD93" s="39">
        <f t="shared" si="45"/>
        <v>0</v>
      </c>
      <c r="BE93" s="39">
        <f t="shared" si="45"/>
        <v>0</v>
      </c>
      <c r="BF93" s="39">
        <f t="shared" si="45"/>
        <v>0</v>
      </c>
      <c r="BG93" s="39">
        <f t="shared" si="45"/>
        <v>0</v>
      </c>
      <c r="BH93" s="39">
        <f t="shared" si="45"/>
        <v>0</v>
      </c>
      <c r="BI93" s="39">
        <f t="shared" si="45"/>
        <v>0</v>
      </c>
      <c r="BJ93" s="39">
        <f t="shared" si="45"/>
        <v>0</v>
      </c>
      <c r="BK93" s="39">
        <f t="shared" si="45"/>
        <v>0</v>
      </c>
      <c r="BL93" s="39">
        <f t="shared" si="45"/>
        <v>0</v>
      </c>
      <c r="BM93" s="39">
        <f t="shared" si="45"/>
        <v>0</v>
      </c>
      <c r="BN93" s="39">
        <f t="shared" si="45"/>
        <v>0</v>
      </c>
      <c r="BO93" s="39">
        <f t="shared" si="45"/>
        <v>0</v>
      </c>
      <c r="BP93" s="39">
        <f t="shared" si="45"/>
        <v>0</v>
      </c>
      <c r="BQ93" s="39">
        <f t="shared" si="45"/>
        <v>0</v>
      </c>
      <c r="BR93" s="39">
        <f t="shared" si="45"/>
        <v>0</v>
      </c>
      <c r="BS93" s="39">
        <f t="shared" si="45"/>
        <v>0</v>
      </c>
      <c r="BT93" s="39">
        <f t="shared" si="45"/>
        <v>0</v>
      </c>
      <c r="BU93" s="39">
        <f t="shared" si="45"/>
        <v>0</v>
      </c>
      <c r="BV93" s="39">
        <f t="shared" si="45"/>
        <v>0</v>
      </c>
      <c r="BW93" s="39">
        <f t="shared" si="45"/>
        <v>0</v>
      </c>
      <c r="BX93" s="39">
        <f t="shared" si="45"/>
        <v>0</v>
      </c>
      <c r="BY93" s="39">
        <f t="shared" si="45"/>
        <v>0</v>
      </c>
      <c r="BZ93" s="39">
        <f t="shared" si="45"/>
        <v>0</v>
      </c>
      <c r="CA93" s="39">
        <f t="shared" si="45"/>
        <v>0</v>
      </c>
      <c r="CB93" s="39">
        <f t="shared" si="45"/>
        <v>0</v>
      </c>
      <c r="CC93" s="39">
        <f t="shared" si="45"/>
        <v>0</v>
      </c>
      <c r="CD93" s="39">
        <f t="shared" si="45"/>
        <v>0</v>
      </c>
      <c r="CE93" s="39">
        <f t="shared" si="45"/>
        <v>0</v>
      </c>
      <c r="CF93" s="39">
        <f t="shared" si="45"/>
        <v>0</v>
      </c>
      <c r="CG93" s="39">
        <f t="shared" si="45"/>
        <v>0</v>
      </c>
      <c r="CH93" s="39">
        <f t="shared" si="45"/>
        <v>0</v>
      </c>
    </row>
    <row r="94">
      <c r="E94" s="33"/>
      <c r="F94" s="4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</row>
    <row r="95">
      <c r="B95" s="6" t="s">
        <v>70</v>
      </c>
      <c r="E95" s="35">
        <f t="shared" ref="E95:E96" si="47">SUM(G95:CH95)</f>
        <v>37202.21803</v>
      </c>
      <c r="F95" s="41"/>
      <c r="G95" s="36">
        <f t="shared" ref="G95:CH95" si="46">SUM(G86:G88)</f>
        <v>-1</v>
      </c>
      <c r="H95" s="36">
        <f t="shared" si="46"/>
        <v>0</v>
      </c>
      <c r="I95" s="36">
        <f t="shared" si="46"/>
        <v>0</v>
      </c>
      <c r="J95" s="36">
        <f t="shared" si="46"/>
        <v>0</v>
      </c>
      <c r="K95" s="36">
        <f t="shared" si="46"/>
        <v>0</v>
      </c>
      <c r="L95" s="36">
        <f t="shared" si="46"/>
        <v>-13542</v>
      </c>
      <c r="M95" s="36">
        <f t="shared" si="46"/>
        <v>488.66531</v>
      </c>
      <c r="N95" s="36">
        <f t="shared" si="46"/>
        <v>776.3175</v>
      </c>
      <c r="O95" s="36">
        <f t="shared" si="46"/>
        <v>826.3175</v>
      </c>
      <c r="P95" s="36">
        <f t="shared" si="46"/>
        <v>0</v>
      </c>
      <c r="Q95" s="36">
        <f t="shared" si="46"/>
        <v>0</v>
      </c>
      <c r="R95" s="36">
        <f t="shared" si="46"/>
        <v>20.7</v>
      </c>
      <c r="S95" s="36">
        <f t="shared" si="46"/>
        <v>0</v>
      </c>
      <c r="T95" s="36">
        <f t="shared" si="46"/>
        <v>17</v>
      </c>
      <c r="U95" s="36">
        <f t="shared" si="46"/>
        <v>0</v>
      </c>
      <c r="V95" s="36">
        <f t="shared" si="46"/>
        <v>5051.2538</v>
      </c>
      <c r="W95" s="36">
        <f t="shared" si="46"/>
        <v>701.3175</v>
      </c>
      <c r="X95" s="36">
        <f t="shared" si="46"/>
        <v>661.4637576</v>
      </c>
      <c r="Y95" s="36">
        <f t="shared" si="46"/>
        <v>726.3174992</v>
      </c>
      <c r="Z95" s="36">
        <f t="shared" si="46"/>
        <v>744.0122909</v>
      </c>
      <c r="AA95" s="36">
        <f t="shared" si="46"/>
        <v>11.64393333</v>
      </c>
      <c r="AB95" s="36">
        <f t="shared" si="46"/>
        <v>1567.733886</v>
      </c>
      <c r="AC95" s="36">
        <f t="shared" si="46"/>
        <v>787.4492027</v>
      </c>
      <c r="AD95" s="36">
        <f t="shared" si="46"/>
        <v>712.8388123</v>
      </c>
      <c r="AE95" s="36">
        <f t="shared" si="46"/>
        <v>662.8388123</v>
      </c>
      <c r="AF95" s="36">
        <f t="shared" si="46"/>
        <v>788.213255</v>
      </c>
      <c r="AG95" s="36">
        <f t="shared" si="46"/>
        <v>788.213255</v>
      </c>
      <c r="AH95" s="36">
        <f t="shared" si="46"/>
        <v>738.599867</v>
      </c>
      <c r="AI95" s="36">
        <f t="shared" si="46"/>
        <v>663.599867</v>
      </c>
      <c r="AJ95" s="36">
        <f t="shared" si="46"/>
        <v>663.999044</v>
      </c>
      <c r="AK95" s="36">
        <f t="shared" si="46"/>
        <v>688.999044</v>
      </c>
      <c r="AL95" s="36">
        <f t="shared" si="46"/>
        <v>689.4111942</v>
      </c>
      <c r="AM95" s="36">
        <f t="shared" si="46"/>
        <v>664.4111942</v>
      </c>
      <c r="AN95" s="36">
        <f t="shared" si="46"/>
        <v>714.8367393</v>
      </c>
      <c r="AO95" s="36">
        <f t="shared" si="46"/>
        <v>689.8367393</v>
      </c>
      <c r="AP95" s="36">
        <f t="shared" si="46"/>
        <v>740.1747203</v>
      </c>
      <c r="AQ95" s="36">
        <f t="shared" si="46"/>
        <v>690.1747203</v>
      </c>
      <c r="AR95" s="36">
        <f t="shared" si="46"/>
        <v>840.5211508</v>
      </c>
      <c r="AS95" s="36">
        <f t="shared" si="46"/>
        <v>640.5211508</v>
      </c>
      <c r="AT95" s="36">
        <f t="shared" si="46"/>
        <v>665.8762421</v>
      </c>
      <c r="AU95" s="36">
        <f t="shared" si="46"/>
        <v>640.8762421</v>
      </c>
      <c r="AV95" s="36">
        <f t="shared" si="46"/>
        <v>641.2402107</v>
      </c>
      <c r="AW95" s="36">
        <f t="shared" si="46"/>
        <v>641.2402107</v>
      </c>
      <c r="AX95" s="36">
        <f t="shared" si="46"/>
        <v>641.6132785</v>
      </c>
      <c r="AY95" s="36">
        <f t="shared" si="46"/>
        <v>641.6132785</v>
      </c>
      <c r="AZ95" s="36">
        <f t="shared" si="46"/>
        <v>641.995673</v>
      </c>
      <c r="BA95" s="36">
        <f t="shared" si="46"/>
        <v>641.995673</v>
      </c>
      <c r="BB95" s="36">
        <f t="shared" si="46"/>
        <v>667.3876273</v>
      </c>
      <c r="BC95" s="36">
        <f t="shared" si="46"/>
        <v>792.3876273</v>
      </c>
      <c r="BD95" s="36">
        <f t="shared" si="46"/>
        <v>792.7893805</v>
      </c>
      <c r="BE95" s="36">
        <f t="shared" si="46"/>
        <v>1006.095879</v>
      </c>
      <c r="BF95" s="36">
        <f t="shared" si="46"/>
        <v>684.4242127</v>
      </c>
      <c r="BG95" s="36">
        <f t="shared" si="46"/>
        <v>721.491584</v>
      </c>
      <c r="BH95" s="36">
        <f t="shared" si="46"/>
        <v>5014.602878</v>
      </c>
      <c r="BI95" s="36">
        <f t="shared" si="46"/>
        <v>5404.063081</v>
      </c>
      <c r="BJ95" s="36">
        <f t="shared" si="46"/>
        <v>5298.966883</v>
      </c>
      <c r="BK95" s="36">
        <f t="shared" si="46"/>
        <v>1448.857954</v>
      </c>
      <c r="BL95" s="36">
        <f t="shared" si="46"/>
        <v>0.318368673</v>
      </c>
      <c r="BM95" s="36">
        <f t="shared" si="46"/>
        <v>0</v>
      </c>
      <c r="BN95" s="36">
        <f t="shared" si="46"/>
        <v>0</v>
      </c>
      <c r="BO95" s="36">
        <f t="shared" si="46"/>
        <v>0</v>
      </c>
      <c r="BP95" s="36">
        <f t="shared" si="46"/>
        <v>0</v>
      </c>
      <c r="BQ95" s="36">
        <f t="shared" si="46"/>
        <v>0</v>
      </c>
      <c r="BR95" s="36">
        <f t="shared" si="46"/>
        <v>0</v>
      </c>
      <c r="BS95" s="36">
        <f t="shared" si="46"/>
        <v>0</v>
      </c>
      <c r="BT95" s="36">
        <f t="shared" si="46"/>
        <v>0</v>
      </c>
      <c r="BU95" s="36">
        <f t="shared" si="46"/>
        <v>0</v>
      </c>
      <c r="BV95" s="36">
        <f t="shared" si="46"/>
        <v>0</v>
      </c>
      <c r="BW95" s="36">
        <f t="shared" si="46"/>
        <v>0</v>
      </c>
      <c r="BX95" s="36">
        <f t="shared" si="46"/>
        <v>0</v>
      </c>
      <c r="BY95" s="36">
        <f t="shared" si="46"/>
        <v>0</v>
      </c>
      <c r="BZ95" s="36">
        <f t="shared" si="46"/>
        <v>0</v>
      </c>
      <c r="CA95" s="36">
        <f t="shared" si="46"/>
        <v>0</v>
      </c>
      <c r="CB95" s="36">
        <f t="shared" si="46"/>
        <v>0</v>
      </c>
      <c r="CC95" s="36">
        <f t="shared" si="46"/>
        <v>0</v>
      </c>
      <c r="CD95" s="36">
        <f t="shared" si="46"/>
        <v>0</v>
      </c>
      <c r="CE95" s="36">
        <f t="shared" si="46"/>
        <v>0</v>
      </c>
      <c r="CF95" s="36">
        <f t="shared" si="46"/>
        <v>0</v>
      </c>
      <c r="CG95" s="36">
        <f t="shared" si="46"/>
        <v>0</v>
      </c>
      <c r="CH95" s="36">
        <f t="shared" si="46"/>
        <v>0</v>
      </c>
    </row>
    <row r="96">
      <c r="B96" s="6" t="s">
        <v>71</v>
      </c>
      <c r="E96" s="33">
        <f t="shared" si="47"/>
        <v>-3517.990909</v>
      </c>
      <c r="F96" s="41"/>
      <c r="G96" s="39">
        <f t="shared" ref="G96:CH96" si="48">IF(G$4&lt;$C$9,G95,0)</f>
        <v>-1</v>
      </c>
      <c r="H96" s="39">
        <f t="shared" si="48"/>
        <v>0</v>
      </c>
      <c r="I96" s="39">
        <f t="shared" si="48"/>
        <v>0</v>
      </c>
      <c r="J96" s="39">
        <f t="shared" si="48"/>
        <v>0</v>
      </c>
      <c r="K96" s="39">
        <f t="shared" si="48"/>
        <v>0</v>
      </c>
      <c r="L96" s="39">
        <f t="shared" si="48"/>
        <v>-13542</v>
      </c>
      <c r="M96" s="39">
        <f t="shared" si="48"/>
        <v>488.66531</v>
      </c>
      <c r="N96" s="39">
        <f t="shared" si="48"/>
        <v>776.3175</v>
      </c>
      <c r="O96" s="39">
        <f t="shared" si="48"/>
        <v>826.3175</v>
      </c>
      <c r="P96" s="39">
        <f t="shared" si="48"/>
        <v>0</v>
      </c>
      <c r="Q96" s="39">
        <f t="shared" si="48"/>
        <v>0</v>
      </c>
      <c r="R96" s="39">
        <f t="shared" si="48"/>
        <v>20.7</v>
      </c>
      <c r="S96" s="39">
        <f t="shared" si="48"/>
        <v>0</v>
      </c>
      <c r="T96" s="39">
        <f t="shared" si="48"/>
        <v>17</v>
      </c>
      <c r="U96" s="39">
        <f t="shared" si="48"/>
        <v>0</v>
      </c>
      <c r="V96" s="39">
        <f t="shared" si="48"/>
        <v>5051.2538</v>
      </c>
      <c r="W96" s="39">
        <f t="shared" si="48"/>
        <v>701.3175</v>
      </c>
      <c r="X96" s="39">
        <f t="shared" si="48"/>
        <v>661.4637576</v>
      </c>
      <c r="Y96" s="39">
        <f t="shared" si="48"/>
        <v>726.3174992</v>
      </c>
      <c r="Z96" s="39">
        <f t="shared" si="48"/>
        <v>744.0122909</v>
      </c>
      <c r="AA96" s="39">
        <f t="shared" si="48"/>
        <v>11.64393333</v>
      </c>
      <c r="AB96" s="39">
        <f t="shared" si="48"/>
        <v>0</v>
      </c>
      <c r="AC96" s="39">
        <f t="shared" si="48"/>
        <v>0</v>
      </c>
      <c r="AD96" s="39">
        <f t="shared" si="48"/>
        <v>0</v>
      </c>
      <c r="AE96" s="39">
        <f t="shared" si="48"/>
        <v>0</v>
      </c>
      <c r="AF96" s="39">
        <f t="shared" si="48"/>
        <v>0</v>
      </c>
      <c r="AG96" s="39">
        <f t="shared" si="48"/>
        <v>0</v>
      </c>
      <c r="AH96" s="39">
        <f t="shared" si="48"/>
        <v>0</v>
      </c>
      <c r="AI96" s="39">
        <f t="shared" si="48"/>
        <v>0</v>
      </c>
      <c r="AJ96" s="39">
        <f t="shared" si="48"/>
        <v>0</v>
      </c>
      <c r="AK96" s="39">
        <f t="shared" si="48"/>
        <v>0</v>
      </c>
      <c r="AL96" s="39">
        <f t="shared" si="48"/>
        <v>0</v>
      </c>
      <c r="AM96" s="39">
        <f t="shared" si="48"/>
        <v>0</v>
      </c>
      <c r="AN96" s="39">
        <f t="shared" si="48"/>
        <v>0</v>
      </c>
      <c r="AO96" s="39">
        <f t="shared" si="48"/>
        <v>0</v>
      </c>
      <c r="AP96" s="39">
        <f t="shared" si="48"/>
        <v>0</v>
      </c>
      <c r="AQ96" s="39">
        <f t="shared" si="48"/>
        <v>0</v>
      </c>
      <c r="AR96" s="39">
        <f t="shared" si="48"/>
        <v>0</v>
      </c>
      <c r="AS96" s="39">
        <f t="shared" si="48"/>
        <v>0</v>
      </c>
      <c r="AT96" s="39">
        <f t="shared" si="48"/>
        <v>0</v>
      </c>
      <c r="AU96" s="39">
        <f t="shared" si="48"/>
        <v>0</v>
      </c>
      <c r="AV96" s="39">
        <f t="shared" si="48"/>
        <v>0</v>
      </c>
      <c r="AW96" s="39">
        <f t="shared" si="48"/>
        <v>0</v>
      </c>
      <c r="AX96" s="39">
        <f t="shared" si="48"/>
        <v>0</v>
      </c>
      <c r="AY96" s="39">
        <f t="shared" si="48"/>
        <v>0</v>
      </c>
      <c r="AZ96" s="39">
        <f t="shared" si="48"/>
        <v>0</v>
      </c>
      <c r="BA96" s="39">
        <f t="shared" si="48"/>
        <v>0</v>
      </c>
      <c r="BB96" s="39">
        <f t="shared" si="48"/>
        <v>0</v>
      </c>
      <c r="BC96" s="39">
        <f t="shared" si="48"/>
        <v>0</v>
      </c>
      <c r="BD96" s="39">
        <f t="shared" si="48"/>
        <v>0</v>
      </c>
      <c r="BE96" s="39">
        <f t="shared" si="48"/>
        <v>0</v>
      </c>
      <c r="BF96" s="39">
        <f t="shared" si="48"/>
        <v>0</v>
      </c>
      <c r="BG96" s="39">
        <f t="shared" si="48"/>
        <v>0</v>
      </c>
      <c r="BH96" s="39">
        <f t="shared" si="48"/>
        <v>0</v>
      </c>
      <c r="BI96" s="39">
        <f t="shared" si="48"/>
        <v>0</v>
      </c>
      <c r="BJ96" s="39">
        <f t="shared" si="48"/>
        <v>0</v>
      </c>
      <c r="BK96" s="39">
        <f t="shared" si="48"/>
        <v>0</v>
      </c>
      <c r="BL96" s="39">
        <f t="shared" si="48"/>
        <v>0</v>
      </c>
      <c r="BM96" s="39">
        <f t="shared" si="48"/>
        <v>0</v>
      </c>
      <c r="BN96" s="39">
        <f t="shared" si="48"/>
        <v>0</v>
      </c>
      <c r="BO96" s="39">
        <f t="shared" si="48"/>
        <v>0</v>
      </c>
      <c r="BP96" s="39">
        <f t="shared" si="48"/>
        <v>0</v>
      </c>
      <c r="BQ96" s="39">
        <f t="shared" si="48"/>
        <v>0</v>
      </c>
      <c r="BR96" s="39">
        <f t="shared" si="48"/>
        <v>0</v>
      </c>
      <c r="BS96" s="39">
        <f t="shared" si="48"/>
        <v>0</v>
      </c>
      <c r="BT96" s="39">
        <f t="shared" si="48"/>
        <v>0</v>
      </c>
      <c r="BU96" s="39">
        <f t="shared" si="48"/>
        <v>0</v>
      </c>
      <c r="BV96" s="39">
        <f t="shared" si="48"/>
        <v>0</v>
      </c>
      <c r="BW96" s="39">
        <f t="shared" si="48"/>
        <v>0</v>
      </c>
      <c r="BX96" s="39">
        <f t="shared" si="48"/>
        <v>0</v>
      </c>
      <c r="BY96" s="39">
        <f t="shared" si="48"/>
        <v>0</v>
      </c>
      <c r="BZ96" s="39">
        <f t="shared" si="48"/>
        <v>0</v>
      </c>
      <c r="CA96" s="39">
        <f t="shared" si="48"/>
        <v>0</v>
      </c>
      <c r="CB96" s="39">
        <f t="shared" si="48"/>
        <v>0</v>
      </c>
      <c r="CC96" s="39">
        <f t="shared" si="48"/>
        <v>0</v>
      </c>
      <c r="CD96" s="39">
        <f t="shared" si="48"/>
        <v>0</v>
      </c>
      <c r="CE96" s="39">
        <f t="shared" si="48"/>
        <v>0</v>
      </c>
      <c r="CF96" s="39">
        <f t="shared" si="48"/>
        <v>0</v>
      </c>
      <c r="CG96" s="39">
        <f t="shared" si="48"/>
        <v>0</v>
      </c>
      <c r="CH96" s="39">
        <f t="shared" si="48"/>
        <v>0</v>
      </c>
    </row>
    <row r="97">
      <c r="B97" s="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</row>
    <row r="98">
      <c r="B98" s="5" t="s">
        <v>72</v>
      </c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</row>
    <row r="99">
      <c r="B99" s="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</row>
    <row r="100">
      <c r="B100" s="6" t="s">
        <v>68</v>
      </c>
      <c r="E100" s="35">
        <f t="shared" ref="E100:E101" si="50">SUM(G100:CH100)</f>
        <v>14877.81651</v>
      </c>
      <c r="F100" s="41"/>
      <c r="G100" s="36">
        <f t="shared" ref="G100:CH100" si="49">G92*G$52</f>
        <v>-1</v>
      </c>
      <c r="H100" s="36">
        <f t="shared" si="49"/>
        <v>0</v>
      </c>
      <c r="I100" s="36">
        <f t="shared" si="49"/>
        <v>0</v>
      </c>
      <c r="J100" s="36">
        <f t="shared" si="49"/>
        <v>0</v>
      </c>
      <c r="K100" s="36">
        <f t="shared" si="49"/>
        <v>0</v>
      </c>
      <c r="L100" s="36">
        <f t="shared" si="49"/>
        <v>-13223.91683</v>
      </c>
      <c r="M100" s="36">
        <f t="shared" si="49"/>
        <v>461.0324502</v>
      </c>
      <c r="N100" s="36">
        <f t="shared" si="49"/>
        <v>732.4185938</v>
      </c>
      <c r="O100" s="36">
        <f t="shared" si="49"/>
        <v>752.1684063</v>
      </c>
      <c r="P100" s="36">
        <f t="shared" si="49"/>
        <v>0</v>
      </c>
      <c r="Q100" s="36">
        <f t="shared" si="49"/>
        <v>0</v>
      </c>
      <c r="R100" s="36">
        <f t="shared" si="49"/>
        <v>0</v>
      </c>
      <c r="S100" s="36">
        <f t="shared" si="49"/>
        <v>0</v>
      </c>
      <c r="T100" s="36">
        <f t="shared" si="49"/>
        <v>0</v>
      </c>
      <c r="U100" s="36">
        <f t="shared" si="49"/>
        <v>0</v>
      </c>
      <c r="V100" s="36">
        <f t="shared" si="49"/>
        <v>4302.030295</v>
      </c>
      <c r="W100" s="36">
        <f t="shared" si="49"/>
        <v>552.3419814</v>
      </c>
      <c r="X100" s="36">
        <f t="shared" si="49"/>
        <v>493.2736578</v>
      </c>
      <c r="Y100" s="36">
        <f t="shared" si="49"/>
        <v>506.5844824</v>
      </c>
      <c r="Z100" s="36">
        <f t="shared" si="49"/>
        <v>506.5844824</v>
      </c>
      <c r="AA100" s="36">
        <f t="shared" si="49"/>
        <v>0</v>
      </c>
      <c r="AB100" s="36">
        <f t="shared" si="49"/>
        <v>1048.762788</v>
      </c>
      <c r="AC100" s="36">
        <f t="shared" si="49"/>
        <v>505.3574361</v>
      </c>
      <c r="AD100" s="36">
        <f t="shared" si="49"/>
        <v>456.534876</v>
      </c>
      <c r="AE100" s="36">
        <f t="shared" si="49"/>
        <v>410.6406806</v>
      </c>
      <c r="AF100" s="36">
        <f t="shared" si="49"/>
        <v>489.4503013</v>
      </c>
      <c r="AG100" s="36">
        <f t="shared" si="49"/>
        <v>474.0438753</v>
      </c>
      <c r="AH100" s="36">
        <f t="shared" si="49"/>
        <v>443.5123031</v>
      </c>
      <c r="AI100" s="36">
        <f t="shared" si="49"/>
        <v>385.1960725</v>
      </c>
      <c r="AJ100" s="36">
        <f t="shared" si="49"/>
        <v>385.1960725</v>
      </c>
      <c r="AK100" s="36">
        <f t="shared" si="49"/>
        <v>387.3911259</v>
      </c>
      <c r="AL100" s="36">
        <f t="shared" si="49"/>
        <v>387.3911259</v>
      </c>
      <c r="AM100" s="36">
        <f t="shared" si="49"/>
        <v>361.3280936</v>
      </c>
      <c r="AN100" s="36">
        <f t="shared" si="49"/>
        <v>389.0663391</v>
      </c>
      <c r="AO100" s="36">
        <f t="shared" si="49"/>
        <v>366.0460648</v>
      </c>
      <c r="AP100" s="36">
        <f t="shared" si="49"/>
        <v>393.1077677</v>
      </c>
      <c r="AQ100" s="36">
        <f t="shared" si="49"/>
        <v>357.118112</v>
      </c>
      <c r="AR100" s="36">
        <f t="shared" si="49"/>
        <v>436.3230961</v>
      </c>
      <c r="AS100" s="36">
        <f t="shared" si="49"/>
        <v>322.6501957</v>
      </c>
      <c r="AT100" s="36">
        <f t="shared" si="49"/>
        <v>335.5290549</v>
      </c>
      <c r="AU100" s="36">
        <f t="shared" si="49"/>
        <v>314.7806787</v>
      </c>
      <c r="AV100" s="36">
        <f t="shared" si="49"/>
        <v>314.7806787</v>
      </c>
      <c r="AW100" s="36">
        <f t="shared" si="49"/>
        <v>307.1031012</v>
      </c>
      <c r="AX100" s="36">
        <f t="shared" si="49"/>
        <v>307.1031012</v>
      </c>
      <c r="AY100" s="36">
        <f t="shared" si="49"/>
        <v>299.6127816</v>
      </c>
      <c r="AZ100" s="36">
        <f t="shared" si="49"/>
        <v>299.6127816</v>
      </c>
      <c r="BA100" s="36">
        <f t="shared" si="49"/>
        <v>292.3051528</v>
      </c>
      <c r="BB100" s="36">
        <f t="shared" si="49"/>
        <v>303.9727636</v>
      </c>
      <c r="BC100" s="36">
        <f t="shared" si="49"/>
        <v>353.4739684</v>
      </c>
      <c r="BD100" s="36">
        <f t="shared" si="49"/>
        <v>353.4739684</v>
      </c>
      <c r="BE100" s="36">
        <f t="shared" si="49"/>
        <v>439.6068111</v>
      </c>
      <c r="BF100" s="36">
        <f t="shared" si="49"/>
        <v>296.5321842</v>
      </c>
      <c r="BG100" s="36">
        <f t="shared" si="49"/>
        <v>305.3640034</v>
      </c>
      <c r="BH100" s="36">
        <f t="shared" si="49"/>
        <v>2165.73592</v>
      </c>
      <c r="BI100" s="36">
        <f t="shared" si="49"/>
        <v>2277.581222</v>
      </c>
      <c r="BJ100" s="36">
        <f t="shared" si="49"/>
        <v>2232.962447</v>
      </c>
      <c r="BK100" s="36">
        <f t="shared" si="49"/>
        <v>597.6520418</v>
      </c>
      <c r="BL100" s="36">
        <f t="shared" si="49"/>
        <v>0</v>
      </c>
      <c r="BM100" s="36">
        <f t="shared" si="49"/>
        <v>0</v>
      </c>
      <c r="BN100" s="36">
        <f t="shared" si="49"/>
        <v>0</v>
      </c>
      <c r="BO100" s="36">
        <f t="shared" si="49"/>
        <v>0</v>
      </c>
      <c r="BP100" s="36">
        <f t="shared" si="49"/>
        <v>0</v>
      </c>
      <c r="BQ100" s="36">
        <f t="shared" si="49"/>
        <v>0</v>
      </c>
      <c r="BR100" s="36">
        <f t="shared" si="49"/>
        <v>0</v>
      </c>
      <c r="BS100" s="36">
        <f t="shared" si="49"/>
        <v>0</v>
      </c>
      <c r="BT100" s="36">
        <f t="shared" si="49"/>
        <v>0</v>
      </c>
      <c r="BU100" s="36">
        <f t="shared" si="49"/>
        <v>0</v>
      </c>
      <c r="BV100" s="36">
        <f t="shared" si="49"/>
        <v>0</v>
      </c>
      <c r="BW100" s="36">
        <f t="shared" si="49"/>
        <v>0</v>
      </c>
      <c r="BX100" s="36">
        <f t="shared" si="49"/>
        <v>0</v>
      </c>
      <c r="BY100" s="36">
        <f t="shared" si="49"/>
        <v>0</v>
      </c>
      <c r="BZ100" s="36">
        <f t="shared" si="49"/>
        <v>0</v>
      </c>
      <c r="CA100" s="36">
        <f t="shared" si="49"/>
        <v>0</v>
      </c>
      <c r="CB100" s="36">
        <f t="shared" si="49"/>
        <v>0</v>
      </c>
      <c r="CC100" s="36">
        <f t="shared" si="49"/>
        <v>0</v>
      </c>
      <c r="CD100" s="36">
        <f t="shared" si="49"/>
        <v>0</v>
      </c>
      <c r="CE100" s="36">
        <f t="shared" si="49"/>
        <v>0</v>
      </c>
      <c r="CF100" s="36">
        <f t="shared" si="49"/>
        <v>0</v>
      </c>
      <c r="CG100" s="36">
        <f t="shared" si="49"/>
        <v>0</v>
      </c>
      <c r="CH100" s="36">
        <f t="shared" si="49"/>
        <v>0</v>
      </c>
    </row>
    <row r="101">
      <c r="B101" s="6" t="s">
        <v>69</v>
      </c>
      <c r="E101" s="33">
        <f t="shared" si="50"/>
        <v>-4918.482478</v>
      </c>
      <c r="F101" s="41"/>
      <c r="G101" s="39">
        <f t="shared" ref="G101:CH101" si="51">G93*G$52</f>
        <v>-1</v>
      </c>
      <c r="H101" s="39">
        <f t="shared" si="51"/>
        <v>0</v>
      </c>
      <c r="I101" s="39">
        <f t="shared" si="51"/>
        <v>0</v>
      </c>
      <c r="J101" s="39">
        <f t="shared" si="51"/>
        <v>0</v>
      </c>
      <c r="K101" s="39">
        <f t="shared" si="51"/>
        <v>0</v>
      </c>
      <c r="L101" s="39">
        <f t="shared" si="51"/>
        <v>-13223.91683</v>
      </c>
      <c r="M101" s="39">
        <f t="shared" si="51"/>
        <v>461.0324502</v>
      </c>
      <c r="N101" s="39">
        <f t="shared" si="51"/>
        <v>732.4185938</v>
      </c>
      <c r="O101" s="39">
        <f t="shared" si="51"/>
        <v>752.1684063</v>
      </c>
      <c r="P101" s="39">
        <f t="shared" si="51"/>
        <v>0</v>
      </c>
      <c r="Q101" s="39">
        <f t="shared" si="51"/>
        <v>0</v>
      </c>
      <c r="R101" s="39">
        <f t="shared" si="51"/>
        <v>0</v>
      </c>
      <c r="S101" s="39">
        <f t="shared" si="51"/>
        <v>0</v>
      </c>
      <c r="T101" s="39">
        <f t="shared" si="51"/>
        <v>0</v>
      </c>
      <c r="U101" s="39">
        <f t="shared" si="51"/>
        <v>0</v>
      </c>
      <c r="V101" s="39">
        <f t="shared" si="51"/>
        <v>4302.030295</v>
      </c>
      <c r="W101" s="39">
        <f t="shared" si="51"/>
        <v>552.3419814</v>
      </c>
      <c r="X101" s="39">
        <f t="shared" si="51"/>
        <v>493.2736578</v>
      </c>
      <c r="Y101" s="39">
        <f t="shared" si="51"/>
        <v>506.5844824</v>
      </c>
      <c r="Z101" s="39">
        <f t="shared" si="51"/>
        <v>506.5844824</v>
      </c>
      <c r="AA101" s="39">
        <f t="shared" si="51"/>
        <v>0</v>
      </c>
      <c r="AB101" s="39">
        <f t="shared" si="51"/>
        <v>0</v>
      </c>
      <c r="AC101" s="39">
        <f t="shared" si="51"/>
        <v>0</v>
      </c>
      <c r="AD101" s="39">
        <f t="shared" si="51"/>
        <v>0</v>
      </c>
      <c r="AE101" s="39">
        <f t="shared" si="51"/>
        <v>0</v>
      </c>
      <c r="AF101" s="39">
        <f t="shared" si="51"/>
        <v>0</v>
      </c>
      <c r="AG101" s="39">
        <f t="shared" si="51"/>
        <v>0</v>
      </c>
      <c r="AH101" s="39">
        <f t="shared" si="51"/>
        <v>0</v>
      </c>
      <c r="AI101" s="39">
        <f t="shared" si="51"/>
        <v>0</v>
      </c>
      <c r="AJ101" s="39">
        <f t="shared" si="51"/>
        <v>0</v>
      </c>
      <c r="AK101" s="39">
        <f t="shared" si="51"/>
        <v>0</v>
      </c>
      <c r="AL101" s="39">
        <f t="shared" si="51"/>
        <v>0</v>
      </c>
      <c r="AM101" s="39">
        <f t="shared" si="51"/>
        <v>0</v>
      </c>
      <c r="AN101" s="39">
        <f t="shared" si="51"/>
        <v>0</v>
      </c>
      <c r="AO101" s="39">
        <f t="shared" si="51"/>
        <v>0</v>
      </c>
      <c r="AP101" s="39">
        <f t="shared" si="51"/>
        <v>0</v>
      </c>
      <c r="AQ101" s="39">
        <f t="shared" si="51"/>
        <v>0</v>
      </c>
      <c r="AR101" s="39">
        <f t="shared" si="51"/>
        <v>0</v>
      </c>
      <c r="AS101" s="39">
        <f t="shared" si="51"/>
        <v>0</v>
      </c>
      <c r="AT101" s="39">
        <f t="shared" si="51"/>
        <v>0</v>
      </c>
      <c r="AU101" s="39">
        <f t="shared" si="51"/>
        <v>0</v>
      </c>
      <c r="AV101" s="39">
        <f t="shared" si="51"/>
        <v>0</v>
      </c>
      <c r="AW101" s="39">
        <f t="shared" si="51"/>
        <v>0</v>
      </c>
      <c r="AX101" s="39">
        <f t="shared" si="51"/>
        <v>0</v>
      </c>
      <c r="AY101" s="39">
        <f t="shared" si="51"/>
        <v>0</v>
      </c>
      <c r="AZ101" s="39">
        <f t="shared" si="51"/>
        <v>0</v>
      </c>
      <c r="BA101" s="39">
        <f t="shared" si="51"/>
        <v>0</v>
      </c>
      <c r="BB101" s="39">
        <f t="shared" si="51"/>
        <v>0</v>
      </c>
      <c r="BC101" s="39">
        <f t="shared" si="51"/>
        <v>0</v>
      </c>
      <c r="BD101" s="39">
        <f t="shared" si="51"/>
        <v>0</v>
      </c>
      <c r="BE101" s="39">
        <f t="shared" si="51"/>
        <v>0</v>
      </c>
      <c r="BF101" s="39">
        <f t="shared" si="51"/>
        <v>0</v>
      </c>
      <c r="BG101" s="39">
        <f t="shared" si="51"/>
        <v>0</v>
      </c>
      <c r="BH101" s="39">
        <f t="shared" si="51"/>
        <v>0</v>
      </c>
      <c r="BI101" s="39">
        <f t="shared" si="51"/>
        <v>0</v>
      </c>
      <c r="BJ101" s="39">
        <f t="shared" si="51"/>
        <v>0</v>
      </c>
      <c r="BK101" s="39">
        <f t="shared" si="51"/>
        <v>0</v>
      </c>
      <c r="BL101" s="39">
        <f t="shared" si="51"/>
        <v>0</v>
      </c>
      <c r="BM101" s="39">
        <f t="shared" si="51"/>
        <v>0</v>
      </c>
      <c r="BN101" s="39">
        <f t="shared" si="51"/>
        <v>0</v>
      </c>
      <c r="BO101" s="39">
        <f t="shared" si="51"/>
        <v>0</v>
      </c>
      <c r="BP101" s="39">
        <f t="shared" si="51"/>
        <v>0</v>
      </c>
      <c r="BQ101" s="39">
        <f t="shared" si="51"/>
        <v>0</v>
      </c>
      <c r="BR101" s="39">
        <f t="shared" si="51"/>
        <v>0</v>
      </c>
      <c r="BS101" s="39">
        <f t="shared" si="51"/>
        <v>0</v>
      </c>
      <c r="BT101" s="39">
        <f t="shared" si="51"/>
        <v>0</v>
      </c>
      <c r="BU101" s="39">
        <f t="shared" si="51"/>
        <v>0</v>
      </c>
      <c r="BV101" s="39">
        <f t="shared" si="51"/>
        <v>0</v>
      </c>
      <c r="BW101" s="39">
        <f t="shared" si="51"/>
        <v>0</v>
      </c>
      <c r="BX101" s="39">
        <f t="shared" si="51"/>
        <v>0</v>
      </c>
      <c r="BY101" s="39">
        <f t="shared" si="51"/>
        <v>0</v>
      </c>
      <c r="BZ101" s="39">
        <f t="shared" si="51"/>
        <v>0</v>
      </c>
      <c r="CA101" s="39">
        <f t="shared" si="51"/>
        <v>0</v>
      </c>
      <c r="CB101" s="39">
        <f t="shared" si="51"/>
        <v>0</v>
      </c>
      <c r="CC101" s="39">
        <f t="shared" si="51"/>
        <v>0</v>
      </c>
      <c r="CD101" s="39">
        <f t="shared" si="51"/>
        <v>0</v>
      </c>
      <c r="CE101" s="39">
        <f t="shared" si="51"/>
        <v>0</v>
      </c>
      <c r="CF101" s="39">
        <f t="shared" si="51"/>
        <v>0</v>
      </c>
      <c r="CG101" s="39">
        <f t="shared" si="51"/>
        <v>0</v>
      </c>
      <c r="CH101" s="39">
        <f t="shared" si="51"/>
        <v>0</v>
      </c>
    </row>
    <row r="102">
      <c r="E102" s="33"/>
      <c r="F102" s="4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</row>
    <row r="103">
      <c r="B103" s="6" t="s">
        <v>70</v>
      </c>
      <c r="E103" s="35">
        <f t="shared" ref="E103:E104" si="53">SUM(G103:CH103)</f>
        <v>15226.05673</v>
      </c>
      <c r="F103" s="41"/>
      <c r="G103" s="36">
        <f t="shared" ref="G103:CH103" si="52">G95*G$52</f>
        <v>-1</v>
      </c>
      <c r="H103" s="36">
        <f t="shared" si="52"/>
        <v>0</v>
      </c>
      <c r="I103" s="36">
        <f t="shared" si="52"/>
        <v>0</v>
      </c>
      <c r="J103" s="36">
        <f t="shared" si="52"/>
        <v>0</v>
      </c>
      <c r="K103" s="36">
        <f t="shared" si="52"/>
        <v>0</v>
      </c>
      <c r="L103" s="36">
        <f t="shared" si="52"/>
        <v>-13223.91683</v>
      </c>
      <c r="M103" s="36">
        <f t="shared" si="52"/>
        <v>461.0324502</v>
      </c>
      <c r="N103" s="36">
        <f t="shared" si="52"/>
        <v>732.4185938</v>
      </c>
      <c r="O103" s="36">
        <f t="shared" si="52"/>
        <v>752.1684063</v>
      </c>
      <c r="P103" s="36">
        <f t="shared" si="52"/>
        <v>0</v>
      </c>
      <c r="Q103" s="36">
        <f t="shared" si="52"/>
        <v>0</v>
      </c>
      <c r="R103" s="36">
        <f t="shared" si="52"/>
        <v>18.39355291</v>
      </c>
      <c r="S103" s="36">
        <f t="shared" si="52"/>
        <v>0</v>
      </c>
      <c r="T103" s="36">
        <f t="shared" si="52"/>
        <v>14.734108</v>
      </c>
      <c r="U103" s="36">
        <f t="shared" si="52"/>
        <v>0</v>
      </c>
      <c r="V103" s="36">
        <f t="shared" si="52"/>
        <v>4310.22195</v>
      </c>
      <c r="W103" s="36">
        <f t="shared" si="52"/>
        <v>552.3419814</v>
      </c>
      <c r="X103" s="36">
        <f t="shared" si="52"/>
        <v>520.954065</v>
      </c>
      <c r="Y103" s="36">
        <f t="shared" si="52"/>
        <v>506.5844824</v>
      </c>
      <c r="Z103" s="36">
        <f t="shared" si="52"/>
        <v>518.9260643</v>
      </c>
      <c r="AA103" s="36">
        <f t="shared" si="52"/>
        <v>7.845115551</v>
      </c>
      <c r="AB103" s="36">
        <f t="shared" si="52"/>
        <v>1056.262788</v>
      </c>
      <c r="AC103" s="36">
        <f t="shared" si="52"/>
        <v>512.6038129</v>
      </c>
      <c r="AD103" s="36">
        <f t="shared" si="52"/>
        <v>464.034876</v>
      </c>
      <c r="AE103" s="36">
        <f t="shared" si="52"/>
        <v>417.9046031</v>
      </c>
      <c r="AF103" s="36">
        <f t="shared" si="52"/>
        <v>496.9503013</v>
      </c>
      <c r="AG103" s="36">
        <f t="shared" si="52"/>
        <v>481.3077979</v>
      </c>
      <c r="AH103" s="36">
        <f t="shared" si="52"/>
        <v>451.0123031</v>
      </c>
      <c r="AI103" s="36">
        <f t="shared" si="52"/>
        <v>392.459995</v>
      </c>
      <c r="AJ103" s="36">
        <f t="shared" si="52"/>
        <v>392.6960725</v>
      </c>
      <c r="AK103" s="36">
        <f t="shared" si="52"/>
        <v>394.6550484</v>
      </c>
      <c r="AL103" s="36">
        <f t="shared" si="52"/>
        <v>394.8911259</v>
      </c>
      <c r="AM103" s="36">
        <f t="shared" si="52"/>
        <v>368.5920161</v>
      </c>
      <c r="AN103" s="36">
        <f t="shared" si="52"/>
        <v>396.5663391</v>
      </c>
      <c r="AO103" s="36">
        <f t="shared" si="52"/>
        <v>373.3631379</v>
      </c>
      <c r="AP103" s="36">
        <f t="shared" si="52"/>
        <v>400.6077677</v>
      </c>
      <c r="AQ103" s="36">
        <f t="shared" si="52"/>
        <v>364.4351851</v>
      </c>
      <c r="AR103" s="36">
        <f t="shared" si="52"/>
        <v>443.8230961</v>
      </c>
      <c r="AS103" s="36">
        <f t="shared" si="52"/>
        <v>329.9672689</v>
      </c>
      <c r="AT103" s="36">
        <f t="shared" si="52"/>
        <v>343.0290549</v>
      </c>
      <c r="AU103" s="36">
        <f t="shared" si="52"/>
        <v>322.0977519</v>
      </c>
      <c r="AV103" s="36">
        <f t="shared" si="52"/>
        <v>322.2806787</v>
      </c>
      <c r="AW103" s="36">
        <f t="shared" si="52"/>
        <v>314.4201744</v>
      </c>
      <c r="AX103" s="36">
        <f t="shared" si="52"/>
        <v>314.6031012</v>
      </c>
      <c r="AY103" s="36">
        <f t="shared" si="52"/>
        <v>306.9298548</v>
      </c>
      <c r="AZ103" s="36">
        <f t="shared" si="52"/>
        <v>307.1127816</v>
      </c>
      <c r="BA103" s="36">
        <f t="shared" si="52"/>
        <v>299.622226</v>
      </c>
      <c r="BB103" s="36">
        <f t="shared" si="52"/>
        <v>311.4727636</v>
      </c>
      <c r="BC103" s="36">
        <f t="shared" si="52"/>
        <v>360.7910416</v>
      </c>
      <c r="BD103" s="36">
        <f t="shared" si="52"/>
        <v>360.9739684</v>
      </c>
      <c r="BE103" s="36">
        <f t="shared" si="52"/>
        <v>446.9238843</v>
      </c>
      <c r="BF103" s="36">
        <f t="shared" si="52"/>
        <v>304.0321842</v>
      </c>
      <c r="BG103" s="36">
        <f t="shared" si="52"/>
        <v>312.6810766</v>
      </c>
      <c r="BH103" s="36">
        <f t="shared" si="52"/>
        <v>2173.23592</v>
      </c>
      <c r="BI103" s="36">
        <f t="shared" si="52"/>
        <v>2284.898295</v>
      </c>
      <c r="BJ103" s="36">
        <f t="shared" si="52"/>
        <v>2240.462447</v>
      </c>
      <c r="BK103" s="36">
        <f t="shared" si="52"/>
        <v>597.6520418</v>
      </c>
      <c r="BL103" s="36">
        <f t="shared" si="52"/>
        <v>0</v>
      </c>
      <c r="BM103" s="36">
        <f t="shared" si="52"/>
        <v>0</v>
      </c>
      <c r="BN103" s="36">
        <f t="shared" si="52"/>
        <v>0</v>
      </c>
      <c r="BO103" s="36">
        <f t="shared" si="52"/>
        <v>0</v>
      </c>
      <c r="BP103" s="36">
        <f t="shared" si="52"/>
        <v>0</v>
      </c>
      <c r="BQ103" s="36">
        <f t="shared" si="52"/>
        <v>0</v>
      </c>
      <c r="BR103" s="36">
        <f t="shared" si="52"/>
        <v>0</v>
      </c>
      <c r="BS103" s="36">
        <f t="shared" si="52"/>
        <v>0</v>
      </c>
      <c r="BT103" s="36">
        <f t="shared" si="52"/>
        <v>0</v>
      </c>
      <c r="BU103" s="36">
        <f t="shared" si="52"/>
        <v>0</v>
      </c>
      <c r="BV103" s="36">
        <f t="shared" si="52"/>
        <v>0</v>
      </c>
      <c r="BW103" s="36">
        <f t="shared" si="52"/>
        <v>0</v>
      </c>
      <c r="BX103" s="36">
        <f t="shared" si="52"/>
        <v>0</v>
      </c>
      <c r="BY103" s="36">
        <f t="shared" si="52"/>
        <v>0</v>
      </c>
      <c r="BZ103" s="36">
        <f t="shared" si="52"/>
        <v>0</v>
      </c>
      <c r="CA103" s="36">
        <f t="shared" si="52"/>
        <v>0</v>
      </c>
      <c r="CB103" s="36">
        <f t="shared" si="52"/>
        <v>0</v>
      </c>
      <c r="CC103" s="36">
        <f t="shared" si="52"/>
        <v>0</v>
      </c>
      <c r="CD103" s="36">
        <f t="shared" si="52"/>
        <v>0</v>
      </c>
      <c r="CE103" s="36">
        <f t="shared" si="52"/>
        <v>0</v>
      </c>
      <c r="CF103" s="36">
        <f t="shared" si="52"/>
        <v>0</v>
      </c>
      <c r="CG103" s="36">
        <f t="shared" si="52"/>
        <v>0</v>
      </c>
      <c r="CH103" s="36">
        <f t="shared" si="52"/>
        <v>0</v>
      </c>
    </row>
    <row r="104">
      <c r="B104" s="6" t="s">
        <v>71</v>
      </c>
      <c r="E104" s="33">
        <f t="shared" si="53"/>
        <v>-4829.296057</v>
      </c>
      <c r="F104" s="41"/>
      <c r="G104" s="39">
        <f t="shared" ref="G104:CH104" si="54">G96*G$52</f>
        <v>-1</v>
      </c>
      <c r="H104" s="39">
        <f t="shared" si="54"/>
        <v>0</v>
      </c>
      <c r="I104" s="39">
        <f t="shared" si="54"/>
        <v>0</v>
      </c>
      <c r="J104" s="39">
        <f t="shared" si="54"/>
        <v>0</v>
      </c>
      <c r="K104" s="39">
        <f t="shared" si="54"/>
        <v>0</v>
      </c>
      <c r="L104" s="39">
        <f t="shared" si="54"/>
        <v>-13223.91683</v>
      </c>
      <c r="M104" s="39">
        <f t="shared" si="54"/>
        <v>461.0324502</v>
      </c>
      <c r="N104" s="39">
        <f t="shared" si="54"/>
        <v>732.4185938</v>
      </c>
      <c r="O104" s="39">
        <f t="shared" si="54"/>
        <v>752.1684063</v>
      </c>
      <c r="P104" s="39">
        <f t="shared" si="54"/>
        <v>0</v>
      </c>
      <c r="Q104" s="39">
        <f t="shared" si="54"/>
        <v>0</v>
      </c>
      <c r="R104" s="39">
        <f t="shared" si="54"/>
        <v>18.39355291</v>
      </c>
      <c r="S104" s="39">
        <f t="shared" si="54"/>
        <v>0</v>
      </c>
      <c r="T104" s="39">
        <f t="shared" si="54"/>
        <v>14.734108</v>
      </c>
      <c r="U104" s="39">
        <f t="shared" si="54"/>
        <v>0</v>
      </c>
      <c r="V104" s="39">
        <f t="shared" si="54"/>
        <v>4310.22195</v>
      </c>
      <c r="W104" s="39">
        <f t="shared" si="54"/>
        <v>552.3419814</v>
      </c>
      <c r="X104" s="39">
        <f t="shared" si="54"/>
        <v>520.954065</v>
      </c>
      <c r="Y104" s="39">
        <f t="shared" si="54"/>
        <v>506.5844824</v>
      </c>
      <c r="Z104" s="39">
        <f t="shared" si="54"/>
        <v>518.9260643</v>
      </c>
      <c r="AA104" s="39">
        <f t="shared" si="54"/>
        <v>7.845115551</v>
      </c>
      <c r="AB104" s="39">
        <f t="shared" si="54"/>
        <v>0</v>
      </c>
      <c r="AC104" s="39">
        <f t="shared" si="54"/>
        <v>0</v>
      </c>
      <c r="AD104" s="39">
        <f t="shared" si="54"/>
        <v>0</v>
      </c>
      <c r="AE104" s="39">
        <f t="shared" si="54"/>
        <v>0</v>
      </c>
      <c r="AF104" s="39">
        <f t="shared" si="54"/>
        <v>0</v>
      </c>
      <c r="AG104" s="39">
        <f t="shared" si="54"/>
        <v>0</v>
      </c>
      <c r="AH104" s="39">
        <f t="shared" si="54"/>
        <v>0</v>
      </c>
      <c r="AI104" s="39">
        <f t="shared" si="54"/>
        <v>0</v>
      </c>
      <c r="AJ104" s="39">
        <f t="shared" si="54"/>
        <v>0</v>
      </c>
      <c r="AK104" s="39">
        <f t="shared" si="54"/>
        <v>0</v>
      </c>
      <c r="AL104" s="39">
        <f t="shared" si="54"/>
        <v>0</v>
      </c>
      <c r="AM104" s="39">
        <f t="shared" si="54"/>
        <v>0</v>
      </c>
      <c r="AN104" s="39">
        <f t="shared" si="54"/>
        <v>0</v>
      </c>
      <c r="AO104" s="39">
        <f t="shared" si="54"/>
        <v>0</v>
      </c>
      <c r="AP104" s="39">
        <f t="shared" si="54"/>
        <v>0</v>
      </c>
      <c r="AQ104" s="39">
        <f t="shared" si="54"/>
        <v>0</v>
      </c>
      <c r="AR104" s="39">
        <f t="shared" si="54"/>
        <v>0</v>
      </c>
      <c r="AS104" s="39">
        <f t="shared" si="54"/>
        <v>0</v>
      </c>
      <c r="AT104" s="39">
        <f t="shared" si="54"/>
        <v>0</v>
      </c>
      <c r="AU104" s="39">
        <f t="shared" si="54"/>
        <v>0</v>
      </c>
      <c r="AV104" s="39">
        <f t="shared" si="54"/>
        <v>0</v>
      </c>
      <c r="AW104" s="39">
        <f t="shared" si="54"/>
        <v>0</v>
      </c>
      <c r="AX104" s="39">
        <f t="shared" si="54"/>
        <v>0</v>
      </c>
      <c r="AY104" s="39">
        <f t="shared" si="54"/>
        <v>0</v>
      </c>
      <c r="AZ104" s="39">
        <f t="shared" si="54"/>
        <v>0</v>
      </c>
      <c r="BA104" s="39">
        <f t="shared" si="54"/>
        <v>0</v>
      </c>
      <c r="BB104" s="39">
        <f t="shared" si="54"/>
        <v>0</v>
      </c>
      <c r="BC104" s="39">
        <f t="shared" si="54"/>
        <v>0</v>
      </c>
      <c r="BD104" s="39">
        <f t="shared" si="54"/>
        <v>0</v>
      </c>
      <c r="BE104" s="39">
        <f t="shared" si="54"/>
        <v>0</v>
      </c>
      <c r="BF104" s="39">
        <f t="shared" si="54"/>
        <v>0</v>
      </c>
      <c r="BG104" s="39">
        <f t="shared" si="54"/>
        <v>0</v>
      </c>
      <c r="BH104" s="39">
        <f t="shared" si="54"/>
        <v>0</v>
      </c>
      <c r="BI104" s="39">
        <f t="shared" si="54"/>
        <v>0</v>
      </c>
      <c r="BJ104" s="39">
        <f t="shared" si="54"/>
        <v>0</v>
      </c>
      <c r="BK104" s="39">
        <f t="shared" si="54"/>
        <v>0</v>
      </c>
      <c r="BL104" s="39">
        <f t="shared" si="54"/>
        <v>0</v>
      </c>
      <c r="BM104" s="39">
        <f t="shared" si="54"/>
        <v>0</v>
      </c>
      <c r="BN104" s="39">
        <f t="shared" si="54"/>
        <v>0</v>
      </c>
      <c r="BO104" s="39">
        <f t="shared" si="54"/>
        <v>0</v>
      </c>
      <c r="BP104" s="39">
        <f t="shared" si="54"/>
        <v>0</v>
      </c>
      <c r="BQ104" s="39">
        <f t="shared" si="54"/>
        <v>0</v>
      </c>
      <c r="BR104" s="39">
        <f t="shared" si="54"/>
        <v>0</v>
      </c>
      <c r="BS104" s="39">
        <f t="shared" si="54"/>
        <v>0</v>
      </c>
      <c r="BT104" s="39">
        <f t="shared" si="54"/>
        <v>0</v>
      </c>
      <c r="BU104" s="39">
        <f t="shared" si="54"/>
        <v>0</v>
      </c>
      <c r="BV104" s="39">
        <f t="shared" si="54"/>
        <v>0</v>
      </c>
      <c r="BW104" s="39">
        <f t="shared" si="54"/>
        <v>0</v>
      </c>
      <c r="BX104" s="39">
        <f t="shared" si="54"/>
        <v>0</v>
      </c>
      <c r="BY104" s="39">
        <f t="shared" si="54"/>
        <v>0</v>
      </c>
      <c r="BZ104" s="39">
        <f t="shared" si="54"/>
        <v>0</v>
      </c>
      <c r="CA104" s="39">
        <f t="shared" si="54"/>
        <v>0</v>
      </c>
      <c r="CB104" s="39">
        <f t="shared" si="54"/>
        <v>0</v>
      </c>
      <c r="CC104" s="39">
        <f t="shared" si="54"/>
        <v>0</v>
      </c>
      <c r="CD104" s="39">
        <f t="shared" si="54"/>
        <v>0</v>
      </c>
      <c r="CE104" s="39">
        <f t="shared" si="54"/>
        <v>0</v>
      </c>
      <c r="CF104" s="39">
        <f t="shared" si="54"/>
        <v>0</v>
      </c>
      <c r="CG104" s="39">
        <f t="shared" si="54"/>
        <v>0</v>
      </c>
      <c r="CH104" s="39">
        <f t="shared" si="54"/>
        <v>0</v>
      </c>
    </row>
    <row r="105">
      <c r="B105" s="5"/>
    </row>
    <row r="106">
      <c r="B106" s="23" t="s">
        <v>73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</row>
    <row r="107"/>
    <row r="108">
      <c r="B108" s="43" t="str">
        <f>B14</f>
        <v>Interserve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</row>
    <row r="109"/>
    <row r="110">
      <c r="A110" s="5"/>
      <c r="B110" s="6" t="s">
        <v>74</v>
      </c>
      <c r="E110" s="35">
        <f t="shared" ref="E110:E113" si="56">SUM(G110:CH110)</f>
        <v>0</v>
      </c>
      <c r="F110" s="5"/>
      <c r="G110" s="39">
        <f t="shared" ref="G110:CH110" si="55">(G$28*$C$14)+(G$29*$D$14)+(G$30*$C$14)</f>
        <v>0</v>
      </c>
      <c r="H110" s="39">
        <f t="shared" si="55"/>
        <v>0</v>
      </c>
      <c r="I110" s="39">
        <f t="shared" si="55"/>
        <v>0</v>
      </c>
      <c r="J110" s="39">
        <f t="shared" si="55"/>
        <v>0</v>
      </c>
      <c r="K110" s="39">
        <f t="shared" si="55"/>
        <v>0</v>
      </c>
      <c r="L110" s="39">
        <f t="shared" si="55"/>
        <v>0</v>
      </c>
      <c r="M110" s="39">
        <f t="shared" si="55"/>
        <v>0</v>
      </c>
      <c r="N110" s="39">
        <f t="shared" si="55"/>
        <v>0</v>
      </c>
      <c r="O110" s="39">
        <f t="shared" si="55"/>
        <v>0</v>
      </c>
      <c r="P110" s="39">
        <f t="shared" si="55"/>
        <v>0</v>
      </c>
      <c r="Q110" s="39">
        <f t="shared" si="55"/>
        <v>0</v>
      </c>
      <c r="R110" s="39">
        <f t="shared" si="55"/>
        <v>0</v>
      </c>
      <c r="S110" s="39">
        <f t="shared" si="55"/>
        <v>0</v>
      </c>
      <c r="T110" s="39">
        <f t="shared" si="55"/>
        <v>0</v>
      </c>
      <c r="U110" s="39">
        <f t="shared" si="55"/>
        <v>0</v>
      </c>
      <c r="V110" s="39">
        <f t="shared" si="55"/>
        <v>0</v>
      </c>
      <c r="W110" s="39">
        <f t="shared" si="55"/>
        <v>0</v>
      </c>
      <c r="X110" s="39">
        <f t="shared" si="55"/>
        <v>0</v>
      </c>
      <c r="Y110" s="39">
        <f t="shared" si="55"/>
        <v>0</v>
      </c>
      <c r="Z110" s="39">
        <f t="shared" si="55"/>
        <v>0</v>
      </c>
      <c r="AA110" s="39">
        <f t="shared" si="55"/>
        <v>0</v>
      </c>
      <c r="AB110" s="39">
        <f t="shared" si="55"/>
        <v>0</v>
      </c>
      <c r="AC110" s="39">
        <f t="shared" si="55"/>
        <v>0</v>
      </c>
      <c r="AD110" s="39">
        <f t="shared" si="55"/>
        <v>0</v>
      </c>
      <c r="AE110" s="39">
        <f t="shared" si="55"/>
        <v>0</v>
      </c>
      <c r="AF110" s="39">
        <f t="shared" si="55"/>
        <v>0</v>
      </c>
      <c r="AG110" s="39">
        <f t="shared" si="55"/>
        <v>0</v>
      </c>
      <c r="AH110" s="39">
        <f t="shared" si="55"/>
        <v>0</v>
      </c>
      <c r="AI110" s="39">
        <f t="shared" si="55"/>
        <v>0</v>
      </c>
      <c r="AJ110" s="39">
        <f t="shared" si="55"/>
        <v>0</v>
      </c>
      <c r="AK110" s="39">
        <f t="shared" si="55"/>
        <v>0</v>
      </c>
      <c r="AL110" s="39">
        <f t="shared" si="55"/>
        <v>0</v>
      </c>
      <c r="AM110" s="39">
        <f t="shared" si="55"/>
        <v>0</v>
      </c>
      <c r="AN110" s="39">
        <f t="shared" si="55"/>
        <v>0</v>
      </c>
      <c r="AO110" s="39">
        <f t="shared" si="55"/>
        <v>0</v>
      </c>
      <c r="AP110" s="39">
        <f t="shared" si="55"/>
        <v>0</v>
      </c>
      <c r="AQ110" s="39">
        <f t="shared" si="55"/>
        <v>0</v>
      </c>
      <c r="AR110" s="39">
        <f t="shared" si="55"/>
        <v>0</v>
      </c>
      <c r="AS110" s="39">
        <f t="shared" si="55"/>
        <v>0</v>
      </c>
      <c r="AT110" s="39">
        <f t="shared" si="55"/>
        <v>0</v>
      </c>
      <c r="AU110" s="39">
        <f t="shared" si="55"/>
        <v>0</v>
      </c>
      <c r="AV110" s="39">
        <f t="shared" si="55"/>
        <v>0</v>
      </c>
      <c r="AW110" s="39">
        <f t="shared" si="55"/>
        <v>0</v>
      </c>
      <c r="AX110" s="39">
        <f t="shared" si="55"/>
        <v>0</v>
      </c>
      <c r="AY110" s="39">
        <f t="shared" si="55"/>
        <v>0</v>
      </c>
      <c r="AZ110" s="39">
        <f t="shared" si="55"/>
        <v>0</v>
      </c>
      <c r="BA110" s="39">
        <f t="shared" si="55"/>
        <v>0</v>
      </c>
      <c r="BB110" s="39">
        <f t="shared" si="55"/>
        <v>0</v>
      </c>
      <c r="BC110" s="39">
        <f t="shared" si="55"/>
        <v>0</v>
      </c>
      <c r="BD110" s="39">
        <f t="shared" si="55"/>
        <v>0</v>
      </c>
      <c r="BE110" s="39">
        <f t="shared" si="55"/>
        <v>0</v>
      </c>
      <c r="BF110" s="39">
        <f t="shared" si="55"/>
        <v>0</v>
      </c>
      <c r="BG110" s="39">
        <f t="shared" si="55"/>
        <v>0</v>
      </c>
      <c r="BH110" s="39">
        <f t="shared" si="55"/>
        <v>0</v>
      </c>
      <c r="BI110" s="39">
        <f t="shared" si="55"/>
        <v>0</v>
      </c>
      <c r="BJ110" s="39">
        <f t="shared" si="55"/>
        <v>0</v>
      </c>
      <c r="BK110" s="39">
        <f t="shared" si="55"/>
        <v>0</v>
      </c>
      <c r="BL110" s="39">
        <f t="shared" si="55"/>
        <v>0</v>
      </c>
      <c r="BM110" s="39">
        <f t="shared" si="55"/>
        <v>0</v>
      </c>
      <c r="BN110" s="39">
        <f t="shared" si="55"/>
        <v>0</v>
      </c>
      <c r="BO110" s="39">
        <f t="shared" si="55"/>
        <v>0</v>
      </c>
      <c r="BP110" s="39">
        <f t="shared" si="55"/>
        <v>0</v>
      </c>
      <c r="BQ110" s="39">
        <f t="shared" si="55"/>
        <v>0</v>
      </c>
      <c r="BR110" s="39">
        <f t="shared" si="55"/>
        <v>0</v>
      </c>
      <c r="BS110" s="39">
        <f t="shared" si="55"/>
        <v>0</v>
      </c>
      <c r="BT110" s="39">
        <f t="shared" si="55"/>
        <v>0</v>
      </c>
      <c r="BU110" s="39">
        <f t="shared" si="55"/>
        <v>0</v>
      </c>
      <c r="BV110" s="39">
        <f t="shared" si="55"/>
        <v>0</v>
      </c>
      <c r="BW110" s="39">
        <f t="shared" si="55"/>
        <v>0</v>
      </c>
      <c r="BX110" s="39">
        <f t="shared" si="55"/>
        <v>0</v>
      </c>
      <c r="BY110" s="39">
        <f t="shared" si="55"/>
        <v>0</v>
      </c>
      <c r="BZ110" s="39">
        <f t="shared" si="55"/>
        <v>0</v>
      </c>
      <c r="CA110" s="39">
        <f t="shared" si="55"/>
        <v>0</v>
      </c>
      <c r="CB110" s="39">
        <f t="shared" si="55"/>
        <v>0</v>
      </c>
      <c r="CC110" s="39">
        <f t="shared" si="55"/>
        <v>0</v>
      </c>
      <c r="CD110" s="39">
        <f t="shared" si="55"/>
        <v>0</v>
      </c>
      <c r="CE110" s="39">
        <f t="shared" si="55"/>
        <v>0</v>
      </c>
      <c r="CF110" s="39">
        <f t="shared" si="55"/>
        <v>0</v>
      </c>
      <c r="CG110" s="39">
        <f t="shared" si="55"/>
        <v>0</v>
      </c>
      <c r="CH110" s="39">
        <f t="shared" si="55"/>
        <v>0</v>
      </c>
    </row>
    <row r="111">
      <c r="B111" s="6" t="s">
        <v>75</v>
      </c>
      <c r="E111" s="35">
        <f t="shared" si="56"/>
        <v>0</v>
      </c>
      <c r="G111" s="39">
        <f t="shared" ref="G111:CH111" si="57">(G$56*$C$14)+(G$57*$D$14)+(G$58*$D$14)+(G$59*$C$14)</f>
        <v>0</v>
      </c>
      <c r="H111" s="39">
        <f t="shared" si="57"/>
        <v>0</v>
      </c>
      <c r="I111" s="39">
        <f t="shared" si="57"/>
        <v>0</v>
      </c>
      <c r="J111" s="39">
        <f t="shared" si="57"/>
        <v>0</v>
      </c>
      <c r="K111" s="39">
        <f t="shared" si="57"/>
        <v>0</v>
      </c>
      <c r="L111" s="39">
        <f t="shared" si="57"/>
        <v>0</v>
      </c>
      <c r="M111" s="39">
        <f t="shared" si="57"/>
        <v>0</v>
      </c>
      <c r="N111" s="39">
        <f t="shared" si="57"/>
        <v>0</v>
      </c>
      <c r="O111" s="39">
        <f t="shared" si="57"/>
        <v>0</v>
      </c>
      <c r="P111" s="39">
        <f t="shared" si="57"/>
        <v>0</v>
      </c>
      <c r="Q111" s="39">
        <f t="shared" si="57"/>
        <v>0</v>
      </c>
      <c r="R111" s="39">
        <f t="shared" si="57"/>
        <v>0</v>
      </c>
      <c r="S111" s="39">
        <f t="shared" si="57"/>
        <v>0</v>
      </c>
      <c r="T111" s="39">
        <f t="shared" si="57"/>
        <v>0</v>
      </c>
      <c r="U111" s="39">
        <f t="shared" si="57"/>
        <v>0</v>
      </c>
      <c r="V111" s="39">
        <f t="shared" si="57"/>
        <v>0</v>
      </c>
      <c r="W111" s="39">
        <f t="shared" si="57"/>
        <v>0</v>
      </c>
      <c r="X111" s="39">
        <f t="shared" si="57"/>
        <v>0</v>
      </c>
      <c r="Y111" s="39">
        <f t="shared" si="57"/>
        <v>0</v>
      </c>
      <c r="Z111" s="39">
        <f t="shared" si="57"/>
        <v>0</v>
      </c>
      <c r="AA111" s="39">
        <f t="shared" si="57"/>
        <v>0</v>
      </c>
      <c r="AB111" s="39">
        <f t="shared" si="57"/>
        <v>0</v>
      </c>
      <c r="AC111" s="39">
        <f t="shared" si="57"/>
        <v>0</v>
      </c>
      <c r="AD111" s="39">
        <f t="shared" si="57"/>
        <v>0</v>
      </c>
      <c r="AE111" s="39">
        <f t="shared" si="57"/>
        <v>0</v>
      </c>
      <c r="AF111" s="39">
        <f t="shared" si="57"/>
        <v>0</v>
      </c>
      <c r="AG111" s="39">
        <f t="shared" si="57"/>
        <v>0</v>
      </c>
      <c r="AH111" s="39">
        <f t="shared" si="57"/>
        <v>0</v>
      </c>
      <c r="AI111" s="39">
        <f t="shared" si="57"/>
        <v>0</v>
      </c>
      <c r="AJ111" s="39">
        <f t="shared" si="57"/>
        <v>0</v>
      </c>
      <c r="AK111" s="39">
        <f t="shared" si="57"/>
        <v>0</v>
      </c>
      <c r="AL111" s="39">
        <f t="shared" si="57"/>
        <v>0</v>
      </c>
      <c r="AM111" s="39">
        <f t="shared" si="57"/>
        <v>0</v>
      </c>
      <c r="AN111" s="39">
        <f t="shared" si="57"/>
        <v>0</v>
      </c>
      <c r="AO111" s="39">
        <f t="shared" si="57"/>
        <v>0</v>
      </c>
      <c r="AP111" s="39">
        <f t="shared" si="57"/>
        <v>0</v>
      </c>
      <c r="AQ111" s="39">
        <f t="shared" si="57"/>
        <v>0</v>
      </c>
      <c r="AR111" s="39">
        <f t="shared" si="57"/>
        <v>0</v>
      </c>
      <c r="AS111" s="39">
        <f t="shared" si="57"/>
        <v>0</v>
      </c>
      <c r="AT111" s="39">
        <f t="shared" si="57"/>
        <v>0</v>
      </c>
      <c r="AU111" s="39">
        <f t="shared" si="57"/>
        <v>0</v>
      </c>
      <c r="AV111" s="39">
        <f t="shared" si="57"/>
        <v>0</v>
      </c>
      <c r="AW111" s="39">
        <f t="shared" si="57"/>
        <v>0</v>
      </c>
      <c r="AX111" s="39">
        <f t="shared" si="57"/>
        <v>0</v>
      </c>
      <c r="AY111" s="39">
        <f t="shared" si="57"/>
        <v>0</v>
      </c>
      <c r="AZ111" s="39">
        <f t="shared" si="57"/>
        <v>0</v>
      </c>
      <c r="BA111" s="39">
        <f t="shared" si="57"/>
        <v>0</v>
      </c>
      <c r="BB111" s="39">
        <f t="shared" si="57"/>
        <v>0</v>
      </c>
      <c r="BC111" s="39">
        <f t="shared" si="57"/>
        <v>0</v>
      </c>
      <c r="BD111" s="39">
        <f t="shared" si="57"/>
        <v>0</v>
      </c>
      <c r="BE111" s="39">
        <f t="shared" si="57"/>
        <v>0</v>
      </c>
      <c r="BF111" s="39">
        <f t="shared" si="57"/>
        <v>0</v>
      </c>
      <c r="BG111" s="39">
        <f t="shared" si="57"/>
        <v>0</v>
      </c>
      <c r="BH111" s="39">
        <f t="shared" si="57"/>
        <v>0</v>
      </c>
      <c r="BI111" s="39">
        <f t="shared" si="57"/>
        <v>0</v>
      </c>
      <c r="BJ111" s="39">
        <f t="shared" si="57"/>
        <v>0</v>
      </c>
      <c r="BK111" s="39">
        <f t="shared" si="57"/>
        <v>0</v>
      </c>
      <c r="BL111" s="39">
        <f t="shared" si="57"/>
        <v>0</v>
      </c>
      <c r="BM111" s="39">
        <f t="shared" si="57"/>
        <v>0</v>
      </c>
      <c r="BN111" s="39">
        <f t="shared" si="57"/>
        <v>0</v>
      </c>
      <c r="BO111" s="39">
        <f t="shared" si="57"/>
        <v>0</v>
      </c>
      <c r="BP111" s="39">
        <f t="shared" si="57"/>
        <v>0</v>
      </c>
      <c r="BQ111" s="39">
        <f t="shared" si="57"/>
        <v>0</v>
      </c>
      <c r="BR111" s="39">
        <f t="shared" si="57"/>
        <v>0</v>
      </c>
      <c r="BS111" s="39">
        <f t="shared" si="57"/>
        <v>0</v>
      </c>
      <c r="BT111" s="39">
        <f t="shared" si="57"/>
        <v>0</v>
      </c>
      <c r="BU111" s="39">
        <f t="shared" si="57"/>
        <v>0</v>
      </c>
      <c r="BV111" s="39">
        <f t="shared" si="57"/>
        <v>0</v>
      </c>
      <c r="BW111" s="39">
        <f t="shared" si="57"/>
        <v>0</v>
      </c>
      <c r="BX111" s="39">
        <f t="shared" si="57"/>
        <v>0</v>
      </c>
      <c r="BY111" s="39">
        <f t="shared" si="57"/>
        <v>0</v>
      </c>
      <c r="BZ111" s="39">
        <f t="shared" si="57"/>
        <v>0</v>
      </c>
      <c r="CA111" s="39">
        <f t="shared" si="57"/>
        <v>0</v>
      </c>
      <c r="CB111" s="39">
        <f t="shared" si="57"/>
        <v>0</v>
      </c>
      <c r="CC111" s="39">
        <f t="shared" si="57"/>
        <v>0</v>
      </c>
      <c r="CD111" s="39">
        <f t="shared" si="57"/>
        <v>0</v>
      </c>
      <c r="CE111" s="39">
        <f t="shared" si="57"/>
        <v>0</v>
      </c>
      <c r="CF111" s="39">
        <f t="shared" si="57"/>
        <v>0</v>
      </c>
      <c r="CG111" s="39">
        <f t="shared" si="57"/>
        <v>0</v>
      </c>
      <c r="CH111" s="39">
        <f t="shared" si="57"/>
        <v>0</v>
      </c>
    </row>
    <row r="112">
      <c r="B112" s="6" t="s">
        <v>76</v>
      </c>
      <c r="E112" s="35">
        <f t="shared" si="56"/>
        <v>0</v>
      </c>
      <c r="G112" s="39">
        <f t="shared" ref="G112:CH112" si="58">(G$70*$C$14)+(G$71*$D$14)+(G$72*$D$14)+(G$73*$C$14)</f>
        <v>0</v>
      </c>
      <c r="H112" s="39">
        <f t="shared" si="58"/>
        <v>0</v>
      </c>
      <c r="I112" s="39">
        <f t="shared" si="58"/>
        <v>0</v>
      </c>
      <c r="J112" s="39">
        <f t="shared" si="58"/>
        <v>0</v>
      </c>
      <c r="K112" s="39">
        <f t="shared" si="58"/>
        <v>0</v>
      </c>
      <c r="L112" s="39">
        <f t="shared" si="58"/>
        <v>0</v>
      </c>
      <c r="M112" s="39">
        <f t="shared" si="58"/>
        <v>0</v>
      </c>
      <c r="N112" s="39">
        <f t="shared" si="58"/>
        <v>0</v>
      </c>
      <c r="O112" s="39">
        <f t="shared" si="58"/>
        <v>0</v>
      </c>
      <c r="P112" s="39">
        <f t="shared" si="58"/>
        <v>0</v>
      </c>
      <c r="Q112" s="39">
        <f t="shared" si="58"/>
        <v>0</v>
      </c>
      <c r="R112" s="39">
        <f t="shared" si="58"/>
        <v>0</v>
      </c>
      <c r="S112" s="39">
        <f t="shared" si="58"/>
        <v>0</v>
      </c>
      <c r="T112" s="39">
        <f t="shared" si="58"/>
        <v>0</v>
      </c>
      <c r="U112" s="39">
        <f t="shared" si="58"/>
        <v>0</v>
      </c>
      <c r="V112" s="39">
        <f t="shared" si="58"/>
        <v>0</v>
      </c>
      <c r="W112" s="39">
        <f t="shared" si="58"/>
        <v>0</v>
      </c>
      <c r="X112" s="39">
        <f t="shared" si="58"/>
        <v>0</v>
      </c>
      <c r="Y112" s="39">
        <f t="shared" si="58"/>
        <v>0</v>
      </c>
      <c r="Z112" s="39">
        <f t="shared" si="58"/>
        <v>0</v>
      </c>
      <c r="AA112" s="39">
        <f t="shared" si="58"/>
        <v>0</v>
      </c>
      <c r="AB112" s="39">
        <f t="shared" si="58"/>
        <v>0</v>
      </c>
      <c r="AC112" s="39">
        <f t="shared" si="58"/>
        <v>0</v>
      </c>
      <c r="AD112" s="39">
        <f t="shared" si="58"/>
        <v>0</v>
      </c>
      <c r="AE112" s="39">
        <f t="shared" si="58"/>
        <v>0</v>
      </c>
      <c r="AF112" s="39">
        <f t="shared" si="58"/>
        <v>0</v>
      </c>
      <c r="AG112" s="39">
        <f t="shared" si="58"/>
        <v>0</v>
      </c>
      <c r="AH112" s="39">
        <f t="shared" si="58"/>
        <v>0</v>
      </c>
      <c r="AI112" s="39">
        <f t="shared" si="58"/>
        <v>0</v>
      </c>
      <c r="AJ112" s="39">
        <f t="shared" si="58"/>
        <v>0</v>
      </c>
      <c r="AK112" s="39">
        <f t="shared" si="58"/>
        <v>0</v>
      </c>
      <c r="AL112" s="39">
        <f t="shared" si="58"/>
        <v>0</v>
      </c>
      <c r="AM112" s="39">
        <f t="shared" si="58"/>
        <v>0</v>
      </c>
      <c r="AN112" s="39">
        <f t="shared" si="58"/>
        <v>0</v>
      </c>
      <c r="AO112" s="39">
        <f t="shared" si="58"/>
        <v>0</v>
      </c>
      <c r="AP112" s="39">
        <f t="shared" si="58"/>
        <v>0</v>
      </c>
      <c r="AQ112" s="39">
        <f t="shared" si="58"/>
        <v>0</v>
      </c>
      <c r="AR112" s="39">
        <f t="shared" si="58"/>
        <v>0</v>
      </c>
      <c r="AS112" s="39">
        <f t="shared" si="58"/>
        <v>0</v>
      </c>
      <c r="AT112" s="39">
        <f t="shared" si="58"/>
        <v>0</v>
      </c>
      <c r="AU112" s="39">
        <f t="shared" si="58"/>
        <v>0</v>
      </c>
      <c r="AV112" s="39">
        <f t="shared" si="58"/>
        <v>0</v>
      </c>
      <c r="AW112" s="39">
        <f t="shared" si="58"/>
        <v>0</v>
      </c>
      <c r="AX112" s="39">
        <f t="shared" si="58"/>
        <v>0</v>
      </c>
      <c r="AY112" s="39">
        <f t="shared" si="58"/>
        <v>0</v>
      </c>
      <c r="AZ112" s="39">
        <f t="shared" si="58"/>
        <v>0</v>
      </c>
      <c r="BA112" s="39">
        <f t="shared" si="58"/>
        <v>0</v>
      </c>
      <c r="BB112" s="39">
        <f t="shared" si="58"/>
        <v>0</v>
      </c>
      <c r="BC112" s="39">
        <f t="shared" si="58"/>
        <v>0</v>
      </c>
      <c r="BD112" s="39">
        <f t="shared" si="58"/>
        <v>0</v>
      </c>
      <c r="BE112" s="39">
        <f t="shared" si="58"/>
        <v>0</v>
      </c>
      <c r="BF112" s="39">
        <f t="shared" si="58"/>
        <v>0</v>
      </c>
      <c r="BG112" s="39">
        <f t="shared" si="58"/>
        <v>0</v>
      </c>
      <c r="BH112" s="39">
        <f t="shared" si="58"/>
        <v>0</v>
      </c>
      <c r="BI112" s="39">
        <f t="shared" si="58"/>
        <v>0</v>
      </c>
      <c r="BJ112" s="39">
        <f t="shared" si="58"/>
        <v>0</v>
      </c>
      <c r="BK112" s="39">
        <f t="shared" si="58"/>
        <v>0</v>
      </c>
      <c r="BL112" s="39">
        <f t="shared" si="58"/>
        <v>0</v>
      </c>
      <c r="BM112" s="39">
        <f t="shared" si="58"/>
        <v>0</v>
      </c>
      <c r="BN112" s="39">
        <f t="shared" si="58"/>
        <v>0</v>
      </c>
      <c r="BO112" s="39">
        <f t="shared" si="58"/>
        <v>0</v>
      </c>
      <c r="BP112" s="39">
        <f t="shared" si="58"/>
        <v>0</v>
      </c>
      <c r="BQ112" s="39">
        <f t="shared" si="58"/>
        <v>0</v>
      </c>
      <c r="BR112" s="39">
        <f t="shared" si="58"/>
        <v>0</v>
      </c>
      <c r="BS112" s="39">
        <f t="shared" si="58"/>
        <v>0</v>
      </c>
      <c r="BT112" s="39">
        <f t="shared" si="58"/>
        <v>0</v>
      </c>
      <c r="BU112" s="39">
        <f t="shared" si="58"/>
        <v>0</v>
      </c>
      <c r="BV112" s="39">
        <f t="shared" si="58"/>
        <v>0</v>
      </c>
      <c r="BW112" s="39">
        <f t="shared" si="58"/>
        <v>0</v>
      </c>
      <c r="BX112" s="39">
        <f t="shared" si="58"/>
        <v>0</v>
      </c>
      <c r="BY112" s="39">
        <f t="shared" si="58"/>
        <v>0</v>
      </c>
      <c r="BZ112" s="39">
        <f t="shared" si="58"/>
        <v>0</v>
      </c>
      <c r="CA112" s="39">
        <f t="shared" si="58"/>
        <v>0</v>
      </c>
      <c r="CB112" s="39">
        <f t="shared" si="58"/>
        <v>0</v>
      </c>
      <c r="CC112" s="39">
        <f t="shared" si="58"/>
        <v>0</v>
      </c>
      <c r="CD112" s="39">
        <f t="shared" si="58"/>
        <v>0</v>
      </c>
      <c r="CE112" s="39">
        <f t="shared" si="58"/>
        <v>0</v>
      </c>
      <c r="CF112" s="39">
        <f t="shared" si="58"/>
        <v>0</v>
      </c>
      <c r="CG112" s="39">
        <f t="shared" si="58"/>
        <v>0</v>
      </c>
      <c r="CH112" s="39">
        <f t="shared" si="58"/>
        <v>0</v>
      </c>
    </row>
    <row r="113">
      <c r="B113" s="6" t="s">
        <v>66</v>
      </c>
      <c r="E113" s="35">
        <f t="shared" si="56"/>
        <v>26.347</v>
      </c>
      <c r="G113" s="39" t="str">
        <f t="shared" ref="G113:CH113" si="59">G42</f>
        <v/>
      </c>
      <c r="H113" s="39" t="str">
        <f t="shared" si="59"/>
        <v/>
      </c>
      <c r="I113" s="39" t="str">
        <f t="shared" si="59"/>
        <v/>
      </c>
      <c r="J113" s="39" t="str">
        <f t="shared" si="59"/>
        <v/>
      </c>
      <c r="K113" s="39" t="str">
        <f t="shared" si="59"/>
        <v/>
      </c>
      <c r="L113" s="39">
        <f t="shared" si="59"/>
        <v>0</v>
      </c>
      <c r="M113" s="39">
        <f t="shared" si="59"/>
        <v>0</v>
      </c>
      <c r="N113" s="39">
        <f t="shared" si="59"/>
        <v>0</v>
      </c>
      <c r="O113" s="39">
        <f t="shared" si="59"/>
        <v>0</v>
      </c>
      <c r="P113" s="39">
        <f t="shared" si="59"/>
        <v>0</v>
      </c>
      <c r="Q113" s="39">
        <f t="shared" si="59"/>
        <v>0</v>
      </c>
      <c r="R113" s="39">
        <f t="shared" si="59"/>
        <v>9.315</v>
      </c>
      <c r="S113" s="39">
        <f t="shared" si="59"/>
        <v>0</v>
      </c>
      <c r="T113" s="39">
        <f t="shared" si="59"/>
        <v>7.65</v>
      </c>
      <c r="U113" s="39">
        <f t="shared" si="59"/>
        <v>0</v>
      </c>
      <c r="V113" s="39">
        <f t="shared" si="59"/>
        <v>0</v>
      </c>
      <c r="W113" s="39">
        <f t="shared" si="59"/>
        <v>0</v>
      </c>
      <c r="X113" s="39">
        <f t="shared" si="59"/>
        <v>9.382</v>
      </c>
      <c r="Y113" s="39" t="str">
        <f t="shared" si="59"/>
        <v/>
      </c>
      <c r="Z113" s="39" t="str">
        <f t="shared" si="59"/>
        <v/>
      </c>
      <c r="AA113" s="39" t="str">
        <f t="shared" si="59"/>
        <v/>
      </c>
      <c r="AB113" s="39" t="str">
        <f t="shared" si="59"/>
        <v/>
      </c>
      <c r="AC113" s="39" t="str">
        <f t="shared" si="59"/>
        <v/>
      </c>
      <c r="AD113" s="39" t="str">
        <f t="shared" si="59"/>
        <v/>
      </c>
      <c r="AE113" s="39" t="str">
        <f t="shared" si="59"/>
        <v/>
      </c>
      <c r="AF113" s="39" t="str">
        <f t="shared" si="59"/>
        <v/>
      </c>
      <c r="AG113" s="39" t="str">
        <f t="shared" si="59"/>
        <v/>
      </c>
      <c r="AH113" s="39" t="str">
        <f t="shared" si="59"/>
        <v/>
      </c>
      <c r="AI113" s="39" t="str">
        <f t="shared" si="59"/>
        <v/>
      </c>
      <c r="AJ113" s="39" t="str">
        <f t="shared" si="59"/>
        <v/>
      </c>
      <c r="AK113" s="39" t="str">
        <f t="shared" si="59"/>
        <v/>
      </c>
      <c r="AL113" s="39" t="str">
        <f t="shared" si="59"/>
        <v/>
      </c>
      <c r="AM113" s="39" t="str">
        <f t="shared" si="59"/>
        <v/>
      </c>
      <c r="AN113" s="39" t="str">
        <f t="shared" si="59"/>
        <v/>
      </c>
      <c r="AO113" s="39" t="str">
        <f t="shared" si="59"/>
        <v/>
      </c>
      <c r="AP113" s="39" t="str">
        <f t="shared" si="59"/>
        <v/>
      </c>
      <c r="AQ113" s="39" t="str">
        <f t="shared" si="59"/>
        <v/>
      </c>
      <c r="AR113" s="39" t="str">
        <f t="shared" si="59"/>
        <v/>
      </c>
      <c r="AS113" s="39" t="str">
        <f t="shared" si="59"/>
        <v/>
      </c>
      <c r="AT113" s="39" t="str">
        <f t="shared" si="59"/>
        <v/>
      </c>
      <c r="AU113" s="39" t="str">
        <f t="shared" si="59"/>
        <v/>
      </c>
      <c r="AV113" s="39" t="str">
        <f t="shared" si="59"/>
        <v/>
      </c>
      <c r="AW113" s="39" t="str">
        <f t="shared" si="59"/>
        <v/>
      </c>
      <c r="AX113" s="39" t="str">
        <f t="shared" si="59"/>
        <v/>
      </c>
      <c r="AY113" s="39" t="str">
        <f t="shared" si="59"/>
        <v/>
      </c>
      <c r="AZ113" s="39" t="str">
        <f t="shared" si="59"/>
        <v/>
      </c>
      <c r="BA113" s="39" t="str">
        <f t="shared" si="59"/>
        <v/>
      </c>
      <c r="BB113" s="39" t="str">
        <f t="shared" si="59"/>
        <v/>
      </c>
      <c r="BC113" s="39" t="str">
        <f t="shared" si="59"/>
        <v/>
      </c>
      <c r="BD113" s="39" t="str">
        <f t="shared" si="59"/>
        <v/>
      </c>
      <c r="BE113" s="39" t="str">
        <f t="shared" si="59"/>
        <v/>
      </c>
      <c r="BF113" s="39" t="str">
        <f t="shared" si="59"/>
        <v/>
      </c>
      <c r="BG113" s="39" t="str">
        <f t="shared" si="59"/>
        <v/>
      </c>
      <c r="BH113" s="39" t="str">
        <f t="shared" si="59"/>
        <v/>
      </c>
      <c r="BI113" s="39" t="str">
        <f t="shared" si="59"/>
        <v/>
      </c>
      <c r="BJ113" s="39" t="str">
        <f t="shared" si="59"/>
        <v/>
      </c>
      <c r="BK113" s="39" t="str">
        <f t="shared" si="59"/>
        <v/>
      </c>
      <c r="BL113" s="39">
        <f t="shared" si="59"/>
        <v>0</v>
      </c>
      <c r="BM113" s="39">
        <f t="shared" si="59"/>
        <v>0</v>
      </c>
      <c r="BN113" s="39">
        <f t="shared" si="59"/>
        <v>0</v>
      </c>
      <c r="BO113" s="39">
        <f t="shared" si="59"/>
        <v>0</v>
      </c>
      <c r="BP113" s="39">
        <f t="shared" si="59"/>
        <v>0</v>
      </c>
      <c r="BQ113" s="39">
        <f t="shared" si="59"/>
        <v>0</v>
      </c>
      <c r="BR113" s="39">
        <f t="shared" si="59"/>
        <v>0</v>
      </c>
      <c r="BS113" s="39">
        <f t="shared" si="59"/>
        <v>0</v>
      </c>
      <c r="BT113" s="39">
        <f t="shared" si="59"/>
        <v>0</v>
      </c>
      <c r="BU113" s="39">
        <f t="shared" si="59"/>
        <v>0</v>
      </c>
      <c r="BV113" s="39">
        <f t="shared" si="59"/>
        <v>0</v>
      </c>
      <c r="BW113" s="39">
        <f t="shared" si="59"/>
        <v>0</v>
      </c>
      <c r="BX113" s="39">
        <f t="shared" si="59"/>
        <v>0</v>
      </c>
      <c r="BY113" s="39">
        <f t="shared" si="59"/>
        <v>0</v>
      </c>
      <c r="BZ113" s="39">
        <f t="shared" si="59"/>
        <v>0</v>
      </c>
      <c r="CA113" s="39">
        <f t="shared" si="59"/>
        <v>0</v>
      </c>
      <c r="CB113" s="39">
        <f t="shared" si="59"/>
        <v>0</v>
      </c>
      <c r="CC113" s="39" t="str">
        <f t="shared" si="59"/>
        <v/>
      </c>
      <c r="CD113" s="39" t="str">
        <f t="shared" si="59"/>
        <v/>
      </c>
      <c r="CE113" s="39" t="str">
        <f t="shared" si="59"/>
        <v/>
      </c>
      <c r="CF113" s="39" t="str">
        <f t="shared" si="59"/>
        <v/>
      </c>
      <c r="CG113" s="39" t="str">
        <f t="shared" si="59"/>
        <v/>
      </c>
      <c r="CH113" s="39" t="str">
        <f t="shared" si="59"/>
        <v/>
      </c>
    </row>
    <row r="114"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</row>
    <row r="115">
      <c r="B115" s="5" t="s">
        <v>67</v>
      </c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</row>
    <row r="116"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</row>
    <row r="117">
      <c r="A117" s="5"/>
      <c r="B117" s="6" t="s">
        <v>77</v>
      </c>
      <c r="C117" s="5"/>
      <c r="D117" s="5"/>
      <c r="E117" s="33">
        <f t="shared" ref="E117:E119" si="61">SUM(G117:CH117)</f>
        <v>0</v>
      </c>
      <c r="F117" s="5"/>
      <c r="G117" s="39">
        <f t="shared" ref="G117:CH117" si="60">SUM(G111:G112)</f>
        <v>0</v>
      </c>
      <c r="H117" s="39">
        <f t="shared" si="60"/>
        <v>0</v>
      </c>
      <c r="I117" s="39">
        <f t="shared" si="60"/>
        <v>0</v>
      </c>
      <c r="J117" s="39">
        <f t="shared" si="60"/>
        <v>0</v>
      </c>
      <c r="K117" s="39">
        <f t="shared" si="60"/>
        <v>0</v>
      </c>
      <c r="L117" s="39">
        <f t="shared" si="60"/>
        <v>0</v>
      </c>
      <c r="M117" s="39">
        <f t="shared" si="60"/>
        <v>0</v>
      </c>
      <c r="N117" s="39">
        <f t="shared" si="60"/>
        <v>0</v>
      </c>
      <c r="O117" s="39">
        <f t="shared" si="60"/>
        <v>0</v>
      </c>
      <c r="P117" s="39">
        <f t="shared" si="60"/>
        <v>0</v>
      </c>
      <c r="Q117" s="39">
        <f t="shared" si="60"/>
        <v>0</v>
      </c>
      <c r="R117" s="39">
        <f t="shared" si="60"/>
        <v>0</v>
      </c>
      <c r="S117" s="39">
        <f t="shared" si="60"/>
        <v>0</v>
      </c>
      <c r="T117" s="39">
        <f t="shared" si="60"/>
        <v>0</v>
      </c>
      <c r="U117" s="39">
        <f t="shared" si="60"/>
        <v>0</v>
      </c>
      <c r="V117" s="39">
        <f t="shared" si="60"/>
        <v>0</v>
      </c>
      <c r="W117" s="39">
        <f t="shared" si="60"/>
        <v>0</v>
      </c>
      <c r="X117" s="39">
        <f t="shared" si="60"/>
        <v>0</v>
      </c>
      <c r="Y117" s="39">
        <f t="shared" si="60"/>
        <v>0</v>
      </c>
      <c r="Z117" s="39">
        <f t="shared" si="60"/>
        <v>0</v>
      </c>
      <c r="AA117" s="39">
        <f t="shared" si="60"/>
        <v>0</v>
      </c>
      <c r="AB117" s="39">
        <f t="shared" si="60"/>
        <v>0</v>
      </c>
      <c r="AC117" s="39">
        <f t="shared" si="60"/>
        <v>0</v>
      </c>
      <c r="AD117" s="39">
        <f t="shared" si="60"/>
        <v>0</v>
      </c>
      <c r="AE117" s="39">
        <f t="shared" si="60"/>
        <v>0</v>
      </c>
      <c r="AF117" s="39">
        <f t="shared" si="60"/>
        <v>0</v>
      </c>
      <c r="AG117" s="39">
        <f t="shared" si="60"/>
        <v>0</v>
      </c>
      <c r="AH117" s="39">
        <f t="shared" si="60"/>
        <v>0</v>
      </c>
      <c r="AI117" s="39">
        <f t="shared" si="60"/>
        <v>0</v>
      </c>
      <c r="AJ117" s="39">
        <f t="shared" si="60"/>
        <v>0</v>
      </c>
      <c r="AK117" s="39">
        <f t="shared" si="60"/>
        <v>0</v>
      </c>
      <c r="AL117" s="39">
        <f t="shared" si="60"/>
        <v>0</v>
      </c>
      <c r="AM117" s="39">
        <f t="shared" si="60"/>
        <v>0</v>
      </c>
      <c r="AN117" s="39">
        <f t="shared" si="60"/>
        <v>0</v>
      </c>
      <c r="AO117" s="39">
        <f t="shared" si="60"/>
        <v>0</v>
      </c>
      <c r="AP117" s="39">
        <f t="shared" si="60"/>
        <v>0</v>
      </c>
      <c r="AQ117" s="39">
        <f t="shared" si="60"/>
        <v>0</v>
      </c>
      <c r="AR117" s="39">
        <f t="shared" si="60"/>
        <v>0</v>
      </c>
      <c r="AS117" s="39">
        <f t="shared" si="60"/>
        <v>0</v>
      </c>
      <c r="AT117" s="39">
        <f t="shared" si="60"/>
        <v>0</v>
      </c>
      <c r="AU117" s="39">
        <f t="shared" si="60"/>
        <v>0</v>
      </c>
      <c r="AV117" s="39">
        <f t="shared" si="60"/>
        <v>0</v>
      </c>
      <c r="AW117" s="39">
        <f t="shared" si="60"/>
        <v>0</v>
      </c>
      <c r="AX117" s="39">
        <f t="shared" si="60"/>
        <v>0</v>
      </c>
      <c r="AY117" s="39">
        <f t="shared" si="60"/>
        <v>0</v>
      </c>
      <c r="AZ117" s="39">
        <f t="shared" si="60"/>
        <v>0</v>
      </c>
      <c r="BA117" s="39">
        <f t="shared" si="60"/>
        <v>0</v>
      </c>
      <c r="BB117" s="39">
        <f t="shared" si="60"/>
        <v>0</v>
      </c>
      <c r="BC117" s="39">
        <f t="shared" si="60"/>
        <v>0</v>
      </c>
      <c r="BD117" s="39">
        <f t="shared" si="60"/>
        <v>0</v>
      </c>
      <c r="BE117" s="39">
        <f t="shared" si="60"/>
        <v>0</v>
      </c>
      <c r="BF117" s="39">
        <f t="shared" si="60"/>
        <v>0</v>
      </c>
      <c r="BG117" s="39">
        <f t="shared" si="60"/>
        <v>0</v>
      </c>
      <c r="BH117" s="39">
        <f t="shared" si="60"/>
        <v>0</v>
      </c>
      <c r="BI117" s="39">
        <f t="shared" si="60"/>
        <v>0</v>
      </c>
      <c r="BJ117" s="39">
        <f t="shared" si="60"/>
        <v>0</v>
      </c>
      <c r="BK117" s="39">
        <f t="shared" si="60"/>
        <v>0</v>
      </c>
      <c r="BL117" s="39">
        <f t="shared" si="60"/>
        <v>0</v>
      </c>
      <c r="BM117" s="39">
        <f t="shared" si="60"/>
        <v>0</v>
      </c>
      <c r="BN117" s="39">
        <f t="shared" si="60"/>
        <v>0</v>
      </c>
      <c r="BO117" s="39">
        <f t="shared" si="60"/>
        <v>0</v>
      </c>
      <c r="BP117" s="39">
        <f t="shared" si="60"/>
        <v>0</v>
      </c>
      <c r="BQ117" s="39">
        <f t="shared" si="60"/>
        <v>0</v>
      </c>
      <c r="BR117" s="39">
        <f t="shared" si="60"/>
        <v>0</v>
      </c>
      <c r="BS117" s="39">
        <f t="shared" si="60"/>
        <v>0</v>
      </c>
      <c r="BT117" s="39">
        <f t="shared" si="60"/>
        <v>0</v>
      </c>
      <c r="BU117" s="39">
        <f t="shared" si="60"/>
        <v>0</v>
      </c>
      <c r="BV117" s="39">
        <f t="shared" si="60"/>
        <v>0</v>
      </c>
      <c r="BW117" s="39">
        <f t="shared" si="60"/>
        <v>0</v>
      </c>
      <c r="BX117" s="39">
        <f t="shared" si="60"/>
        <v>0</v>
      </c>
      <c r="BY117" s="39">
        <f t="shared" si="60"/>
        <v>0</v>
      </c>
      <c r="BZ117" s="39">
        <f t="shared" si="60"/>
        <v>0</v>
      </c>
      <c r="CA117" s="39">
        <f t="shared" si="60"/>
        <v>0</v>
      </c>
      <c r="CB117" s="39">
        <f t="shared" si="60"/>
        <v>0</v>
      </c>
      <c r="CC117" s="39">
        <f t="shared" si="60"/>
        <v>0</v>
      </c>
      <c r="CD117" s="39">
        <f t="shared" si="60"/>
        <v>0</v>
      </c>
      <c r="CE117" s="39">
        <f t="shared" si="60"/>
        <v>0</v>
      </c>
      <c r="CF117" s="39">
        <f t="shared" si="60"/>
        <v>0</v>
      </c>
      <c r="CG117" s="39">
        <f t="shared" si="60"/>
        <v>0</v>
      </c>
      <c r="CH117" s="39">
        <f t="shared" si="60"/>
        <v>0</v>
      </c>
    </row>
    <row r="118">
      <c r="B118" s="6" t="s">
        <v>78</v>
      </c>
      <c r="E118" s="35">
        <f t="shared" si="61"/>
        <v>0</v>
      </c>
      <c r="F118" s="5"/>
      <c r="G118" s="36">
        <f t="shared" ref="G118:CH118" si="62">SUM(G110,G117)</f>
        <v>0</v>
      </c>
      <c r="H118" s="36">
        <f t="shared" si="62"/>
        <v>0</v>
      </c>
      <c r="I118" s="36">
        <f t="shared" si="62"/>
        <v>0</v>
      </c>
      <c r="J118" s="36">
        <f t="shared" si="62"/>
        <v>0</v>
      </c>
      <c r="K118" s="36">
        <f t="shared" si="62"/>
        <v>0</v>
      </c>
      <c r="L118" s="36">
        <f t="shared" si="62"/>
        <v>0</v>
      </c>
      <c r="M118" s="36">
        <f t="shared" si="62"/>
        <v>0</v>
      </c>
      <c r="N118" s="36">
        <f t="shared" si="62"/>
        <v>0</v>
      </c>
      <c r="O118" s="36">
        <f t="shared" si="62"/>
        <v>0</v>
      </c>
      <c r="P118" s="36">
        <f t="shared" si="62"/>
        <v>0</v>
      </c>
      <c r="Q118" s="36">
        <f t="shared" si="62"/>
        <v>0</v>
      </c>
      <c r="R118" s="36">
        <f t="shared" si="62"/>
        <v>0</v>
      </c>
      <c r="S118" s="36">
        <f t="shared" si="62"/>
        <v>0</v>
      </c>
      <c r="T118" s="36">
        <f t="shared" si="62"/>
        <v>0</v>
      </c>
      <c r="U118" s="36">
        <f t="shared" si="62"/>
        <v>0</v>
      </c>
      <c r="V118" s="36">
        <f t="shared" si="62"/>
        <v>0</v>
      </c>
      <c r="W118" s="36">
        <f t="shared" si="62"/>
        <v>0</v>
      </c>
      <c r="X118" s="36">
        <f t="shared" si="62"/>
        <v>0</v>
      </c>
      <c r="Y118" s="36">
        <f t="shared" si="62"/>
        <v>0</v>
      </c>
      <c r="Z118" s="36">
        <f t="shared" si="62"/>
        <v>0</v>
      </c>
      <c r="AA118" s="36">
        <f t="shared" si="62"/>
        <v>0</v>
      </c>
      <c r="AB118" s="36">
        <f t="shared" si="62"/>
        <v>0</v>
      </c>
      <c r="AC118" s="36">
        <f t="shared" si="62"/>
        <v>0</v>
      </c>
      <c r="AD118" s="36">
        <f t="shared" si="62"/>
        <v>0</v>
      </c>
      <c r="AE118" s="36">
        <f t="shared" si="62"/>
        <v>0</v>
      </c>
      <c r="AF118" s="36">
        <f t="shared" si="62"/>
        <v>0</v>
      </c>
      <c r="AG118" s="36">
        <f t="shared" si="62"/>
        <v>0</v>
      </c>
      <c r="AH118" s="36">
        <f t="shared" si="62"/>
        <v>0</v>
      </c>
      <c r="AI118" s="36">
        <f t="shared" si="62"/>
        <v>0</v>
      </c>
      <c r="AJ118" s="36">
        <f t="shared" si="62"/>
        <v>0</v>
      </c>
      <c r="AK118" s="36">
        <f t="shared" si="62"/>
        <v>0</v>
      </c>
      <c r="AL118" s="36">
        <f t="shared" si="62"/>
        <v>0</v>
      </c>
      <c r="AM118" s="36">
        <f t="shared" si="62"/>
        <v>0</v>
      </c>
      <c r="AN118" s="36">
        <f t="shared" si="62"/>
        <v>0</v>
      </c>
      <c r="AO118" s="36">
        <f t="shared" si="62"/>
        <v>0</v>
      </c>
      <c r="AP118" s="36">
        <f t="shared" si="62"/>
        <v>0</v>
      </c>
      <c r="AQ118" s="36">
        <f t="shared" si="62"/>
        <v>0</v>
      </c>
      <c r="AR118" s="36">
        <f t="shared" si="62"/>
        <v>0</v>
      </c>
      <c r="AS118" s="36">
        <f t="shared" si="62"/>
        <v>0</v>
      </c>
      <c r="AT118" s="36">
        <f t="shared" si="62"/>
        <v>0</v>
      </c>
      <c r="AU118" s="36">
        <f t="shared" si="62"/>
        <v>0</v>
      </c>
      <c r="AV118" s="36">
        <f t="shared" si="62"/>
        <v>0</v>
      </c>
      <c r="AW118" s="36">
        <f t="shared" si="62"/>
        <v>0</v>
      </c>
      <c r="AX118" s="36">
        <f t="shared" si="62"/>
        <v>0</v>
      </c>
      <c r="AY118" s="36">
        <f t="shared" si="62"/>
        <v>0</v>
      </c>
      <c r="AZ118" s="36">
        <f t="shared" si="62"/>
        <v>0</v>
      </c>
      <c r="BA118" s="36">
        <f t="shared" si="62"/>
        <v>0</v>
      </c>
      <c r="BB118" s="36">
        <f t="shared" si="62"/>
        <v>0</v>
      </c>
      <c r="BC118" s="36">
        <f t="shared" si="62"/>
        <v>0</v>
      </c>
      <c r="BD118" s="36">
        <f t="shared" si="62"/>
        <v>0</v>
      </c>
      <c r="BE118" s="36">
        <f t="shared" si="62"/>
        <v>0</v>
      </c>
      <c r="BF118" s="36">
        <f t="shared" si="62"/>
        <v>0</v>
      </c>
      <c r="BG118" s="36">
        <f t="shared" si="62"/>
        <v>0</v>
      </c>
      <c r="BH118" s="36">
        <f t="shared" si="62"/>
        <v>0</v>
      </c>
      <c r="BI118" s="36">
        <f t="shared" si="62"/>
        <v>0</v>
      </c>
      <c r="BJ118" s="36">
        <f t="shared" si="62"/>
        <v>0</v>
      </c>
      <c r="BK118" s="36">
        <f t="shared" si="62"/>
        <v>0</v>
      </c>
      <c r="BL118" s="36">
        <f t="shared" si="62"/>
        <v>0</v>
      </c>
      <c r="BM118" s="36">
        <f t="shared" si="62"/>
        <v>0</v>
      </c>
      <c r="BN118" s="36">
        <f t="shared" si="62"/>
        <v>0</v>
      </c>
      <c r="BO118" s="36">
        <f t="shared" si="62"/>
        <v>0</v>
      </c>
      <c r="BP118" s="36">
        <f t="shared" si="62"/>
        <v>0</v>
      </c>
      <c r="BQ118" s="36">
        <f t="shared" si="62"/>
        <v>0</v>
      </c>
      <c r="BR118" s="36">
        <f t="shared" si="62"/>
        <v>0</v>
      </c>
      <c r="BS118" s="36">
        <f t="shared" si="62"/>
        <v>0</v>
      </c>
      <c r="BT118" s="36">
        <f t="shared" si="62"/>
        <v>0</v>
      </c>
      <c r="BU118" s="36">
        <f t="shared" si="62"/>
        <v>0</v>
      </c>
      <c r="BV118" s="36">
        <f t="shared" si="62"/>
        <v>0</v>
      </c>
      <c r="BW118" s="36">
        <f t="shared" si="62"/>
        <v>0</v>
      </c>
      <c r="BX118" s="36">
        <f t="shared" si="62"/>
        <v>0</v>
      </c>
      <c r="BY118" s="36">
        <f t="shared" si="62"/>
        <v>0</v>
      </c>
      <c r="BZ118" s="36">
        <f t="shared" si="62"/>
        <v>0</v>
      </c>
      <c r="CA118" s="36">
        <f t="shared" si="62"/>
        <v>0</v>
      </c>
      <c r="CB118" s="36">
        <f t="shared" si="62"/>
        <v>0</v>
      </c>
      <c r="CC118" s="36">
        <f t="shared" si="62"/>
        <v>0</v>
      </c>
      <c r="CD118" s="36">
        <f t="shared" si="62"/>
        <v>0</v>
      </c>
      <c r="CE118" s="36">
        <f t="shared" si="62"/>
        <v>0</v>
      </c>
      <c r="CF118" s="36">
        <f t="shared" si="62"/>
        <v>0</v>
      </c>
      <c r="CG118" s="36">
        <f t="shared" si="62"/>
        <v>0</v>
      </c>
      <c r="CH118" s="36">
        <f t="shared" si="62"/>
        <v>0</v>
      </c>
    </row>
    <row r="119">
      <c r="B119" s="6" t="s">
        <v>79</v>
      </c>
      <c r="E119" s="33">
        <f t="shared" si="61"/>
        <v>0</v>
      </c>
      <c r="F119" s="5"/>
      <c r="G119" s="39">
        <f t="shared" ref="G119:CH119" si="63">IF(G$3&lt;$C$9,G118,0)</f>
        <v>0</v>
      </c>
      <c r="H119" s="39">
        <f t="shared" si="63"/>
        <v>0</v>
      </c>
      <c r="I119" s="39">
        <f t="shared" si="63"/>
        <v>0</v>
      </c>
      <c r="J119" s="39">
        <f t="shared" si="63"/>
        <v>0</v>
      </c>
      <c r="K119" s="39">
        <f t="shared" si="63"/>
        <v>0</v>
      </c>
      <c r="L119" s="39">
        <f t="shared" si="63"/>
        <v>0</v>
      </c>
      <c r="M119" s="39">
        <f t="shared" si="63"/>
        <v>0</v>
      </c>
      <c r="N119" s="39">
        <f t="shared" si="63"/>
        <v>0</v>
      </c>
      <c r="O119" s="39">
        <f t="shared" si="63"/>
        <v>0</v>
      </c>
      <c r="P119" s="39">
        <f t="shared" si="63"/>
        <v>0</v>
      </c>
      <c r="Q119" s="39">
        <f t="shared" si="63"/>
        <v>0</v>
      </c>
      <c r="R119" s="39">
        <f t="shared" si="63"/>
        <v>0</v>
      </c>
      <c r="S119" s="39">
        <f t="shared" si="63"/>
        <v>0</v>
      </c>
      <c r="T119" s="39">
        <f t="shared" si="63"/>
        <v>0</v>
      </c>
      <c r="U119" s="39">
        <f t="shared" si="63"/>
        <v>0</v>
      </c>
      <c r="V119" s="39">
        <f t="shared" si="63"/>
        <v>0</v>
      </c>
      <c r="W119" s="39">
        <f t="shared" si="63"/>
        <v>0</v>
      </c>
      <c r="X119" s="39">
        <f t="shared" si="63"/>
        <v>0</v>
      </c>
      <c r="Y119" s="39">
        <f t="shared" si="63"/>
        <v>0</v>
      </c>
      <c r="Z119" s="39">
        <f t="shared" si="63"/>
        <v>0</v>
      </c>
      <c r="AA119" s="39">
        <f t="shared" si="63"/>
        <v>0</v>
      </c>
      <c r="AB119" s="39">
        <f t="shared" si="63"/>
        <v>0</v>
      </c>
      <c r="AC119" s="39">
        <f t="shared" si="63"/>
        <v>0</v>
      </c>
      <c r="AD119" s="39">
        <f t="shared" si="63"/>
        <v>0</v>
      </c>
      <c r="AE119" s="39">
        <f t="shared" si="63"/>
        <v>0</v>
      </c>
      <c r="AF119" s="39">
        <f t="shared" si="63"/>
        <v>0</v>
      </c>
      <c r="AG119" s="39">
        <f t="shared" si="63"/>
        <v>0</v>
      </c>
      <c r="AH119" s="39">
        <f t="shared" si="63"/>
        <v>0</v>
      </c>
      <c r="AI119" s="39">
        <f t="shared" si="63"/>
        <v>0</v>
      </c>
      <c r="AJ119" s="39">
        <f t="shared" si="63"/>
        <v>0</v>
      </c>
      <c r="AK119" s="39">
        <f t="shared" si="63"/>
        <v>0</v>
      </c>
      <c r="AL119" s="39">
        <f t="shared" si="63"/>
        <v>0</v>
      </c>
      <c r="AM119" s="39">
        <f t="shared" si="63"/>
        <v>0</v>
      </c>
      <c r="AN119" s="39">
        <f t="shared" si="63"/>
        <v>0</v>
      </c>
      <c r="AO119" s="39">
        <f t="shared" si="63"/>
        <v>0</v>
      </c>
      <c r="AP119" s="39">
        <f t="shared" si="63"/>
        <v>0</v>
      </c>
      <c r="AQ119" s="39">
        <f t="shared" si="63"/>
        <v>0</v>
      </c>
      <c r="AR119" s="39">
        <f t="shared" si="63"/>
        <v>0</v>
      </c>
      <c r="AS119" s="39">
        <f t="shared" si="63"/>
        <v>0</v>
      </c>
      <c r="AT119" s="39">
        <f t="shared" si="63"/>
        <v>0</v>
      </c>
      <c r="AU119" s="39">
        <f t="shared" si="63"/>
        <v>0</v>
      </c>
      <c r="AV119" s="39">
        <f t="shared" si="63"/>
        <v>0</v>
      </c>
      <c r="AW119" s="39">
        <f t="shared" si="63"/>
        <v>0</v>
      </c>
      <c r="AX119" s="39">
        <f t="shared" si="63"/>
        <v>0</v>
      </c>
      <c r="AY119" s="39">
        <f t="shared" si="63"/>
        <v>0</v>
      </c>
      <c r="AZ119" s="39">
        <f t="shared" si="63"/>
        <v>0</v>
      </c>
      <c r="BA119" s="39">
        <f t="shared" si="63"/>
        <v>0</v>
      </c>
      <c r="BB119" s="39">
        <f t="shared" si="63"/>
        <v>0</v>
      </c>
      <c r="BC119" s="39">
        <f t="shared" si="63"/>
        <v>0</v>
      </c>
      <c r="BD119" s="39">
        <f t="shared" si="63"/>
        <v>0</v>
      </c>
      <c r="BE119" s="39">
        <f t="shared" si="63"/>
        <v>0</v>
      </c>
      <c r="BF119" s="39">
        <f t="shared" si="63"/>
        <v>0</v>
      </c>
      <c r="BG119" s="39">
        <f t="shared" si="63"/>
        <v>0</v>
      </c>
      <c r="BH119" s="39">
        <f t="shared" si="63"/>
        <v>0</v>
      </c>
      <c r="BI119" s="39">
        <f t="shared" si="63"/>
        <v>0</v>
      </c>
      <c r="BJ119" s="39">
        <f t="shared" si="63"/>
        <v>0</v>
      </c>
      <c r="BK119" s="39">
        <f t="shared" si="63"/>
        <v>0</v>
      </c>
      <c r="BL119" s="39">
        <f t="shared" si="63"/>
        <v>0</v>
      </c>
      <c r="BM119" s="39">
        <f t="shared" si="63"/>
        <v>0</v>
      </c>
      <c r="BN119" s="39">
        <f t="shared" si="63"/>
        <v>0</v>
      </c>
      <c r="BO119" s="39">
        <f t="shared" si="63"/>
        <v>0</v>
      </c>
      <c r="BP119" s="39">
        <f t="shared" si="63"/>
        <v>0</v>
      </c>
      <c r="BQ119" s="39">
        <f t="shared" si="63"/>
        <v>0</v>
      </c>
      <c r="BR119" s="39">
        <f t="shared" si="63"/>
        <v>0</v>
      </c>
      <c r="BS119" s="39">
        <f t="shared" si="63"/>
        <v>0</v>
      </c>
      <c r="BT119" s="39">
        <f t="shared" si="63"/>
        <v>0</v>
      </c>
      <c r="BU119" s="39">
        <f t="shared" si="63"/>
        <v>0</v>
      </c>
      <c r="BV119" s="39">
        <f t="shared" si="63"/>
        <v>0</v>
      </c>
      <c r="BW119" s="39">
        <f t="shared" si="63"/>
        <v>0</v>
      </c>
      <c r="BX119" s="39">
        <f t="shared" si="63"/>
        <v>0</v>
      </c>
      <c r="BY119" s="39">
        <f t="shared" si="63"/>
        <v>0</v>
      </c>
      <c r="BZ119" s="39">
        <f t="shared" si="63"/>
        <v>0</v>
      </c>
      <c r="CA119" s="39">
        <f t="shared" si="63"/>
        <v>0</v>
      </c>
      <c r="CB119" s="39">
        <f t="shared" si="63"/>
        <v>0</v>
      </c>
      <c r="CC119" s="39">
        <f t="shared" si="63"/>
        <v>0</v>
      </c>
      <c r="CD119" s="39">
        <f t="shared" si="63"/>
        <v>0</v>
      </c>
      <c r="CE119" s="39">
        <f t="shared" si="63"/>
        <v>0</v>
      </c>
      <c r="CF119" s="39">
        <f t="shared" si="63"/>
        <v>0</v>
      </c>
      <c r="CG119" s="39">
        <f t="shared" si="63"/>
        <v>0</v>
      </c>
      <c r="CH119" s="39">
        <f t="shared" si="63"/>
        <v>0</v>
      </c>
    </row>
    <row r="120">
      <c r="E120" s="3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</row>
    <row r="121">
      <c r="B121" s="6" t="s">
        <v>80</v>
      </c>
      <c r="C121" s="5"/>
      <c r="D121" s="5"/>
      <c r="E121" s="33">
        <f t="shared" ref="E121:E123" si="65">SUM(G121:CH121)</f>
        <v>26.347</v>
      </c>
      <c r="F121" s="5"/>
      <c r="G121" s="39">
        <f t="shared" ref="G121:CH121" si="64">G117+G113</f>
        <v>0</v>
      </c>
      <c r="H121" s="39">
        <f t="shared" si="64"/>
        <v>0</v>
      </c>
      <c r="I121" s="39">
        <f t="shared" si="64"/>
        <v>0</v>
      </c>
      <c r="J121" s="39">
        <f t="shared" si="64"/>
        <v>0</v>
      </c>
      <c r="K121" s="39">
        <f t="shared" si="64"/>
        <v>0</v>
      </c>
      <c r="L121" s="39">
        <f t="shared" si="64"/>
        <v>0</v>
      </c>
      <c r="M121" s="39">
        <f t="shared" si="64"/>
        <v>0</v>
      </c>
      <c r="N121" s="39">
        <f t="shared" si="64"/>
        <v>0</v>
      </c>
      <c r="O121" s="39">
        <f t="shared" si="64"/>
        <v>0</v>
      </c>
      <c r="P121" s="39">
        <f t="shared" si="64"/>
        <v>0</v>
      </c>
      <c r="Q121" s="39">
        <f t="shared" si="64"/>
        <v>0</v>
      </c>
      <c r="R121" s="39">
        <f t="shared" si="64"/>
        <v>9.315</v>
      </c>
      <c r="S121" s="39">
        <f t="shared" si="64"/>
        <v>0</v>
      </c>
      <c r="T121" s="39">
        <f t="shared" si="64"/>
        <v>7.65</v>
      </c>
      <c r="U121" s="39">
        <f t="shared" si="64"/>
        <v>0</v>
      </c>
      <c r="V121" s="39">
        <f t="shared" si="64"/>
        <v>0</v>
      </c>
      <c r="W121" s="39">
        <f t="shared" si="64"/>
        <v>0</v>
      </c>
      <c r="X121" s="39">
        <f t="shared" si="64"/>
        <v>9.382</v>
      </c>
      <c r="Y121" s="39">
        <f t="shared" si="64"/>
        <v>0</v>
      </c>
      <c r="Z121" s="39">
        <f t="shared" si="64"/>
        <v>0</v>
      </c>
      <c r="AA121" s="39">
        <f t="shared" si="64"/>
        <v>0</v>
      </c>
      <c r="AB121" s="39">
        <f t="shared" si="64"/>
        <v>0</v>
      </c>
      <c r="AC121" s="39">
        <f t="shared" si="64"/>
        <v>0</v>
      </c>
      <c r="AD121" s="39">
        <f t="shared" si="64"/>
        <v>0</v>
      </c>
      <c r="AE121" s="39">
        <f t="shared" si="64"/>
        <v>0</v>
      </c>
      <c r="AF121" s="39">
        <f t="shared" si="64"/>
        <v>0</v>
      </c>
      <c r="AG121" s="39">
        <f t="shared" si="64"/>
        <v>0</v>
      </c>
      <c r="AH121" s="39">
        <f t="shared" si="64"/>
        <v>0</v>
      </c>
      <c r="AI121" s="39">
        <f t="shared" si="64"/>
        <v>0</v>
      </c>
      <c r="AJ121" s="39">
        <f t="shared" si="64"/>
        <v>0</v>
      </c>
      <c r="AK121" s="39">
        <f t="shared" si="64"/>
        <v>0</v>
      </c>
      <c r="AL121" s="39">
        <f t="shared" si="64"/>
        <v>0</v>
      </c>
      <c r="AM121" s="39">
        <f t="shared" si="64"/>
        <v>0</v>
      </c>
      <c r="AN121" s="39">
        <f t="shared" si="64"/>
        <v>0</v>
      </c>
      <c r="AO121" s="39">
        <f t="shared" si="64"/>
        <v>0</v>
      </c>
      <c r="AP121" s="39">
        <f t="shared" si="64"/>
        <v>0</v>
      </c>
      <c r="AQ121" s="39">
        <f t="shared" si="64"/>
        <v>0</v>
      </c>
      <c r="AR121" s="39">
        <f t="shared" si="64"/>
        <v>0</v>
      </c>
      <c r="AS121" s="39">
        <f t="shared" si="64"/>
        <v>0</v>
      </c>
      <c r="AT121" s="39">
        <f t="shared" si="64"/>
        <v>0</v>
      </c>
      <c r="AU121" s="39">
        <f t="shared" si="64"/>
        <v>0</v>
      </c>
      <c r="AV121" s="39">
        <f t="shared" si="64"/>
        <v>0</v>
      </c>
      <c r="AW121" s="39">
        <f t="shared" si="64"/>
        <v>0</v>
      </c>
      <c r="AX121" s="39">
        <f t="shared" si="64"/>
        <v>0</v>
      </c>
      <c r="AY121" s="39">
        <f t="shared" si="64"/>
        <v>0</v>
      </c>
      <c r="AZ121" s="39">
        <f t="shared" si="64"/>
        <v>0</v>
      </c>
      <c r="BA121" s="39">
        <f t="shared" si="64"/>
        <v>0</v>
      </c>
      <c r="BB121" s="39">
        <f t="shared" si="64"/>
        <v>0</v>
      </c>
      <c r="BC121" s="39">
        <f t="shared" si="64"/>
        <v>0</v>
      </c>
      <c r="BD121" s="39">
        <f t="shared" si="64"/>
        <v>0</v>
      </c>
      <c r="BE121" s="39">
        <f t="shared" si="64"/>
        <v>0</v>
      </c>
      <c r="BF121" s="39">
        <f t="shared" si="64"/>
        <v>0</v>
      </c>
      <c r="BG121" s="39">
        <f t="shared" si="64"/>
        <v>0</v>
      </c>
      <c r="BH121" s="39">
        <f t="shared" si="64"/>
        <v>0</v>
      </c>
      <c r="BI121" s="39">
        <f t="shared" si="64"/>
        <v>0</v>
      </c>
      <c r="BJ121" s="39">
        <f t="shared" si="64"/>
        <v>0</v>
      </c>
      <c r="BK121" s="39">
        <f t="shared" si="64"/>
        <v>0</v>
      </c>
      <c r="BL121" s="39">
        <f t="shared" si="64"/>
        <v>0</v>
      </c>
      <c r="BM121" s="39">
        <f t="shared" si="64"/>
        <v>0</v>
      </c>
      <c r="BN121" s="39">
        <f t="shared" si="64"/>
        <v>0</v>
      </c>
      <c r="BO121" s="39">
        <f t="shared" si="64"/>
        <v>0</v>
      </c>
      <c r="BP121" s="39">
        <f t="shared" si="64"/>
        <v>0</v>
      </c>
      <c r="BQ121" s="39">
        <f t="shared" si="64"/>
        <v>0</v>
      </c>
      <c r="BR121" s="39">
        <f t="shared" si="64"/>
        <v>0</v>
      </c>
      <c r="BS121" s="39">
        <f t="shared" si="64"/>
        <v>0</v>
      </c>
      <c r="BT121" s="39">
        <f t="shared" si="64"/>
        <v>0</v>
      </c>
      <c r="BU121" s="39">
        <f t="shared" si="64"/>
        <v>0</v>
      </c>
      <c r="BV121" s="39">
        <f t="shared" si="64"/>
        <v>0</v>
      </c>
      <c r="BW121" s="39">
        <f t="shared" si="64"/>
        <v>0</v>
      </c>
      <c r="BX121" s="39">
        <f t="shared" si="64"/>
        <v>0</v>
      </c>
      <c r="BY121" s="39">
        <f t="shared" si="64"/>
        <v>0</v>
      </c>
      <c r="BZ121" s="39">
        <f t="shared" si="64"/>
        <v>0</v>
      </c>
      <c r="CA121" s="39">
        <f t="shared" si="64"/>
        <v>0</v>
      </c>
      <c r="CB121" s="39">
        <f t="shared" si="64"/>
        <v>0</v>
      </c>
      <c r="CC121" s="39">
        <f t="shared" si="64"/>
        <v>0</v>
      </c>
      <c r="CD121" s="39">
        <f t="shared" si="64"/>
        <v>0</v>
      </c>
      <c r="CE121" s="39">
        <f t="shared" si="64"/>
        <v>0</v>
      </c>
      <c r="CF121" s="39">
        <f t="shared" si="64"/>
        <v>0</v>
      </c>
      <c r="CG121" s="39">
        <f t="shared" si="64"/>
        <v>0</v>
      </c>
      <c r="CH121" s="39">
        <f t="shared" si="64"/>
        <v>0</v>
      </c>
    </row>
    <row r="122">
      <c r="B122" s="6" t="s">
        <v>81</v>
      </c>
      <c r="E122" s="35">
        <f t="shared" si="65"/>
        <v>26.347</v>
      </c>
      <c r="F122" s="5"/>
      <c r="G122" s="36">
        <f t="shared" ref="G122:CH122" si="66">G118+G113</f>
        <v>0</v>
      </c>
      <c r="H122" s="36">
        <f t="shared" si="66"/>
        <v>0</v>
      </c>
      <c r="I122" s="36">
        <f t="shared" si="66"/>
        <v>0</v>
      </c>
      <c r="J122" s="36">
        <f t="shared" si="66"/>
        <v>0</v>
      </c>
      <c r="K122" s="36">
        <f t="shared" si="66"/>
        <v>0</v>
      </c>
      <c r="L122" s="36">
        <f t="shared" si="66"/>
        <v>0</v>
      </c>
      <c r="M122" s="36">
        <f t="shared" si="66"/>
        <v>0</v>
      </c>
      <c r="N122" s="36">
        <f t="shared" si="66"/>
        <v>0</v>
      </c>
      <c r="O122" s="36">
        <f t="shared" si="66"/>
        <v>0</v>
      </c>
      <c r="P122" s="36">
        <f t="shared" si="66"/>
        <v>0</v>
      </c>
      <c r="Q122" s="36">
        <f t="shared" si="66"/>
        <v>0</v>
      </c>
      <c r="R122" s="36">
        <f t="shared" si="66"/>
        <v>9.315</v>
      </c>
      <c r="S122" s="36">
        <f t="shared" si="66"/>
        <v>0</v>
      </c>
      <c r="T122" s="36">
        <f t="shared" si="66"/>
        <v>7.65</v>
      </c>
      <c r="U122" s="36">
        <f t="shared" si="66"/>
        <v>0</v>
      </c>
      <c r="V122" s="36">
        <f t="shared" si="66"/>
        <v>0</v>
      </c>
      <c r="W122" s="36">
        <f t="shared" si="66"/>
        <v>0</v>
      </c>
      <c r="X122" s="36">
        <f t="shared" si="66"/>
        <v>9.382</v>
      </c>
      <c r="Y122" s="36">
        <f t="shared" si="66"/>
        <v>0</v>
      </c>
      <c r="Z122" s="36">
        <f t="shared" si="66"/>
        <v>0</v>
      </c>
      <c r="AA122" s="36">
        <f t="shared" si="66"/>
        <v>0</v>
      </c>
      <c r="AB122" s="36">
        <f t="shared" si="66"/>
        <v>0</v>
      </c>
      <c r="AC122" s="36">
        <f t="shared" si="66"/>
        <v>0</v>
      </c>
      <c r="AD122" s="36">
        <f t="shared" si="66"/>
        <v>0</v>
      </c>
      <c r="AE122" s="36">
        <f t="shared" si="66"/>
        <v>0</v>
      </c>
      <c r="AF122" s="36">
        <f t="shared" si="66"/>
        <v>0</v>
      </c>
      <c r="AG122" s="36">
        <f t="shared" si="66"/>
        <v>0</v>
      </c>
      <c r="AH122" s="36">
        <f t="shared" si="66"/>
        <v>0</v>
      </c>
      <c r="AI122" s="36">
        <f t="shared" si="66"/>
        <v>0</v>
      </c>
      <c r="AJ122" s="36">
        <f t="shared" si="66"/>
        <v>0</v>
      </c>
      <c r="AK122" s="36">
        <f t="shared" si="66"/>
        <v>0</v>
      </c>
      <c r="AL122" s="36">
        <f t="shared" si="66"/>
        <v>0</v>
      </c>
      <c r="AM122" s="36">
        <f t="shared" si="66"/>
        <v>0</v>
      </c>
      <c r="AN122" s="36">
        <f t="shared" si="66"/>
        <v>0</v>
      </c>
      <c r="AO122" s="36">
        <f t="shared" si="66"/>
        <v>0</v>
      </c>
      <c r="AP122" s="36">
        <f t="shared" si="66"/>
        <v>0</v>
      </c>
      <c r="AQ122" s="36">
        <f t="shared" si="66"/>
        <v>0</v>
      </c>
      <c r="AR122" s="36">
        <f t="shared" si="66"/>
        <v>0</v>
      </c>
      <c r="AS122" s="36">
        <f t="shared" si="66"/>
        <v>0</v>
      </c>
      <c r="AT122" s="36">
        <f t="shared" si="66"/>
        <v>0</v>
      </c>
      <c r="AU122" s="36">
        <f t="shared" si="66"/>
        <v>0</v>
      </c>
      <c r="AV122" s="36">
        <f t="shared" si="66"/>
        <v>0</v>
      </c>
      <c r="AW122" s="36">
        <f t="shared" si="66"/>
        <v>0</v>
      </c>
      <c r="AX122" s="36">
        <f t="shared" si="66"/>
        <v>0</v>
      </c>
      <c r="AY122" s="36">
        <f t="shared" si="66"/>
        <v>0</v>
      </c>
      <c r="AZ122" s="36">
        <f t="shared" si="66"/>
        <v>0</v>
      </c>
      <c r="BA122" s="36">
        <f t="shared" si="66"/>
        <v>0</v>
      </c>
      <c r="BB122" s="36">
        <f t="shared" si="66"/>
        <v>0</v>
      </c>
      <c r="BC122" s="36">
        <f t="shared" si="66"/>
        <v>0</v>
      </c>
      <c r="BD122" s="36">
        <f t="shared" si="66"/>
        <v>0</v>
      </c>
      <c r="BE122" s="36">
        <f t="shared" si="66"/>
        <v>0</v>
      </c>
      <c r="BF122" s="36">
        <f t="shared" si="66"/>
        <v>0</v>
      </c>
      <c r="BG122" s="36">
        <f t="shared" si="66"/>
        <v>0</v>
      </c>
      <c r="BH122" s="36">
        <f t="shared" si="66"/>
        <v>0</v>
      </c>
      <c r="BI122" s="36">
        <f t="shared" si="66"/>
        <v>0</v>
      </c>
      <c r="BJ122" s="36">
        <f t="shared" si="66"/>
        <v>0</v>
      </c>
      <c r="BK122" s="36">
        <f t="shared" si="66"/>
        <v>0</v>
      </c>
      <c r="BL122" s="36">
        <f t="shared" si="66"/>
        <v>0</v>
      </c>
      <c r="BM122" s="36">
        <f t="shared" si="66"/>
        <v>0</v>
      </c>
      <c r="BN122" s="36">
        <f t="shared" si="66"/>
        <v>0</v>
      </c>
      <c r="BO122" s="36">
        <f t="shared" si="66"/>
        <v>0</v>
      </c>
      <c r="BP122" s="36">
        <f t="shared" si="66"/>
        <v>0</v>
      </c>
      <c r="BQ122" s="36">
        <f t="shared" si="66"/>
        <v>0</v>
      </c>
      <c r="BR122" s="36">
        <f t="shared" si="66"/>
        <v>0</v>
      </c>
      <c r="BS122" s="36">
        <f t="shared" si="66"/>
        <v>0</v>
      </c>
      <c r="BT122" s="36">
        <f t="shared" si="66"/>
        <v>0</v>
      </c>
      <c r="BU122" s="36">
        <f t="shared" si="66"/>
        <v>0</v>
      </c>
      <c r="BV122" s="36">
        <f t="shared" si="66"/>
        <v>0</v>
      </c>
      <c r="BW122" s="36">
        <f t="shared" si="66"/>
        <v>0</v>
      </c>
      <c r="BX122" s="36">
        <f t="shared" si="66"/>
        <v>0</v>
      </c>
      <c r="BY122" s="36">
        <f t="shared" si="66"/>
        <v>0</v>
      </c>
      <c r="BZ122" s="36">
        <f t="shared" si="66"/>
        <v>0</v>
      </c>
      <c r="CA122" s="36">
        <f t="shared" si="66"/>
        <v>0</v>
      </c>
      <c r="CB122" s="36">
        <f t="shared" si="66"/>
        <v>0</v>
      </c>
      <c r="CC122" s="36">
        <f t="shared" si="66"/>
        <v>0</v>
      </c>
      <c r="CD122" s="36">
        <f t="shared" si="66"/>
        <v>0</v>
      </c>
      <c r="CE122" s="36">
        <f t="shared" si="66"/>
        <v>0</v>
      </c>
      <c r="CF122" s="36">
        <f t="shared" si="66"/>
        <v>0</v>
      </c>
      <c r="CG122" s="36">
        <f t="shared" si="66"/>
        <v>0</v>
      </c>
      <c r="CH122" s="36">
        <f t="shared" si="66"/>
        <v>0</v>
      </c>
    </row>
    <row r="123">
      <c r="B123" s="6" t="s">
        <v>82</v>
      </c>
      <c r="E123" s="33">
        <f t="shared" si="65"/>
        <v>26.347</v>
      </c>
      <c r="F123" s="5"/>
      <c r="G123" s="39">
        <f t="shared" ref="G123:CH123" si="67">G119+G113</f>
        <v>0</v>
      </c>
      <c r="H123" s="39">
        <f t="shared" si="67"/>
        <v>0</v>
      </c>
      <c r="I123" s="39">
        <f t="shared" si="67"/>
        <v>0</v>
      </c>
      <c r="J123" s="39">
        <f t="shared" si="67"/>
        <v>0</v>
      </c>
      <c r="K123" s="39">
        <f t="shared" si="67"/>
        <v>0</v>
      </c>
      <c r="L123" s="39">
        <f t="shared" si="67"/>
        <v>0</v>
      </c>
      <c r="M123" s="39">
        <f t="shared" si="67"/>
        <v>0</v>
      </c>
      <c r="N123" s="39">
        <f t="shared" si="67"/>
        <v>0</v>
      </c>
      <c r="O123" s="39">
        <f t="shared" si="67"/>
        <v>0</v>
      </c>
      <c r="P123" s="39">
        <f t="shared" si="67"/>
        <v>0</v>
      </c>
      <c r="Q123" s="39">
        <f t="shared" si="67"/>
        <v>0</v>
      </c>
      <c r="R123" s="39">
        <f t="shared" si="67"/>
        <v>9.315</v>
      </c>
      <c r="S123" s="39">
        <f t="shared" si="67"/>
        <v>0</v>
      </c>
      <c r="T123" s="39">
        <f t="shared" si="67"/>
        <v>7.65</v>
      </c>
      <c r="U123" s="39">
        <f t="shared" si="67"/>
        <v>0</v>
      </c>
      <c r="V123" s="39">
        <f t="shared" si="67"/>
        <v>0</v>
      </c>
      <c r="W123" s="39">
        <f t="shared" si="67"/>
        <v>0</v>
      </c>
      <c r="X123" s="39">
        <f t="shared" si="67"/>
        <v>9.382</v>
      </c>
      <c r="Y123" s="39">
        <f t="shared" si="67"/>
        <v>0</v>
      </c>
      <c r="Z123" s="39">
        <f t="shared" si="67"/>
        <v>0</v>
      </c>
      <c r="AA123" s="39">
        <f t="shared" si="67"/>
        <v>0</v>
      </c>
      <c r="AB123" s="39">
        <f t="shared" si="67"/>
        <v>0</v>
      </c>
      <c r="AC123" s="39">
        <f t="shared" si="67"/>
        <v>0</v>
      </c>
      <c r="AD123" s="39">
        <f t="shared" si="67"/>
        <v>0</v>
      </c>
      <c r="AE123" s="39">
        <f t="shared" si="67"/>
        <v>0</v>
      </c>
      <c r="AF123" s="39">
        <f t="shared" si="67"/>
        <v>0</v>
      </c>
      <c r="AG123" s="39">
        <f t="shared" si="67"/>
        <v>0</v>
      </c>
      <c r="AH123" s="39">
        <f t="shared" si="67"/>
        <v>0</v>
      </c>
      <c r="AI123" s="39">
        <f t="shared" si="67"/>
        <v>0</v>
      </c>
      <c r="AJ123" s="39">
        <f t="shared" si="67"/>
        <v>0</v>
      </c>
      <c r="AK123" s="39">
        <f t="shared" si="67"/>
        <v>0</v>
      </c>
      <c r="AL123" s="39">
        <f t="shared" si="67"/>
        <v>0</v>
      </c>
      <c r="AM123" s="39">
        <f t="shared" si="67"/>
        <v>0</v>
      </c>
      <c r="AN123" s="39">
        <f t="shared" si="67"/>
        <v>0</v>
      </c>
      <c r="AO123" s="39">
        <f t="shared" si="67"/>
        <v>0</v>
      </c>
      <c r="AP123" s="39">
        <f t="shared" si="67"/>
        <v>0</v>
      </c>
      <c r="AQ123" s="39">
        <f t="shared" si="67"/>
        <v>0</v>
      </c>
      <c r="AR123" s="39">
        <f t="shared" si="67"/>
        <v>0</v>
      </c>
      <c r="AS123" s="39">
        <f t="shared" si="67"/>
        <v>0</v>
      </c>
      <c r="AT123" s="39">
        <f t="shared" si="67"/>
        <v>0</v>
      </c>
      <c r="AU123" s="39">
        <f t="shared" si="67"/>
        <v>0</v>
      </c>
      <c r="AV123" s="39">
        <f t="shared" si="67"/>
        <v>0</v>
      </c>
      <c r="AW123" s="39">
        <f t="shared" si="67"/>
        <v>0</v>
      </c>
      <c r="AX123" s="39">
        <f t="shared" si="67"/>
        <v>0</v>
      </c>
      <c r="AY123" s="39">
        <f t="shared" si="67"/>
        <v>0</v>
      </c>
      <c r="AZ123" s="39">
        <f t="shared" si="67"/>
        <v>0</v>
      </c>
      <c r="BA123" s="39">
        <f t="shared" si="67"/>
        <v>0</v>
      </c>
      <c r="BB123" s="39">
        <f t="shared" si="67"/>
        <v>0</v>
      </c>
      <c r="BC123" s="39">
        <f t="shared" si="67"/>
        <v>0</v>
      </c>
      <c r="BD123" s="39">
        <f t="shared" si="67"/>
        <v>0</v>
      </c>
      <c r="BE123" s="39">
        <f t="shared" si="67"/>
        <v>0</v>
      </c>
      <c r="BF123" s="39">
        <f t="shared" si="67"/>
        <v>0</v>
      </c>
      <c r="BG123" s="39">
        <f t="shared" si="67"/>
        <v>0</v>
      </c>
      <c r="BH123" s="39">
        <f t="shared" si="67"/>
        <v>0</v>
      </c>
      <c r="BI123" s="39">
        <f t="shared" si="67"/>
        <v>0</v>
      </c>
      <c r="BJ123" s="39">
        <f t="shared" si="67"/>
        <v>0</v>
      </c>
      <c r="BK123" s="39">
        <f t="shared" si="67"/>
        <v>0</v>
      </c>
      <c r="BL123" s="39">
        <f t="shared" si="67"/>
        <v>0</v>
      </c>
      <c r="BM123" s="39">
        <f t="shared" si="67"/>
        <v>0</v>
      </c>
      <c r="BN123" s="39">
        <f t="shared" si="67"/>
        <v>0</v>
      </c>
      <c r="BO123" s="39">
        <f t="shared" si="67"/>
        <v>0</v>
      </c>
      <c r="BP123" s="39">
        <f t="shared" si="67"/>
        <v>0</v>
      </c>
      <c r="BQ123" s="39">
        <f t="shared" si="67"/>
        <v>0</v>
      </c>
      <c r="BR123" s="39">
        <f t="shared" si="67"/>
        <v>0</v>
      </c>
      <c r="BS123" s="39">
        <f t="shared" si="67"/>
        <v>0</v>
      </c>
      <c r="BT123" s="39">
        <f t="shared" si="67"/>
        <v>0</v>
      </c>
      <c r="BU123" s="39">
        <f t="shared" si="67"/>
        <v>0</v>
      </c>
      <c r="BV123" s="39">
        <f t="shared" si="67"/>
        <v>0</v>
      </c>
      <c r="BW123" s="39">
        <f t="shared" si="67"/>
        <v>0</v>
      </c>
      <c r="BX123" s="39">
        <f t="shared" si="67"/>
        <v>0</v>
      </c>
      <c r="BY123" s="39">
        <f t="shared" si="67"/>
        <v>0</v>
      </c>
      <c r="BZ123" s="39">
        <f t="shared" si="67"/>
        <v>0</v>
      </c>
      <c r="CA123" s="39">
        <f t="shared" si="67"/>
        <v>0</v>
      </c>
      <c r="CB123" s="39">
        <f t="shared" si="67"/>
        <v>0</v>
      </c>
      <c r="CC123" s="39">
        <f t="shared" si="67"/>
        <v>0</v>
      </c>
      <c r="CD123" s="39">
        <f t="shared" si="67"/>
        <v>0</v>
      </c>
      <c r="CE123" s="39">
        <f t="shared" si="67"/>
        <v>0</v>
      </c>
      <c r="CF123" s="39">
        <f t="shared" si="67"/>
        <v>0</v>
      </c>
      <c r="CG123" s="39">
        <f t="shared" si="67"/>
        <v>0</v>
      </c>
      <c r="CH123" s="39">
        <f t="shared" si="67"/>
        <v>0</v>
      </c>
    </row>
    <row r="124"/>
    <row r="125">
      <c r="B125" s="5" t="s">
        <v>72</v>
      </c>
    </row>
    <row r="126"/>
    <row r="127">
      <c r="B127" s="6" t="s">
        <v>77</v>
      </c>
      <c r="C127" s="5"/>
      <c r="D127" s="5"/>
      <c r="E127" s="33">
        <f t="shared" ref="E127:E129" si="69">SUM(G127:CH127)</f>
        <v>0</v>
      </c>
      <c r="F127" s="5"/>
      <c r="G127" s="39">
        <f t="shared" ref="G127:CH127" si="68">G117*G$52</f>
        <v>0</v>
      </c>
      <c r="H127" s="39">
        <f t="shared" si="68"/>
        <v>0</v>
      </c>
      <c r="I127" s="39">
        <f t="shared" si="68"/>
        <v>0</v>
      </c>
      <c r="J127" s="39">
        <f t="shared" si="68"/>
        <v>0</v>
      </c>
      <c r="K127" s="39">
        <f t="shared" si="68"/>
        <v>0</v>
      </c>
      <c r="L127" s="39">
        <f t="shared" si="68"/>
        <v>0</v>
      </c>
      <c r="M127" s="39">
        <f t="shared" si="68"/>
        <v>0</v>
      </c>
      <c r="N127" s="39">
        <f t="shared" si="68"/>
        <v>0</v>
      </c>
      <c r="O127" s="39">
        <f t="shared" si="68"/>
        <v>0</v>
      </c>
      <c r="P127" s="39">
        <f t="shared" si="68"/>
        <v>0</v>
      </c>
      <c r="Q127" s="39">
        <f t="shared" si="68"/>
        <v>0</v>
      </c>
      <c r="R127" s="39">
        <f t="shared" si="68"/>
        <v>0</v>
      </c>
      <c r="S127" s="39">
        <f t="shared" si="68"/>
        <v>0</v>
      </c>
      <c r="T127" s="39">
        <f t="shared" si="68"/>
        <v>0</v>
      </c>
      <c r="U127" s="39">
        <f t="shared" si="68"/>
        <v>0</v>
      </c>
      <c r="V127" s="39">
        <f t="shared" si="68"/>
        <v>0</v>
      </c>
      <c r="W127" s="39">
        <f t="shared" si="68"/>
        <v>0</v>
      </c>
      <c r="X127" s="39">
        <f t="shared" si="68"/>
        <v>0</v>
      </c>
      <c r="Y127" s="39">
        <f t="shared" si="68"/>
        <v>0</v>
      </c>
      <c r="Z127" s="39">
        <f t="shared" si="68"/>
        <v>0</v>
      </c>
      <c r="AA127" s="39">
        <f t="shared" si="68"/>
        <v>0</v>
      </c>
      <c r="AB127" s="39">
        <f t="shared" si="68"/>
        <v>0</v>
      </c>
      <c r="AC127" s="39">
        <f t="shared" si="68"/>
        <v>0</v>
      </c>
      <c r="AD127" s="39">
        <f t="shared" si="68"/>
        <v>0</v>
      </c>
      <c r="AE127" s="39">
        <f t="shared" si="68"/>
        <v>0</v>
      </c>
      <c r="AF127" s="39">
        <f t="shared" si="68"/>
        <v>0</v>
      </c>
      <c r="AG127" s="39">
        <f t="shared" si="68"/>
        <v>0</v>
      </c>
      <c r="AH127" s="39">
        <f t="shared" si="68"/>
        <v>0</v>
      </c>
      <c r="AI127" s="39">
        <f t="shared" si="68"/>
        <v>0</v>
      </c>
      <c r="AJ127" s="39">
        <f t="shared" si="68"/>
        <v>0</v>
      </c>
      <c r="AK127" s="39">
        <f t="shared" si="68"/>
        <v>0</v>
      </c>
      <c r="AL127" s="39">
        <f t="shared" si="68"/>
        <v>0</v>
      </c>
      <c r="AM127" s="39">
        <f t="shared" si="68"/>
        <v>0</v>
      </c>
      <c r="AN127" s="39">
        <f t="shared" si="68"/>
        <v>0</v>
      </c>
      <c r="AO127" s="39">
        <f t="shared" si="68"/>
        <v>0</v>
      </c>
      <c r="AP127" s="39">
        <f t="shared" si="68"/>
        <v>0</v>
      </c>
      <c r="AQ127" s="39">
        <f t="shared" si="68"/>
        <v>0</v>
      </c>
      <c r="AR127" s="39">
        <f t="shared" si="68"/>
        <v>0</v>
      </c>
      <c r="AS127" s="39">
        <f t="shared" si="68"/>
        <v>0</v>
      </c>
      <c r="AT127" s="39">
        <f t="shared" si="68"/>
        <v>0</v>
      </c>
      <c r="AU127" s="39">
        <f t="shared" si="68"/>
        <v>0</v>
      </c>
      <c r="AV127" s="39">
        <f t="shared" si="68"/>
        <v>0</v>
      </c>
      <c r="AW127" s="39">
        <f t="shared" si="68"/>
        <v>0</v>
      </c>
      <c r="AX127" s="39">
        <f t="shared" si="68"/>
        <v>0</v>
      </c>
      <c r="AY127" s="39">
        <f t="shared" si="68"/>
        <v>0</v>
      </c>
      <c r="AZ127" s="39">
        <f t="shared" si="68"/>
        <v>0</v>
      </c>
      <c r="BA127" s="39">
        <f t="shared" si="68"/>
        <v>0</v>
      </c>
      <c r="BB127" s="39">
        <f t="shared" si="68"/>
        <v>0</v>
      </c>
      <c r="BC127" s="39">
        <f t="shared" si="68"/>
        <v>0</v>
      </c>
      <c r="BD127" s="39">
        <f t="shared" si="68"/>
        <v>0</v>
      </c>
      <c r="BE127" s="39">
        <f t="shared" si="68"/>
        <v>0</v>
      </c>
      <c r="BF127" s="39">
        <f t="shared" si="68"/>
        <v>0</v>
      </c>
      <c r="BG127" s="39">
        <f t="shared" si="68"/>
        <v>0</v>
      </c>
      <c r="BH127" s="39">
        <f t="shared" si="68"/>
        <v>0</v>
      </c>
      <c r="BI127" s="39">
        <f t="shared" si="68"/>
        <v>0</v>
      </c>
      <c r="BJ127" s="39">
        <f t="shared" si="68"/>
        <v>0</v>
      </c>
      <c r="BK127" s="39">
        <f t="shared" si="68"/>
        <v>0</v>
      </c>
      <c r="BL127" s="39">
        <f t="shared" si="68"/>
        <v>0</v>
      </c>
      <c r="BM127" s="39">
        <f t="shared" si="68"/>
        <v>0</v>
      </c>
      <c r="BN127" s="39">
        <f t="shared" si="68"/>
        <v>0</v>
      </c>
      <c r="BO127" s="39">
        <f t="shared" si="68"/>
        <v>0</v>
      </c>
      <c r="BP127" s="39">
        <f t="shared" si="68"/>
        <v>0</v>
      </c>
      <c r="BQ127" s="39">
        <f t="shared" si="68"/>
        <v>0</v>
      </c>
      <c r="BR127" s="39">
        <f t="shared" si="68"/>
        <v>0</v>
      </c>
      <c r="BS127" s="39">
        <f t="shared" si="68"/>
        <v>0</v>
      </c>
      <c r="BT127" s="39">
        <f t="shared" si="68"/>
        <v>0</v>
      </c>
      <c r="BU127" s="39">
        <f t="shared" si="68"/>
        <v>0</v>
      </c>
      <c r="BV127" s="39">
        <f t="shared" si="68"/>
        <v>0</v>
      </c>
      <c r="BW127" s="39">
        <f t="shared" si="68"/>
        <v>0</v>
      </c>
      <c r="BX127" s="39">
        <f t="shared" si="68"/>
        <v>0</v>
      </c>
      <c r="BY127" s="39">
        <f t="shared" si="68"/>
        <v>0</v>
      </c>
      <c r="BZ127" s="39">
        <f t="shared" si="68"/>
        <v>0</v>
      </c>
      <c r="CA127" s="39">
        <f t="shared" si="68"/>
        <v>0</v>
      </c>
      <c r="CB127" s="39">
        <f t="shared" si="68"/>
        <v>0</v>
      </c>
      <c r="CC127" s="39">
        <f t="shared" si="68"/>
        <v>0</v>
      </c>
      <c r="CD127" s="39">
        <f t="shared" si="68"/>
        <v>0</v>
      </c>
      <c r="CE127" s="39">
        <f t="shared" si="68"/>
        <v>0</v>
      </c>
      <c r="CF127" s="39">
        <f t="shared" si="68"/>
        <v>0</v>
      </c>
      <c r="CG127" s="39">
        <f t="shared" si="68"/>
        <v>0</v>
      </c>
      <c r="CH127" s="39">
        <f t="shared" si="68"/>
        <v>0</v>
      </c>
    </row>
    <row r="128">
      <c r="B128" s="6" t="s">
        <v>78</v>
      </c>
      <c r="E128" s="35">
        <f t="shared" si="69"/>
        <v>0</v>
      </c>
      <c r="F128" s="5"/>
      <c r="G128" s="36">
        <f t="shared" ref="G128:CH128" si="70">G118*G$52</f>
        <v>0</v>
      </c>
      <c r="H128" s="36">
        <f t="shared" si="70"/>
        <v>0</v>
      </c>
      <c r="I128" s="36">
        <f t="shared" si="70"/>
        <v>0</v>
      </c>
      <c r="J128" s="36">
        <f t="shared" si="70"/>
        <v>0</v>
      </c>
      <c r="K128" s="36">
        <f t="shared" si="70"/>
        <v>0</v>
      </c>
      <c r="L128" s="36">
        <f t="shared" si="70"/>
        <v>0</v>
      </c>
      <c r="M128" s="36">
        <f t="shared" si="70"/>
        <v>0</v>
      </c>
      <c r="N128" s="36">
        <f t="shared" si="70"/>
        <v>0</v>
      </c>
      <c r="O128" s="36">
        <f t="shared" si="70"/>
        <v>0</v>
      </c>
      <c r="P128" s="36">
        <f t="shared" si="70"/>
        <v>0</v>
      </c>
      <c r="Q128" s="36">
        <f t="shared" si="70"/>
        <v>0</v>
      </c>
      <c r="R128" s="36">
        <f t="shared" si="70"/>
        <v>0</v>
      </c>
      <c r="S128" s="36">
        <f t="shared" si="70"/>
        <v>0</v>
      </c>
      <c r="T128" s="36">
        <f t="shared" si="70"/>
        <v>0</v>
      </c>
      <c r="U128" s="36">
        <f t="shared" si="70"/>
        <v>0</v>
      </c>
      <c r="V128" s="36">
        <f t="shared" si="70"/>
        <v>0</v>
      </c>
      <c r="W128" s="36">
        <f t="shared" si="70"/>
        <v>0</v>
      </c>
      <c r="X128" s="36">
        <f t="shared" si="70"/>
        <v>0</v>
      </c>
      <c r="Y128" s="36">
        <f t="shared" si="70"/>
        <v>0</v>
      </c>
      <c r="Z128" s="36">
        <f t="shared" si="70"/>
        <v>0</v>
      </c>
      <c r="AA128" s="36">
        <f t="shared" si="70"/>
        <v>0</v>
      </c>
      <c r="AB128" s="36">
        <f t="shared" si="70"/>
        <v>0</v>
      </c>
      <c r="AC128" s="36">
        <f t="shared" si="70"/>
        <v>0</v>
      </c>
      <c r="AD128" s="36">
        <f t="shared" si="70"/>
        <v>0</v>
      </c>
      <c r="AE128" s="36">
        <f t="shared" si="70"/>
        <v>0</v>
      </c>
      <c r="AF128" s="36">
        <f t="shared" si="70"/>
        <v>0</v>
      </c>
      <c r="AG128" s="36">
        <f t="shared" si="70"/>
        <v>0</v>
      </c>
      <c r="AH128" s="36">
        <f t="shared" si="70"/>
        <v>0</v>
      </c>
      <c r="AI128" s="36">
        <f t="shared" si="70"/>
        <v>0</v>
      </c>
      <c r="AJ128" s="36">
        <f t="shared" si="70"/>
        <v>0</v>
      </c>
      <c r="AK128" s="36">
        <f t="shared" si="70"/>
        <v>0</v>
      </c>
      <c r="AL128" s="36">
        <f t="shared" si="70"/>
        <v>0</v>
      </c>
      <c r="AM128" s="36">
        <f t="shared" si="70"/>
        <v>0</v>
      </c>
      <c r="AN128" s="36">
        <f t="shared" si="70"/>
        <v>0</v>
      </c>
      <c r="AO128" s="36">
        <f t="shared" si="70"/>
        <v>0</v>
      </c>
      <c r="AP128" s="36">
        <f t="shared" si="70"/>
        <v>0</v>
      </c>
      <c r="AQ128" s="36">
        <f t="shared" si="70"/>
        <v>0</v>
      </c>
      <c r="AR128" s="36">
        <f t="shared" si="70"/>
        <v>0</v>
      </c>
      <c r="AS128" s="36">
        <f t="shared" si="70"/>
        <v>0</v>
      </c>
      <c r="AT128" s="36">
        <f t="shared" si="70"/>
        <v>0</v>
      </c>
      <c r="AU128" s="36">
        <f t="shared" si="70"/>
        <v>0</v>
      </c>
      <c r="AV128" s="36">
        <f t="shared" si="70"/>
        <v>0</v>
      </c>
      <c r="AW128" s="36">
        <f t="shared" si="70"/>
        <v>0</v>
      </c>
      <c r="AX128" s="36">
        <f t="shared" si="70"/>
        <v>0</v>
      </c>
      <c r="AY128" s="36">
        <f t="shared" si="70"/>
        <v>0</v>
      </c>
      <c r="AZ128" s="36">
        <f t="shared" si="70"/>
        <v>0</v>
      </c>
      <c r="BA128" s="36">
        <f t="shared" si="70"/>
        <v>0</v>
      </c>
      <c r="BB128" s="36">
        <f t="shared" si="70"/>
        <v>0</v>
      </c>
      <c r="BC128" s="36">
        <f t="shared" si="70"/>
        <v>0</v>
      </c>
      <c r="BD128" s="36">
        <f t="shared" si="70"/>
        <v>0</v>
      </c>
      <c r="BE128" s="36">
        <f t="shared" si="70"/>
        <v>0</v>
      </c>
      <c r="BF128" s="36">
        <f t="shared" si="70"/>
        <v>0</v>
      </c>
      <c r="BG128" s="36">
        <f t="shared" si="70"/>
        <v>0</v>
      </c>
      <c r="BH128" s="36">
        <f t="shared" si="70"/>
        <v>0</v>
      </c>
      <c r="BI128" s="36">
        <f t="shared" si="70"/>
        <v>0</v>
      </c>
      <c r="BJ128" s="36">
        <f t="shared" si="70"/>
        <v>0</v>
      </c>
      <c r="BK128" s="36">
        <f t="shared" si="70"/>
        <v>0</v>
      </c>
      <c r="BL128" s="36">
        <f t="shared" si="70"/>
        <v>0</v>
      </c>
      <c r="BM128" s="36">
        <f t="shared" si="70"/>
        <v>0</v>
      </c>
      <c r="BN128" s="36">
        <f t="shared" si="70"/>
        <v>0</v>
      </c>
      <c r="BO128" s="36">
        <f t="shared" si="70"/>
        <v>0</v>
      </c>
      <c r="BP128" s="36">
        <f t="shared" si="70"/>
        <v>0</v>
      </c>
      <c r="BQ128" s="36">
        <f t="shared" si="70"/>
        <v>0</v>
      </c>
      <c r="BR128" s="36">
        <f t="shared" si="70"/>
        <v>0</v>
      </c>
      <c r="BS128" s="36">
        <f t="shared" si="70"/>
        <v>0</v>
      </c>
      <c r="BT128" s="36">
        <f t="shared" si="70"/>
        <v>0</v>
      </c>
      <c r="BU128" s="36">
        <f t="shared" si="70"/>
        <v>0</v>
      </c>
      <c r="BV128" s="36">
        <f t="shared" si="70"/>
        <v>0</v>
      </c>
      <c r="BW128" s="36">
        <f t="shared" si="70"/>
        <v>0</v>
      </c>
      <c r="BX128" s="36">
        <f t="shared" si="70"/>
        <v>0</v>
      </c>
      <c r="BY128" s="36">
        <f t="shared" si="70"/>
        <v>0</v>
      </c>
      <c r="BZ128" s="36">
        <f t="shared" si="70"/>
        <v>0</v>
      </c>
      <c r="CA128" s="36">
        <f t="shared" si="70"/>
        <v>0</v>
      </c>
      <c r="CB128" s="36">
        <f t="shared" si="70"/>
        <v>0</v>
      </c>
      <c r="CC128" s="36">
        <f t="shared" si="70"/>
        <v>0</v>
      </c>
      <c r="CD128" s="36">
        <f t="shared" si="70"/>
        <v>0</v>
      </c>
      <c r="CE128" s="36">
        <f t="shared" si="70"/>
        <v>0</v>
      </c>
      <c r="CF128" s="36">
        <f t="shared" si="70"/>
        <v>0</v>
      </c>
      <c r="CG128" s="36">
        <f t="shared" si="70"/>
        <v>0</v>
      </c>
      <c r="CH128" s="36">
        <f t="shared" si="70"/>
        <v>0</v>
      </c>
    </row>
    <row r="129">
      <c r="B129" s="6" t="s">
        <v>79</v>
      </c>
      <c r="E129" s="33">
        <f t="shared" si="69"/>
        <v>0</v>
      </c>
      <c r="F129" s="5"/>
      <c r="G129" s="39">
        <f t="shared" ref="G129:CH129" si="71">G119*G$52</f>
        <v>0</v>
      </c>
      <c r="H129" s="39">
        <f t="shared" si="71"/>
        <v>0</v>
      </c>
      <c r="I129" s="39">
        <f t="shared" si="71"/>
        <v>0</v>
      </c>
      <c r="J129" s="39">
        <f t="shared" si="71"/>
        <v>0</v>
      </c>
      <c r="K129" s="39">
        <f t="shared" si="71"/>
        <v>0</v>
      </c>
      <c r="L129" s="39">
        <f t="shared" si="71"/>
        <v>0</v>
      </c>
      <c r="M129" s="39">
        <f t="shared" si="71"/>
        <v>0</v>
      </c>
      <c r="N129" s="39">
        <f t="shared" si="71"/>
        <v>0</v>
      </c>
      <c r="O129" s="39">
        <f t="shared" si="71"/>
        <v>0</v>
      </c>
      <c r="P129" s="39">
        <f t="shared" si="71"/>
        <v>0</v>
      </c>
      <c r="Q129" s="39">
        <f t="shared" si="71"/>
        <v>0</v>
      </c>
      <c r="R129" s="39">
        <f t="shared" si="71"/>
        <v>0</v>
      </c>
      <c r="S129" s="39">
        <f t="shared" si="71"/>
        <v>0</v>
      </c>
      <c r="T129" s="39">
        <f t="shared" si="71"/>
        <v>0</v>
      </c>
      <c r="U129" s="39">
        <f t="shared" si="71"/>
        <v>0</v>
      </c>
      <c r="V129" s="39">
        <f t="shared" si="71"/>
        <v>0</v>
      </c>
      <c r="W129" s="39">
        <f t="shared" si="71"/>
        <v>0</v>
      </c>
      <c r="X129" s="39">
        <f t="shared" si="71"/>
        <v>0</v>
      </c>
      <c r="Y129" s="39">
        <f t="shared" si="71"/>
        <v>0</v>
      </c>
      <c r="Z129" s="39">
        <f t="shared" si="71"/>
        <v>0</v>
      </c>
      <c r="AA129" s="39">
        <f t="shared" si="71"/>
        <v>0</v>
      </c>
      <c r="AB129" s="39">
        <f t="shared" si="71"/>
        <v>0</v>
      </c>
      <c r="AC129" s="39">
        <f t="shared" si="71"/>
        <v>0</v>
      </c>
      <c r="AD129" s="39">
        <f t="shared" si="71"/>
        <v>0</v>
      </c>
      <c r="AE129" s="39">
        <f t="shared" si="71"/>
        <v>0</v>
      </c>
      <c r="AF129" s="39">
        <f t="shared" si="71"/>
        <v>0</v>
      </c>
      <c r="AG129" s="39">
        <f t="shared" si="71"/>
        <v>0</v>
      </c>
      <c r="AH129" s="39">
        <f t="shared" si="71"/>
        <v>0</v>
      </c>
      <c r="AI129" s="39">
        <f t="shared" si="71"/>
        <v>0</v>
      </c>
      <c r="AJ129" s="39">
        <f t="shared" si="71"/>
        <v>0</v>
      </c>
      <c r="AK129" s="39">
        <f t="shared" si="71"/>
        <v>0</v>
      </c>
      <c r="AL129" s="39">
        <f t="shared" si="71"/>
        <v>0</v>
      </c>
      <c r="AM129" s="39">
        <f t="shared" si="71"/>
        <v>0</v>
      </c>
      <c r="AN129" s="39">
        <f t="shared" si="71"/>
        <v>0</v>
      </c>
      <c r="AO129" s="39">
        <f t="shared" si="71"/>
        <v>0</v>
      </c>
      <c r="AP129" s="39">
        <f t="shared" si="71"/>
        <v>0</v>
      </c>
      <c r="AQ129" s="39">
        <f t="shared" si="71"/>
        <v>0</v>
      </c>
      <c r="AR129" s="39">
        <f t="shared" si="71"/>
        <v>0</v>
      </c>
      <c r="AS129" s="39">
        <f t="shared" si="71"/>
        <v>0</v>
      </c>
      <c r="AT129" s="39">
        <f t="shared" si="71"/>
        <v>0</v>
      </c>
      <c r="AU129" s="39">
        <f t="shared" si="71"/>
        <v>0</v>
      </c>
      <c r="AV129" s="39">
        <f t="shared" si="71"/>
        <v>0</v>
      </c>
      <c r="AW129" s="39">
        <f t="shared" si="71"/>
        <v>0</v>
      </c>
      <c r="AX129" s="39">
        <f t="shared" si="71"/>
        <v>0</v>
      </c>
      <c r="AY129" s="39">
        <f t="shared" si="71"/>
        <v>0</v>
      </c>
      <c r="AZ129" s="39">
        <f t="shared" si="71"/>
        <v>0</v>
      </c>
      <c r="BA129" s="39">
        <f t="shared" si="71"/>
        <v>0</v>
      </c>
      <c r="BB129" s="39">
        <f t="shared" si="71"/>
        <v>0</v>
      </c>
      <c r="BC129" s="39">
        <f t="shared" si="71"/>
        <v>0</v>
      </c>
      <c r="BD129" s="39">
        <f t="shared" si="71"/>
        <v>0</v>
      </c>
      <c r="BE129" s="39">
        <f t="shared" si="71"/>
        <v>0</v>
      </c>
      <c r="BF129" s="39">
        <f t="shared" si="71"/>
        <v>0</v>
      </c>
      <c r="BG129" s="39">
        <f t="shared" si="71"/>
        <v>0</v>
      </c>
      <c r="BH129" s="39">
        <f t="shared" si="71"/>
        <v>0</v>
      </c>
      <c r="BI129" s="39">
        <f t="shared" si="71"/>
        <v>0</v>
      </c>
      <c r="BJ129" s="39">
        <f t="shared" si="71"/>
        <v>0</v>
      </c>
      <c r="BK129" s="39">
        <f t="shared" si="71"/>
        <v>0</v>
      </c>
      <c r="BL129" s="39">
        <f t="shared" si="71"/>
        <v>0</v>
      </c>
      <c r="BM129" s="39">
        <f t="shared" si="71"/>
        <v>0</v>
      </c>
      <c r="BN129" s="39">
        <f t="shared" si="71"/>
        <v>0</v>
      </c>
      <c r="BO129" s="39">
        <f t="shared" si="71"/>
        <v>0</v>
      </c>
      <c r="BP129" s="39">
        <f t="shared" si="71"/>
        <v>0</v>
      </c>
      <c r="BQ129" s="39">
        <f t="shared" si="71"/>
        <v>0</v>
      </c>
      <c r="BR129" s="39">
        <f t="shared" si="71"/>
        <v>0</v>
      </c>
      <c r="BS129" s="39">
        <f t="shared" si="71"/>
        <v>0</v>
      </c>
      <c r="BT129" s="39">
        <f t="shared" si="71"/>
        <v>0</v>
      </c>
      <c r="BU129" s="39">
        <f t="shared" si="71"/>
        <v>0</v>
      </c>
      <c r="BV129" s="39">
        <f t="shared" si="71"/>
        <v>0</v>
      </c>
      <c r="BW129" s="39">
        <f t="shared" si="71"/>
        <v>0</v>
      </c>
      <c r="BX129" s="39">
        <f t="shared" si="71"/>
        <v>0</v>
      </c>
      <c r="BY129" s="39">
        <f t="shared" si="71"/>
        <v>0</v>
      </c>
      <c r="BZ129" s="39">
        <f t="shared" si="71"/>
        <v>0</v>
      </c>
      <c r="CA129" s="39">
        <f t="shared" si="71"/>
        <v>0</v>
      </c>
      <c r="CB129" s="39">
        <f t="shared" si="71"/>
        <v>0</v>
      </c>
      <c r="CC129" s="39">
        <f t="shared" si="71"/>
        <v>0</v>
      </c>
      <c r="CD129" s="39">
        <f t="shared" si="71"/>
        <v>0</v>
      </c>
      <c r="CE129" s="39">
        <f t="shared" si="71"/>
        <v>0</v>
      </c>
      <c r="CF129" s="39">
        <f t="shared" si="71"/>
        <v>0</v>
      </c>
      <c r="CG129" s="39">
        <f t="shared" si="71"/>
        <v>0</v>
      </c>
      <c r="CH129" s="39">
        <f t="shared" si="71"/>
        <v>0</v>
      </c>
    </row>
    <row r="130">
      <c r="E130" s="35"/>
      <c r="F130" s="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</row>
    <row r="131">
      <c r="B131" s="6" t="s">
        <v>80</v>
      </c>
      <c r="C131" s="5"/>
      <c r="D131" s="5"/>
      <c r="E131" s="33">
        <f t="shared" ref="E131:E133" si="73">SUM(G131:CH131)</f>
        <v>22.29650082</v>
      </c>
      <c r="F131" s="5"/>
      <c r="G131" s="39">
        <f t="shared" ref="G131:CH131" si="72">G121*G$52</f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0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8.277098809</v>
      </c>
      <c r="S131" s="39">
        <f t="shared" si="72"/>
        <v>0</v>
      </c>
      <c r="T131" s="39">
        <f t="shared" si="72"/>
        <v>6.630348599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7.389053416</v>
      </c>
      <c r="Y131" s="39">
        <f t="shared" si="72"/>
        <v>0</v>
      </c>
      <c r="Z131" s="39">
        <f t="shared" si="72"/>
        <v>0</v>
      </c>
      <c r="AA131" s="39">
        <f t="shared" si="72"/>
        <v>0</v>
      </c>
      <c r="AB131" s="39">
        <f t="shared" si="72"/>
        <v>0</v>
      </c>
      <c r="AC131" s="39">
        <f t="shared" si="72"/>
        <v>0</v>
      </c>
      <c r="AD131" s="39">
        <f t="shared" si="72"/>
        <v>0</v>
      </c>
      <c r="AE131" s="39">
        <f t="shared" si="72"/>
        <v>0</v>
      </c>
      <c r="AF131" s="39">
        <f t="shared" si="72"/>
        <v>0</v>
      </c>
      <c r="AG131" s="39">
        <f t="shared" si="72"/>
        <v>0</v>
      </c>
      <c r="AH131" s="39">
        <f t="shared" si="72"/>
        <v>0</v>
      </c>
      <c r="AI131" s="39">
        <f t="shared" si="72"/>
        <v>0</v>
      </c>
      <c r="AJ131" s="39">
        <f t="shared" si="72"/>
        <v>0</v>
      </c>
      <c r="AK131" s="39">
        <f t="shared" si="72"/>
        <v>0</v>
      </c>
      <c r="AL131" s="39">
        <f t="shared" si="72"/>
        <v>0</v>
      </c>
      <c r="AM131" s="39">
        <f t="shared" si="72"/>
        <v>0</v>
      </c>
      <c r="AN131" s="39">
        <f t="shared" si="72"/>
        <v>0</v>
      </c>
      <c r="AO131" s="39">
        <f t="shared" si="72"/>
        <v>0</v>
      </c>
      <c r="AP131" s="39">
        <f t="shared" si="72"/>
        <v>0</v>
      </c>
      <c r="AQ131" s="39">
        <f t="shared" si="72"/>
        <v>0</v>
      </c>
      <c r="AR131" s="39">
        <f t="shared" si="72"/>
        <v>0</v>
      </c>
      <c r="AS131" s="39">
        <f t="shared" si="72"/>
        <v>0</v>
      </c>
      <c r="AT131" s="39">
        <f t="shared" si="72"/>
        <v>0</v>
      </c>
      <c r="AU131" s="39">
        <f t="shared" si="72"/>
        <v>0</v>
      </c>
      <c r="AV131" s="39">
        <f t="shared" si="72"/>
        <v>0</v>
      </c>
      <c r="AW131" s="39">
        <f t="shared" si="72"/>
        <v>0</v>
      </c>
      <c r="AX131" s="39">
        <f t="shared" si="72"/>
        <v>0</v>
      </c>
      <c r="AY131" s="39">
        <f t="shared" si="72"/>
        <v>0</v>
      </c>
      <c r="AZ131" s="39">
        <f t="shared" si="72"/>
        <v>0</v>
      </c>
      <c r="BA131" s="39">
        <f t="shared" si="72"/>
        <v>0</v>
      </c>
      <c r="BB131" s="39">
        <f t="shared" si="72"/>
        <v>0</v>
      </c>
      <c r="BC131" s="39">
        <f t="shared" si="72"/>
        <v>0</v>
      </c>
      <c r="BD131" s="39">
        <f t="shared" si="72"/>
        <v>0</v>
      </c>
      <c r="BE131" s="39">
        <f t="shared" si="72"/>
        <v>0</v>
      </c>
      <c r="BF131" s="39">
        <f t="shared" si="72"/>
        <v>0</v>
      </c>
      <c r="BG131" s="39">
        <f t="shared" si="72"/>
        <v>0</v>
      </c>
      <c r="BH131" s="39">
        <f t="shared" si="72"/>
        <v>0</v>
      </c>
      <c r="BI131" s="39">
        <f t="shared" si="72"/>
        <v>0</v>
      </c>
      <c r="BJ131" s="39">
        <f t="shared" si="72"/>
        <v>0</v>
      </c>
      <c r="BK131" s="39">
        <f t="shared" si="72"/>
        <v>0</v>
      </c>
      <c r="BL131" s="39">
        <f t="shared" si="72"/>
        <v>0</v>
      </c>
      <c r="BM131" s="39">
        <f t="shared" si="72"/>
        <v>0</v>
      </c>
      <c r="BN131" s="39">
        <f t="shared" si="72"/>
        <v>0</v>
      </c>
      <c r="BO131" s="39">
        <f t="shared" si="72"/>
        <v>0</v>
      </c>
      <c r="BP131" s="39">
        <f t="shared" si="72"/>
        <v>0</v>
      </c>
      <c r="BQ131" s="39">
        <f t="shared" si="72"/>
        <v>0</v>
      </c>
      <c r="BR131" s="39">
        <f t="shared" si="72"/>
        <v>0</v>
      </c>
      <c r="BS131" s="39">
        <f t="shared" si="72"/>
        <v>0</v>
      </c>
      <c r="BT131" s="39">
        <f t="shared" si="72"/>
        <v>0</v>
      </c>
      <c r="BU131" s="39">
        <f t="shared" si="72"/>
        <v>0</v>
      </c>
      <c r="BV131" s="39">
        <f t="shared" si="72"/>
        <v>0</v>
      </c>
      <c r="BW131" s="39">
        <f t="shared" si="72"/>
        <v>0</v>
      </c>
      <c r="BX131" s="39">
        <f t="shared" si="72"/>
        <v>0</v>
      </c>
      <c r="BY131" s="39">
        <f t="shared" si="72"/>
        <v>0</v>
      </c>
      <c r="BZ131" s="39">
        <f t="shared" si="72"/>
        <v>0</v>
      </c>
      <c r="CA131" s="39">
        <f t="shared" si="72"/>
        <v>0</v>
      </c>
      <c r="CB131" s="39">
        <f t="shared" si="72"/>
        <v>0</v>
      </c>
      <c r="CC131" s="39">
        <f t="shared" si="72"/>
        <v>0</v>
      </c>
      <c r="CD131" s="39">
        <f t="shared" si="72"/>
        <v>0</v>
      </c>
      <c r="CE131" s="39">
        <f t="shared" si="72"/>
        <v>0</v>
      </c>
      <c r="CF131" s="39">
        <f t="shared" si="72"/>
        <v>0</v>
      </c>
      <c r="CG131" s="39">
        <f t="shared" si="72"/>
        <v>0</v>
      </c>
      <c r="CH131" s="39">
        <f t="shared" si="72"/>
        <v>0</v>
      </c>
    </row>
    <row r="132">
      <c r="B132" s="6" t="s">
        <v>81</v>
      </c>
      <c r="E132" s="35">
        <f t="shared" si="73"/>
        <v>22.29650082</v>
      </c>
      <c r="F132" s="5"/>
      <c r="G132" s="36">
        <f t="shared" ref="G132:CH132" si="74">G122*G$52</f>
        <v>0</v>
      </c>
      <c r="H132" s="36">
        <f t="shared" si="74"/>
        <v>0</v>
      </c>
      <c r="I132" s="36">
        <f t="shared" si="74"/>
        <v>0</v>
      </c>
      <c r="J132" s="36">
        <f t="shared" si="74"/>
        <v>0</v>
      </c>
      <c r="K132" s="36">
        <f t="shared" si="74"/>
        <v>0</v>
      </c>
      <c r="L132" s="36">
        <f t="shared" si="74"/>
        <v>0</v>
      </c>
      <c r="M132" s="36">
        <f t="shared" si="74"/>
        <v>0</v>
      </c>
      <c r="N132" s="36">
        <f t="shared" si="74"/>
        <v>0</v>
      </c>
      <c r="O132" s="36">
        <f t="shared" si="74"/>
        <v>0</v>
      </c>
      <c r="P132" s="36">
        <f t="shared" si="74"/>
        <v>0</v>
      </c>
      <c r="Q132" s="36">
        <f t="shared" si="74"/>
        <v>0</v>
      </c>
      <c r="R132" s="36">
        <f t="shared" si="74"/>
        <v>8.277098809</v>
      </c>
      <c r="S132" s="36">
        <f t="shared" si="74"/>
        <v>0</v>
      </c>
      <c r="T132" s="36">
        <f t="shared" si="74"/>
        <v>6.630348599</v>
      </c>
      <c r="U132" s="36">
        <f t="shared" si="74"/>
        <v>0</v>
      </c>
      <c r="V132" s="36">
        <f t="shared" si="74"/>
        <v>0</v>
      </c>
      <c r="W132" s="36">
        <f t="shared" si="74"/>
        <v>0</v>
      </c>
      <c r="X132" s="36">
        <f t="shared" si="74"/>
        <v>7.389053416</v>
      </c>
      <c r="Y132" s="36">
        <f t="shared" si="74"/>
        <v>0</v>
      </c>
      <c r="Z132" s="36">
        <f t="shared" si="74"/>
        <v>0</v>
      </c>
      <c r="AA132" s="36">
        <f t="shared" si="74"/>
        <v>0</v>
      </c>
      <c r="AB132" s="36">
        <f t="shared" si="74"/>
        <v>0</v>
      </c>
      <c r="AC132" s="36">
        <f t="shared" si="74"/>
        <v>0</v>
      </c>
      <c r="AD132" s="36">
        <f t="shared" si="74"/>
        <v>0</v>
      </c>
      <c r="AE132" s="36">
        <f t="shared" si="74"/>
        <v>0</v>
      </c>
      <c r="AF132" s="36">
        <f t="shared" si="74"/>
        <v>0</v>
      </c>
      <c r="AG132" s="36">
        <f t="shared" si="74"/>
        <v>0</v>
      </c>
      <c r="AH132" s="36">
        <f t="shared" si="74"/>
        <v>0</v>
      </c>
      <c r="AI132" s="36">
        <f t="shared" si="74"/>
        <v>0</v>
      </c>
      <c r="AJ132" s="36">
        <f t="shared" si="74"/>
        <v>0</v>
      </c>
      <c r="AK132" s="36">
        <f t="shared" si="74"/>
        <v>0</v>
      </c>
      <c r="AL132" s="36">
        <f t="shared" si="74"/>
        <v>0</v>
      </c>
      <c r="AM132" s="36">
        <f t="shared" si="74"/>
        <v>0</v>
      </c>
      <c r="AN132" s="36">
        <f t="shared" si="74"/>
        <v>0</v>
      </c>
      <c r="AO132" s="36">
        <f t="shared" si="74"/>
        <v>0</v>
      </c>
      <c r="AP132" s="36">
        <f t="shared" si="74"/>
        <v>0</v>
      </c>
      <c r="AQ132" s="36">
        <f t="shared" si="74"/>
        <v>0</v>
      </c>
      <c r="AR132" s="36">
        <f t="shared" si="74"/>
        <v>0</v>
      </c>
      <c r="AS132" s="36">
        <f t="shared" si="74"/>
        <v>0</v>
      </c>
      <c r="AT132" s="36">
        <f t="shared" si="74"/>
        <v>0</v>
      </c>
      <c r="AU132" s="36">
        <f t="shared" si="74"/>
        <v>0</v>
      </c>
      <c r="AV132" s="36">
        <f t="shared" si="74"/>
        <v>0</v>
      </c>
      <c r="AW132" s="36">
        <f t="shared" si="74"/>
        <v>0</v>
      </c>
      <c r="AX132" s="36">
        <f t="shared" si="74"/>
        <v>0</v>
      </c>
      <c r="AY132" s="36">
        <f t="shared" si="74"/>
        <v>0</v>
      </c>
      <c r="AZ132" s="36">
        <f t="shared" si="74"/>
        <v>0</v>
      </c>
      <c r="BA132" s="36">
        <f t="shared" si="74"/>
        <v>0</v>
      </c>
      <c r="BB132" s="36">
        <f t="shared" si="74"/>
        <v>0</v>
      </c>
      <c r="BC132" s="36">
        <f t="shared" si="74"/>
        <v>0</v>
      </c>
      <c r="BD132" s="36">
        <f t="shared" si="74"/>
        <v>0</v>
      </c>
      <c r="BE132" s="36">
        <f t="shared" si="74"/>
        <v>0</v>
      </c>
      <c r="BF132" s="36">
        <f t="shared" si="74"/>
        <v>0</v>
      </c>
      <c r="BG132" s="36">
        <f t="shared" si="74"/>
        <v>0</v>
      </c>
      <c r="BH132" s="36">
        <f t="shared" si="74"/>
        <v>0</v>
      </c>
      <c r="BI132" s="36">
        <f t="shared" si="74"/>
        <v>0</v>
      </c>
      <c r="BJ132" s="36">
        <f t="shared" si="74"/>
        <v>0</v>
      </c>
      <c r="BK132" s="36">
        <f t="shared" si="74"/>
        <v>0</v>
      </c>
      <c r="BL132" s="36">
        <f t="shared" si="74"/>
        <v>0</v>
      </c>
      <c r="BM132" s="36">
        <f t="shared" si="74"/>
        <v>0</v>
      </c>
      <c r="BN132" s="36">
        <f t="shared" si="74"/>
        <v>0</v>
      </c>
      <c r="BO132" s="36">
        <f t="shared" si="74"/>
        <v>0</v>
      </c>
      <c r="BP132" s="36">
        <f t="shared" si="74"/>
        <v>0</v>
      </c>
      <c r="BQ132" s="36">
        <f t="shared" si="74"/>
        <v>0</v>
      </c>
      <c r="BR132" s="36">
        <f t="shared" si="74"/>
        <v>0</v>
      </c>
      <c r="BS132" s="36">
        <f t="shared" si="74"/>
        <v>0</v>
      </c>
      <c r="BT132" s="36">
        <f t="shared" si="74"/>
        <v>0</v>
      </c>
      <c r="BU132" s="36">
        <f t="shared" si="74"/>
        <v>0</v>
      </c>
      <c r="BV132" s="36">
        <f t="shared" si="74"/>
        <v>0</v>
      </c>
      <c r="BW132" s="36">
        <f t="shared" si="74"/>
        <v>0</v>
      </c>
      <c r="BX132" s="36">
        <f t="shared" si="74"/>
        <v>0</v>
      </c>
      <c r="BY132" s="36">
        <f t="shared" si="74"/>
        <v>0</v>
      </c>
      <c r="BZ132" s="36">
        <f t="shared" si="74"/>
        <v>0</v>
      </c>
      <c r="CA132" s="36">
        <f t="shared" si="74"/>
        <v>0</v>
      </c>
      <c r="CB132" s="36">
        <f t="shared" si="74"/>
        <v>0</v>
      </c>
      <c r="CC132" s="36">
        <f t="shared" si="74"/>
        <v>0</v>
      </c>
      <c r="CD132" s="36">
        <f t="shared" si="74"/>
        <v>0</v>
      </c>
      <c r="CE132" s="36">
        <f t="shared" si="74"/>
        <v>0</v>
      </c>
      <c r="CF132" s="36">
        <f t="shared" si="74"/>
        <v>0</v>
      </c>
      <c r="CG132" s="36">
        <f t="shared" si="74"/>
        <v>0</v>
      </c>
      <c r="CH132" s="36">
        <f t="shared" si="74"/>
        <v>0</v>
      </c>
    </row>
    <row r="133">
      <c r="B133" s="6" t="s">
        <v>82</v>
      </c>
      <c r="E133" s="33">
        <f t="shared" si="73"/>
        <v>22.29650082</v>
      </c>
      <c r="F133" s="5"/>
      <c r="G133" s="39">
        <f t="shared" ref="G133:CH133" si="75">G123*G$52</f>
        <v>0</v>
      </c>
      <c r="H133" s="39">
        <f t="shared" si="75"/>
        <v>0</v>
      </c>
      <c r="I133" s="39">
        <f t="shared" si="75"/>
        <v>0</v>
      </c>
      <c r="J133" s="39">
        <f t="shared" si="75"/>
        <v>0</v>
      </c>
      <c r="K133" s="39">
        <f t="shared" si="75"/>
        <v>0</v>
      </c>
      <c r="L133" s="39">
        <f t="shared" si="75"/>
        <v>0</v>
      </c>
      <c r="M133" s="39">
        <f t="shared" si="75"/>
        <v>0</v>
      </c>
      <c r="N133" s="39">
        <f t="shared" si="75"/>
        <v>0</v>
      </c>
      <c r="O133" s="39">
        <f t="shared" si="75"/>
        <v>0</v>
      </c>
      <c r="P133" s="39">
        <f t="shared" si="75"/>
        <v>0</v>
      </c>
      <c r="Q133" s="39">
        <f t="shared" si="75"/>
        <v>0</v>
      </c>
      <c r="R133" s="39">
        <f t="shared" si="75"/>
        <v>8.277098809</v>
      </c>
      <c r="S133" s="39">
        <f t="shared" si="75"/>
        <v>0</v>
      </c>
      <c r="T133" s="39">
        <f t="shared" si="75"/>
        <v>6.630348599</v>
      </c>
      <c r="U133" s="39">
        <f t="shared" si="75"/>
        <v>0</v>
      </c>
      <c r="V133" s="39">
        <f t="shared" si="75"/>
        <v>0</v>
      </c>
      <c r="W133" s="39">
        <f t="shared" si="75"/>
        <v>0</v>
      </c>
      <c r="X133" s="39">
        <f t="shared" si="75"/>
        <v>7.389053416</v>
      </c>
      <c r="Y133" s="39">
        <f t="shared" si="75"/>
        <v>0</v>
      </c>
      <c r="Z133" s="39">
        <f t="shared" si="75"/>
        <v>0</v>
      </c>
      <c r="AA133" s="39">
        <f t="shared" si="75"/>
        <v>0</v>
      </c>
      <c r="AB133" s="39">
        <f t="shared" si="75"/>
        <v>0</v>
      </c>
      <c r="AC133" s="39">
        <f t="shared" si="75"/>
        <v>0</v>
      </c>
      <c r="AD133" s="39">
        <f t="shared" si="75"/>
        <v>0</v>
      </c>
      <c r="AE133" s="39">
        <f t="shared" si="75"/>
        <v>0</v>
      </c>
      <c r="AF133" s="39">
        <f t="shared" si="75"/>
        <v>0</v>
      </c>
      <c r="AG133" s="39">
        <f t="shared" si="75"/>
        <v>0</v>
      </c>
      <c r="AH133" s="39">
        <f t="shared" si="75"/>
        <v>0</v>
      </c>
      <c r="AI133" s="39">
        <f t="shared" si="75"/>
        <v>0</v>
      </c>
      <c r="AJ133" s="39">
        <f t="shared" si="75"/>
        <v>0</v>
      </c>
      <c r="AK133" s="39">
        <f t="shared" si="75"/>
        <v>0</v>
      </c>
      <c r="AL133" s="39">
        <f t="shared" si="75"/>
        <v>0</v>
      </c>
      <c r="AM133" s="39">
        <f t="shared" si="75"/>
        <v>0</v>
      </c>
      <c r="AN133" s="39">
        <f t="shared" si="75"/>
        <v>0</v>
      </c>
      <c r="AO133" s="39">
        <f t="shared" si="75"/>
        <v>0</v>
      </c>
      <c r="AP133" s="39">
        <f t="shared" si="75"/>
        <v>0</v>
      </c>
      <c r="AQ133" s="39">
        <f t="shared" si="75"/>
        <v>0</v>
      </c>
      <c r="AR133" s="39">
        <f t="shared" si="75"/>
        <v>0</v>
      </c>
      <c r="AS133" s="39">
        <f t="shared" si="75"/>
        <v>0</v>
      </c>
      <c r="AT133" s="39">
        <f t="shared" si="75"/>
        <v>0</v>
      </c>
      <c r="AU133" s="39">
        <f t="shared" si="75"/>
        <v>0</v>
      </c>
      <c r="AV133" s="39">
        <f t="shared" si="75"/>
        <v>0</v>
      </c>
      <c r="AW133" s="39">
        <f t="shared" si="75"/>
        <v>0</v>
      </c>
      <c r="AX133" s="39">
        <f t="shared" si="75"/>
        <v>0</v>
      </c>
      <c r="AY133" s="39">
        <f t="shared" si="75"/>
        <v>0</v>
      </c>
      <c r="AZ133" s="39">
        <f t="shared" si="75"/>
        <v>0</v>
      </c>
      <c r="BA133" s="39">
        <f t="shared" si="75"/>
        <v>0</v>
      </c>
      <c r="BB133" s="39">
        <f t="shared" si="75"/>
        <v>0</v>
      </c>
      <c r="BC133" s="39">
        <f t="shared" si="75"/>
        <v>0</v>
      </c>
      <c r="BD133" s="39">
        <f t="shared" si="75"/>
        <v>0</v>
      </c>
      <c r="BE133" s="39">
        <f t="shared" si="75"/>
        <v>0</v>
      </c>
      <c r="BF133" s="39">
        <f t="shared" si="75"/>
        <v>0</v>
      </c>
      <c r="BG133" s="39">
        <f t="shared" si="75"/>
        <v>0</v>
      </c>
      <c r="BH133" s="39">
        <f t="shared" si="75"/>
        <v>0</v>
      </c>
      <c r="BI133" s="39">
        <f t="shared" si="75"/>
        <v>0</v>
      </c>
      <c r="BJ133" s="39">
        <f t="shared" si="75"/>
        <v>0</v>
      </c>
      <c r="BK133" s="39">
        <f t="shared" si="75"/>
        <v>0</v>
      </c>
      <c r="BL133" s="39">
        <f t="shared" si="75"/>
        <v>0</v>
      </c>
      <c r="BM133" s="39">
        <f t="shared" si="75"/>
        <v>0</v>
      </c>
      <c r="BN133" s="39">
        <f t="shared" si="75"/>
        <v>0</v>
      </c>
      <c r="BO133" s="39">
        <f t="shared" si="75"/>
        <v>0</v>
      </c>
      <c r="BP133" s="39">
        <f t="shared" si="75"/>
        <v>0</v>
      </c>
      <c r="BQ133" s="39">
        <f t="shared" si="75"/>
        <v>0</v>
      </c>
      <c r="BR133" s="39">
        <f t="shared" si="75"/>
        <v>0</v>
      </c>
      <c r="BS133" s="39">
        <f t="shared" si="75"/>
        <v>0</v>
      </c>
      <c r="BT133" s="39">
        <f t="shared" si="75"/>
        <v>0</v>
      </c>
      <c r="BU133" s="39">
        <f t="shared" si="75"/>
        <v>0</v>
      </c>
      <c r="BV133" s="39">
        <f t="shared" si="75"/>
        <v>0</v>
      </c>
      <c r="BW133" s="39">
        <f t="shared" si="75"/>
        <v>0</v>
      </c>
      <c r="BX133" s="39">
        <f t="shared" si="75"/>
        <v>0</v>
      </c>
      <c r="BY133" s="39">
        <f t="shared" si="75"/>
        <v>0</v>
      </c>
      <c r="BZ133" s="39">
        <f t="shared" si="75"/>
        <v>0</v>
      </c>
      <c r="CA133" s="39">
        <f t="shared" si="75"/>
        <v>0</v>
      </c>
      <c r="CB133" s="39">
        <f t="shared" si="75"/>
        <v>0</v>
      </c>
      <c r="CC133" s="39">
        <f t="shared" si="75"/>
        <v>0</v>
      </c>
      <c r="CD133" s="39">
        <f t="shared" si="75"/>
        <v>0</v>
      </c>
      <c r="CE133" s="39">
        <f t="shared" si="75"/>
        <v>0</v>
      </c>
      <c r="CF133" s="39">
        <f t="shared" si="75"/>
        <v>0</v>
      </c>
      <c r="CG133" s="39">
        <f t="shared" si="75"/>
        <v>0</v>
      </c>
      <c r="CH133" s="39">
        <f t="shared" si="75"/>
        <v>0</v>
      </c>
    </row>
    <row r="134"/>
    <row r="135">
      <c r="B135" s="43" t="str">
        <f>B15</f>
        <v>Kajima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</row>
    <row r="136"/>
    <row r="137">
      <c r="B137" s="6" t="s">
        <v>74</v>
      </c>
      <c r="E137" s="35">
        <f t="shared" ref="E137:E140" si="77">SUM(G137:CH137)</f>
        <v>0</v>
      </c>
      <c r="F137" s="5"/>
      <c r="G137" s="39">
        <f t="shared" ref="G137:CH137" si="76">(G$28*$C$15)+(G$29*$D$15)+(G$30*$C$15)</f>
        <v>0</v>
      </c>
      <c r="H137" s="39">
        <f t="shared" si="76"/>
        <v>0</v>
      </c>
      <c r="I137" s="39">
        <f t="shared" si="76"/>
        <v>0</v>
      </c>
      <c r="J137" s="39">
        <f t="shared" si="76"/>
        <v>0</v>
      </c>
      <c r="K137" s="39">
        <f t="shared" si="76"/>
        <v>0</v>
      </c>
      <c r="L137" s="39">
        <f t="shared" si="76"/>
        <v>0</v>
      </c>
      <c r="M137" s="39">
        <f t="shared" si="76"/>
        <v>0</v>
      </c>
      <c r="N137" s="39">
        <f t="shared" si="76"/>
        <v>0</v>
      </c>
      <c r="O137" s="39">
        <f t="shared" si="76"/>
        <v>0</v>
      </c>
      <c r="P137" s="39">
        <f t="shared" si="76"/>
        <v>0</v>
      </c>
      <c r="Q137" s="39">
        <f t="shared" si="76"/>
        <v>0</v>
      </c>
      <c r="R137" s="39">
        <f t="shared" si="76"/>
        <v>0</v>
      </c>
      <c r="S137" s="39">
        <f t="shared" si="76"/>
        <v>0</v>
      </c>
      <c r="T137" s="39">
        <f t="shared" si="76"/>
        <v>0</v>
      </c>
      <c r="U137" s="39">
        <f t="shared" si="76"/>
        <v>0</v>
      </c>
      <c r="V137" s="39">
        <f t="shared" si="76"/>
        <v>0</v>
      </c>
      <c r="W137" s="39">
        <f t="shared" si="76"/>
        <v>0</v>
      </c>
      <c r="X137" s="39">
        <f t="shared" si="76"/>
        <v>0</v>
      </c>
      <c r="Y137" s="39">
        <f t="shared" si="76"/>
        <v>0</v>
      </c>
      <c r="Z137" s="39">
        <f t="shared" si="76"/>
        <v>0</v>
      </c>
      <c r="AA137" s="39">
        <f t="shared" si="76"/>
        <v>0</v>
      </c>
      <c r="AB137" s="39">
        <f t="shared" si="76"/>
        <v>0</v>
      </c>
      <c r="AC137" s="39">
        <f t="shared" si="76"/>
        <v>0</v>
      </c>
      <c r="AD137" s="39">
        <f t="shared" si="76"/>
        <v>0</v>
      </c>
      <c r="AE137" s="39">
        <f t="shared" si="76"/>
        <v>0</v>
      </c>
      <c r="AF137" s="39">
        <f t="shared" si="76"/>
        <v>0</v>
      </c>
      <c r="AG137" s="39">
        <f t="shared" si="76"/>
        <v>0</v>
      </c>
      <c r="AH137" s="39">
        <f t="shared" si="76"/>
        <v>0</v>
      </c>
      <c r="AI137" s="39">
        <f t="shared" si="76"/>
        <v>0</v>
      </c>
      <c r="AJ137" s="39">
        <f t="shared" si="76"/>
        <v>0</v>
      </c>
      <c r="AK137" s="39">
        <f t="shared" si="76"/>
        <v>0</v>
      </c>
      <c r="AL137" s="39">
        <f t="shared" si="76"/>
        <v>0</v>
      </c>
      <c r="AM137" s="39">
        <f t="shared" si="76"/>
        <v>0</v>
      </c>
      <c r="AN137" s="39">
        <f t="shared" si="76"/>
        <v>0</v>
      </c>
      <c r="AO137" s="39">
        <f t="shared" si="76"/>
        <v>0</v>
      </c>
      <c r="AP137" s="39">
        <f t="shared" si="76"/>
        <v>0</v>
      </c>
      <c r="AQ137" s="39">
        <f t="shared" si="76"/>
        <v>0</v>
      </c>
      <c r="AR137" s="39">
        <f t="shared" si="76"/>
        <v>0</v>
      </c>
      <c r="AS137" s="39">
        <f t="shared" si="76"/>
        <v>0</v>
      </c>
      <c r="AT137" s="39">
        <f t="shared" si="76"/>
        <v>0</v>
      </c>
      <c r="AU137" s="39">
        <f t="shared" si="76"/>
        <v>0</v>
      </c>
      <c r="AV137" s="39">
        <f t="shared" si="76"/>
        <v>0</v>
      </c>
      <c r="AW137" s="39">
        <f t="shared" si="76"/>
        <v>0</v>
      </c>
      <c r="AX137" s="39">
        <f t="shared" si="76"/>
        <v>0</v>
      </c>
      <c r="AY137" s="39">
        <f t="shared" si="76"/>
        <v>0</v>
      </c>
      <c r="AZ137" s="39">
        <f t="shared" si="76"/>
        <v>0</v>
      </c>
      <c r="BA137" s="39">
        <f t="shared" si="76"/>
        <v>0</v>
      </c>
      <c r="BB137" s="39">
        <f t="shared" si="76"/>
        <v>0</v>
      </c>
      <c r="BC137" s="39">
        <f t="shared" si="76"/>
        <v>0</v>
      </c>
      <c r="BD137" s="39">
        <f t="shared" si="76"/>
        <v>0</v>
      </c>
      <c r="BE137" s="39">
        <f t="shared" si="76"/>
        <v>0</v>
      </c>
      <c r="BF137" s="39">
        <f t="shared" si="76"/>
        <v>0</v>
      </c>
      <c r="BG137" s="39">
        <f t="shared" si="76"/>
        <v>0</v>
      </c>
      <c r="BH137" s="39">
        <f t="shared" si="76"/>
        <v>0</v>
      </c>
      <c r="BI137" s="39">
        <f t="shared" si="76"/>
        <v>0</v>
      </c>
      <c r="BJ137" s="39">
        <f t="shared" si="76"/>
        <v>0</v>
      </c>
      <c r="BK137" s="39">
        <f t="shared" si="76"/>
        <v>0</v>
      </c>
      <c r="BL137" s="39">
        <f t="shared" si="76"/>
        <v>0</v>
      </c>
      <c r="BM137" s="39">
        <f t="shared" si="76"/>
        <v>0</v>
      </c>
      <c r="BN137" s="39">
        <f t="shared" si="76"/>
        <v>0</v>
      </c>
      <c r="BO137" s="39">
        <f t="shared" si="76"/>
        <v>0</v>
      </c>
      <c r="BP137" s="39">
        <f t="shared" si="76"/>
        <v>0</v>
      </c>
      <c r="BQ137" s="39">
        <f t="shared" si="76"/>
        <v>0</v>
      </c>
      <c r="BR137" s="39">
        <f t="shared" si="76"/>
        <v>0</v>
      </c>
      <c r="BS137" s="39">
        <f t="shared" si="76"/>
        <v>0</v>
      </c>
      <c r="BT137" s="39">
        <f t="shared" si="76"/>
        <v>0</v>
      </c>
      <c r="BU137" s="39">
        <f t="shared" si="76"/>
        <v>0</v>
      </c>
      <c r="BV137" s="39">
        <f t="shared" si="76"/>
        <v>0</v>
      </c>
      <c r="BW137" s="39">
        <f t="shared" si="76"/>
        <v>0</v>
      </c>
      <c r="BX137" s="39">
        <f t="shared" si="76"/>
        <v>0</v>
      </c>
      <c r="BY137" s="39">
        <f t="shared" si="76"/>
        <v>0</v>
      </c>
      <c r="BZ137" s="39">
        <f t="shared" si="76"/>
        <v>0</v>
      </c>
      <c r="CA137" s="39">
        <f t="shared" si="76"/>
        <v>0</v>
      </c>
      <c r="CB137" s="39">
        <f t="shared" si="76"/>
        <v>0</v>
      </c>
      <c r="CC137" s="39">
        <f t="shared" si="76"/>
        <v>0</v>
      </c>
      <c r="CD137" s="39">
        <f t="shared" si="76"/>
        <v>0</v>
      </c>
      <c r="CE137" s="39">
        <f t="shared" si="76"/>
        <v>0</v>
      </c>
      <c r="CF137" s="39">
        <f t="shared" si="76"/>
        <v>0</v>
      </c>
      <c r="CG137" s="39">
        <f t="shared" si="76"/>
        <v>0</v>
      </c>
      <c r="CH137" s="39">
        <f t="shared" si="76"/>
        <v>0</v>
      </c>
    </row>
    <row r="138">
      <c r="B138" s="6" t="s">
        <v>75</v>
      </c>
      <c r="E138" s="35">
        <f t="shared" si="77"/>
        <v>0</v>
      </c>
      <c r="G138" s="39">
        <f t="shared" ref="G138:CH138" si="78">(G$56*$C$15)+(G$57*$D$15)+(G$58*$D$15)+(G$59*$C$15)</f>
        <v>0</v>
      </c>
      <c r="H138" s="39">
        <f t="shared" si="78"/>
        <v>0</v>
      </c>
      <c r="I138" s="39">
        <f t="shared" si="78"/>
        <v>0</v>
      </c>
      <c r="J138" s="39">
        <f t="shared" si="78"/>
        <v>0</v>
      </c>
      <c r="K138" s="39">
        <f t="shared" si="78"/>
        <v>0</v>
      </c>
      <c r="L138" s="39">
        <f t="shared" si="78"/>
        <v>0</v>
      </c>
      <c r="M138" s="39">
        <f t="shared" si="78"/>
        <v>0</v>
      </c>
      <c r="N138" s="39">
        <f t="shared" si="78"/>
        <v>0</v>
      </c>
      <c r="O138" s="39">
        <f t="shared" si="78"/>
        <v>0</v>
      </c>
      <c r="P138" s="39">
        <f t="shared" si="78"/>
        <v>0</v>
      </c>
      <c r="Q138" s="39">
        <f t="shared" si="78"/>
        <v>0</v>
      </c>
      <c r="R138" s="39">
        <f t="shared" si="78"/>
        <v>0</v>
      </c>
      <c r="S138" s="39">
        <f t="shared" si="78"/>
        <v>0</v>
      </c>
      <c r="T138" s="39">
        <f t="shared" si="78"/>
        <v>0</v>
      </c>
      <c r="U138" s="39">
        <f t="shared" si="78"/>
        <v>0</v>
      </c>
      <c r="V138" s="39">
        <f t="shared" si="78"/>
        <v>0</v>
      </c>
      <c r="W138" s="39">
        <f t="shared" si="78"/>
        <v>0</v>
      </c>
      <c r="X138" s="39">
        <f t="shared" si="78"/>
        <v>0</v>
      </c>
      <c r="Y138" s="39">
        <f t="shared" si="78"/>
        <v>0</v>
      </c>
      <c r="Z138" s="39">
        <f t="shared" si="78"/>
        <v>0</v>
      </c>
      <c r="AA138" s="39">
        <f t="shared" si="78"/>
        <v>0</v>
      </c>
      <c r="AB138" s="39">
        <f t="shared" si="78"/>
        <v>0</v>
      </c>
      <c r="AC138" s="39">
        <f t="shared" si="78"/>
        <v>0</v>
      </c>
      <c r="AD138" s="39">
        <f t="shared" si="78"/>
        <v>0</v>
      </c>
      <c r="AE138" s="39">
        <f t="shared" si="78"/>
        <v>0</v>
      </c>
      <c r="AF138" s="39">
        <f t="shared" si="78"/>
        <v>0</v>
      </c>
      <c r="AG138" s="39">
        <f t="shared" si="78"/>
        <v>0</v>
      </c>
      <c r="AH138" s="39">
        <f t="shared" si="78"/>
        <v>0</v>
      </c>
      <c r="AI138" s="39">
        <f t="shared" si="78"/>
        <v>0</v>
      </c>
      <c r="AJ138" s="39">
        <f t="shared" si="78"/>
        <v>0</v>
      </c>
      <c r="AK138" s="39">
        <f t="shared" si="78"/>
        <v>0</v>
      </c>
      <c r="AL138" s="39">
        <f t="shared" si="78"/>
        <v>0</v>
      </c>
      <c r="AM138" s="39">
        <f t="shared" si="78"/>
        <v>0</v>
      </c>
      <c r="AN138" s="39">
        <f t="shared" si="78"/>
        <v>0</v>
      </c>
      <c r="AO138" s="39">
        <f t="shared" si="78"/>
        <v>0</v>
      </c>
      <c r="AP138" s="39">
        <f t="shared" si="78"/>
        <v>0</v>
      </c>
      <c r="AQ138" s="39">
        <f t="shared" si="78"/>
        <v>0</v>
      </c>
      <c r="AR138" s="39">
        <f t="shared" si="78"/>
        <v>0</v>
      </c>
      <c r="AS138" s="39">
        <f t="shared" si="78"/>
        <v>0</v>
      </c>
      <c r="AT138" s="39">
        <f t="shared" si="78"/>
        <v>0</v>
      </c>
      <c r="AU138" s="39">
        <f t="shared" si="78"/>
        <v>0</v>
      </c>
      <c r="AV138" s="39">
        <f t="shared" si="78"/>
        <v>0</v>
      </c>
      <c r="AW138" s="39">
        <f t="shared" si="78"/>
        <v>0</v>
      </c>
      <c r="AX138" s="39">
        <f t="shared" si="78"/>
        <v>0</v>
      </c>
      <c r="AY138" s="39">
        <f t="shared" si="78"/>
        <v>0</v>
      </c>
      <c r="AZ138" s="39">
        <f t="shared" si="78"/>
        <v>0</v>
      </c>
      <c r="BA138" s="39">
        <f t="shared" si="78"/>
        <v>0</v>
      </c>
      <c r="BB138" s="39">
        <f t="shared" si="78"/>
        <v>0</v>
      </c>
      <c r="BC138" s="39">
        <f t="shared" si="78"/>
        <v>0</v>
      </c>
      <c r="BD138" s="39">
        <f t="shared" si="78"/>
        <v>0</v>
      </c>
      <c r="BE138" s="39">
        <f t="shared" si="78"/>
        <v>0</v>
      </c>
      <c r="BF138" s="39">
        <f t="shared" si="78"/>
        <v>0</v>
      </c>
      <c r="BG138" s="39">
        <f t="shared" si="78"/>
        <v>0</v>
      </c>
      <c r="BH138" s="39">
        <f t="shared" si="78"/>
        <v>0</v>
      </c>
      <c r="BI138" s="39">
        <f t="shared" si="78"/>
        <v>0</v>
      </c>
      <c r="BJ138" s="39">
        <f t="shared" si="78"/>
        <v>0</v>
      </c>
      <c r="BK138" s="39">
        <f t="shared" si="78"/>
        <v>0</v>
      </c>
      <c r="BL138" s="39">
        <f t="shared" si="78"/>
        <v>0</v>
      </c>
      <c r="BM138" s="39">
        <f t="shared" si="78"/>
        <v>0</v>
      </c>
      <c r="BN138" s="39">
        <f t="shared" si="78"/>
        <v>0</v>
      </c>
      <c r="BO138" s="39">
        <f t="shared" si="78"/>
        <v>0</v>
      </c>
      <c r="BP138" s="39">
        <f t="shared" si="78"/>
        <v>0</v>
      </c>
      <c r="BQ138" s="39">
        <f t="shared" si="78"/>
        <v>0</v>
      </c>
      <c r="BR138" s="39">
        <f t="shared" si="78"/>
        <v>0</v>
      </c>
      <c r="BS138" s="39">
        <f t="shared" si="78"/>
        <v>0</v>
      </c>
      <c r="BT138" s="39">
        <f t="shared" si="78"/>
        <v>0</v>
      </c>
      <c r="BU138" s="39">
        <f t="shared" si="78"/>
        <v>0</v>
      </c>
      <c r="BV138" s="39">
        <f t="shared" si="78"/>
        <v>0</v>
      </c>
      <c r="BW138" s="39">
        <f t="shared" si="78"/>
        <v>0</v>
      </c>
      <c r="BX138" s="39">
        <f t="shared" si="78"/>
        <v>0</v>
      </c>
      <c r="BY138" s="39">
        <f t="shared" si="78"/>
        <v>0</v>
      </c>
      <c r="BZ138" s="39">
        <f t="shared" si="78"/>
        <v>0</v>
      </c>
      <c r="CA138" s="39">
        <f t="shared" si="78"/>
        <v>0</v>
      </c>
      <c r="CB138" s="39">
        <f t="shared" si="78"/>
        <v>0</v>
      </c>
      <c r="CC138" s="39">
        <f t="shared" si="78"/>
        <v>0</v>
      </c>
      <c r="CD138" s="39">
        <f t="shared" si="78"/>
        <v>0</v>
      </c>
      <c r="CE138" s="39">
        <f t="shared" si="78"/>
        <v>0</v>
      </c>
      <c r="CF138" s="39">
        <f t="shared" si="78"/>
        <v>0</v>
      </c>
      <c r="CG138" s="39">
        <f t="shared" si="78"/>
        <v>0</v>
      </c>
      <c r="CH138" s="39">
        <f t="shared" si="78"/>
        <v>0</v>
      </c>
    </row>
    <row r="139">
      <c r="B139" s="6" t="s">
        <v>76</v>
      </c>
      <c r="E139" s="35">
        <f t="shared" si="77"/>
        <v>0</v>
      </c>
      <c r="G139" s="39">
        <f t="shared" ref="G139:CH139" si="79">(G$70*$C$15)+(G$71*$D$15)+(G$72*$D$15)+(G$73*$C$15)</f>
        <v>0</v>
      </c>
      <c r="H139" s="39">
        <f t="shared" si="79"/>
        <v>0</v>
      </c>
      <c r="I139" s="39">
        <f t="shared" si="79"/>
        <v>0</v>
      </c>
      <c r="J139" s="39">
        <f t="shared" si="79"/>
        <v>0</v>
      </c>
      <c r="K139" s="39">
        <f t="shared" si="79"/>
        <v>0</v>
      </c>
      <c r="L139" s="39">
        <f t="shared" si="79"/>
        <v>0</v>
      </c>
      <c r="M139" s="39">
        <f t="shared" si="79"/>
        <v>0</v>
      </c>
      <c r="N139" s="39">
        <f t="shared" si="79"/>
        <v>0</v>
      </c>
      <c r="O139" s="39">
        <f t="shared" si="79"/>
        <v>0</v>
      </c>
      <c r="P139" s="39">
        <f t="shared" si="79"/>
        <v>0</v>
      </c>
      <c r="Q139" s="39">
        <f t="shared" si="79"/>
        <v>0</v>
      </c>
      <c r="R139" s="39">
        <f t="shared" si="79"/>
        <v>0</v>
      </c>
      <c r="S139" s="39">
        <f t="shared" si="79"/>
        <v>0</v>
      </c>
      <c r="T139" s="39">
        <f t="shared" si="79"/>
        <v>0</v>
      </c>
      <c r="U139" s="39">
        <f t="shared" si="79"/>
        <v>0</v>
      </c>
      <c r="V139" s="39">
        <f t="shared" si="79"/>
        <v>0</v>
      </c>
      <c r="W139" s="39">
        <f t="shared" si="79"/>
        <v>0</v>
      </c>
      <c r="X139" s="39">
        <f t="shared" si="79"/>
        <v>0</v>
      </c>
      <c r="Y139" s="39">
        <f t="shared" si="79"/>
        <v>0</v>
      </c>
      <c r="Z139" s="39">
        <f t="shared" si="79"/>
        <v>0</v>
      </c>
      <c r="AA139" s="39">
        <f t="shared" si="79"/>
        <v>0</v>
      </c>
      <c r="AB139" s="39">
        <f t="shared" si="79"/>
        <v>0</v>
      </c>
      <c r="AC139" s="39">
        <f t="shared" si="79"/>
        <v>0</v>
      </c>
      <c r="AD139" s="39">
        <f t="shared" si="79"/>
        <v>0</v>
      </c>
      <c r="AE139" s="39">
        <f t="shared" si="79"/>
        <v>0</v>
      </c>
      <c r="AF139" s="39">
        <f t="shared" si="79"/>
        <v>0</v>
      </c>
      <c r="AG139" s="39">
        <f t="shared" si="79"/>
        <v>0</v>
      </c>
      <c r="AH139" s="39">
        <f t="shared" si="79"/>
        <v>0</v>
      </c>
      <c r="AI139" s="39">
        <f t="shared" si="79"/>
        <v>0</v>
      </c>
      <c r="AJ139" s="39">
        <f t="shared" si="79"/>
        <v>0</v>
      </c>
      <c r="AK139" s="39">
        <f t="shared" si="79"/>
        <v>0</v>
      </c>
      <c r="AL139" s="39">
        <f t="shared" si="79"/>
        <v>0</v>
      </c>
      <c r="AM139" s="39">
        <f t="shared" si="79"/>
        <v>0</v>
      </c>
      <c r="AN139" s="39">
        <f t="shared" si="79"/>
        <v>0</v>
      </c>
      <c r="AO139" s="39">
        <f t="shared" si="79"/>
        <v>0</v>
      </c>
      <c r="AP139" s="39">
        <f t="shared" si="79"/>
        <v>0</v>
      </c>
      <c r="AQ139" s="39">
        <f t="shared" si="79"/>
        <v>0</v>
      </c>
      <c r="AR139" s="39">
        <f t="shared" si="79"/>
        <v>0</v>
      </c>
      <c r="AS139" s="39">
        <f t="shared" si="79"/>
        <v>0</v>
      </c>
      <c r="AT139" s="39">
        <f t="shared" si="79"/>
        <v>0</v>
      </c>
      <c r="AU139" s="39">
        <f t="shared" si="79"/>
        <v>0</v>
      </c>
      <c r="AV139" s="39">
        <f t="shared" si="79"/>
        <v>0</v>
      </c>
      <c r="AW139" s="39">
        <f t="shared" si="79"/>
        <v>0</v>
      </c>
      <c r="AX139" s="39">
        <f t="shared" si="79"/>
        <v>0</v>
      </c>
      <c r="AY139" s="39">
        <f t="shared" si="79"/>
        <v>0</v>
      </c>
      <c r="AZ139" s="39">
        <f t="shared" si="79"/>
        <v>0</v>
      </c>
      <c r="BA139" s="39">
        <f t="shared" si="79"/>
        <v>0</v>
      </c>
      <c r="BB139" s="39">
        <f t="shared" si="79"/>
        <v>0</v>
      </c>
      <c r="BC139" s="39">
        <f t="shared" si="79"/>
        <v>0</v>
      </c>
      <c r="BD139" s="39">
        <f t="shared" si="79"/>
        <v>0</v>
      </c>
      <c r="BE139" s="39">
        <f t="shared" si="79"/>
        <v>0</v>
      </c>
      <c r="BF139" s="39">
        <f t="shared" si="79"/>
        <v>0</v>
      </c>
      <c r="BG139" s="39">
        <f t="shared" si="79"/>
        <v>0</v>
      </c>
      <c r="BH139" s="39">
        <f t="shared" si="79"/>
        <v>0</v>
      </c>
      <c r="BI139" s="39">
        <f t="shared" si="79"/>
        <v>0</v>
      </c>
      <c r="BJ139" s="39">
        <f t="shared" si="79"/>
        <v>0</v>
      </c>
      <c r="BK139" s="39">
        <f t="shared" si="79"/>
        <v>0</v>
      </c>
      <c r="BL139" s="39">
        <f t="shared" si="79"/>
        <v>0</v>
      </c>
      <c r="BM139" s="39">
        <f t="shared" si="79"/>
        <v>0</v>
      </c>
      <c r="BN139" s="39">
        <f t="shared" si="79"/>
        <v>0</v>
      </c>
      <c r="BO139" s="39">
        <f t="shared" si="79"/>
        <v>0</v>
      </c>
      <c r="BP139" s="39">
        <f t="shared" si="79"/>
        <v>0</v>
      </c>
      <c r="BQ139" s="39">
        <f t="shared" si="79"/>
        <v>0</v>
      </c>
      <c r="BR139" s="39">
        <f t="shared" si="79"/>
        <v>0</v>
      </c>
      <c r="BS139" s="39">
        <f t="shared" si="79"/>
        <v>0</v>
      </c>
      <c r="BT139" s="39">
        <f t="shared" si="79"/>
        <v>0</v>
      </c>
      <c r="BU139" s="39">
        <f t="shared" si="79"/>
        <v>0</v>
      </c>
      <c r="BV139" s="39">
        <f t="shared" si="79"/>
        <v>0</v>
      </c>
      <c r="BW139" s="39">
        <f t="shared" si="79"/>
        <v>0</v>
      </c>
      <c r="BX139" s="39">
        <f t="shared" si="79"/>
        <v>0</v>
      </c>
      <c r="BY139" s="39">
        <f t="shared" si="79"/>
        <v>0</v>
      </c>
      <c r="BZ139" s="39">
        <f t="shared" si="79"/>
        <v>0</v>
      </c>
      <c r="CA139" s="39">
        <f t="shared" si="79"/>
        <v>0</v>
      </c>
      <c r="CB139" s="39">
        <f t="shared" si="79"/>
        <v>0</v>
      </c>
      <c r="CC139" s="39">
        <f t="shared" si="79"/>
        <v>0</v>
      </c>
      <c r="CD139" s="39">
        <f t="shared" si="79"/>
        <v>0</v>
      </c>
      <c r="CE139" s="39">
        <f t="shared" si="79"/>
        <v>0</v>
      </c>
      <c r="CF139" s="39">
        <f t="shared" si="79"/>
        <v>0</v>
      </c>
      <c r="CG139" s="39">
        <f t="shared" si="79"/>
        <v>0</v>
      </c>
      <c r="CH139" s="39">
        <f t="shared" si="79"/>
        <v>0</v>
      </c>
    </row>
    <row r="140">
      <c r="B140" s="6" t="s">
        <v>66</v>
      </c>
      <c r="E140" s="35">
        <f t="shared" si="77"/>
        <v>16.965</v>
      </c>
      <c r="G140" s="39" t="str">
        <f t="shared" ref="G140:CH140" si="80">G43</f>
        <v/>
      </c>
      <c r="H140" s="39" t="str">
        <f t="shared" si="80"/>
        <v/>
      </c>
      <c r="I140" s="39" t="str">
        <f t="shared" si="80"/>
        <v/>
      </c>
      <c r="J140" s="39" t="str">
        <f t="shared" si="80"/>
        <v/>
      </c>
      <c r="K140" s="39" t="str">
        <f t="shared" si="80"/>
        <v/>
      </c>
      <c r="L140" s="39">
        <f t="shared" si="80"/>
        <v>0</v>
      </c>
      <c r="M140" s="39">
        <f t="shared" si="80"/>
        <v>0</v>
      </c>
      <c r="N140" s="39">
        <f t="shared" si="80"/>
        <v>0</v>
      </c>
      <c r="O140" s="39">
        <f t="shared" si="80"/>
        <v>0</v>
      </c>
      <c r="P140" s="39">
        <f t="shared" si="80"/>
        <v>0</v>
      </c>
      <c r="Q140" s="39">
        <f t="shared" si="80"/>
        <v>0</v>
      </c>
      <c r="R140" s="39">
        <f t="shared" si="80"/>
        <v>9.315</v>
      </c>
      <c r="S140" s="39">
        <f t="shared" si="80"/>
        <v>0</v>
      </c>
      <c r="T140" s="39">
        <f t="shared" si="80"/>
        <v>7.65</v>
      </c>
      <c r="U140" s="39">
        <f t="shared" si="80"/>
        <v>0</v>
      </c>
      <c r="V140" s="39">
        <f t="shared" si="80"/>
        <v>0</v>
      </c>
      <c r="W140" s="39">
        <f t="shared" si="80"/>
        <v>0</v>
      </c>
      <c r="X140" s="39">
        <f t="shared" si="80"/>
        <v>0</v>
      </c>
      <c r="Y140" s="39" t="str">
        <f t="shared" si="80"/>
        <v/>
      </c>
      <c r="Z140" s="39" t="str">
        <f t="shared" si="80"/>
        <v/>
      </c>
      <c r="AA140" s="39" t="str">
        <f t="shared" si="80"/>
        <v/>
      </c>
      <c r="AB140" s="39" t="str">
        <f t="shared" si="80"/>
        <v/>
      </c>
      <c r="AC140" s="39" t="str">
        <f t="shared" si="80"/>
        <v/>
      </c>
      <c r="AD140" s="39" t="str">
        <f t="shared" si="80"/>
        <v/>
      </c>
      <c r="AE140" s="39" t="str">
        <f t="shared" si="80"/>
        <v/>
      </c>
      <c r="AF140" s="39" t="str">
        <f t="shared" si="80"/>
        <v/>
      </c>
      <c r="AG140" s="39" t="str">
        <f t="shared" si="80"/>
        <v/>
      </c>
      <c r="AH140" s="39" t="str">
        <f t="shared" si="80"/>
        <v/>
      </c>
      <c r="AI140" s="39" t="str">
        <f t="shared" si="80"/>
        <v/>
      </c>
      <c r="AJ140" s="39" t="str">
        <f t="shared" si="80"/>
        <v/>
      </c>
      <c r="AK140" s="39" t="str">
        <f t="shared" si="80"/>
        <v/>
      </c>
      <c r="AL140" s="39" t="str">
        <f t="shared" si="80"/>
        <v/>
      </c>
      <c r="AM140" s="39" t="str">
        <f t="shared" si="80"/>
        <v/>
      </c>
      <c r="AN140" s="39" t="str">
        <f t="shared" si="80"/>
        <v/>
      </c>
      <c r="AO140" s="39" t="str">
        <f t="shared" si="80"/>
        <v/>
      </c>
      <c r="AP140" s="39" t="str">
        <f t="shared" si="80"/>
        <v/>
      </c>
      <c r="AQ140" s="39" t="str">
        <f t="shared" si="80"/>
        <v/>
      </c>
      <c r="AR140" s="39" t="str">
        <f t="shared" si="80"/>
        <v/>
      </c>
      <c r="AS140" s="39" t="str">
        <f t="shared" si="80"/>
        <v/>
      </c>
      <c r="AT140" s="39" t="str">
        <f t="shared" si="80"/>
        <v/>
      </c>
      <c r="AU140" s="39" t="str">
        <f t="shared" si="80"/>
        <v/>
      </c>
      <c r="AV140" s="39" t="str">
        <f t="shared" si="80"/>
        <v/>
      </c>
      <c r="AW140" s="39" t="str">
        <f t="shared" si="80"/>
        <v/>
      </c>
      <c r="AX140" s="39" t="str">
        <f t="shared" si="80"/>
        <v/>
      </c>
      <c r="AY140" s="39" t="str">
        <f t="shared" si="80"/>
        <v/>
      </c>
      <c r="AZ140" s="39" t="str">
        <f t="shared" si="80"/>
        <v/>
      </c>
      <c r="BA140" s="39" t="str">
        <f t="shared" si="80"/>
        <v/>
      </c>
      <c r="BB140" s="39" t="str">
        <f t="shared" si="80"/>
        <v/>
      </c>
      <c r="BC140" s="39" t="str">
        <f t="shared" si="80"/>
        <v/>
      </c>
      <c r="BD140" s="39" t="str">
        <f t="shared" si="80"/>
        <v/>
      </c>
      <c r="BE140" s="39" t="str">
        <f t="shared" si="80"/>
        <v/>
      </c>
      <c r="BF140" s="39" t="str">
        <f t="shared" si="80"/>
        <v/>
      </c>
      <c r="BG140" s="39" t="str">
        <f t="shared" si="80"/>
        <v/>
      </c>
      <c r="BH140" s="39" t="str">
        <f t="shared" si="80"/>
        <v/>
      </c>
      <c r="BI140" s="39" t="str">
        <f t="shared" si="80"/>
        <v/>
      </c>
      <c r="BJ140" s="39" t="str">
        <f t="shared" si="80"/>
        <v/>
      </c>
      <c r="BK140" s="39" t="str">
        <f t="shared" si="80"/>
        <v/>
      </c>
      <c r="BL140" s="39">
        <f t="shared" si="80"/>
        <v>0</v>
      </c>
      <c r="BM140" s="39">
        <f t="shared" si="80"/>
        <v>0</v>
      </c>
      <c r="BN140" s="39">
        <f t="shared" si="80"/>
        <v>0</v>
      </c>
      <c r="BO140" s="39">
        <f t="shared" si="80"/>
        <v>0</v>
      </c>
      <c r="BP140" s="39">
        <f t="shared" si="80"/>
        <v>0</v>
      </c>
      <c r="BQ140" s="39">
        <f t="shared" si="80"/>
        <v>0</v>
      </c>
      <c r="BR140" s="39">
        <f t="shared" si="80"/>
        <v>0</v>
      </c>
      <c r="BS140" s="39">
        <f t="shared" si="80"/>
        <v>0</v>
      </c>
      <c r="BT140" s="39">
        <f t="shared" si="80"/>
        <v>0</v>
      </c>
      <c r="BU140" s="39">
        <f t="shared" si="80"/>
        <v>0</v>
      </c>
      <c r="BV140" s="39">
        <f t="shared" si="80"/>
        <v>0</v>
      </c>
      <c r="BW140" s="39">
        <f t="shared" si="80"/>
        <v>0</v>
      </c>
      <c r="BX140" s="39">
        <f t="shared" si="80"/>
        <v>0</v>
      </c>
      <c r="BY140" s="39">
        <f t="shared" si="80"/>
        <v>0</v>
      </c>
      <c r="BZ140" s="39">
        <f t="shared" si="80"/>
        <v>0</v>
      </c>
      <c r="CA140" s="39">
        <f t="shared" si="80"/>
        <v>0</v>
      </c>
      <c r="CB140" s="39">
        <f t="shared" si="80"/>
        <v>0</v>
      </c>
      <c r="CC140" s="39" t="str">
        <f t="shared" si="80"/>
        <v/>
      </c>
      <c r="CD140" s="39" t="str">
        <f t="shared" si="80"/>
        <v/>
      </c>
      <c r="CE140" s="39" t="str">
        <f t="shared" si="80"/>
        <v/>
      </c>
      <c r="CF140" s="39" t="str">
        <f t="shared" si="80"/>
        <v/>
      </c>
      <c r="CG140" s="39" t="str">
        <f t="shared" si="80"/>
        <v/>
      </c>
      <c r="CH140" s="39" t="str">
        <f t="shared" si="80"/>
        <v/>
      </c>
    </row>
    <row r="141"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</row>
    <row r="142">
      <c r="B142" s="5" t="s">
        <v>67</v>
      </c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</row>
    <row r="143"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</row>
    <row r="144">
      <c r="B144" s="6" t="s">
        <v>77</v>
      </c>
      <c r="E144" s="33">
        <f t="shared" ref="E144:E146" si="82">SUM(G144:CH144)</f>
        <v>0</v>
      </c>
      <c r="F144" s="5"/>
      <c r="G144" s="39">
        <f t="shared" ref="G144:CH144" si="81">SUM(G138:G139)</f>
        <v>0</v>
      </c>
      <c r="H144" s="39">
        <f t="shared" si="81"/>
        <v>0</v>
      </c>
      <c r="I144" s="39">
        <f t="shared" si="81"/>
        <v>0</v>
      </c>
      <c r="J144" s="39">
        <f t="shared" si="81"/>
        <v>0</v>
      </c>
      <c r="K144" s="39">
        <f t="shared" si="81"/>
        <v>0</v>
      </c>
      <c r="L144" s="39">
        <f t="shared" si="81"/>
        <v>0</v>
      </c>
      <c r="M144" s="39">
        <f t="shared" si="81"/>
        <v>0</v>
      </c>
      <c r="N144" s="39">
        <f t="shared" si="81"/>
        <v>0</v>
      </c>
      <c r="O144" s="39">
        <f t="shared" si="81"/>
        <v>0</v>
      </c>
      <c r="P144" s="39">
        <f t="shared" si="81"/>
        <v>0</v>
      </c>
      <c r="Q144" s="39">
        <f t="shared" si="81"/>
        <v>0</v>
      </c>
      <c r="R144" s="39">
        <f t="shared" si="81"/>
        <v>0</v>
      </c>
      <c r="S144" s="39">
        <f t="shared" si="81"/>
        <v>0</v>
      </c>
      <c r="T144" s="39">
        <f t="shared" si="81"/>
        <v>0</v>
      </c>
      <c r="U144" s="39">
        <f t="shared" si="81"/>
        <v>0</v>
      </c>
      <c r="V144" s="39">
        <f t="shared" si="81"/>
        <v>0</v>
      </c>
      <c r="W144" s="39">
        <f t="shared" si="81"/>
        <v>0</v>
      </c>
      <c r="X144" s="39">
        <f t="shared" si="81"/>
        <v>0</v>
      </c>
      <c r="Y144" s="39">
        <f t="shared" si="81"/>
        <v>0</v>
      </c>
      <c r="Z144" s="39">
        <f t="shared" si="81"/>
        <v>0</v>
      </c>
      <c r="AA144" s="39">
        <f t="shared" si="81"/>
        <v>0</v>
      </c>
      <c r="AB144" s="39">
        <f t="shared" si="81"/>
        <v>0</v>
      </c>
      <c r="AC144" s="39">
        <f t="shared" si="81"/>
        <v>0</v>
      </c>
      <c r="AD144" s="39">
        <f t="shared" si="81"/>
        <v>0</v>
      </c>
      <c r="AE144" s="39">
        <f t="shared" si="81"/>
        <v>0</v>
      </c>
      <c r="AF144" s="39">
        <f t="shared" si="81"/>
        <v>0</v>
      </c>
      <c r="AG144" s="39">
        <f t="shared" si="81"/>
        <v>0</v>
      </c>
      <c r="AH144" s="39">
        <f t="shared" si="81"/>
        <v>0</v>
      </c>
      <c r="AI144" s="39">
        <f t="shared" si="81"/>
        <v>0</v>
      </c>
      <c r="AJ144" s="39">
        <f t="shared" si="81"/>
        <v>0</v>
      </c>
      <c r="AK144" s="39">
        <f t="shared" si="81"/>
        <v>0</v>
      </c>
      <c r="AL144" s="39">
        <f t="shared" si="81"/>
        <v>0</v>
      </c>
      <c r="AM144" s="39">
        <f t="shared" si="81"/>
        <v>0</v>
      </c>
      <c r="AN144" s="39">
        <f t="shared" si="81"/>
        <v>0</v>
      </c>
      <c r="AO144" s="39">
        <f t="shared" si="81"/>
        <v>0</v>
      </c>
      <c r="AP144" s="39">
        <f t="shared" si="81"/>
        <v>0</v>
      </c>
      <c r="AQ144" s="39">
        <f t="shared" si="81"/>
        <v>0</v>
      </c>
      <c r="AR144" s="39">
        <f t="shared" si="81"/>
        <v>0</v>
      </c>
      <c r="AS144" s="39">
        <f t="shared" si="81"/>
        <v>0</v>
      </c>
      <c r="AT144" s="39">
        <f t="shared" si="81"/>
        <v>0</v>
      </c>
      <c r="AU144" s="39">
        <f t="shared" si="81"/>
        <v>0</v>
      </c>
      <c r="AV144" s="39">
        <f t="shared" si="81"/>
        <v>0</v>
      </c>
      <c r="AW144" s="39">
        <f t="shared" si="81"/>
        <v>0</v>
      </c>
      <c r="AX144" s="39">
        <f t="shared" si="81"/>
        <v>0</v>
      </c>
      <c r="AY144" s="39">
        <f t="shared" si="81"/>
        <v>0</v>
      </c>
      <c r="AZ144" s="39">
        <f t="shared" si="81"/>
        <v>0</v>
      </c>
      <c r="BA144" s="39">
        <f t="shared" si="81"/>
        <v>0</v>
      </c>
      <c r="BB144" s="39">
        <f t="shared" si="81"/>
        <v>0</v>
      </c>
      <c r="BC144" s="39">
        <f t="shared" si="81"/>
        <v>0</v>
      </c>
      <c r="BD144" s="39">
        <f t="shared" si="81"/>
        <v>0</v>
      </c>
      <c r="BE144" s="39">
        <f t="shared" si="81"/>
        <v>0</v>
      </c>
      <c r="BF144" s="39">
        <f t="shared" si="81"/>
        <v>0</v>
      </c>
      <c r="BG144" s="39">
        <f t="shared" si="81"/>
        <v>0</v>
      </c>
      <c r="BH144" s="39">
        <f t="shared" si="81"/>
        <v>0</v>
      </c>
      <c r="BI144" s="39">
        <f t="shared" si="81"/>
        <v>0</v>
      </c>
      <c r="BJ144" s="39">
        <f t="shared" si="81"/>
        <v>0</v>
      </c>
      <c r="BK144" s="39">
        <f t="shared" si="81"/>
        <v>0</v>
      </c>
      <c r="BL144" s="39">
        <f t="shared" si="81"/>
        <v>0</v>
      </c>
      <c r="BM144" s="39">
        <f t="shared" si="81"/>
        <v>0</v>
      </c>
      <c r="BN144" s="39">
        <f t="shared" si="81"/>
        <v>0</v>
      </c>
      <c r="BO144" s="39">
        <f t="shared" si="81"/>
        <v>0</v>
      </c>
      <c r="BP144" s="39">
        <f t="shared" si="81"/>
        <v>0</v>
      </c>
      <c r="BQ144" s="39">
        <f t="shared" si="81"/>
        <v>0</v>
      </c>
      <c r="BR144" s="39">
        <f t="shared" si="81"/>
        <v>0</v>
      </c>
      <c r="BS144" s="39">
        <f t="shared" si="81"/>
        <v>0</v>
      </c>
      <c r="BT144" s="39">
        <f t="shared" si="81"/>
        <v>0</v>
      </c>
      <c r="BU144" s="39">
        <f t="shared" si="81"/>
        <v>0</v>
      </c>
      <c r="BV144" s="39">
        <f t="shared" si="81"/>
        <v>0</v>
      </c>
      <c r="BW144" s="39">
        <f t="shared" si="81"/>
        <v>0</v>
      </c>
      <c r="BX144" s="39">
        <f t="shared" si="81"/>
        <v>0</v>
      </c>
      <c r="BY144" s="39">
        <f t="shared" si="81"/>
        <v>0</v>
      </c>
      <c r="BZ144" s="39">
        <f t="shared" si="81"/>
        <v>0</v>
      </c>
      <c r="CA144" s="39">
        <f t="shared" si="81"/>
        <v>0</v>
      </c>
      <c r="CB144" s="39">
        <f t="shared" si="81"/>
        <v>0</v>
      </c>
      <c r="CC144" s="39">
        <f t="shared" si="81"/>
        <v>0</v>
      </c>
      <c r="CD144" s="39">
        <f t="shared" si="81"/>
        <v>0</v>
      </c>
      <c r="CE144" s="39">
        <f t="shared" si="81"/>
        <v>0</v>
      </c>
      <c r="CF144" s="39">
        <f t="shared" si="81"/>
        <v>0</v>
      </c>
      <c r="CG144" s="39">
        <f t="shared" si="81"/>
        <v>0</v>
      </c>
      <c r="CH144" s="39">
        <f t="shared" si="81"/>
        <v>0</v>
      </c>
    </row>
    <row r="145">
      <c r="B145" s="6" t="s">
        <v>78</v>
      </c>
      <c r="E145" s="35">
        <f t="shared" si="82"/>
        <v>0</v>
      </c>
      <c r="F145" s="5"/>
      <c r="G145" s="36">
        <f t="shared" ref="G145:CH145" si="83">SUM(G137,G144)</f>
        <v>0</v>
      </c>
      <c r="H145" s="36">
        <f t="shared" si="83"/>
        <v>0</v>
      </c>
      <c r="I145" s="36">
        <f t="shared" si="83"/>
        <v>0</v>
      </c>
      <c r="J145" s="36">
        <f t="shared" si="83"/>
        <v>0</v>
      </c>
      <c r="K145" s="36">
        <f t="shared" si="83"/>
        <v>0</v>
      </c>
      <c r="L145" s="36">
        <f t="shared" si="83"/>
        <v>0</v>
      </c>
      <c r="M145" s="36">
        <f t="shared" si="83"/>
        <v>0</v>
      </c>
      <c r="N145" s="36">
        <f t="shared" si="83"/>
        <v>0</v>
      </c>
      <c r="O145" s="36">
        <f t="shared" si="83"/>
        <v>0</v>
      </c>
      <c r="P145" s="36">
        <f t="shared" si="83"/>
        <v>0</v>
      </c>
      <c r="Q145" s="36">
        <f t="shared" si="83"/>
        <v>0</v>
      </c>
      <c r="R145" s="36">
        <f t="shared" si="83"/>
        <v>0</v>
      </c>
      <c r="S145" s="36">
        <f t="shared" si="83"/>
        <v>0</v>
      </c>
      <c r="T145" s="36">
        <f t="shared" si="83"/>
        <v>0</v>
      </c>
      <c r="U145" s="36">
        <f t="shared" si="83"/>
        <v>0</v>
      </c>
      <c r="V145" s="36">
        <f t="shared" si="83"/>
        <v>0</v>
      </c>
      <c r="W145" s="36">
        <f t="shared" si="83"/>
        <v>0</v>
      </c>
      <c r="X145" s="36">
        <f t="shared" si="83"/>
        <v>0</v>
      </c>
      <c r="Y145" s="36">
        <f t="shared" si="83"/>
        <v>0</v>
      </c>
      <c r="Z145" s="36">
        <f t="shared" si="83"/>
        <v>0</v>
      </c>
      <c r="AA145" s="36">
        <f t="shared" si="83"/>
        <v>0</v>
      </c>
      <c r="AB145" s="36">
        <f t="shared" si="83"/>
        <v>0</v>
      </c>
      <c r="AC145" s="36">
        <f t="shared" si="83"/>
        <v>0</v>
      </c>
      <c r="AD145" s="36">
        <f t="shared" si="83"/>
        <v>0</v>
      </c>
      <c r="AE145" s="36">
        <f t="shared" si="83"/>
        <v>0</v>
      </c>
      <c r="AF145" s="36">
        <f t="shared" si="83"/>
        <v>0</v>
      </c>
      <c r="AG145" s="36">
        <f t="shared" si="83"/>
        <v>0</v>
      </c>
      <c r="AH145" s="36">
        <f t="shared" si="83"/>
        <v>0</v>
      </c>
      <c r="AI145" s="36">
        <f t="shared" si="83"/>
        <v>0</v>
      </c>
      <c r="AJ145" s="36">
        <f t="shared" si="83"/>
        <v>0</v>
      </c>
      <c r="AK145" s="36">
        <f t="shared" si="83"/>
        <v>0</v>
      </c>
      <c r="AL145" s="36">
        <f t="shared" si="83"/>
        <v>0</v>
      </c>
      <c r="AM145" s="36">
        <f t="shared" si="83"/>
        <v>0</v>
      </c>
      <c r="AN145" s="36">
        <f t="shared" si="83"/>
        <v>0</v>
      </c>
      <c r="AO145" s="36">
        <f t="shared" si="83"/>
        <v>0</v>
      </c>
      <c r="AP145" s="36">
        <f t="shared" si="83"/>
        <v>0</v>
      </c>
      <c r="AQ145" s="36">
        <f t="shared" si="83"/>
        <v>0</v>
      </c>
      <c r="AR145" s="36">
        <f t="shared" si="83"/>
        <v>0</v>
      </c>
      <c r="AS145" s="36">
        <f t="shared" si="83"/>
        <v>0</v>
      </c>
      <c r="AT145" s="36">
        <f t="shared" si="83"/>
        <v>0</v>
      </c>
      <c r="AU145" s="36">
        <f t="shared" si="83"/>
        <v>0</v>
      </c>
      <c r="AV145" s="36">
        <f t="shared" si="83"/>
        <v>0</v>
      </c>
      <c r="AW145" s="36">
        <f t="shared" si="83"/>
        <v>0</v>
      </c>
      <c r="AX145" s="36">
        <f t="shared" si="83"/>
        <v>0</v>
      </c>
      <c r="AY145" s="36">
        <f t="shared" si="83"/>
        <v>0</v>
      </c>
      <c r="AZ145" s="36">
        <f t="shared" si="83"/>
        <v>0</v>
      </c>
      <c r="BA145" s="36">
        <f t="shared" si="83"/>
        <v>0</v>
      </c>
      <c r="BB145" s="36">
        <f t="shared" si="83"/>
        <v>0</v>
      </c>
      <c r="BC145" s="36">
        <f t="shared" si="83"/>
        <v>0</v>
      </c>
      <c r="BD145" s="36">
        <f t="shared" si="83"/>
        <v>0</v>
      </c>
      <c r="BE145" s="36">
        <f t="shared" si="83"/>
        <v>0</v>
      </c>
      <c r="BF145" s="36">
        <f t="shared" si="83"/>
        <v>0</v>
      </c>
      <c r="BG145" s="36">
        <f t="shared" si="83"/>
        <v>0</v>
      </c>
      <c r="BH145" s="36">
        <f t="shared" si="83"/>
        <v>0</v>
      </c>
      <c r="BI145" s="36">
        <f t="shared" si="83"/>
        <v>0</v>
      </c>
      <c r="BJ145" s="36">
        <f t="shared" si="83"/>
        <v>0</v>
      </c>
      <c r="BK145" s="36">
        <f t="shared" si="83"/>
        <v>0</v>
      </c>
      <c r="BL145" s="36">
        <f t="shared" si="83"/>
        <v>0</v>
      </c>
      <c r="BM145" s="36">
        <f t="shared" si="83"/>
        <v>0</v>
      </c>
      <c r="BN145" s="36">
        <f t="shared" si="83"/>
        <v>0</v>
      </c>
      <c r="BO145" s="36">
        <f t="shared" si="83"/>
        <v>0</v>
      </c>
      <c r="BP145" s="36">
        <f t="shared" si="83"/>
        <v>0</v>
      </c>
      <c r="BQ145" s="36">
        <f t="shared" si="83"/>
        <v>0</v>
      </c>
      <c r="BR145" s="36">
        <f t="shared" si="83"/>
        <v>0</v>
      </c>
      <c r="BS145" s="36">
        <f t="shared" si="83"/>
        <v>0</v>
      </c>
      <c r="BT145" s="36">
        <f t="shared" si="83"/>
        <v>0</v>
      </c>
      <c r="BU145" s="36">
        <f t="shared" si="83"/>
        <v>0</v>
      </c>
      <c r="BV145" s="36">
        <f t="shared" si="83"/>
        <v>0</v>
      </c>
      <c r="BW145" s="36">
        <f t="shared" si="83"/>
        <v>0</v>
      </c>
      <c r="BX145" s="36">
        <f t="shared" si="83"/>
        <v>0</v>
      </c>
      <c r="BY145" s="36">
        <f t="shared" si="83"/>
        <v>0</v>
      </c>
      <c r="BZ145" s="36">
        <f t="shared" si="83"/>
        <v>0</v>
      </c>
      <c r="CA145" s="36">
        <f t="shared" si="83"/>
        <v>0</v>
      </c>
      <c r="CB145" s="36">
        <f t="shared" si="83"/>
        <v>0</v>
      </c>
      <c r="CC145" s="36">
        <f t="shared" si="83"/>
        <v>0</v>
      </c>
      <c r="CD145" s="36">
        <f t="shared" si="83"/>
        <v>0</v>
      </c>
      <c r="CE145" s="36">
        <f t="shared" si="83"/>
        <v>0</v>
      </c>
      <c r="CF145" s="36">
        <f t="shared" si="83"/>
        <v>0</v>
      </c>
      <c r="CG145" s="36">
        <f t="shared" si="83"/>
        <v>0</v>
      </c>
      <c r="CH145" s="36">
        <f t="shared" si="83"/>
        <v>0</v>
      </c>
    </row>
    <row r="146">
      <c r="B146" s="6" t="s">
        <v>79</v>
      </c>
      <c r="E146" s="33">
        <f t="shared" si="82"/>
        <v>0</v>
      </c>
      <c r="F146" s="5"/>
      <c r="G146" s="39">
        <f t="shared" ref="G146:CH146" si="84">IF(G$3&lt;$C$9,G145,0)</f>
        <v>0</v>
      </c>
      <c r="H146" s="39">
        <f t="shared" si="84"/>
        <v>0</v>
      </c>
      <c r="I146" s="39">
        <f t="shared" si="84"/>
        <v>0</v>
      </c>
      <c r="J146" s="39">
        <f t="shared" si="84"/>
        <v>0</v>
      </c>
      <c r="K146" s="39">
        <f t="shared" si="84"/>
        <v>0</v>
      </c>
      <c r="L146" s="39">
        <f t="shared" si="84"/>
        <v>0</v>
      </c>
      <c r="M146" s="39">
        <f t="shared" si="84"/>
        <v>0</v>
      </c>
      <c r="N146" s="39">
        <f t="shared" si="84"/>
        <v>0</v>
      </c>
      <c r="O146" s="39">
        <f t="shared" si="84"/>
        <v>0</v>
      </c>
      <c r="P146" s="39">
        <f t="shared" si="84"/>
        <v>0</v>
      </c>
      <c r="Q146" s="39">
        <f t="shared" si="84"/>
        <v>0</v>
      </c>
      <c r="R146" s="39">
        <f t="shared" si="84"/>
        <v>0</v>
      </c>
      <c r="S146" s="39">
        <f t="shared" si="84"/>
        <v>0</v>
      </c>
      <c r="T146" s="39">
        <f t="shared" si="84"/>
        <v>0</v>
      </c>
      <c r="U146" s="39">
        <f t="shared" si="84"/>
        <v>0</v>
      </c>
      <c r="V146" s="39">
        <f t="shared" si="84"/>
        <v>0</v>
      </c>
      <c r="W146" s="39">
        <f t="shared" si="84"/>
        <v>0</v>
      </c>
      <c r="X146" s="39">
        <f t="shared" si="84"/>
        <v>0</v>
      </c>
      <c r="Y146" s="39">
        <f t="shared" si="84"/>
        <v>0</v>
      </c>
      <c r="Z146" s="39">
        <f t="shared" si="84"/>
        <v>0</v>
      </c>
      <c r="AA146" s="39">
        <f t="shared" si="84"/>
        <v>0</v>
      </c>
      <c r="AB146" s="39">
        <f t="shared" si="84"/>
        <v>0</v>
      </c>
      <c r="AC146" s="39">
        <f t="shared" si="84"/>
        <v>0</v>
      </c>
      <c r="AD146" s="39">
        <f t="shared" si="84"/>
        <v>0</v>
      </c>
      <c r="AE146" s="39">
        <f t="shared" si="84"/>
        <v>0</v>
      </c>
      <c r="AF146" s="39">
        <f t="shared" si="84"/>
        <v>0</v>
      </c>
      <c r="AG146" s="39">
        <f t="shared" si="84"/>
        <v>0</v>
      </c>
      <c r="AH146" s="39">
        <f t="shared" si="84"/>
        <v>0</v>
      </c>
      <c r="AI146" s="39">
        <f t="shared" si="84"/>
        <v>0</v>
      </c>
      <c r="AJ146" s="39">
        <f t="shared" si="84"/>
        <v>0</v>
      </c>
      <c r="AK146" s="39">
        <f t="shared" si="84"/>
        <v>0</v>
      </c>
      <c r="AL146" s="39">
        <f t="shared" si="84"/>
        <v>0</v>
      </c>
      <c r="AM146" s="39">
        <f t="shared" si="84"/>
        <v>0</v>
      </c>
      <c r="AN146" s="39">
        <f t="shared" si="84"/>
        <v>0</v>
      </c>
      <c r="AO146" s="39">
        <f t="shared" si="84"/>
        <v>0</v>
      </c>
      <c r="AP146" s="39">
        <f t="shared" si="84"/>
        <v>0</v>
      </c>
      <c r="AQ146" s="39">
        <f t="shared" si="84"/>
        <v>0</v>
      </c>
      <c r="AR146" s="39">
        <f t="shared" si="84"/>
        <v>0</v>
      </c>
      <c r="AS146" s="39">
        <f t="shared" si="84"/>
        <v>0</v>
      </c>
      <c r="AT146" s="39">
        <f t="shared" si="84"/>
        <v>0</v>
      </c>
      <c r="AU146" s="39">
        <f t="shared" si="84"/>
        <v>0</v>
      </c>
      <c r="AV146" s="39">
        <f t="shared" si="84"/>
        <v>0</v>
      </c>
      <c r="AW146" s="39">
        <f t="shared" si="84"/>
        <v>0</v>
      </c>
      <c r="AX146" s="39">
        <f t="shared" si="84"/>
        <v>0</v>
      </c>
      <c r="AY146" s="39">
        <f t="shared" si="84"/>
        <v>0</v>
      </c>
      <c r="AZ146" s="39">
        <f t="shared" si="84"/>
        <v>0</v>
      </c>
      <c r="BA146" s="39">
        <f t="shared" si="84"/>
        <v>0</v>
      </c>
      <c r="BB146" s="39">
        <f t="shared" si="84"/>
        <v>0</v>
      </c>
      <c r="BC146" s="39">
        <f t="shared" si="84"/>
        <v>0</v>
      </c>
      <c r="BD146" s="39">
        <f t="shared" si="84"/>
        <v>0</v>
      </c>
      <c r="BE146" s="39">
        <f t="shared" si="84"/>
        <v>0</v>
      </c>
      <c r="BF146" s="39">
        <f t="shared" si="84"/>
        <v>0</v>
      </c>
      <c r="BG146" s="39">
        <f t="shared" si="84"/>
        <v>0</v>
      </c>
      <c r="BH146" s="39">
        <f t="shared" si="84"/>
        <v>0</v>
      </c>
      <c r="BI146" s="39">
        <f t="shared" si="84"/>
        <v>0</v>
      </c>
      <c r="BJ146" s="39">
        <f t="shared" si="84"/>
        <v>0</v>
      </c>
      <c r="BK146" s="39">
        <f t="shared" si="84"/>
        <v>0</v>
      </c>
      <c r="BL146" s="39">
        <f t="shared" si="84"/>
        <v>0</v>
      </c>
      <c r="BM146" s="39">
        <f t="shared" si="84"/>
        <v>0</v>
      </c>
      <c r="BN146" s="39">
        <f t="shared" si="84"/>
        <v>0</v>
      </c>
      <c r="BO146" s="39">
        <f t="shared" si="84"/>
        <v>0</v>
      </c>
      <c r="BP146" s="39">
        <f t="shared" si="84"/>
        <v>0</v>
      </c>
      <c r="BQ146" s="39">
        <f t="shared" si="84"/>
        <v>0</v>
      </c>
      <c r="BR146" s="39">
        <f t="shared" si="84"/>
        <v>0</v>
      </c>
      <c r="BS146" s="39">
        <f t="shared" si="84"/>
        <v>0</v>
      </c>
      <c r="BT146" s="39">
        <f t="shared" si="84"/>
        <v>0</v>
      </c>
      <c r="BU146" s="39">
        <f t="shared" si="84"/>
        <v>0</v>
      </c>
      <c r="BV146" s="39">
        <f t="shared" si="84"/>
        <v>0</v>
      </c>
      <c r="BW146" s="39">
        <f t="shared" si="84"/>
        <v>0</v>
      </c>
      <c r="BX146" s="39">
        <f t="shared" si="84"/>
        <v>0</v>
      </c>
      <c r="BY146" s="39">
        <f t="shared" si="84"/>
        <v>0</v>
      </c>
      <c r="BZ146" s="39">
        <f t="shared" si="84"/>
        <v>0</v>
      </c>
      <c r="CA146" s="39">
        <f t="shared" si="84"/>
        <v>0</v>
      </c>
      <c r="CB146" s="39">
        <f t="shared" si="84"/>
        <v>0</v>
      </c>
      <c r="CC146" s="39">
        <f t="shared" si="84"/>
        <v>0</v>
      </c>
      <c r="CD146" s="39">
        <f t="shared" si="84"/>
        <v>0</v>
      </c>
      <c r="CE146" s="39">
        <f t="shared" si="84"/>
        <v>0</v>
      </c>
      <c r="CF146" s="39">
        <f t="shared" si="84"/>
        <v>0</v>
      </c>
      <c r="CG146" s="39">
        <f t="shared" si="84"/>
        <v>0</v>
      </c>
      <c r="CH146" s="39">
        <f t="shared" si="84"/>
        <v>0</v>
      </c>
    </row>
    <row r="147"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</row>
    <row r="148">
      <c r="B148" s="6" t="s">
        <v>80</v>
      </c>
      <c r="C148" s="5"/>
      <c r="D148" s="5"/>
      <c r="E148" s="33">
        <f t="shared" ref="E148:E150" si="86">SUM(G148:CH148)</f>
        <v>16.965</v>
      </c>
      <c r="F148" s="5"/>
      <c r="G148" s="39">
        <f t="shared" ref="G148:CH148" si="85">G144+G140</f>
        <v>0</v>
      </c>
      <c r="H148" s="39">
        <f t="shared" si="85"/>
        <v>0</v>
      </c>
      <c r="I148" s="39">
        <f t="shared" si="85"/>
        <v>0</v>
      </c>
      <c r="J148" s="39">
        <f t="shared" si="85"/>
        <v>0</v>
      </c>
      <c r="K148" s="39">
        <f t="shared" si="85"/>
        <v>0</v>
      </c>
      <c r="L148" s="39">
        <f t="shared" si="85"/>
        <v>0</v>
      </c>
      <c r="M148" s="39">
        <f t="shared" si="85"/>
        <v>0</v>
      </c>
      <c r="N148" s="39">
        <f t="shared" si="85"/>
        <v>0</v>
      </c>
      <c r="O148" s="39">
        <f t="shared" si="85"/>
        <v>0</v>
      </c>
      <c r="P148" s="39">
        <f t="shared" si="85"/>
        <v>0</v>
      </c>
      <c r="Q148" s="39">
        <f t="shared" si="85"/>
        <v>0</v>
      </c>
      <c r="R148" s="39">
        <f t="shared" si="85"/>
        <v>9.315</v>
      </c>
      <c r="S148" s="39">
        <f t="shared" si="85"/>
        <v>0</v>
      </c>
      <c r="T148" s="39">
        <f t="shared" si="85"/>
        <v>7.65</v>
      </c>
      <c r="U148" s="39">
        <f t="shared" si="85"/>
        <v>0</v>
      </c>
      <c r="V148" s="39">
        <f t="shared" si="85"/>
        <v>0</v>
      </c>
      <c r="W148" s="39">
        <f t="shared" si="85"/>
        <v>0</v>
      </c>
      <c r="X148" s="39">
        <f t="shared" si="85"/>
        <v>0</v>
      </c>
      <c r="Y148" s="39">
        <f t="shared" si="85"/>
        <v>0</v>
      </c>
      <c r="Z148" s="39">
        <f t="shared" si="85"/>
        <v>0</v>
      </c>
      <c r="AA148" s="39">
        <f t="shared" si="85"/>
        <v>0</v>
      </c>
      <c r="AB148" s="39">
        <f t="shared" si="85"/>
        <v>0</v>
      </c>
      <c r="AC148" s="39">
        <f t="shared" si="85"/>
        <v>0</v>
      </c>
      <c r="AD148" s="39">
        <f t="shared" si="85"/>
        <v>0</v>
      </c>
      <c r="AE148" s="39">
        <f t="shared" si="85"/>
        <v>0</v>
      </c>
      <c r="AF148" s="39">
        <f t="shared" si="85"/>
        <v>0</v>
      </c>
      <c r="AG148" s="39">
        <f t="shared" si="85"/>
        <v>0</v>
      </c>
      <c r="AH148" s="39">
        <f t="shared" si="85"/>
        <v>0</v>
      </c>
      <c r="AI148" s="39">
        <f t="shared" si="85"/>
        <v>0</v>
      </c>
      <c r="AJ148" s="39">
        <f t="shared" si="85"/>
        <v>0</v>
      </c>
      <c r="AK148" s="39">
        <f t="shared" si="85"/>
        <v>0</v>
      </c>
      <c r="AL148" s="39">
        <f t="shared" si="85"/>
        <v>0</v>
      </c>
      <c r="AM148" s="39">
        <f t="shared" si="85"/>
        <v>0</v>
      </c>
      <c r="AN148" s="39">
        <f t="shared" si="85"/>
        <v>0</v>
      </c>
      <c r="AO148" s="39">
        <f t="shared" si="85"/>
        <v>0</v>
      </c>
      <c r="AP148" s="39">
        <f t="shared" si="85"/>
        <v>0</v>
      </c>
      <c r="AQ148" s="39">
        <f t="shared" si="85"/>
        <v>0</v>
      </c>
      <c r="AR148" s="39">
        <f t="shared" si="85"/>
        <v>0</v>
      </c>
      <c r="AS148" s="39">
        <f t="shared" si="85"/>
        <v>0</v>
      </c>
      <c r="AT148" s="39">
        <f t="shared" si="85"/>
        <v>0</v>
      </c>
      <c r="AU148" s="39">
        <f t="shared" si="85"/>
        <v>0</v>
      </c>
      <c r="AV148" s="39">
        <f t="shared" si="85"/>
        <v>0</v>
      </c>
      <c r="AW148" s="39">
        <f t="shared" si="85"/>
        <v>0</v>
      </c>
      <c r="AX148" s="39">
        <f t="shared" si="85"/>
        <v>0</v>
      </c>
      <c r="AY148" s="39">
        <f t="shared" si="85"/>
        <v>0</v>
      </c>
      <c r="AZ148" s="39">
        <f t="shared" si="85"/>
        <v>0</v>
      </c>
      <c r="BA148" s="39">
        <f t="shared" si="85"/>
        <v>0</v>
      </c>
      <c r="BB148" s="39">
        <f t="shared" si="85"/>
        <v>0</v>
      </c>
      <c r="BC148" s="39">
        <f t="shared" si="85"/>
        <v>0</v>
      </c>
      <c r="BD148" s="39">
        <f t="shared" si="85"/>
        <v>0</v>
      </c>
      <c r="BE148" s="39">
        <f t="shared" si="85"/>
        <v>0</v>
      </c>
      <c r="BF148" s="39">
        <f t="shared" si="85"/>
        <v>0</v>
      </c>
      <c r="BG148" s="39">
        <f t="shared" si="85"/>
        <v>0</v>
      </c>
      <c r="BH148" s="39">
        <f t="shared" si="85"/>
        <v>0</v>
      </c>
      <c r="BI148" s="39">
        <f t="shared" si="85"/>
        <v>0</v>
      </c>
      <c r="BJ148" s="39">
        <f t="shared" si="85"/>
        <v>0</v>
      </c>
      <c r="BK148" s="39">
        <f t="shared" si="85"/>
        <v>0</v>
      </c>
      <c r="BL148" s="39">
        <f t="shared" si="85"/>
        <v>0</v>
      </c>
      <c r="BM148" s="39">
        <f t="shared" si="85"/>
        <v>0</v>
      </c>
      <c r="BN148" s="39">
        <f t="shared" si="85"/>
        <v>0</v>
      </c>
      <c r="BO148" s="39">
        <f t="shared" si="85"/>
        <v>0</v>
      </c>
      <c r="BP148" s="39">
        <f t="shared" si="85"/>
        <v>0</v>
      </c>
      <c r="BQ148" s="39">
        <f t="shared" si="85"/>
        <v>0</v>
      </c>
      <c r="BR148" s="39">
        <f t="shared" si="85"/>
        <v>0</v>
      </c>
      <c r="BS148" s="39">
        <f t="shared" si="85"/>
        <v>0</v>
      </c>
      <c r="BT148" s="39">
        <f t="shared" si="85"/>
        <v>0</v>
      </c>
      <c r="BU148" s="39">
        <f t="shared" si="85"/>
        <v>0</v>
      </c>
      <c r="BV148" s="39">
        <f t="shared" si="85"/>
        <v>0</v>
      </c>
      <c r="BW148" s="39">
        <f t="shared" si="85"/>
        <v>0</v>
      </c>
      <c r="BX148" s="39">
        <f t="shared" si="85"/>
        <v>0</v>
      </c>
      <c r="BY148" s="39">
        <f t="shared" si="85"/>
        <v>0</v>
      </c>
      <c r="BZ148" s="39">
        <f t="shared" si="85"/>
        <v>0</v>
      </c>
      <c r="CA148" s="39">
        <f t="shared" si="85"/>
        <v>0</v>
      </c>
      <c r="CB148" s="39">
        <f t="shared" si="85"/>
        <v>0</v>
      </c>
      <c r="CC148" s="39">
        <f t="shared" si="85"/>
        <v>0</v>
      </c>
      <c r="CD148" s="39">
        <f t="shared" si="85"/>
        <v>0</v>
      </c>
      <c r="CE148" s="39">
        <f t="shared" si="85"/>
        <v>0</v>
      </c>
      <c r="CF148" s="39">
        <f t="shared" si="85"/>
        <v>0</v>
      </c>
      <c r="CG148" s="39">
        <f t="shared" si="85"/>
        <v>0</v>
      </c>
      <c r="CH148" s="39">
        <f t="shared" si="85"/>
        <v>0</v>
      </c>
    </row>
    <row r="149">
      <c r="B149" s="6" t="s">
        <v>81</v>
      </c>
      <c r="E149" s="35">
        <f t="shared" si="86"/>
        <v>16.965</v>
      </c>
      <c r="F149" s="5"/>
      <c r="G149" s="36">
        <f t="shared" ref="G149:CH149" si="87">G145+G140</f>
        <v>0</v>
      </c>
      <c r="H149" s="36">
        <f t="shared" si="87"/>
        <v>0</v>
      </c>
      <c r="I149" s="36">
        <f t="shared" si="87"/>
        <v>0</v>
      </c>
      <c r="J149" s="36">
        <f t="shared" si="87"/>
        <v>0</v>
      </c>
      <c r="K149" s="36">
        <f t="shared" si="87"/>
        <v>0</v>
      </c>
      <c r="L149" s="36">
        <f t="shared" si="87"/>
        <v>0</v>
      </c>
      <c r="M149" s="36">
        <f t="shared" si="87"/>
        <v>0</v>
      </c>
      <c r="N149" s="36">
        <f t="shared" si="87"/>
        <v>0</v>
      </c>
      <c r="O149" s="36">
        <f t="shared" si="87"/>
        <v>0</v>
      </c>
      <c r="P149" s="36">
        <f t="shared" si="87"/>
        <v>0</v>
      </c>
      <c r="Q149" s="36">
        <f t="shared" si="87"/>
        <v>0</v>
      </c>
      <c r="R149" s="36">
        <f t="shared" si="87"/>
        <v>9.315</v>
      </c>
      <c r="S149" s="36">
        <f t="shared" si="87"/>
        <v>0</v>
      </c>
      <c r="T149" s="36">
        <f t="shared" si="87"/>
        <v>7.65</v>
      </c>
      <c r="U149" s="36">
        <f t="shared" si="87"/>
        <v>0</v>
      </c>
      <c r="V149" s="36">
        <f t="shared" si="87"/>
        <v>0</v>
      </c>
      <c r="W149" s="36">
        <f t="shared" si="87"/>
        <v>0</v>
      </c>
      <c r="X149" s="36">
        <f t="shared" si="87"/>
        <v>0</v>
      </c>
      <c r="Y149" s="36">
        <f t="shared" si="87"/>
        <v>0</v>
      </c>
      <c r="Z149" s="36">
        <f t="shared" si="87"/>
        <v>0</v>
      </c>
      <c r="AA149" s="36">
        <f t="shared" si="87"/>
        <v>0</v>
      </c>
      <c r="AB149" s="36">
        <f t="shared" si="87"/>
        <v>0</v>
      </c>
      <c r="AC149" s="36">
        <f t="shared" si="87"/>
        <v>0</v>
      </c>
      <c r="AD149" s="36">
        <f t="shared" si="87"/>
        <v>0</v>
      </c>
      <c r="AE149" s="36">
        <f t="shared" si="87"/>
        <v>0</v>
      </c>
      <c r="AF149" s="36">
        <f t="shared" si="87"/>
        <v>0</v>
      </c>
      <c r="AG149" s="36">
        <f t="shared" si="87"/>
        <v>0</v>
      </c>
      <c r="AH149" s="36">
        <f t="shared" si="87"/>
        <v>0</v>
      </c>
      <c r="AI149" s="36">
        <f t="shared" si="87"/>
        <v>0</v>
      </c>
      <c r="AJ149" s="36">
        <f t="shared" si="87"/>
        <v>0</v>
      </c>
      <c r="AK149" s="36">
        <f t="shared" si="87"/>
        <v>0</v>
      </c>
      <c r="AL149" s="36">
        <f t="shared" si="87"/>
        <v>0</v>
      </c>
      <c r="AM149" s="36">
        <f t="shared" si="87"/>
        <v>0</v>
      </c>
      <c r="AN149" s="36">
        <f t="shared" si="87"/>
        <v>0</v>
      </c>
      <c r="AO149" s="36">
        <f t="shared" si="87"/>
        <v>0</v>
      </c>
      <c r="AP149" s="36">
        <f t="shared" si="87"/>
        <v>0</v>
      </c>
      <c r="AQ149" s="36">
        <f t="shared" si="87"/>
        <v>0</v>
      </c>
      <c r="AR149" s="36">
        <f t="shared" si="87"/>
        <v>0</v>
      </c>
      <c r="AS149" s="36">
        <f t="shared" si="87"/>
        <v>0</v>
      </c>
      <c r="AT149" s="36">
        <f t="shared" si="87"/>
        <v>0</v>
      </c>
      <c r="AU149" s="36">
        <f t="shared" si="87"/>
        <v>0</v>
      </c>
      <c r="AV149" s="36">
        <f t="shared" si="87"/>
        <v>0</v>
      </c>
      <c r="AW149" s="36">
        <f t="shared" si="87"/>
        <v>0</v>
      </c>
      <c r="AX149" s="36">
        <f t="shared" si="87"/>
        <v>0</v>
      </c>
      <c r="AY149" s="36">
        <f t="shared" si="87"/>
        <v>0</v>
      </c>
      <c r="AZ149" s="36">
        <f t="shared" si="87"/>
        <v>0</v>
      </c>
      <c r="BA149" s="36">
        <f t="shared" si="87"/>
        <v>0</v>
      </c>
      <c r="BB149" s="36">
        <f t="shared" si="87"/>
        <v>0</v>
      </c>
      <c r="BC149" s="36">
        <f t="shared" si="87"/>
        <v>0</v>
      </c>
      <c r="BD149" s="36">
        <f t="shared" si="87"/>
        <v>0</v>
      </c>
      <c r="BE149" s="36">
        <f t="shared" si="87"/>
        <v>0</v>
      </c>
      <c r="BF149" s="36">
        <f t="shared" si="87"/>
        <v>0</v>
      </c>
      <c r="BG149" s="36">
        <f t="shared" si="87"/>
        <v>0</v>
      </c>
      <c r="BH149" s="36">
        <f t="shared" si="87"/>
        <v>0</v>
      </c>
      <c r="BI149" s="36">
        <f t="shared" si="87"/>
        <v>0</v>
      </c>
      <c r="BJ149" s="36">
        <f t="shared" si="87"/>
        <v>0</v>
      </c>
      <c r="BK149" s="36">
        <f t="shared" si="87"/>
        <v>0</v>
      </c>
      <c r="BL149" s="36">
        <f t="shared" si="87"/>
        <v>0</v>
      </c>
      <c r="BM149" s="36">
        <f t="shared" si="87"/>
        <v>0</v>
      </c>
      <c r="BN149" s="36">
        <f t="shared" si="87"/>
        <v>0</v>
      </c>
      <c r="BO149" s="36">
        <f t="shared" si="87"/>
        <v>0</v>
      </c>
      <c r="BP149" s="36">
        <f t="shared" si="87"/>
        <v>0</v>
      </c>
      <c r="BQ149" s="36">
        <f t="shared" si="87"/>
        <v>0</v>
      </c>
      <c r="BR149" s="36">
        <f t="shared" si="87"/>
        <v>0</v>
      </c>
      <c r="BS149" s="36">
        <f t="shared" si="87"/>
        <v>0</v>
      </c>
      <c r="BT149" s="36">
        <f t="shared" si="87"/>
        <v>0</v>
      </c>
      <c r="BU149" s="36">
        <f t="shared" si="87"/>
        <v>0</v>
      </c>
      <c r="BV149" s="36">
        <f t="shared" si="87"/>
        <v>0</v>
      </c>
      <c r="BW149" s="36">
        <f t="shared" si="87"/>
        <v>0</v>
      </c>
      <c r="BX149" s="36">
        <f t="shared" si="87"/>
        <v>0</v>
      </c>
      <c r="BY149" s="36">
        <f t="shared" si="87"/>
        <v>0</v>
      </c>
      <c r="BZ149" s="36">
        <f t="shared" si="87"/>
        <v>0</v>
      </c>
      <c r="CA149" s="36">
        <f t="shared" si="87"/>
        <v>0</v>
      </c>
      <c r="CB149" s="36">
        <f t="shared" si="87"/>
        <v>0</v>
      </c>
      <c r="CC149" s="36">
        <f t="shared" si="87"/>
        <v>0</v>
      </c>
      <c r="CD149" s="36">
        <f t="shared" si="87"/>
        <v>0</v>
      </c>
      <c r="CE149" s="36">
        <f t="shared" si="87"/>
        <v>0</v>
      </c>
      <c r="CF149" s="36">
        <f t="shared" si="87"/>
        <v>0</v>
      </c>
      <c r="CG149" s="36">
        <f t="shared" si="87"/>
        <v>0</v>
      </c>
      <c r="CH149" s="36">
        <f t="shared" si="87"/>
        <v>0</v>
      </c>
    </row>
    <row r="150">
      <c r="B150" s="6" t="s">
        <v>82</v>
      </c>
      <c r="E150" s="33">
        <f t="shared" si="86"/>
        <v>16.965</v>
      </c>
      <c r="F150" s="5"/>
      <c r="G150" s="39">
        <f t="shared" ref="G150:CH150" si="88">G146+G140</f>
        <v>0</v>
      </c>
      <c r="H150" s="39">
        <f t="shared" si="88"/>
        <v>0</v>
      </c>
      <c r="I150" s="39">
        <f t="shared" si="88"/>
        <v>0</v>
      </c>
      <c r="J150" s="39">
        <f t="shared" si="88"/>
        <v>0</v>
      </c>
      <c r="K150" s="39">
        <f t="shared" si="88"/>
        <v>0</v>
      </c>
      <c r="L150" s="39">
        <f t="shared" si="88"/>
        <v>0</v>
      </c>
      <c r="M150" s="39">
        <f t="shared" si="88"/>
        <v>0</v>
      </c>
      <c r="N150" s="39">
        <f t="shared" si="88"/>
        <v>0</v>
      </c>
      <c r="O150" s="39">
        <f t="shared" si="88"/>
        <v>0</v>
      </c>
      <c r="P150" s="39">
        <f t="shared" si="88"/>
        <v>0</v>
      </c>
      <c r="Q150" s="39">
        <f t="shared" si="88"/>
        <v>0</v>
      </c>
      <c r="R150" s="39">
        <f t="shared" si="88"/>
        <v>9.315</v>
      </c>
      <c r="S150" s="39">
        <f t="shared" si="88"/>
        <v>0</v>
      </c>
      <c r="T150" s="39">
        <f t="shared" si="88"/>
        <v>7.65</v>
      </c>
      <c r="U150" s="39">
        <f t="shared" si="88"/>
        <v>0</v>
      </c>
      <c r="V150" s="39">
        <f t="shared" si="88"/>
        <v>0</v>
      </c>
      <c r="W150" s="39">
        <f t="shared" si="88"/>
        <v>0</v>
      </c>
      <c r="X150" s="39">
        <f t="shared" si="88"/>
        <v>0</v>
      </c>
      <c r="Y150" s="39">
        <f t="shared" si="88"/>
        <v>0</v>
      </c>
      <c r="Z150" s="39">
        <f t="shared" si="88"/>
        <v>0</v>
      </c>
      <c r="AA150" s="39">
        <f t="shared" si="88"/>
        <v>0</v>
      </c>
      <c r="AB150" s="39">
        <f t="shared" si="88"/>
        <v>0</v>
      </c>
      <c r="AC150" s="39">
        <f t="shared" si="88"/>
        <v>0</v>
      </c>
      <c r="AD150" s="39">
        <f t="shared" si="88"/>
        <v>0</v>
      </c>
      <c r="AE150" s="39">
        <f t="shared" si="88"/>
        <v>0</v>
      </c>
      <c r="AF150" s="39">
        <f t="shared" si="88"/>
        <v>0</v>
      </c>
      <c r="AG150" s="39">
        <f t="shared" si="88"/>
        <v>0</v>
      </c>
      <c r="AH150" s="39">
        <f t="shared" si="88"/>
        <v>0</v>
      </c>
      <c r="AI150" s="39">
        <f t="shared" si="88"/>
        <v>0</v>
      </c>
      <c r="AJ150" s="39">
        <f t="shared" si="88"/>
        <v>0</v>
      </c>
      <c r="AK150" s="39">
        <f t="shared" si="88"/>
        <v>0</v>
      </c>
      <c r="AL150" s="39">
        <f t="shared" si="88"/>
        <v>0</v>
      </c>
      <c r="AM150" s="39">
        <f t="shared" si="88"/>
        <v>0</v>
      </c>
      <c r="AN150" s="39">
        <f t="shared" si="88"/>
        <v>0</v>
      </c>
      <c r="AO150" s="39">
        <f t="shared" si="88"/>
        <v>0</v>
      </c>
      <c r="AP150" s="39">
        <f t="shared" si="88"/>
        <v>0</v>
      </c>
      <c r="AQ150" s="39">
        <f t="shared" si="88"/>
        <v>0</v>
      </c>
      <c r="AR150" s="39">
        <f t="shared" si="88"/>
        <v>0</v>
      </c>
      <c r="AS150" s="39">
        <f t="shared" si="88"/>
        <v>0</v>
      </c>
      <c r="AT150" s="39">
        <f t="shared" si="88"/>
        <v>0</v>
      </c>
      <c r="AU150" s="39">
        <f t="shared" si="88"/>
        <v>0</v>
      </c>
      <c r="AV150" s="39">
        <f t="shared" si="88"/>
        <v>0</v>
      </c>
      <c r="AW150" s="39">
        <f t="shared" si="88"/>
        <v>0</v>
      </c>
      <c r="AX150" s="39">
        <f t="shared" si="88"/>
        <v>0</v>
      </c>
      <c r="AY150" s="39">
        <f t="shared" si="88"/>
        <v>0</v>
      </c>
      <c r="AZ150" s="39">
        <f t="shared" si="88"/>
        <v>0</v>
      </c>
      <c r="BA150" s="39">
        <f t="shared" si="88"/>
        <v>0</v>
      </c>
      <c r="BB150" s="39">
        <f t="shared" si="88"/>
        <v>0</v>
      </c>
      <c r="BC150" s="39">
        <f t="shared" si="88"/>
        <v>0</v>
      </c>
      <c r="BD150" s="39">
        <f t="shared" si="88"/>
        <v>0</v>
      </c>
      <c r="BE150" s="39">
        <f t="shared" si="88"/>
        <v>0</v>
      </c>
      <c r="BF150" s="39">
        <f t="shared" si="88"/>
        <v>0</v>
      </c>
      <c r="BG150" s="39">
        <f t="shared" si="88"/>
        <v>0</v>
      </c>
      <c r="BH150" s="39">
        <f t="shared" si="88"/>
        <v>0</v>
      </c>
      <c r="BI150" s="39">
        <f t="shared" si="88"/>
        <v>0</v>
      </c>
      <c r="BJ150" s="39">
        <f t="shared" si="88"/>
        <v>0</v>
      </c>
      <c r="BK150" s="39">
        <f t="shared" si="88"/>
        <v>0</v>
      </c>
      <c r="BL150" s="39">
        <f t="shared" si="88"/>
        <v>0</v>
      </c>
      <c r="BM150" s="39">
        <f t="shared" si="88"/>
        <v>0</v>
      </c>
      <c r="BN150" s="39">
        <f t="shared" si="88"/>
        <v>0</v>
      </c>
      <c r="BO150" s="39">
        <f t="shared" si="88"/>
        <v>0</v>
      </c>
      <c r="BP150" s="39">
        <f t="shared" si="88"/>
        <v>0</v>
      </c>
      <c r="BQ150" s="39">
        <f t="shared" si="88"/>
        <v>0</v>
      </c>
      <c r="BR150" s="39">
        <f t="shared" si="88"/>
        <v>0</v>
      </c>
      <c r="BS150" s="39">
        <f t="shared" si="88"/>
        <v>0</v>
      </c>
      <c r="BT150" s="39">
        <f t="shared" si="88"/>
        <v>0</v>
      </c>
      <c r="BU150" s="39">
        <f t="shared" si="88"/>
        <v>0</v>
      </c>
      <c r="BV150" s="39">
        <f t="shared" si="88"/>
        <v>0</v>
      </c>
      <c r="BW150" s="39">
        <f t="shared" si="88"/>
        <v>0</v>
      </c>
      <c r="BX150" s="39">
        <f t="shared" si="88"/>
        <v>0</v>
      </c>
      <c r="BY150" s="39">
        <f t="shared" si="88"/>
        <v>0</v>
      </c>
      <c r="BZ150" s="39">
        <f t="shared" si="88"/>
        <v>0</v>
      </c>
      <c r="CA150" s="39">
        <f t="shared" si="88"/>
        <v>0</v>
      </c>
      <c r="CB150" s="39">
        <f t="shared" si="88"/>
        <v>0</v>
      </c>
      <c r="CC150" s="39">
        <f t="shared" si="88"/>
        <v>0</v>
      </c>
      <c r="CD150" s="39">
        <f t="shared" si="88"/>
        <v>0</v>
      </c>
      <c r="CE150" s="39">
        <f t="shared" si="88"/>
        <v>0</v>
      </c>
      <c r="CF150" s="39">
        <f t="shared" si="88"/>
        <v>0</v>
      </c>
      <c r="CG150" s="39">
        <f t="shared" si="88"/>
        <v>0</v>
      </c>
      <c r="CH150" s="39">
        <f t="shared" si="88"/>
        <v>0</v>
      </c>
    </row>
    <row r="151"/>
    <row r="152">
      <c r="B152" s="5" t="s">
        <v>72</v>
      </c>
    </row>
    <row r="153"/>
    <row r="154">
      <c r="B154" s="6" t="s">
        <v>77</v>
      </c>
      <c r="C154" s="5"/>
      <c r="D154" s="5"/>
      <c r="E154" s="33">
        <f t="shared" ref="E154:E156" si="90">SUM(G154:CH154)</f>
        <v>0</v>
      </c>
      <c r="F154" s="5"/>
      <c r="G154" s="39">
        <f t="shared" ref="G154:CH154" si="89">G144*G$52</f>
        <v>0</v>
      </c>
      <c r="H154" s="39">
        <f t="shared" si="89"/>
        <v>0</v>
      </c>
      <c r="I154" s="39">
        <f t="shared" si="89"/>
        <v>0</v>
      </c>
      <c r="J154" s="39">
        <f t="shared" si="89"/>
        <v>0</v>
      </c>
      <c r="K154" s="39">
        <f t="shared" si="89"/>
        <v>0</v>
      </c>
      <c r="L154" s="39">
        <f t="shared" si="89"/>
        <v>0</v>
      </c>
      <c r="M154" s="39">
        <f t="shared" si="89"/>
        <v>0</v>
      </c>
      <c r="N154" s="39">
        <f t="shared" si="89"/>
        <v>0</v>
      </c>
      <c r="O154" s="39">
        <f t="shared" si="89"/>
        <v>0</v>
      </c>
      <c r="P154" s="39">
        <f t="shared" si="89"/>
        <v>0</v>
      </c>
      <c r="Q154" s="39">
        <f t="shared" si="89"/>
        <v>0</v>
      </c>
      <c r="R154" s="39">
        <f t="shared" si="89"/>
        <v>0</v>
      </c>
      <c r="S154" s="39">
        <f t="shared" si="89"/>
        <v>0</v>
      </c>
      <c r="T154" s="39">
        <f t="shared" si="89"/>
        <v>0</v>
      </c>
      <c r="U154" s="39">
        <f t="shared" si="89"/>
        <v>0</v>
      </c>
      <c r="V154" s="39">
        <f t="shared" si="89"/>
        <v>0</v>
      </c>
      <c r="W154" s="39">
        <f t="shared" si="89"/>
        <v>0</v>
      </c>
      <c r="X154" s="39">
        <f t="shared" si="89"/>
        <v>0</v>
      </c>
      <c r="Y154" s="39">
        <f t="shared" si="89"/>
        <v>0</v>
      </c>
      <c r="Z154" s="39">
        <f t="shared" si="89"/>
        <v>0</v>
      </c>
      <c r="AA154" s="39">
        <f t="shared" si="89"/>
        <v>0</v>
      </c>
      <c r="AB154" s="39">
        <f t="shared" si="89"/>
        <v>0</v>
      </c>
      <c r="AC154" s="39">
        <f t="shared" si="89"/>
        <v>0</v>
      </c>
      <c r="AD154" s="39">
        <f t="shared" si="89"/>
        <v>0</v>
      </c>
      <c r="AE154" s="39">
        <f t="shared" si="89"/>
        <v>0</v>
      </c>
      <c r="AF154" s="39">
        <f t="shared" si="89"/>
        <v>0</v>
      </c>
      <c r="AG154" s="39">
        <f t="shared" si="89"/>
        <v>0</v>
      </c>
      <c r="AH154" s="39">
        <f t="shared" si="89"/>
        <v>0</v>
      </c>
      <c r="AI154" s="39">
        <f t="shared" si="89"/>
        <v>0</v>
      </c>
      <c r="AJ154" s="39">
        <f t="shared" si="89"/>
        <v>0</v>
      </c>
      <c r="AK154" s="39">
        <f t="shared" si="89"/>
        <v>0</v>
      </c>
      <c r="AL154" s="39">
        <f t="shared" si="89"/>
        <v>0</v>
      </c>
      <c r="AM154" s="39">
        <f t="shared" si="89"/>
        <v>0</v>
      </c>
      <c r="AN154" s="39">
        <f t="shared" si="89"/>
        <v>0</v>
      </c>
      <c r="AO154" s="39">
        <f t="shared" si="89"/>
        <v>0</v>
      </c>
      <c r="AP154" s="39">
        <f t="shared" si="89"/>
        <v>0</v>
      </c>
      <c r="AQ154" s="39">
        <f t="shared" si="89"/>
        <v>0</v>
      </c>
      <c r="AR154" s="39">
        <f t="shared" si="89"/>
        <v>0</v>
      </c>
      <c r="AS154" s="39">
        <f t="shared" si="89"/>
        <v>0</v>
      </c>
      <c r="AT154" s="39">
        <f t="shared" si="89"/>
        <v>0</v>
      </c>
      <c r="AU154" s="39">
        <f t="shared" si="89"/>
        <v>0</v>
      </c>
      <c r="AV154" s="39">
        <f t="shared" si="89"/>
        <v>0</v>
      </c>
      <c r="AW154" s="39">
        <f t="shared" si="89"/>
        <v>0</v>
      </c>
      <c r="AX154" s="39">
        <f t="shared" si="89"/>
        <v>0</v>
      </c>
      <c r="AY154" s="39">
        <f t="shared" si="89"/>
        <v>0</v>
      </c>
      <c r="AZ154" s="39">
        <f t="shared" si="89"/>
        <v>0</v>
      </c>
      <c r="BA154" s="39">
        <f t="shared" si="89"/>
        <v>0</v>
      </c>
      <c r="BB154" s="39">
        <f t="shared" si="89"/>
        <v>0</v>
      </c>
      <c r="BC154" s="39">
        <f t="shared" si="89"/>
        <v>0</v>
      </c>
      <c r="BD154" s="39">
        <f t="shared" si="89"/>
        <v>0</v>
      </c>
      <c r="BE154" s="39">
        <f t="shared" si="89"/>
        <v>0</v>
      </c>
      <c r="BF154" s="39">
        <f t="shared" si="89"/>
        <v>0</v>
      </c>
      <c r="BG154" s="39">
        <f t="shared" si="89"/>
        <v>0</v>
      </c>
      <c r="BH154" s="39">
        <f t="shared" si="89"/>
        <v>0</v>
      </c>
      <c r="BI154" s="39">
        <f t="shared" si="89"/>
        <v>0</v>
      </c>
      <c r="BJ154" s="39">
        <f t="shared" si="89"/>
        <v>0</v>
      </c>
      <c r="BK154" s="39">
        <f t="shared" si="89"/>
        <v>0</v>
      </c>
      <c r="BL154" s="39">
        <f t="shared" si="89"/>
        <v>0</v>
      </c>
      <c r="BM154" s="39">
        <f t="shared" si="89"/>
        <v>0</v>
      </c>
      <c r="BN154" s="39">
        <f t="shared" si="89"/>
        <v>0</v>
      </c>
      <c r="BO154" s="39">
        <f t="shared" si="89"/>
        <v>0</v>
      </c>
      <c r="BP154" s="39">
        <f t="shared" si="89"/>
        <v>0</v>
      </c>
      <c r="BQ154" s="39">
        <f t="shared" si="89"/>
        <v>0</v>
      </c>
      <c r="BR154" s="39">
        <f t="shared" si="89"/>
        <v>0</v>
      </c>
      <c r="BS154" s="39">
        <f t="shared" si="89"/>
        <v>0</v>
      </c>
      <c r="BT154" s="39">
        <f t="shared" si="89"/>
        <v>0</v>
      </c>
      <c r="BU154" s="39">
        <f t="shared" si="89"/>
        <v>0</v>
      </c>
      <c r="BV154" s="39">
        <f t="shared" si="89"/>
        <v>0</v>
      </c>
      <c r="BW154" s="39">
        <f t="shared" si="89"/>
        <v>0</v>
      </c>
      <c r="BX154" s="39">
        <f t="shared" si="89"/>
        <v>0</v>
      </c>
      <c r="BY154" s="39">
        <f t="shared" si="89"/>
        <v>0</v>
      </c>
      <c r="BZ154" s="39">
        <f t="shared" si="89"/>
        <v>0</v>
      </c>
      <c r="CA154" s="39">
        <f t="shared" si="89"/>
        <v>0</v>
      </c>
      <c r="CB154" s="39">
        <f t="shared" si="89"/>
        <v>0</v>
      </c>
      <c r="CC154" s="39">
        <f t="shared" si="89"/>
        <v>0</v>
      </c>
      <c r="CD154" s="39">
        <f t="shared" si="89"/>
        <v>0</v>
      </c>
      <c r="CE154" s="39">
        <f t="shared" si="89"/>
        <v>0</v>
      </c>
      <c r="CF154" s="39">
        <f t="shared" si="89"/>
        <v>0</v>
      </c>
      <c r="CG154" s="39">
        <f t="shared" si="89"/>
        <v>0</v>
      </c>
      <c r="CH154" s="39">
        <f t="shared" si="89"/>
        <v>0</v>
      </c>
    </row>
    <row r="155">
      <c r="B155" s="6" t="s">
        <v>78</v>
      </c>
      <c r="E155" s="35">
        <f t="shared" si="90"/>
        <v>0</v>
      </c>
      <c r="F155" s="5"/>
      <c r="G155" s="36">
        <f t="shared" ref="G155:CH155" si="91">G145*G$52</f>
        <v>0</v>
      </c>
      <c r="H155" s="36">
        <f t="shared" si="91"/>
        <v>0</v>
      </c>
      <c r="I155" s="36">
        <f t="shared" si="91"/>
        <v>0</v>
      </c>
      <c r="J155" s="36">
        <f t="shared" si="91"/>
        <v>0</v>
      </c>
      <c r="K155" s="36">
        <f t="shared" si="91"/>
        <v>0</v>
      </c>
      <c r="L155" s="36">
        <f t="shared" si="91"/>
        <v>0</v>
      </c>
      <c r="M155" s="36">
        <f t="shared" si="91"/>
        <v>0</v>
      </c>
      <c r="N155" s="36">
        <f t="shared" si="91"/>
        <v>0</v>
      </c>
      <c r="O155" s="36">
        <f t="shared" si="91"/>
        <v>0</v>
      </c>
      <c r="P155" s="36">
        <f t="shared" si="91"/>
        <v>0</v>
      </c>
      <c r="Q155" s="36">
        <f t="shared" si="91"/>
        <v>0</v>
      </c>
      <c r="R155" s="36">
        <f t="shared" si="91"/>
        <v>0</v>
      </c>
      <c r="S155" s="36">
        <f t="shared" si="91"/>
        <v>0</v>
      </c>
      <c r="T155" s="36">
        <f t="shared" si="91"/>
        <v>0</v>
      </c>
      <c r="U155" s="36">
        <f t="shared" si="91"/>
        <v>0</v>
      </c>
      <c r="V155" s="36">
        <f t="shared" si="91"/>
        <v>0</v>
      </c>
      <c r="W155" s="36">
        <f t="shared" si="91"/>
        <v>0</v>
      </c>
      <c r="X155" s="36">
        <f t="shared" si="91"/>
        <v>0</v>
      </c>
      <c r="Y155" s="36">
        <f t="shared" si="91"/>
        <v>0</v>
      </c>
      <c r="Z155" s="36">
        <f t="shared" si="91"/>
        <v>0</v>
      </c>
      <c r="AA155" s="36">
        <f t="shared" si="91"/>
        <v>0</v>
      </c>
      <c r="AB155" s="36">
        <f t="shared" si="91"/>
        <v>0</v>
      </c>
      <c r="AC155" s="36">
        <f t="shared" si="91"/>
        <v>0</v>
      </c>
      <c r="AD155" s="36">
        <f t="shared" si="91"/>
        <v>0</v>
      </c>
      <c r="AE155" s="36">
        <f t="shared" si="91"/>
        <v>0</v>
      </c>
      <c r="AF155" s="36">
        <f t="shared" si="91"/>
        <v>0</v>
      </c>
      <c r="AG155" s="36">
        <f t="shared" si="91"/>
        <v>0</v>
      </c>
      <c r="AH155" s="36">
        <f t="shared" si="91"/>
        <v>0</v>
      </c>
      <c r="AI155" s="36">
        <f t="shared" si="91"/>
        <v>0</v>
      </c>
      <c r="AJ155" s="36">
        <f t="shared" si="91"/>
        <v>0</v>
      </c>
      <c r="AK155" s="36">
        <f t="shared" si="91"/>
        <v>0</v>
      </c>
      <c r="AL155" s="36">
        <f t="shared" si="91"/>
        <v>0</v>
      </c>
      <c r="AM155" s="36">
        <f t="shared" si="91"/>
        <v>0</v>
      </c>
      <c r="AN155" s="36">
        <f t="shared" si="91"/>
        <v>0</v>
      </c>
      <c r="AO155" s="36">
        <f t="shared" si="91"/>
        <v>0</v>
      </c>
      <c r="AP155" s="36">
        <f t="shared" si="91"/>
        <v>0</v>
      </c>
      <c r="AQ155" s="36">
        <f t="shared" si="91"/>
        <v>0</v>
      </c>
      <c r="AR155" s="36">
        <f t="shared" si="91"/>
        <v>0</v>
      </c>
      <c r="AS155" s="36">
        <f t="shared" si="91"/>
        <v>0</v>
      </c>
      <c r="AT155" s="36">
        <f t="shared" si="91"/>
        <v>0</v>
      </c>
      <c r="AU155" s="36">
        <f t="shared" si="91"/>
        <v>0</v>
      </c>
      <c r="AV155" s="36">
        <f t="shared" si="91"/>
        <v>0</v>
      </c>
      <c r="AW155" s="36">
        <f t="shared" si="91"/>
        <v>0</v>
      </c>
      <c r="AX155" s="36">
        <f t="shared" si="91"/>
        <v>0</v>
      </c>
      <c r="AY155" s="36">
        <f t="shared" si="91"/>
        <v>0</v>
      </c>
      <c r="AZ155" s="36">
        <f t="shared" si="91"/>
        <v>0</v>
      </c>
      <c r="BA155" s="36">
        <f t="shared" si="91"/>
        <v>0</v>
      </c>
      <c r="BB155" s="36">
        <f t="shared" si="91"/>
        <v>0</v>
      </c>
      <c r="BC155" s="36">
        <f t="shared" si="91"/>
        <v>0</v>
      </c>
      <c r="BD155" s="36">
        <f t="shared" si="91"/>
        <v>0</v>
      </c>
      <c r="BE155" s="36">
        <f t="shared" si="91"/>
        <v>0</v>
      </c>
      <c r="BF155" s="36">
        <f t="shared" si="91"/>
        <v>0</v>
      </c>
      <c r="BG155" s="36">
        <f t="shared" si="91"/>
        <v>0</v>
      </c>
      <c r="BH155" s="36">
        <f t="shared" si="91"/>
        <v>0</v>
      </c>
      <c r="BI155" s="36">
        <f t="shared" si="91"/>
        <v>0</v>
      </c>
      <c r="BJ155" s="36">
        <f t="shared" si="91"/>
        <v>0</v>
      </c>
      <c r="BK155" s="36">
        <f t="shared" si="91"/>
        <v>0</v>
      </c>
      <c r="BL155" s="36">
        <f t="shared" si="91"/>
        <v>0</v>
      </c>
      <c r="BM155" s="36">
        <f t="shared" si="91"/>
        <v>0</v>
      </c>
      <c r="BN155" s="36">
        <f t="shared" si="91"/>
        <v>0</v>
      </c>
      <c r="BO155" s="36">
        <f t="shared" si="91"/>
        <v>0</v>
      </c>
      <c r="BP155" s="36">
        <f t="shared" si="91"/>
        <v>0</v>
      </c>
      <c r="BQ155" s="36">
        <f t="shared" si="91"/>
        <v>0</v>
      </c>
      <c r="BR155" s="36">
        <f t="shared" si="91"/>
        <v>0</v>
      </c>
      <c r="BS155" s="36">
        <f t="shared" si="91"/>
        <v>0</v>
      </c>
      <c r="BT155" s="36">
        <f t="shared" si="91"/>
        <v>0</v>
      </c>
      <c r="BU155" s="36">
        <f t="shared" si="91"/>
        <v>0</v>
      </c>
      <c r="BV155" s="36">
        <f t="shared" si="91"/>
        <v>0</v>
      </c>
      <c r="BW155" s="36">
        <f t="shared" si="91"/>
        <v>0</v>
      </c>
      <c r="BX155" s="36">
        <f t="shared" si="91"/>
        <v>0</v>
      </c>
      <c r="BY155" s="36">
        <f t="shared" si="91"/>
        <v>0</v>
      </c>
      <c r="BZ155" s="36">
        <f t="shared" si="91"/>
        <v>0</v>
      </c>
      <c r="CA155" s="36">
        <f t="shared" si="91"/>
        <v>0</v>
      </c>
      <c r="CB155" s="36">
        <f t="shared" si="91"/>
        <v>0</v>
      </c>
      <c r="CC155" s="36">
        <f t="shared" si="91"/>
        <v>0</v>
      </c>
      <c r="CD155" s="36">
        <f t="shared" si="91"/>
        <v>0</v>
      </c>
      <c r="CE155" s="36">
        <f t="shared" si="91"/>
        <v>0</v>
      </c>
      <c r="CF155" s="36">
        <f t="shared" si="91"/>
        <v>0</v>
      </c>
      <c r="CG155" s="36">
        <f t="shared" si="91"/>
        <v>0</v>
      </c>
      <c r="CH155" s="36">
        <f t="shared" si="91"/>
        <v>0</v>
      </c>
    </row>
    <row r="156">
      <c r="B156" s="6" t="s">
        <v>79</v>
      </c>
      <c r="E156" s="33">
        <f t="shared" si="90"/>
        <v>0</v>
      </c>
      <c r="F156" s="5"/>
      <c r="G156" s="39">
        <f t="shared" ref="G156:CH156" si="92">G146*G$52</f>
        <v>0</v>
      </c>
      <c r="H156" s="39">
        <f t="shared" si="92"/>
        <v>0</v>
      </c>
      <c r="I156" s="39">
        <f t="shared" si="92"/>
        <v>0</v>
      </c>
      <c r="J156" s="39">
        <f t="shared" si="92"/>
        <v>0</v>
      </c>
      <c r="K156" s="39">
        <f t="shared" si="92"/>
        <v>0</v>
      </c>
      <c r="L156" s="39">
        <f t="shared" si="92"/>
        <v>0</v>
      </c>
      <c r="M156" s="39">
        <f t="shared" si="92"/>
        <v>0</v>
      </c>
      <c r="N156" s="39">
        <f t="shared" si="92"/>
        <v>0</v>
      </c>
      <c r="O156" s="39">
        <f t="shared" si="92"/>
        <v>0</v>
      </c>
      <c r="P156" s="39">
        <f t="shared" si="92"/>
        <v>0</v>
      </c>
      <c r="Q156" s="39">
        <f t="shared" si="92"/>
        <v>0</v>
      </c>
      <c r="R156" s="39">
        <f t="shared" si="92"/>
        <v>0</v>
      </c>
      <c r="S156" s="39">
        <f t="shared" si="92"/>
        <v>0</v>
      </c>
      <c r="T156" s="39">
        <f t="shared" si="92"/>
        <v>0</v>
      </c>
      <c r="U156" s="39">
        <f t="shared" si="92"/>
        <v>0</v>
      </c>
      <c r="V156" s="39">
        <f t="shared" si="92"/>
        <v>0</v>
      </c>
      <c r="W156" s="39">
        <f t="shared" si="92"/>
        <v>0</v>
      </c>
      <c r="X156" s="39">
        <f t="shared" si="92"/>
        <v>0</v>
      </c>
      <c r="Y156" s="39">
        <f t="shared" si="92"/>
        <v>0</v>
      </c>
      <c r="Z156" s="39">
        <f t="shared" si="92"/>
        <v>0</v>
      </c>
      <c r="AA156" s="39">
        <f t="shared" si="92"/>
        <v>0</v>
      </c>
      <c r="AB156" s="39">
        <f t="shared" si="92"/>
        <v>0</v>
      </c>
      <c r="AC156" s="39">
        <f t="shared" si="92"/>
        <v>0</v>
      </c>
      <c r="AD156" s="39">
        <f t="shared" si="92"/>
        <v>0</v>
      </c>
      <c r="AE156" s="39">
        <f t="shared" si="92"/>
        <v>0</v>
      </c>
      <c r="AF156" s="39">
        <f t="shared" si="92"/>
        <v>0</v>
      </c>
      <c r="AG156" s="39">
        <f t="shared" si="92"/>
        <v>0</v>
      </c>
      <c r="AH156" s="39">
        <f t="shared" si="92"/>
        <v>0</v>
      </c>
      <c r="AI156" s="39">
        <f t="shared" si="92"/>
        <v>0</v>
      </c>
      <c r="AJ156" s="39">
        <f t="shared" si="92"/>
        <v>0</v>
      </c>
      <c r="AK156" s="39">
        <f t="shared" si="92"/>
        <v>0</v>
      </c>
      <c r="AL156" s="39">
        <f t="shared" si="92"/>
        <v>0</v>
      </c>
      <c r="AM156" s="39">
        <f t="shared" si="92"/>
        <v>0</v>
      </c>
      <c r="AN156" s="39">
        <f t="shared" si="92"/>
        <v>0</v>
      </c>
      <c r="AO156" s="39">
        <f t="shared" si="92"/>
        <v>0</v>
      </c>
      <c r="AP156" s="39">
        <f t="shared" si="92"/>
        <v>0</v>
      </c>
      <c r="AQ156" s="39">
        <f t="shared" si="92"/>
        <v>0</v>
      </c>
      <c r="AR156" s="39">
        <f t="shared" si="92"/>
        <v>0</v>
      </c>
      <c r="AS156" s="39">
        <f t="shared" si="92"/>
        <v>0</v>
      </c>
      <c r="AT156" s="39">
        <f t="shared" si="92"/>
        <v>0</v>
      </c>
      <c r="AU156" s="39">
        <f t="shared" si="92"/>
        <v>0</v>
      </c>
      <c r="AV156" s="39">
        <f t="shared" si="92"/>
        <v>0</v>
      </c>
      <c r="AW156" s="39">
        <f t="shared" si="92"/>
        <v>0</v>
      </c>
      <c r="AX156" s="39">
        <f t="shared" si="92"/>
        <v>0</v>
      </c>
      <c r="AY156" s="39">
        <f t="shared" si="92"/>
        <v>0</v>
      </c>
      <c r="AZ156" s="39">
        <f t="shared" si="92"/>
        <v>0</v>
      </c>
      <c r="BA156" s="39">
        <f t="shared" si="92"/>
        <v>0</v>
      </c>
      <c r="BB156" s="39">
        <f t="shared" si="92"/>
        <v>0</v>
      </c>
      <c r="BC156" s="39">
        <f t="shared" si="92"/>
        <v>0</v>
      </c>
      <c r="BD156" s="39">
        <f t="shared" si="92"/>
        <v>0</v>
      </c>
      <c r="BE156" s="39">
        <f t="shared" si="92"/>
        <v>0</v>
      </c>
      <c r="BF156" s="39">
        <f t="shared" si="92"/>
        <v>0</v>
      </c>
      <c r="BG156" s="39">
        <f t="shared" si="92"/>
        <v>0</v>
      </c>
      <c r="BH156" s="39">
        <f t="shared" si="92"/>
        <v>0</v>
      </c>
      <c r="BI156" s="39">
        <f t="shared" si="92"/>
        <v>0</v>
      </c>
      <c r="BJ156" s="39">
        <f t="shared" si="92"/>
        <v>0</v>
      </c>
      <c r="BK156" s="39">
        <f t="shared" si="92"/>
        <v>0</v>
      </c>
      <c r="BL156" s="39">
        <f t="shared" si="92"/>
        <v>0</v>
      </c>
      <c r="BM156" s="39">
        <f t="shared" si="92"/>
        <v>0</v>
      </c>
      <c r="BN156" s="39">
        <f t="shared" si="92"/>
        <v>0</v>
      </c>
      <c r="BO156" s="39">
        <f t="shared" si="92"/>
        <v>0</v>
      </c>
      <c r="BP156" s="39">
        <f t="shared" si="92"/>
        <v>0</v>
      </c>
      <c r="BQ156" s="39">
        <f t="shared" si="92"/>
        <v>0</v>
      </c>
      <c r="BR156" s="39">
        <f t="shared" si="92"/>
        <v>0</v>
      </c>
      <c r="BS156" s="39">
        <f t="shared" si="92"/>
        <v>0</v>
      </c>
      <c r="BT156" s="39">
        <f t="shared" si="92"/>
        <v>0</v>
      </c>
      <c r="BU156" s="39">
        <f t="shared" si="92"/>
        <v>0</v>
      </c>
      <c r="BV156" s="39">
        <f t="shared" si="92"/>
        <v>0</v>
      </c>
      <c r="BW156" s="39">
        <f t="shared" si="92"/>
        <v>0</v>
      </c>
      <c r="BX156" s="39">
        <f t="shared" si="92"/>
        <v>0</v>
      </c>
      <c r="BY156" s="39">
        <f t="shared" si="92"/>
        <v>0</v>
      </c>
      <c r="BZ156" s="39">
        <f t="shared" si="92"/>
        <v>0</v>
      </c>
      <c r="CA156" s="39">
        <f t="shared" si="92"/>
        <v>0</v>
      </c>
      <c r="CB156" s="39">
        <f t="shared" si="92"/>
        <v>0</v>
      </c>
      <c r="CC156" s="39">
        <f t="shared" si="92"/>
        <v>0</v>
      </c>
      <c r="CD156" s="39">
        <f t="shared" si="92"/>
        <v>0</v>
      </c>
      <c r="CE156" s="39">
        <f t="shared" si="92"/>
        <v>0</v>
      </c>
      <c r="CF156" s="39">
        <f t="shared" si="92"/>
        <v>0</v>
      </c>
      <c r="CG156" s="39">
        <f t="shared" si="92"/>
        <v>0</v>
      </c>
      <c r="CH156" s="39">
        <f t="shared" si="92"/>
        <v>0</v>
      </c>
    </row>
    <row r="157">
      <c r="E157" s="35"/>
      <c r="F157" s="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</row>
    <row r="158">
      <c r="B158" s="6" t="s">
        <v>80</v>
      </c>
      <c r="C158" s="5"/>
      <c r="D158" s="5"/>
      <c r="E158" s="33">
        <f t="shared" ref="E158:E160" si="94">SUM(G158:CH158)</f>
        <v>14.90744741</v>
      </c>
      <c r="F158" s="5"/>
      <c r="G158" s="39">
        <f t="shared" ref="G158:CH158" si="93">G148*G$52</f>
        <v>0</v>
      </c>
      <c r="H158" s="39">
        <f t="shared" si="93"/>
        <v>0</v>
      </c>
      <c r="I158" s="39">
        <f t="shared" si="93"/>
        <v>0</v>
      </c>
      <c r="J158" s="39">
        <f t="shared" si="93"/>
        <v>0</v>
      </c>
      <c r="K158" s="39">
        <f t="shared" si="93"/>
        <v>0</v>
      </c>
      <c r="L158" s="39">
        <f t="shared" si="93"/>
        <v>0</v>
      </c>
      <c r="M158" s="39">
        <f t="shared" si="93"/>
        <v>0</v>
      </c>
      <c r="N158" s="39">
        <f t="shared" si="93"/>
        <v>0</v>
      </c>
      <c r="O158" s="39">
        <f t="shared" si="93"/>
        <v>0</v>
      </c>
      <c r="P158" s="39">
        <f t="shared" si="93"/>
        <v>0</v>
      </c>
      <c r="Q158" s="39">
        <f t="shared" si="93"/>
        <v>0</v>
      </c>
      <c r="R158" s="39">
        <f t="shared" si="93"/>
        <v>8.277098809</v>
      </c>
      <c r="S158" s="39">
        <f t="shared" si="93"/>
        <v>0</v>
      </c>
      <c r="T158" s="39">
        <f t="shared" si="93"/>
        <v>6.630348599</v>
      </c>
      <c r="U158" s="39">
        <f t="shared" si="93"/>
        <v>0</v>
      </c>
      <c r="V158" s="39">
        <f t="shared" si="93"/>
        <v>0</v>
      </c>
      <c r="W158" s="39">
        <f t="shared" si="93"/>
        <v>0</v>
      </c>
      <c r="X158" s="39">
        <f t="shared" si="93"/>
        <v>0</v>
      </c>
      <c r="Y158" s="39">
        <f t="shared" si="93"/>
        <v>0</v>
      </c>
      <c r="Z158" s="39">
        <f t="shared" si="93"/>
        <v>0</v>
      </c>
      <c r="AA158" s="39">
        <f t="shared" si="93"/>
        <v>0</v>
      </c>
      <c r="AB158" s="39">
        <f t="shared" si="93"/>
        <v>0</v>
      </c>
      <c r="AC158" s="39">
        <f t="shared" si="93"/>
        <v>0</v>
      </c>
      <c r="AD158" s="39">
        <f t="shared" si="93"/>
        <v>0</v>
      </c>
      <c r="AE158" s="39">
        <f t="shared" si="93"/>
        <v>0</v>
      </c>
      <c r="AF158" s="39">
        <f t="shared" si="93"/>
        <v>0</v>
      </c>
      <c r="AG158" s="39">
        <f t="shared" si="93"/>
        <v>0</v>
      </c>
      <c r="AH158" s="39">
        <f t="shared" si="93"/>
        <v>0</v>
      </c>
      <c r="AI158" s="39">
        <f t="shared" si="93"/>
        <v>0</v>
      </c>
      <c r="AJ158" s="39">
        <f t="shared" si="93"/>
        <v>0</v>
      </c>
      <c r="AK158" s="39">
        <f t="shared" si="93"/>
        <v>0</v>
      </c>
      <c r="AL158" s="39">
        <f t="shared" si="93"/>
        <v>0</v>
      </c>
      <c r="AM158" s="39">
        <f t="shared" si="93"/>
        <v>0</v>
      </c>
      <c r="AN158" s="39">
        <f t="shared" si="93"/>
        <v>0</v>
      </c>
      <c r="AO158" s="39">
        <f t="shared" si="93"/>
        <v>0</v>
      </c>
      <c r="AP158" s="39">
        <f t="shared" si="93"/>
        <v>0</v>
      </c>
      <c r="AQ158" s="39">
        <f t="shared" si="93"/>
        <v>0</v>
      </c>
      <c r="AR158" s="39">
        <f t="shared" si="93"/>
        <v>0</v>
      </c>
      <c r="AS158" s="39">
        <f t="shared" si="93"/>
        <v>0</v>
      </c>
      <c r="AT158" s="39">
        <f t="shared" si="93"/>
        <v>0</v>
      </c>
      <c r="AU158" s="39">
        <f t="shared" si="93"/>
        <v>0</v>
      </c>
      <c r="AV158" s="39">
        <f t="shared" si="93"/>
        <v>0</v>
      </c>
      <c r="AW158" s="39">
        <f t="shared" si="93"/>
        <v>0</v>
      </c>
      <c r="AX158" s="39">
        <f t="shared" si="93"/>
        <v>0</v>
      </c>
      <c r="AY158" s="39">
        <f t="shared" si="93"/>
        <v>0</v>
      </c>
      <c r="AZ158" s="39">
        <f t="shared" si="93"/>
        <v>0</v>
      </c>
      <c r="BA158" s="39">
        <f t="shared" si="93"/>
        <v>0</v>
      </c>
      <c r="BB158" s="39">
        <f t="shared" si="93"/>
        <v>0</v>
      </c>
      <c r="BC158" s="39">
        <f t="shared" si="93"/>
        <v>0</v>
      </c>
      <c r="BD158" s="39">
        <f t="shared" si="93"/>
        <v>0</v>
      </c>
      <c r="BE158" s="39">
        <f t="shared" si="93"/>
        <v>0</v>
      </c>
      <c r="BF158" s="39">
        <f t="shared" si="93"/>
        <v>0</v>
      </c>
      <c r="BG158" s="39">
        <f t="shared" si="93"/>
        <v>0</v>
      </c>
      <c r="BH158" s="39">
        <f t="shared" si="93"/>
        <v>0</v>
      </c>
      <c r="BI158" s="39">
        <f t="shared" si="93"/>
        <v>0</v>
      </c>
      <c r="BJ158" s="39">
        <f t="shared" si="93"/>
        <v>0</v>
      </c>
      <c r="BK158" s="39">
        <f t="shared" si="93"/>
        <v>0</v>
      </c>
      <c r="BL158" s="39">
        <f t="shared" si="93"/>
        <v>0</v>
      </c>
      <c r="BM158" s="39">
        <f t="shared" si="93"/>
        <v>0</v>
      </c>
      <c r="BN158" s="39">
        <f t="shared" si="93"/>
        <v>0</v>
      </c>
      <c r="BO158" s="39">
        <f t="shared" si="93"/>
        <v>0</v>
      </c>
      <c r="BP158" s="39">
        <f t="shared" si="93"/>
        <v>0</v>
      </c>
      <c r="BQ158" s="39">
        <f t="shared" si="93"/>
        <v>0</v>
      </c>
      <c r="BR158" s="39">
        <f t="shared" si="93"/>
        <v>0</v>
      </c>
      <c r="BS158" s="39">
        <f t="shared" si="93"/>
        <v>0</v>
      </c>
      <c r="BT158" s="39">
        <f t="shared" si="93"/>
        <v>0</v>
      </c>
      <c r="BU158" s="39">
        <f t="shared" si="93"/>
        <v>0</v>
      </c>
      <c r="BV158" s="39">
        <f t="shared" si="93"/>
        <v>0</v>
      </c>
      <c r="BW158" s="39">
        <f t="shared" si="93"/>
        <v>0</v>
      </c>
      <c r="BX158" s="39">
        <f t="shared" si="93"/>
        <v>0</v>
      </c>
      <c r="BY158" s="39">
        <f t="shared" si="93"/>
        <v>0</v>
      </c>
      <c r="BZ158" s="39">
        <f t="shared" si="93"/>
        <v>0</v>
      </c>
      <c r="CA158" s="39">
        <f t="shared" si="93"/>
        <v>0</v>
      </c>
      <c r="CB158" s="39">
        <f t="shared" si="93"/>
        <v>0</v>
      </c>
      <c r="CC158" s="39">
        <f t="shared" si="93"/>
        <v>0</v>
      </c>
      <c r="CD158" s="39">
        <f t="shared" si="93"/>
        <v>0</v>
      </c>
      <c r="CE158" s="39">
        <f t="shared" si="93"/>
        <v>0</v>
      </c>
      <c r="CF158" s="39">
        <f t="shared" si="93"/>
        <v>0</v>
      </c>
      <c r="CG158" s="39">
        <f t="shared" si="93"/>
        <v>0</v>
      </c>
      <c r="CH158" s="39">
        <f t="shared" si="93"/>
        <v>0</v>
      </c>
    </row>
    <row r="159">
      <c r="B159" s="6" t="s">
        <v>81</v>
      </c>
      <c r="E159" s="35">
        <f t="shared" si="94"/>
        <v>14.90744741</v>
      </c>
      <c r="F159" s="5"/>
      <c r="G159" s="36">
        <f t="shared" ref="G159:CH159" si="95">G149*G$52</f>
        <v>0</v>
      </c>
      <c r="H159" s="36">
        <f t="shared" si="95"/>
        <v>0</v>
      </c>
      <c r="I159" s="36">
        <f t="shared" si="95"/>
        <v>0</v>
      </c>
      <c r="J159" s="36">
        <f t="shared" si="95"/>
        <v>0</v>
      </c>
      <c r="K159" s="36">
        <f t="shared" si="95"/>
        <v>0</v>
      </c>
      <c r="L159" s="36">
        <f t="shared" si="95"/>
        <v>0</v>
      </c>
      <c r="M159" s="36">
        <f t="shared" si="95"/>
        <v>0</v>
      </c>
      <c r="N159" s="36">
        <f t="shared" si="95"/>
        <v>0</v>
      </c>
      <c r="O159" s="36">
        <f t="shared" si="95"/>
        <v>0</v>
      </c>
      <c r="P159" s="36">
        <f t="shared" si="95"/>
        <v>0</v>
      </c>
      <c r="Q159" s="36">
        <f t="shared" si="95"/>
        <v>0</v>
      </c>
      <c r="R159" s="36">
        <f t="shared" si="95"/>
        <v>8.277098809</v>
      </c>
      <c r="S159" s="36">
        <f t="shared" si="95"/>
        <v>0</v>
      </c>
      <c r="T159" s="36">
        <f t="shared" si="95"/>
        <v>6.630348599</v>
      </c>
      <c r="U159" s="36">
        <f t="shared" si="95"/>
        <v>0</v>
      </c>
      <c r="V159" s="36">
        <f t="shared" si="95"/>
        <v>0</v>
      </c>
      <c r="W159" s="36">
        <f t="shared" si="95"/>
        <v>0</v>
      </c>
      <c r="X159" s="36">
        <f t="shared" si="95"/>
        <v>0</v>
      </c>
      <c r="Y159" s="36">
        <f t="shared" si="95"/>
        <v>0</v>
      </c>
      <c r="Z159" s="36">
        <f t="shared" si="95"/>
        <v>0</v>
      </c>
      <c r="AA159" s="36">
        <f t="shared" si="95"/>
        <v>0</v>
      </c>
      <c r="AB159" s="36">
        <f t="shared" si="95"/>
        <v>0</v>
      </c>
      <c r="AC159" s="36">
        <f t="shared" si="95"/>
        <v>0</v>
      </c>
      <c r="AD159" s="36">
        <f t="shared" si="95"/>
        <v>0</v>
      </c>
      <c r="AE159" s="36">
        <f t="shared" si="95"/>
        <v>0</v>
      </c>
      <c r="AF159" s="36">
        <f t="shared" si="95"/>
        <v>0</v>
      </c>
      <c r="AG159" s="36">
        <f t="shared" si="95"/>
        <v>0</v>
      </c>
      <c r="AH159" s="36">
        <f t="shared" si="95"/>
        <v>0</v>
      </c>
      <c r="AI159" s="36">
        <f t="shared" si="95"/>
        <v>0</v>
      </c>
      <c r="AJ159" s="36">
        <f t="shared" si="95"/>
        <v>0</v>
      </c>
      <c r="AK159" s="36">
        <f t="shared" si="95"/>
        <v>0</v>
      </c>
      <c r="AL159" s="36">
        <f t="shared" si="95"/>
        <v>0</v>
      </c>
      <c r="AM159" s="36">
        <f t="shared" si="95"/>
        <v>0</v>
      </c>
      <c r="AN159" s="36">
        <f t="shared" si="95"/>
        <v>0</v>
      </c>
      <c r="AO159" s="36">
        <f t="shared" si="95"/>
        <v>0</v>
      </c>
      <c r="AP159" s="36">
        <f t="shared" si="95"/>
        <v>0</v>
      </c>
      <c r="AQ159" s="36">
        <f t="shared" si="95"/>
        <v>0</v>
      </c>
      <c r="AR159" s="36">
        <f t="shared" si="95"/>
        <v>0</v>
      </c>
      <c r="AS159" s="36">
        <f t="shared" si="95"/>
        <v>0</v>
      </c>
      <c r="AT159" s="36">
        <f t="shared" si="95"/>
        <v>0</v>
      </c>
      <c r="AU159" s="36">
        <f t="shared" si="95"/>
        <v>0</v>
      </c>
      <c r="AV159" s="36">
        <f t="shared" si="95"/>
        <v>0</v>
      </c>
      <c r="AW159" s="36">
        <f t="shared" si="95"/>
        <v>0</v>
      </c>
      <c r="AX159" s="36">
        <f t="shared" si="95"/>
        <v>0</v>
      </c>
      <c r="AY159" s="36">
        <f t="shared" si="95"/>
        <v>0</v>
      </c>
      <c r="AZ159" s="36">
        <f t="shared" si="95"/>
        <v>0</v>
      </c>
      <c r="BA159" s="36">
        <f t="shared" si="95"/>
        <v>0</v>
      </c>
      <c r="BB159" s="36">
        <f t="shared" si="95"/>
        <v>0</v>
      </c>
      <c r="BC159" s="36">
        <f t="shared" si="95"/>
        <v>0</v>
      </c>
      <c r="BD159" s="36">
        <f t="shared" si="95"/>
        <v>0</v>
      </c>
      <c r="BE159" s="36">
        <f t="shared" si="95"/>
        <v>0</v>
      </c>
      <c r="BF159" s="36">
        <f t="shared" si="95"/>
        <v>0</v>
      </c>
      <c r="BG159" s="36">
        <f t="shared" si="95"/>
        <v>0</v>
      </c>
      <c r="BH159" s="36">
        <f t="shared" si="95"/>
        <v>0</v>
      </c>
      <c r="BI159" s="36">
        <f t="shared" si="95"/>
        <v>0</v>
      </c>
      <c r="BJ159" s="36">
        <f t="shared" si="95"/>
        <v>0</v>
      </c>
      <c r="BK159" s="36">
        <f t="shared" si="95"/>
        <v>0</v>
      </c>
      <c r="BL159" s="36">
        <f t="shared" si="95"/>
        <v>0</v>
      </c>
      <c r="BM159" s="36">
        <f t="shared" si="95"/>
        <v>0</v>
      </c>
      <c r="BN159" s="36">
        <f t="shared" si="95"/>
        <v>0</v>
      </c>
      <c r="BO159" s="36">
        <f t="shared" si="95"/>
        <v>0</v>
      </c>
      <c r="BP159" s="36">
        <f t="shared" si="95"/>
        <v>0</v>
      </c>
      <c r="BQ159" s="36">
        <f t="shared" si="95"/>
        <v>0</v>
      </c>
      <c r="BR159" s="36">
        <f t="shared" si="95"/>
        <v>0</v>
      </c>
      <c r="BS159" s="36">
        <f t="shared" si="95"/>
        <v>0</v>
      </c>
      <c r="BT159" s="36">
        <f t="shared" si="95"/>
        <v>0</v>
      </c>
      <c r="BU159" s="36">
        <f t="shared" si="95"/>
        <v>0</v>
      </c>
      <c r="BV159" s="36">
        <f t="shared" si="95"/>
        <v>0</v>
      </c>
      <c r="BW159" s="36">
        <f t="shared" si="95"/>
        <v>0</v>
      </c>
      <c r="BX159" s="36">
        <f t="shared" si="95"/>
        <v>0</v>
      </c>
      <c r="BY159" s="36">
        <f t="shared" si="95"/>
        <v>0</v>
      </c>
      <c r="BZ159" s="36">
        <f t="shared" si="95"/>
        <v>0</v>
      </c>
      <c r="CA159" s="36">
        <f t="shared" si="95"/>
        <v>0</v>
      </c>
      <c r="CB159" s="36">
        <f t="shared" si="95"/>
        <v>0</v>
      </c>
      <c r="CC159" s="36">
        <f t="shared" si="95"/>
        <v>0</v>
      </c>
      <c r="CD159" s="36">
        <f t="shared" si="95"/>
        <v>0</v>
      </c>
      <c r="CE159" s="36">
        <f t="shared" si="95"/>
        <v>0</v>
      </c>
      <c r="CF159" s="36">
        <f t="shared" si="95"/>
        <v>0</v>
      </c>
      <c r="CG159" s="36">
        <f t="shared" si="95"/>
        <v>0</v>
      </c>
      <c r="CH159" s="36">
        <f t="shared" si="95"/>
        <v>0</v>
      </c>
    </row>
    <row r="160">
      <c r="B160" s="6" t="s">
        <v>82</v>
      </c>
      <c r="E160" s="33">
        <f t="shared" si="94"/>
        <v>14.90744741</v>
      </c>
      <c r="F160" s="5"/>
      <c r="G160" s="39">
        <f t="shared" ref="G160:CH160" si="96">G150*G$52</f>
        <v>0</v>
      </c>
      <c r="H160" s="39">
        <f t="shared" si="96"/>
        <v>0</v>
      </c>
      <c r="I160" s="39">
        <f t="shared" si="96"/>
        <v>0</v>
      </c>
      <c r="J160" s="39">
        <f t="shared" si="96"/>
        <v>0</v>
      </c>
      <c r="K160" s="39">
        <f t="shared" si="96"/>
        <v>0</v>
      </c>
      <c r="L160" s="39">
        <f t="shared" si="96"/>
        <v>0</v>
      </c>
      <c r="M160" s="39">
        <f t="shared" si="96"/>
        <v>0</v>
      </c>
      <c r="N160" s="39">
        <f t="shared" si="96"/>
        <v>0</v>
      </c>
      <c r="O160" s="39">
        <f t="shared" si="96"/>
        <v>0</v>
      </c>
      <c r="P160" s="39">
        <f t="shared" si="96"/>
        <v>0</v>
      </c>
      <c r="Q160" s="39">
        <f t="shared" si="96"/>
        <v>0</v>
      </c>
      <c r="R160" s="39">
        <f t="shared" si="96"/>
        <v>8.277098809</v>
      </c>
      <c r="S160" s="39">
        <f t="shared" si="96"/>
        <v>0</v>
      </c>
      <c r="T160" s="39">
        <f t="shared" si="96"/>
        <v>6.630348599</v>
      </c>
      <c r="U160" s="39">
        <f t="shared" si="96"/>
        <v>0</v>
      </c>
      <c r="V160" s="39">
        <f t="shared" si="96"/>
        <v>0</v>
      </c>
      <c r="W160" s="39">
        <f t="shared" si="96"/>
        <v>0</v>
      </c>
      <c r="X160" s="39">
        <f t="shared" si="96"/>
        <v>0</v>
      </c>
      <c r="Y160" s="39">
        <f t="shared" si="96"/>
        <v>0</v>
      </c>
      <c r="Z160" s="39">
        <f t="shared" si="96"/>
        <v>0</v>
      </c>
      <c r="AA160" s="39">
        <f t="shared" si="96"/>
        <v>0</v>
      </c>
      <c r="AB160" s="39">
        <f t="shared" si="96"/>
        <v>0</v>
      </c>
      <c r="AC160" s="39">
        <f t="shared" si="96"/>
        <v>0</v>
      </c>
      <c r="AD160" s="39">
        <f t="shared" si="96"/>
        <v>0</v>
      </c>
      <c r="AE160" s="39">
        <f t="shared" si="96"/>
        <v>0</v>
      </c>
      <c r="AF160" s="39">
        <f t="shared" si="96"/>
        <v>0</v>
      </c>
      <c r="AG160" s="39">
        <f t="shared" si="96"/>
        <v>0</v>
      </c>
      <c r="AH160" s="39">
        <f t="shared" si="96"/>
        <v>0</v>
      </c>
      <c r="AI160" s="39">
        <f t="shared" si="96"/>
        <v>0</v>
      </c>
      <c r="AJ160" s="39">
        <f t="shared" si="96"/>
        <v>0</v>
      </c>
      <c r="AK160" s="39">
        <f t="shared" si="96"/>
        <v>0</v>
      </c>
      <c r="AL160" s="39">
        <f t="shared" si="96"/>
        <v>0</v>
      </c>
      <c r="AM160" s="39">
        <f t="shared" si="96"/>
        <v>0</v>
      </c>
      <c r="AN160" s="39">
        <f t="shared" si="96"/>
        <v>0</v>
      </c>
      <c r="AO160" s="39">
        <f t="shared" si="96"/>
        <v>0</v>
      </c>
      <c r="AP160" s="39">
        <f t="shared" si="96"/>
        <v>0</v>
      </c>
      <c r="AQ160" s="39">
        <f t="shared" si="96"/>
        <v>0</v>
      </c>
      <c r="AR160" s="39">
        <f t="shared" si="96"/>
        <v>0</v>
      </c>
      <c r="AS160" s="39">
        <f t="shared" si="96"/>
        <v>0</v>
      </c>
      <c r="AT160" s="39">
        <f t="shared" si="96"/>
        <v>0</v>
      </c>
      <c r="AU160" s="39">
        <f t="shared" si="96"/>
        <v>0</v>
      </c>
      <c r="AV160" s="39">
        <f t="shared" si="96"/>
        <v>0</v>
      </c>
      <c r="AW160" s="39">
        <f t="shared" si="96"/>
        <v>0</v>
      </c>
      <c r="AX160" s="39">
        <f t="shared" si="96"/>
        <v>0</v>
      </c>
      <c r="AY160" s="39">
        <f t="shared" si="96"/>
        <v>0</v>
      </c>
      <c r="AZ160" s="39">
        <f t="shared" si="96"/>
        <v>0</v>
      </c>
      <c r="BA160" s="39">
        <f t="shared" si="96"/>
        <v>0</v>
      </c>
      <c r="BB160" s="39">
        <f t="shared" si="96"/>
        <v>0</v>
      </c>
      <c r="BC160" s="39">
        <f t="shared" si="96"/>
        <v>0</v>
      </c>
      <c r="BD160" s="39">
        <f t="shared" si="96"/>
        <v>0</v>
      </c>
      <c r="BE160" s="39">
        <f t="shared" si="96"/>
        <v>0</v>
      </c>
      <c r="BF160" s="39">
        <f t="shared" si="96"/>
        <v>0</v>
      </c>
      <c r="BG160" s="39">
        <f t="shared" si="96"/>
        <v>0</v>
      </c>
      <c r="BH160" s="39">
        <f t="shared" si="96"/>
        <v>0</v>
      </c>
      <c r="BI160" s="39">
        <f t="shared" si="96"/>
        <v>0</v>
      </c>
      <c r="BJ160" s="39">
        <f t="shared" si="96"/>
        <v>0</v>
      </c>
      <c r="BK160" s="39">
        <f t="shared" si="96"/>
        <v>0</v>
      </c>
      <c r="BL160" s="39">
        <f t="shared" si="96"/>
        <v>0</v>
      </c>
      <c r="BM160" s="39">
        <f t="shared" si="96"/>
        <v>0</v>
      </c>
      <c r="BN160" s="39">
        <f t="shared" si="96"/>
        <v>0</v>
      </c>
      <c r="BO160" s="39">
        <f t="shared" si="96"/>
        <v>0</v>
      </c>
      <c r="BP160" s="39">
        <f t="shared" si="96"/>
        <v>0</v>
      </c>
      <c r="BQ160" s="39">
        <f t="shared" si="96"/>
        <v>0</v>
      </c>
      <c r="BR160" s="39">
        <f t="shared" si="96"/>
        <v>0</v>
      </c>
      <c r="BS160" s="39">
        <f t="shared" si="96"/>
        <v>0</v>
      </c>
      <c r="BT160" s="39">
        <f t="shared" si="96"/>
        <v>0</v>
      </c>
      <c r="BU160" s="39">
        <f t="shared" si="96"/>
        <v>0</v>
      </c>
      <c r="BV160" s="39">
        <f t="shared" si="96"/>
        <v>0</v>
      </c>
      <c r="BW160" s="39">
        <f t="shared" si="96"/>
        <v>0</v>
      </c>
      <c r="BX160" s="39">
        <f t="shared" si="96"/>
        <v>0</v>
      </c>
      <c r="BY160" s="39">
        <f t="shared" si="96"/>
        <v>0</v>
      </c>
      <c r="BZ160" s="39">
        <f t="shared" si="96"/>
        <v>0</v>
      </c>
      <c r="CA160" s="39">
        <f t="shared" si="96"/>
        <v>0</v>
      </c>
      <c r="CB160" s="39">
        <f t="shared" si="96"/>
        <v>0</v>
      </c>
      <c r="CC160" s="39">
        <f t="shared" si="96"/>
        <v>0</v>
      </c>
      <c r="CD160" s="39">
        <f t="shared" si="96"/>
        <v>0</v>
      </c>
      <c r="CE160" s="39">
        <f t="shared" si="96"/>
        <v>0</v>
      </c>
      <c r="CF160" s="39">
        <f t="shared" si="96"/>
        <v>0</v>
      </c>
      <c r="CG160" s="39">
        <f t="shared" si="96"/>
        <v>0</v>
      </c>
      <c r="CH160" s="39">
        <f t="shared" si="96"/>
        <v>0</v>
      </c>
    </row>
    <row r="161"/>
    <row r="162">
      <c r="B162" s="43" t="str">
        <f>B16</f>
        <v>IUK Investments Limited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</row>
    <row r="163"/>
    <row r="164">
      <c r="B164" s="6" t="s">
        <v>74</v>
      </c>
      <c r="E164" s="35">
        <f t="shared" ref="E164:E167" si="98">SUM(G164:CH164)</f>
        <v>-1354.3</v>
      </c>
      <c r="F164" s="5"/>
      <c r="G164" s="39">
        <f t="shared" ref="G164:CH164" si="97">(G$28*$C$16)+(G$29*$D$16)+(G$30*$C$16)</f>
        <v>-0.1</v>
      </c>
      <c r="H164" s="39">
        <f t="shared" si="97"/>
        <v>0</v>
      </c>
      <c r="I164" s="39">
        <f t="shared" si="97"/>
        <v>0</v>
      </c>
      <c r="J164" s="39">
        <f t="shared" si="97"/>
        <v>0</v>
      </c>
      <c r="K164" s="39">
        <f t="shared" si="97"/>
        <v>0</v>
      </c>
      <c r="L164" s="39">
        <f t="shared" si="97"/>
        <v>-1354.2</v>
      </c>
      <c r="M164" s="39">
        <f t="shared" si="97"/>
        <v>0</v>
      </c>
      <c r="N164" s="39">
        <f t="shared" si="97"/>
        <v>0</v>
      </c>
      <c r="O164" s="39">
        <f t="shared" si="97"/>
        <v>0</v>
      </c>
      <c r="P164" s="39">
        <f t="shared" si="97"/>
        <v>0</v>
      </c>
      <c r="Q164" s="39">
        <f t="shared" si="97"/>
        <v>0</v>
      </c>
      <c r="R164" s="39">
        <f t="shared" si="97"/>
        <v>0</v>
      </c>
      <c r="S164" s="39">
        <f t="shared" si="97"/>
        <v>0</v>
      </c>
      <c r="T164" s="39">
        <f t="shared" si="97"/>
        <v>0</v>
      </c>
      <c r="U164" s="39">
        <f t="shared" si="97"/>
        <v>0</v>
      </c>
      <c r="V164" s="39">
        <f t="shared" si="97"/>
        <v>0</v>
      </c>
      <c r="W164" s="39">
        <f t="shared" si="97"/>
        <v>0</v>
      </c>
      <c r="X164" s="39">
        <f t="shared" si="97"/>
        <v>0</v>
      </c>
      <c r="Y164" s="39">
        <f t="shared" si="97"/>
        <v>0</v>
      </c>
      <c r="Z164" s="39">
        <f t="shared" si="97"/>
        <v>0</v>
      </c>
      <c r="AA164" s="39">
        <f t="shared" si="97"/>
        <v>0</v>
      </c>
      <c r="AB164" s="39">
        <f t="shared" si="97"/>
        <v>0</v>
      </c>
      <c r="AC164" s="39">
        <f t="shared" si="97"/>
        <v>0</v>
      </c>
      <c r="AD164" s="39">
        <f t="shared" si="97"/>
        <v>0</v>
      </c>
      <c r="AE164" s="39">
        <f t="shared" si="97"/>
        <v>0</v>
      </c>
      <c r="AF164" s="39">
        <f t="shared" si="97"/>
        <v>0</v>
      </c>
      <c r="AG164" s="39">
        <f t="shared" si="97"/>
        <v>0</v>
      </c>
      <c r="AH164" s="39">
        <f t="shared" si="97"/>
        <v>0</v>
      </c>
      <c r="AI164" s="39">
        <f t="shared" si="97"/>
        <v>0</v>
      </c>
      <c r="AJ164" s="39">
        <f t="shared" si="97"/>
        <v>0</v>
      </c>
      <c r="AK164" s="39">
        <f t="shared" si="97"/>
        <v>0</v>
      </c>
      <c r="AL164" s="39">
        <f t="shared" si="97"/>
        <v>0</v>
      </c>
      <c r="AM164" s="39">
        <f t="shared" si="97"/>
        <v>0</v>
      </c>
      <c r="AN164" s="39">
        <f t="shared" si="97"/>
        <v>0</v>
      </c>
      <c r="AO164" s="39">
        <f t="shared" si="97"/>
        <v>0</v>
      </c>
      <c r="AP164" s="39">
        <f t="shared" si="97"/>
        <v>0</v>
      </c>
      <c r="AQ164" s="39">
        <f t="shared" si="97"/>
        <v>0</v>
      </c>
      <c r="AR164" s="39">
        <f t="shared" si="97"/>
        <v>0</v>
      </c>
      <c r="AS164" s="39">
        <f t="shared" si="97"/>
        <v>0</v>
      </c>
      <c r="AT164" s="39">
        <f t="shared" si="97"/>
        <v>0</v>
      </c>
      <c r="AU164" s="39">
        <f t="shared" si="97"/>
        <v>0</v>
      </c>
      <c r="AV164" s="39">
        <f t="shared" si="97"/>
        <v>0</v>
      </c>
      <c r="AW164" s="39">
        <f t="shared" si="97"/>
        <v>0</v>
      </c>
      <c r="AX164" s="39">
        <f t="shared" si="97"/>
        <v>0</v>
      </c>
      <c r="AY164" s="39">
        <f t="shared" si="97"/>
        <v>0</v>
      </c>
      <c r="AZ164" s="39">
        <f t="shared" si="97"/>
        <v>0</v>
      </c>
      <c r="BA164" s="39">
        <f t="shared" si="97"/>
        <v>0</v>
      </c>
      <c r="BB164" s="39">
        <f t="shared" si="97"/>
        <v>0</v>
      </c>
      <c r="BC164" s="39">
        <f t="shared" si="97"/>
        <v>0</v>
      </c>
      <c r="BD164" s="39">
        <f t="shared" si="97"/>
        <v>0</v>
      </c>
      <c r="BE164" s="39">
        <f t="shared" si="97"/>
        <v>0</v>
      </c>
      <c r="BF164" s="39">
        <f t="shared" si="97"/>
        <v>0</v>
      </c>
      <c r="BG164" s="39">
        <f t="shared" si="97"/>
        <v>0</v>
      </c>
      <c r="BH164" s="39">
        <f t="shared" si="97"/>
        <v>0</v>
      </c>
      <c r="BI164" s="39">
        <f t="shared" si="97"/>
        <v>0</v>
      </c>
      <c r="BJ164" s="39">
        <f t="shared" si="97"/>
        <v>0</v>
      </c>
      <c r="BK164" s="39">
        <f t="shared" si="97"/>
        <v>0</v>
      </c>
      <c r="BL164" s="39">
        <f t="shared" si="97"/>
        <v>0</v>
      </c>
      <c r="BM164" s="39">
        <f t="shared" si="97"/>
        <v>0</v>
      </c>
      <c r="BN164" s="39">
        <f t="shared" si="97"/>
        <v>0</v>
      </c>
      <c r="BO164" s="39">
        <f t="shared" si="97"/>
        <v>0</v>
      </c>
      <c r="BP164" s="39">
        <f t="shared" si="97"/>
        <v>0</v>
      </c>
      <c r="BQ164" s="39">
        <f t="shared" si="97"/>
        <v>0</v>
      </c>
      <c r="BR164" s="39">
        <f t="shared" si="97"/>
        <v>0</v>
      </c>
      <c r="BS164" s="39">
        <f t="shared" si="97"/>
        <v>0</v>
      </c>
      <c r="BT164" s="39">
        <f t="shared" si="97"/>
        <v>0</v>
      </c>
      <c r="BU164" s="39">
        <f t="shared" si="97"/>
        <v>0</v>
      </c>
      <c r="BV164" s="39">
        <f t="shared" si="97"/>
        <v>0</v>
      </c>
      <c r="BW164" s="39">
        <f t="shared" si="97"/>
        <v>0</v>
      </c>
      <c r="BX164" s="39">
        <f t="shared" si="97"/>
        <v>0</v>
      </c>
      <c r="BY164" s="39">
        <f t="shared" si="97"/>
        <v>0</v>
      </c>
      <c r="BZ164" s="39">
        <f t="shared" si="97"/>
        <v>0</v>
      </c>
      <c r="CA164" s="39">
        <f t="shared" si="97"/>
        <v>0</v>
      </c>
      <c r="CB164" s="39">
        <f t="shared" si="97"/>
        <v>0</v>
      </c>
      <c r="CC164" s="39">
        <f t="shared" si="97"/>
        <v>0</v>
      </c>
      <c r="CD164" s="39">
        <f t="shared" si="97"/>
        <v>0</v>
      </c>
      <c r="CE164" s="39">
        <f t="shared" si="97"/>
        <v>0</v>
      </c>
      <c r="CF164" s="39">
        <f t="shared" si="97"/>
        <v>0</v>
      </c>
      <c r="CG164" s="39">
        <f t="shared" si="97"/>
        <v>0</v>
      </c>
      <c r="CH164" s="39">
        <f t="shared" si="97"/>
        <v>0</v>
      </c>
    </row>
    <row r="165">
      <c r="B165" s="6" t="s">
        <v>75</v>
      </c>
      <c r="E165" s="35">
        <f t="shared" si="98"/>
        <v>991.3224108</v>
      </c>
      <c r="G165" s="39">
        <f t="shared" ref="G165:CH165" si="99">(G$56*$C$16)+(G$57*$D$16)+(G$58*$D$16)+(G$59*$C$16)</f>
        <v>0</v>
      </c>
      <c r="H165" s="39">
        <f t="shared" si="99"/>
        <v>0</v>
      </c>
      <c r="I165" s="39">
        <f t="shared" si="99"/>
        <v>0</v>
      </c>
      <c r="J165" s="39">
        <f t="shared" si="99"/>
        <v>0</v>
      </c>
      <c r="K165" s="39">
        <f t="shared" si="99"/>
        <v>0</v>
      </c>
      <c r="L165" s="39">
        <f t="shared" si="99"/>
        <v>0</v>
      </c>
      <c r="M165" s="39">
        <f t="shared" si="99"/>
        <v>48.866531</v>
      </c>
      <c r="N165" s="39">
        <f t="shared" si="99"/>
        <v>77.63175</v>
      </c>
      <c r="O165" s="39">
        <f t="shared" si="99"/>
        <v>82.63175</v>
      </c>
      <c r="P165" s="39">
        <f t="shared" si="99"/>
        <v>0</v>
      </c>
      <c r="Q165" s="39">
        <f t="shared" si="99"/>
        <v>0</v>
      </c>
      <c r="R165" s="39">
        <f t="shared" si="99"/>
        <v>0</v>
      </c>
      <c r="S165" s="39">
        <f t="shared" si="99"/>
        <v>0</v>
      </c>
      <c r="T165" s="39">
        <f t="shared" si="99"/>
        <v>0</v>
      </c>
      <c r="U165" s="39">
        <f t="shared" si="99"/>
        <v>0</v>
      </c>
      <c r="V165" s="39">
        <f t="shared" si="99"/>
        <v>504.16538</v>
      </c>
      <c r="W165" s="39">
        <f t="shared" si="99"/>
        <v>70.13175</v>
      </c>
      <c r="X165" s="39">
        <f t="shared" si="99"/>
        <v>62.63174992</v>
      </c>
      <c r="Y165" s="39">
        <f t="shared" si="99"/>
        <v>72.63174992</v>
      </c>
      <c r="Z165" s="39">
        <f t="shared" si="99"/>
        <v>72.63174992</v>
      </c>
      <c r="AA165" s="39">
        <f t="shared" si="99"/>
        <v>0</v>
      </c>
      <c r="AB165" s="39">
        <f t="shared" si="99"/>
        <v>0</v>
      </c>
      <c r="AC165" s="39">
        <f t="shared" si="99"/>
        <v>0</v>
      </c>
      <c r="AD165" s="39">
        <f t="shared" si="99"/>
        <v>0</v>
      </c>
      <c r="AE165" s="39">
        <f t="shared" si="99"/>
        <v>0</v>
      </c>
      <c r="AF165" s="39">
        <f t="shared" si="99"/>
        <v>0</v>
      </c>
      <c r="AG165" s="39">
        <f t="shared" si="99"/>
        <v>0</v>
      </c>
      <c r="AH165" s="39">
        <f t="shared" si="99"/>
        <v>0</v>
      </c>
      <c r="AI165" s="39">
        <f t="shared" si="99"/>
        <v>0</v>
      </c>
      <c r="AJ165" s="39">
        <f t="shared" si="99"/>
        <v>0</v>
      </c>
      <c r="AK165" s="39">
        <f t="shared" si="99"/>
        <v>0</v>
      </c>
      <c r="AL165" s="39">
        <f t="shared" si="99"/>
        <v>0</v>
      </c>
      <c r="AM165" s="39">
        <f t="shared" si="99"/>
        <v>0</v>
      </c>
      <c r="AN165" s="39">
        <f t="shared" si="99"/>
        <v>0</v>
      </c>
      <c r="AO165" s="39">
        <f t="shared" si="99"/>
        <v>0</v>
      </c>
      <c r="AP165" s="39">
        <f t="shared" si="99"/>
        <v>0</v>
      </c>
      <c r="AQ165" s="39">
        <f t="shared" si="99"/>
        <v>0</v>
      </c>
      <c r="AR165" s="39">
        <f t="shared" si="99"/>
        <v>0</v>
      </c>
      <c r="AS165" s="39">
        <f t="shared" si="99"/>
        <v>0</v>
      </c>
      <c r="AT165" s="39">
        <f t="shared" si="99"/>
        <v>0</v>
      </c>
      <c r="AU165" s="39">
        <f t="shared" si="99"/>
        <v>0</v>
      </c>
      <c r="AV165" s="39">
        <f t="shared" si="99"/>
        <v>0</v>
      </c>
      <c r="AW165" s="39">
        <f t="shared" si="99"/>
        <v>0</v>
      </c>
      <c r="AX165" s="39">
        <f t="shared" si="99"/>
        <v>0</v>
      </c>
      <c r="AY165" s="39">
        <f t="shared" si="99"/>
        <v>0</v>
      </c>
      <c r="AZ165" s="39">
        <f t="shared" si="99"/>
        <v>0</v>
      </c>
      <c r="BA165" s="39">
        <f t="shared" si="99"/>
        <v>0</v>
      </c>
      <c r="BB165" s="39">
        <f t="shared" si="99"/>
        <v>0</v>
      </c>
      <c r="BC165" s="39">
        <f t="shared" si="99"/>
        <v>0</v>
      </c>
      <c r="BD165" s="39">
        <f t="shared" si="99"/>
        <v>0</v>
      </c>
      <c r="BE165" s="39">
        <f t="shared" si="99"/>
        <v>0</v>
      </c>
      <c r="BF165" s="39">
        <f t="shared" si="99"/>
        <v>0</v>
      </c>
      <c r="BG165" s="39">
        <f t="shared" si="99"/>
        <v>0</v>
      </c>
      <c r="BH165" s="39">
        <f t="shared" si="99"/>
        <v>0</v>
      </c>
      <c r="BI165" s="39">
        <f t="shared" si="99"/>
        <v>0</v>
      </c>
      <c r="BJ165" s="39">
        <f t="shared" si="99"/>
        <v>0</v>
      </c>
      <c r="BK165" s="39">
        <f t="shared" si="99"/>
        <v>0</v>
      </c>
      <c r="BL165" s="39">
        <f t="shared" si="99"/>
        <v>0</v>
      </c>
      <c r="BM165" s="39">
        <f t="shared" si="99"/>
        <v>0</v>
      </c>
      <c r="BN165" s="39">
        <f t="shared" si="99"/>
        <v>0</v>
      </c>
      <c r="BO165" s="39">
        <f t="shared" si="99"/>
        <v>0</v>
      </c>
      <c r="BP165" s="39">
        <f t="shared" si="99"/>
        <v>0</v>
      </c>
      <c r="BQ165" s="39">
        <f t="shared" si="99"/>
        <v>0</v>
      </c>
      <c r="BR165" s="39">
        <f t="shared" si="99"/>
        <v>0</v>
      </c>
      <c r="BS165" s="39">
        <f t="shared" si="99"/>
        <v>0</v>
      </c>
      <c r="BT165" s="39">
        <f t="shared" si="99"/>
        <v>0</v>
      </c>
      <c r="BU165" s="39">
        <f t="shared" si="99"/>
        <v>0</v>
      </c>
      <c r="BV165" s="39">
        <f t="shared" si="99"/>
        <v>0</v>
      </c>
      <c r="BW165" s="39">
        <f t="shared" si="99"/>
        <v>0</v>
      </c>
      <c r="BX165" s="39">
        <f t="shared" si="99"/>
        <v>0</v>
      </c>
      <c r="BY165" s="39">
        <f t="shared" si="99"/>
        <v>0</v>
      </c>
      <c r="BZ165" s="39">
        <f t="shared" si="99"/>
        <v>0</v>
      </c>
      <c r="CA165" s="39">
        <f t="shared" si="99"/>
        <v>0</v>
      </c>
      <c r="CB165" s="39">
        <f t="shared" si="99"/>
        <v>0</v>
      </c>
      <c r="CC165" s="39">
        <f t="shared" si="99"/>
        <v>0</v>
      </c>
      <c r="CD165" s="39">
        <f t="shared" si="99"/>
        <v>0</v>
      </c>
      <c r="CE165" s="39">
        <f t="shared" si="99"/>
        <v>0</v>
      </c>
      <c r="CF165" s="39">
        <f t="shared" si="99"/>
        <v>0</v>
      </c>
      <c r="CG165" s="39">
        <f t="shared" si="99"/>
        <v>0</v>
      </c>
      <c r="CH165" s="39">
        <f t="shared" si="99"/>
        <v>0</v>
      </c>
    </row>
    <row r="166">
      <c r="B166" s="6" t="s">
        <v>76</v>
      </c>
      <c r="E166" s="35">
        <f t="shared" si="98"/>
        <v>4021.972381</v>
      </c>
      <c r="G166" s="39">
        <f t="shared" ref="G166:CH166" si="100">(G$70*$C$16)+(G$71*$D$16)+(G$72*$D$16)+(G$73*$C$16)</f>
        <v>0</v>
      </c>
      <c r="H166" s="39">
        <f t="shared" si="100"/>
        <v>0</v>
      </c>
      <c r="I166" s="39">
        <f t="shared" si="100"/>
        <v>0</v>
      </c>
      <c r="J166" s="39">
        <f t="shared" si="100"/>
        <v>0</v>
      </c>
      <c r="K166" s="39">
        <f t="shared" si="100"/>
        <v>0</v>
      </c>
      <c r="L166" s="39">
        <f t="shared" si="100"/>
        <v>0</v>
      </c>
      <c r="M166" s="39">
        <f t="shared" si="100"/>
        <v>0</v>
      </c>
      <c r="N166" s="39">
        <f t="shared" si="100"/>
        <v>0</v>
      </c>
      <c r="O166" s="39">
        <f t="shared" si="100"/>
        <v>0</v>
      </c>
      <c r="P166" s="39">
        <f t="shared" si="100"/>
        <v>0</v>
      </c>
      <c r="Q166" s="39">
        <f t="shared" si="100"/>
        <v>0</v>
      </c>
      <c r="R166" s="39">
        <f t="shared" si="100"/>
        <v>0</v>
      </c>
      <c r="S166" s="39">
        <f t="shared" si="100"/>
        <v>0</v>
      </c>
      <c r="T166" s="39">
        <f t="shared" si="100"/>
        <v>0</v>
      </c>
      <c r="U166" s="39">
        <f t="shared" si="100"/>
        <v>0</v>
      </c>
      <c r="V166" s="39">
        <f t="shared" si="100"/>
        <v>0</v>
      </c>
      <c r="W166" s="39">
        <f t="shared" si="100"/>
        <v>0</v>
      </c>
      <c r="X166" s="39">
        <f t="shared" si="100"/>
        <v>0</v>
      </c>
      <c r="Y166" s="39">
        <f t="shared" si="100"/>
        <v>0</v>
      </c>
      <c r="Z166" s="39">
        <f t="shared" si="100"/>
        <v>0</v>
      </c>
      <c r="AA166" s="39">
        <f t="shared" si="100"/>
        <v>0</v>
      </c>
      <c r="AB166" s="39">
        <f t="shared" si="100"/>
        <v>155.6602183</v>
      </c>
      <c r="AC166" s="39">
        <f t="shared" si="100"/>
        <v>77.63174992</v>
      </c>
      <c r="AD166" s="39">
        <f t="shared" si="100"/>
        <v>70.13174992</v>
      </c>
      <c r="AE166" s="39">
        <f t="shared" si="100"/>
        <v>65.13174992</v>
      </c>
      <c r="AF166" s="39">
        <f t="shared" si="100"/>
        <v>77.63174992</v>
      </c>
      <c r="AG166" s="39">
        <f t="shared" si="100"/>
        <v>77.63174992</v>
      </c>
      <c r="AH166" s="39">
        <f t="shared" si="100"/>
        <v>72.63174992</v>
      </c>
      <c r="AI166" s="39">
        <f t="shared" si="100"/>
        <v>65.13174992</v>
      </c>
      <c r="AJ166" s="39">
        <f t="shared" si="100"/>
        <v>65.13174992</v>
      </c>
      <c r="AK166" s="39">
        <f t="shared" si="100"/>
        <v>67.63174992</v>
      </c>
      <c r="AL166" s="39">
        <f t="shared" si="100"/>
        <v>67.63174992</v>
      </c>
      <c r="AM166" s="39">
        <f t="shared" si="100"/>
        <v>65.13174992</v>
      </c>
      <c r="AN166" s="39">
        <f t="shared" si="100"/>
        <v>70.13174992</v>
      </c>
      <c r="AO166" s="39">
        <f t="shared" si="100"/>
        <v>67.63174992</v>
      </c>
      <c r="AP166" s="39">
        <f t="shared" si="100"/>
        <v>72.63174992</v>
      </c>
      <c r="AQ166" s="39">
        <f t="shared" si="100"/>
        <v>67.63174992</v>
      </c>
      <c r="AR166" s="39">
        <f t="shared" si="100"/>
        <v>82.63174992</v>
      </c>
      <c r="AS166" s="39">
        <f t="shared" si="100"/>
        <v>62.63174992</v>
      </c>
      <c r="AT166" s="39">
        <f t="shared" si="100"/>
        <v>65.13174992</v>
      </c>
      <c r="AU166" s="39">
        <f t="shared" si="100"/>
        <v>62.63174992</v>
      </c>
      <c r="AV166" s="39">
        <f t="shared" si="100"/>
        <v>62.63174992</v>
      </c>
      <c r="AW166" s="39">
        <f t="shared" si="100"/>
        <v>62.63174992</v>
      </c>
      <c r="AX166" s="39">
        <f t="shared" si="100"/>
        <v>62.63174992</v>
      </c>
      <c r="AY166" s="39">
        <f t="shared" si="100"/>
        <v>62.63174992</v>
      </c>
      <c r="AZ166" s="39">
        <f t="shared" si="100"/>
        <v>62.63174992</v>
      </c>
      <c r="BA166" s="39">
        <f t="shared" si="100"/>
        <v>62.63174992</v>
      </c>
      <c r="BB166" s="39">
        <f t="shared" si="100"/>
        <v>65.13174992</v>
      </c>
      <c r="BC166" s="39">
        <f t="shared" si="100"/>
        <v>77.63174992</v>
      </c>
      <c r="BD166" s="39">
        <f t="shared" si="100"/>
        <v>77.63174992</v>
      </c>
      <c r="BE166" s="39">
        <f t="shared" si="100"/>
        <v>98.96239978</v>
      </c>
      <c r="BF166" s="39">
        <f t="shared" si="100"/>
        <v>66.75405344</v>
      </c>
      <c r="BG166" s="39">
        <f t="shared" si="100"/>
        <v>70.46079056</v>
      </c>
      <c r="BH166" s="39">
        <f t="shared" si="100"/>
        <v>499.7297107</v>
      </c>
      <c r="BI166" s="39">
        <f t="shared" si="100"/>
        <v>538.6757311</v>
      </c>
      <c r="BJ166" s="39">
        <f t="shared" si="100"/>
        <v>528.1228468</v>
      </c>
      <c r="BK166" s="39">
        <f t="shared" si="100"/>
        <v>144.8857954</v>
      </c>
      <c r="BL166" s="39">
        <f t="shared" si="100"/>
        <v>0.0318368673</v>
      </c>
      <c r="BM166" s="39">
        <f t="shared" si="100"/>
        <v>0</v>
      </c>
      <c r="BN166" s="39">
        <f t="shared" si="100"/>
        <v>0</v>
      </c>
      <c r="BO166" s="39">
        <f t="shared" si="100"/>
        <v>0</v>
      </c>
      <c r="BP166" s="39">
        <f t="shared" si="100"/>
        <v>0</v>
      </c>
      <c r="BQ166" s="39">
        <f t="shared" si="100"/>
        <v>0</v>
      </c>
      <c r="BR166" s="39">
        <f t="shared" si="100"/>
        <v>0</v>
      </c>
      <c r="BS166" s="39">
        <f t="shared" si="100"/>
        <v>0</v>
      </c>
      <c r="BT166" s="39">
        <f t="shared" si="100"/>
        <v>0</v>
      </c>
      <c r="BU166" s="39">
        <f t="shared" si="100"/>
        <v>0</v>
      </c>
      <c r="BV166" s="39">
        <f t="shared" si="100"/>
        <v>0</v>
      </c>
      <c r="BW166" s="39">
        <f t="shared" si="100"/>
        <v>0</v>
      </c>
      <c r="BX166" s="39">
        <f t="shared" si="100"/>
        <v>0</v>
      </c>
      <c r="BY166" s="39">
        <f t="shared" si="100"/>
        <v>0</v>
      </c>
      <c r="BZ166" s="39">
        <f t="shared" si="100"/>
        <v>0</v>
      </c>
      <c r="CA166" s="39">
        <f t="shared" si="100"/>
        <v>0</v>
      </c>
      <c r="CB166" s="39">
        <f t="shared" si="100"/>
        <v>0</v>
      </c>
      <c r="CC166" s="39">
        <f t="shared" si="100"/>
        <v>0</v>
      </c>
      <c r="CD166" s="39">
        <f t="shared" si="100"/>
        <v>0</v>
      </c>
      <c r="CE166" s="39">
        <f t="shared" si="100"/>
        <v>0</v>
      </c>
      <c r="CF166" s="39">
        <f t="shared" si="100"/>
        <v>0</v>
      </c>
      <c r="CG166" s="39">
        <f t="shared" si="100"/>
        <v>0</v>
      </c>
      <c r="CH166" s="39">
        <f t="shared" si="100"/>
        <v>0</v>
      </c>
    </row>
    <row r="167">
      <c r="B167" s="6" t="s">
        <v>66</v>
      </c>
      <c r="E167" s="35">
        <f t="shared" si="98"/>
        <v>60.28881138</v>
      </c>
      <c r="G167" s="39" t="str">
        <f t="shared" ref="G167:CH167" si="101">G44</f>
        <v/>
      </c>
      <c r="H167" s="39" t="str">
        <f t="shared" si="101"/>
        <v/>
      </c>
      <c r="I167" s="39" t="str">
        <f t="shared" si="101"/>
        <v/>
      </c>
      <c r="J167" s="39" t="str">
        <f t="shared" si="101"/>
        <v/>
      </c>
      <c r="K167" s="39" t="str">
        <f t="shared" si="101"/>
        <v/>
      </c>
      <c r="L167" s="39">
        <f t="shared" si="101"/>
        <v>0</v>
      </c>
      <c r="M167" s="39">
        <f t="shared" si="101"/>
        <v>0</v>
      </c>
      <c r="N167" s="39">
        <f t="shared" si="101"/>
        <v>0</v>
      </c>
      <c r="O167" s="39">
        <f t="shared" si="101"/>
        <v>0</v>
      </c>
      <c r="P167" s="39">
        <f t="shared" si="101"/>
        <v>0</v>
      </c>
      <c r="Q167" s="39">
        <f t="shared" si="101"/>
        <v>0</v>
      </c>
      <c r="R167" s="39">
        <f t="shared" si="101"/>
        <v>2.07</v>
      </c>
      <c r="S167" s="39">
        <f t="shared" si="101"/>
        <v>0</v>
      </c>
      <c r="T167" s="39">
        <f t="shared" si="101"/>
        <v>1.7</v>
      </c>
      <c r="U167" s="39">
        <f t="shared" si="101"/>
        <v>0</v>
      </c>
      <c r="V167" s="39">
        <f t="shared" si="101"/>
        <v>0.96</v>
      </c>
      <c r="W167" s="39">
        <f t="shared" si="101"/>
        <v>0</v>
      </c>
      <c r="X167" s="39">
        <f t="shared" si="101"/>
        <v>2.576425833</v>
      </c>
      <c r="Y167" s="39">
        <f t="shared" si="101"/>
        <v>0</v>
      </c>
      <c r="Z167" s="39">
        <f t="shared" si="101"/>
        <v>1.769479167</v>
      </c>
      <c r="AA167" s="39">
        <f t="shared" si="101"/>
        <v>1.164393333</v>
      </c>
      <c r="AB167" s="39">
        <f t="shared" si="101"/>
        <v>1.113170347</v>
      </c>
      <c r="AC167" s="39">
        <f t="shared" si="101"/>
        <v>1.113170347</v>
      </c>
      <c r="AD167" s="39">
        <f t="shared" si="101"/>
        <v>1.152131309</v>
      </c>
      <c r="AE167" s="39">
        <f t="shared" si="101"/>
        <v>1.152131309</v>
      </c>
      <c r="AF167" s="39">
        <f t="shared" si="101"/>
        <v>1.189575577</v>
      </c>
      <c r="AG167" s="39">
        <f t="shared" si="101"/>
        <v>1.189575577</v>
      </c>
      <c r="AH167" s="39">
        <f t="shared" si="101"/>
        <v>1.228236783</v>
      </c>
      <c r="AI167" s="39">
        <f t="shared" si="101"/>
        <v>1.228236783</v>
      </c>
      <c r="AJ167" s="39">
        <f t="shared" si="101"/>
        <v>1.268154478</v>
      </c>
      <c r="AK167" s="39">
        <f t="shared" si="101"/>
        <v>1.268154478</v>
      </c>
      <c r="AL167" s="39">
        <f t="shared" si="101"/>
        <v>1.309369499</v>
      </c>
      <c r="AM167" s="39">
        <f t="shared" si="101"/>
        <v>1.309369499</v>
      </c>
      <c r="AN167" s="39">
        <f t="shared" si="101"/>
        <v>1.351924008</v>
      </c>
      <c r="AO167" s="39">
        <f t="shared" si="101"/>
        <v>1.351924008</v>
      </c>
      <c r="AP167" s="39">
        <f t="shared" si="101"/>
        <v>1.385722108</v>
      </c>
      <c r="AQ167" s="39">
        <f t="shared" si="101"/>
        <v>1.385722108</v>
      </c>
      <c r="AR167" s="39">
        <f t="shared" si="101"/>
        <v>1.420365161</v>
      </c>
      <c r="AS167" s="39">
        <f t="shared" si="101"/>
        <v>1.420365161</v>
      </c>
      <c r="AT167" s="39">
        <f t="shared" si="101"/>
        <v>1.45587429</v>
      </c>
      <c r="AU167" s="39">
        <f t="shared" si="101"/>
        <v>1.45587429</v>
      </c>
      <c r="AV167" s="39">
        <f t="shared" si="101"/>
        <v>1.492271147</v>
      </c>
      <c r="AW167" s="39">
        <f t="shared" si="101"/>
        <v>1.492271147</v>
      </c>
      <c r="AX167" s="39">
        <f t="shared" si="101"/>
        <v>1.529577925</v>
      </c>
      <c r="AY167" s="39">
        <f t="shared" si="101"/>
        <v>1.529577925</v>
      </c>
      <c r="AZ167" s="39">
        <f t="shared" si="101"/>
        <v>1.567817374</v>
      </c>
      <c r="BA167" s="39">
        <f t="shared" si="101"/>
        <v>1.567817374</v>
      </c>
      <c r="BB167" s="39">
        <f t="shared" si="101"/>
        <v>1.607012808</v>
      </c>
      <c r="BC167" s="39">
        <f t="shared" si="101"/>
        <v>1.607012808</v>
      </c>
      <c r="BD167" s="39">
        <f t="shared" si="101"/>
        <v>1.647188128</v>
      </c>
      <c r="BE167" s="39">
        <f t="shared" si="101"/>
        <v>1.647188128</v>
      </c>
      <c r="BF167" s="39">
        <f t="shared" si="101"/>
        <v>1.688367831</v>
      </c>
      <c r="BG167" s="39">
        <f t="shared" si="101"/>
        <v>1.688367831</v>
      </c>
      <c r="BH167" s="39">
        <f t="shared" si="101"/>
        <v>1.730577027</v>
      </c>
      <c r="BI167" s="39">
        <f t="shared" si="101"/>
        <v>1.730577027</v>
      </c>
      <c r="BJ167" s="39">
        <f t="shared" si="101"/>
        <v>1.773841453</v>
      </c>
      <c r="BK167" s="39">
        <f t="shared" si="101"/>
        <v>0</v>
      </c>
      <c r="BL167" s="39">
        <f t="shared" si="101"/>
        <v>0</v>
      </c>
      <c r="BM167" s="39">
        <f t="shared" si="101"/>
        <v>0</v>
      </c>
      <c r="BN167" s="39">
        <f t="shared" si="101"/>
        <v>0</v>
      </c>
      <c r="BO167" s="39">
        <f t="shared" si="101"/>
        <v>0</v>
      </c>
      <c r="BP167" s="39">
        <f t="shared" si="101"/>
        <v>0</v>
      </c>
      <c r="BQ167" s="39">
        <f t="shared" si="101"/>
        <v>0</v>
      </c>
      <c r="BR167" s="39">
        <f t="shared" si="101"/>
        <v>0</v>
      </c>
      <c r="BS167" s="39">
        <f t="shared" si="101"/>
        <v>0</v>
      </c>
      <c r="BT167" s="39">
        <f t="shared" si="101"/>
        <v>0</v>
      </c>
      <c r="BU167" s="39">
        <f t="shared" si="101"/>
        <v>0</v>
      </c>
      <c r="BV167" s="39">
        <f t="shared" si="101"/>
        <v>0</v>
      </c>
      <c r="BW167" s="39">
        <f t="shared" si="101"/>
        <v>0</v>
      </c>
      <c r="BX167" s="39">
        <f t="shared" si="101"/>
        <v>0</v>
      </c>
      <c r="BY167" s="39">
        <f t="shared" si="101"/>
        <v>0</v>
      </c>
      <c r="BZ167" s="39">
        <f t="shared" si="101"/>
        <v>0</v>
      </c>
      <c r="CA167" s="39">
        <f t="shared" si="101"/>
        <v>0</v>
      </c>
      <c r="CB167" s="39">
        <f t="shared" si="101"/>
        <v>0</v>
      </c>
      <c r="CC167" s="39" t="str">
        <f t="shared" si="101"/>
        <v/>
      </c>
      <c r="CD167" s="39" t="str">
        <f t="shared" si="101"/>
        <v/>
      </c>
      <c r="CE167" s="39" t="str">
        <f t="shared" si="101"/>
        <v/>
      </c>
      <c r="CF167" s="39" t="str">
        <f t="shared" si="101"/>
        <v/>
      </c>
      <c r="CG167" s="39" t="str">
        <f t="shared" si="101"/>
        <v/>
      </c>
      <c r="CH167" s="39" t="str">
        <f t="shared" si="101"/>
        <v/>
      </c>
    </row>
    <row r="168"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</row>
    <row r="169">
      <c r="B169" s="5" t="s">
        <v>67</v>
      </c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</row>
    <row r="170"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</row>
    <row r="171">
      <c r="B171" s="6" t="s">
        <v>77</v>
      </c>
      <c r="E171" s="33">
        <f t="shared" ref="E171:E173" si="103">SUM(G171:CH171)</f>
        <v>5013.294792</v>
      </c>
      <c r="F171" s="5"/>
      <c r="G171" s="39">
        <f t="shared" ref="G171:CH171" si="102">SUM(G165:G166)</f>
        <v>0</v>
      </c>
      <c r="H171" s="39">
        <f t="shared" si="102"/>
        <v>0</v>
      </c>
      <c r="I171" s="39">
        <f t="shared" si="102"/>
        <v>0</v>
      </c>
      <c r="J171" s="39">
        <f t="shared" si="102"/>
        <v>0</v>
      </c>
      <c r="K171" s="39">
        <f t="shared" si="102"/>
        <v>0</v>
      </c>
      <c r="L171" s="39">
        <f t="shared" si="102"/>
        <v>0</v>
      </c>
      <c r="M171" s="39">
        <f t="shared" si="102"/>
        <v>48.866531</v>
      </c>
      <c r="N171" s="39">
        <f t="shared" si="102"/>
        <v>77.63175</v>
      </c>
      <c r="O171" s="39">
        <f t="shared" si="102"/>
        <v>82.63175</v>
      </c>
      <c r="P171" s="39">
        <f t="shared" si="102"/>
        <v>0</v>
      </c>
      <c r="Q171" s="39">
        <f t="shared" si="102"/>
        <v>0</v>
      </c>
      <c r="R171" s="39">
        <f t="shared" si="102"/>
        <v>0</v>
      </c>
      <c r="S171" s="39">
        <f t="shared" si="102"/>
        <v>0</v>
      </c>
      <c r="T171" s="39">
        <f t="shared" si="102"/>
        <v>0</v>
      </c>
      <c r="U171" s="39">
        <f t="shared" si="102"/>
        <v>0</v>
      </c>
      <c r="V171" s="39">
        <f t="shared" si="102"/>
        <v>504.16538</v>
      </c>
      <c r="W171" s="39">
        <f t="shared" si="102"/>
        <v>70.13175</v>
      </c>
      <c r="X171" s="39">
        <f t="shared" si="102"/>
        <v>62.63174992</v>
      </c>
      <c r="Y171" s="39">
        <f t="shared" si="102"/>
        <v>72.63174992</v>
      </c>
      <c r="Z171" s="39">
        <f t="shared" si="102"/>
        <v>72.63174992</v>
      </c>
      <c r="AA171" s="39">
        <f t="shared" si="102"/>
        <v>0</v>
      </c>
      <c r="AB171" s="39">
        <f t="shared" si="102"/>
        <v>155.6602183</v>
      </c>
      <c r="AC171" s="39">
        <f t="shared" si="102"/>
        <v>77.63174992</v>
      </c>
      <c r="AD171" s="39">
        <f t="shared" si="102"/>
        <v>70.13174992</v>
      </c>
      <c r="AE171" s="39">
        <f t="shared" si="102"/>
        <v>65.13174992</v>
      </c>
      <c r="AF171" s="39">
        <f t="shared" si="102"/>
        <v>77.63174992</v>
      </c>
      <c r="AG171" s="39">
        <f t="shared" si="102"/>
        <v>77.63174992</v>
      </c>
      <c r="AH171" s="39">
        <f t="shared" si="102"/>
        <v>72.63174992</v>
      </c>
      <c r="AI171" s="39">
        <f t="shared" si="102"/>
        <v>65.13174992</v>
      </c>
      <c r="AJ171" s="39">
        <f t="shared" si="102"/>
        <v>65.13174992</v>
      </c>
      <c r="AK171" s="39">
        <f t="shared" si="102"/>
        <v>67.63174992</v>
      </c>
      <c r="AL171" s="39">
        <f t="shared" si="102"/>
        <v>67.63174992</v>
      </c>
      <c r="AM171" s="39">
        <f t="shared" si="102"/>
        <v>65.13174992</v>
      </c>
      <c r="AN171" s="39">
        <f t="shared" si="102"/>
        <v>70.13174992</v>
      </c>
      <c r="AO171" s="39">
        <f t="shared" si="102"/>
        <v>67.63174992</v>
      </c>
      <c r="AP171" s="39">
        <f t="shared" si="102"/>
        <v>72.63174992</v>
      </c>
      <c r="AQ171" s="39">
        <f t="shared" si="102"/>
        <v>67.63174992</v>
      </c>
      <c r="AR171" s="39">
        <f t="shared" si="102"/>
        <v>82.63174992</v>
      </c>
      <c r="AS171" s="39">
        <f t="shared" si="102"/>
        <v>62.63174992</v>
      </c>
      <c r="AT171" s="39">
        <f t="shared" si="102"/>
        <v>65.13174992</v>
      </c>
      <c r="AU171" s="39">
        <f t="shared" si="102"/>
        <v>62.63174992</v>
      </c>
      <c r="AV171" s="39">
        <f t="shared" si="102"/>
        <v>62.63174992</v>
      </c>
      <c r="AW171" s="39">
        <f t="shared" si="102"/>
        <v>62.63174992</v>
      </c>
      <c r="AX171" s="39">
        <f t="shared" si="102"/>
        <v>62.63174992</v>
      </c>
      <c r="AY171" s="39">
        <f t="shared" si="102"/>
        <v>62.63174992</v>
      </c>
      <c r="AZ171" s="39">
        <f t="shared" si="102"/>
        <v>62.63174992</v>
      </c>
      <c r="BA171" s="39">
        <f t="shared" si="102"/>
        <v>62.63174992</v>
      </c>
      <c r="BB171" s="39">
        <f t="shared" si="102"/>
        <v>65.13174992</v>
      </c>
      <c r="BC171" s="39">
        <f t="shared" si="102"/>
        <v>77.63174992</v>
      </c>
      <c r="BD171" s="39">
        <f t="shared" si="102"/>
        <v>77.63174992</v>
      </c>
      <c r="BE171" s="39">
        <f t="shared" si="102"/>
        <v>98.96239978</v>
      </c>
      <c r="BF171" s="39">
        <f t="shared" si="102"/>
        <v>66.75405344</v>
      </c>
      <c r="BG171" s="39">
        <f t="shared" si="102"/>
        <v>70.46079056</v>
      </c>
      <c r="BH171" s="39">
        <f t="shared" si="102"/>
        <v>499.7297107</v>
      </c>
      <c r="BI171" s="39">
        <f t="shared" si="102"/>
        <v>538.6757311</v>
      </c>
      <c r="BJ171" s="39">
        <f t="shared" si="102"/>
        <v>528.1228468</v>
      </c>
      <c r="BK171" s="39">
        <f t="shared" si="102"/>
        <v>144.8857954</v>
      </c>
      <c r="BL171" s="39">
        <f t="shared" si="102"/>
        <v>0.0318368673</v>
      </c>
      <c r="BM171" s="39">
        <f t="shared" si="102"/>
        <v>0</v>
      </c>
      <c r="BN171" s="39">
        <f t="shared" si="102"/>
        <v>0</v>
      </c>
      <c r="BO171" s="39">
        <f t="shared" si="102"/>
        <v>0</v>
      </c>
      <c r="BP171" s="39">
        <f t="shared" si="102"/>
        <v>0</v>
      </c>
      <c r="BQ171" s="39">
        <f t="shared" si="102"/>
        <v>0</v>
      </c>
      <c r="BR171" s="39">
        <f t="shared" si="102"/>
        <v>0</v>
      </c>
      <c r="BS171" s="39">
        <f t="shared" si="102"/>
        <v>0</v>
      </c>
      <c r="BT171" s="39">
        <f t="shared" si="102"/>
        <v>0</v>
      </c>
      <c r="BU171" s="39">
        <f t="shared" si="102"/>
        <v>0</v>
      </c>
      <c r="BV171" s="39">
        <f t="shared" si="102"/>
        <v>0</v>
      </c>
      <c r="BW171" s="39">
        <f t="shared" si="102"/>
        <v>0</v>
      </c>
      <c r="BX171" s="39">
        <f t="shared" si="102"/>
        <v>0</v>
      </c>
      <c r="BY171" s="39">
        <f t="shared" si="102"/>
        <v>0</v>
      </c>
      <c r="BZ171" s="39">
        <f t="shared" si="102"/>
        <v>0</v>
      </c>
      <c r="CA171" s="39">
        <f t="shared" si="102"/>
        <v>0</v>
      </c>
      <c r="CB171" s="39">
        <f t="shared" si="102"/>
        <v>0</v>
      </c>
      <c r="CC171" s="39">
        <f t="shared" si="102"/>
        <v>0</v>
      </c>
      <c r="CD171" s="39">
        <f t="shared" si="102"/>
        <v>0</v>
      </c>
      <c r="CE171" s="39">
        <f t="shared" si="102"/>
        <v>0</v>
      </c>
      <c r="CF171" s="39">
        <f t="shared" si="102"/>
        <v>0</v>
      </c>
      <c r="CG171" s="39">
        <f t="shared" si="102"/>
        <v>0</v>
      </c>
      <c r="CH171" s="39">
        <f t="shared" si="102"/>
        <v>0</v>
      </c>
    </row>
    <row r="172">
      <c r="B172" s="6" t="s">
        <v>78</v>
      </c>
      <c r="E172" s="35">
        <f t="shared" si="103"/>
        <v>3658.994792</v>
      </c>
      <c r="F172" s="5"/>
      <c r="G172" s="36">
        <f t="shared" ref="G172:CH172" si="104">SUM(G164,G171)</f>
        <v>-0.1</v>
      </c>
      <c r="H172" s="36">
        <f t="shared" si="104"/>
        <v>0</v>
      </c>
      <c r="I172" s="36">
        <f t="shared" si="104"/>
        <v>0</v>
      </c>
      <c r="J172" s="36">
        <f t="shared" si="104"/>
        <v>0</v>
      </c>
      <c r="K172" s="36">
        <f t="shared" si="104"/>
        <v>0</v>
      </c>
      <c r="L172" s="36">
        <f t="shared" si="104"/>
        <v>-1354.2</v>
      </c>
      <c r="M172" s="36">
        <f t="shared" si="104"/>
        <v>48.866531</v>
      </c>
      <c r="N172" s="36">
        <f t="shared" si="104"/>
        <v>77.63175</v>
      </c>
      <c r="O172" s="36">
        <f t="shared" si="104"/>
        <v>82.63175</v>
      </c>
      <c r="P172" s="36">
        <f t="shared" si="104"/>
        <v>0</v>
      </c>
      <c r="Q172" s="36">
        <f t="shared" si="104"/>
        <v>0</v>
      </c>
      <c r="R172" s="36">
        <f t="shared" si="104"/>
        <v>0</v>
      </c>
      <c r="S172" s="36">
        <f t="shared" si="104"/>
        <v>0</v>
      </c>
      <c r="T172" s="36">
        <f t="shared" si="104"/>
        <v>0</v>
      </c>
      <c r="U172" s="36">
        <f t="shared" si="104"/>
        <v>0</v>
      </c>
      <c r="V172" s="36">
        <f t="shared" si="104"/>
        <v>504.16538</v>
      </c>
      <c r="W172" s="36">
        <f t="shared" si="104"/>
        <v>70.13175</v>
      </c>
      <c r="X172" s="36">
        <f t="shared" si="104"/>
        <v>62.63174992</v>
      </c>
      <c r="Y172" s="36">
        <f t="shared" si="104"/>
        <v>72.63174992</v>
      </c>
      <c r="Z172" s="36">
        <f t="shared" si="104"/>
        <v>72.63174992</v>
      </c>
      <c r="AA172" s="36">
        <f t="shared" si="104"/>
        <v>0</v>
      </c>
      <c r="AB172" s="36">
        <f t="shared" si="104"/>
        <v>155.6602183</v>
      </c>
      <c r="AC172" s="36">
        <f t="shared" si="104"/>
        <v>77.63174992</v>
      </c>
      <c r="AD172" s="36">
        <f t="shared" si="104"/>
        <v>70.13174992</v>
      </c>
      <c r="AE172" s="36">
        <f t="shared" si="104"/>
        <v>65.13174992</v>
      </c>
      <c r="AF172" s="36">
        <f t="shared" si="104"/>
        <v>77.63174992</v>
      </c>
      <c r="AG172" s="36">
        <f t="shared" si="104"/>
        <v>77.63174992</v>
      </c>
      <c r="AH172" s="36">
        <f t="shared" si="104"/>
        <v>72.63174992</v>
      </c>
      <c r="AI172" s="36">
        <f t="shared" si="104"/>
        <v>65.13174992</v>
      </c>
      <c r="AJ172" s="36">
        <f t="shared" si="104"/>
        <v>65.13174992</v>
      </c>
      <c r="AK172" s="36">
        <f t="shared" si="104"/>
        <v>67.63174992</v>
      </c>
      <c r="AL172" s="36">
        <f t="shared" si="104"/>
        <v>67.63174992</v>
      </c>
      <c r="AM172" s="36">
        <f t="shared" si="104"/>
        <v>65.13174992</v>
      </c>
      <c r="AN172" s="36">
        <f t="shared" si="104"/>
        <v>70.13174992</v>
      </c>
      <c r="AO172" s="36">
        <f t="shared" si="104"/>
        <v>67.63174992</v>
      </c>
      <c r="AP172" s="36">
        <f t="shared" si="104"/>
        <v>72.63174992</v>
      </c>
      <c r="AQ172" s="36">
        <f t="shared" si="104"/>
        <v>67.63174992</v>
      </c>
      <c r="AR172" s="36">
        <f t="shared" si="104"/>
        <v>82.63174992</v>
      </c>
      <c r="AS172" s="36">
        <f t="shared" si="104"/>
        <v>62.63174992</v>
      </c>
      <c r="AT172" s="36">
        <f t="shared" si="104"/>
        <v>65.13174992</v>
      </c>
      <c r="AU172" s="36">
        <f t="shared" si="104"/>
        <v>62.63174992</v>
      </c>
      <c r="AV172" s="36">
        <f t="shared" si="104"/>
        <v>62.63174992</v>
      </c>
      <c r="AW172" s="36">
        <f t="shared" si="104"/>
        <v>62.63174992</v>
      </c>
      <c r="AX172" s="36">
        <f t="shared" si="104"/>
        <v>62.63174992</v>
      </c>
      <c r="AY172" s="36">
        <f t="shared" si="104"/>
        <v>62.63174992</v>
      </c>
      <c r="AZ172" s="36">
        <f t="shared" si="104"/>
        <v>62.63174992</v>
      </c>
      <c r="BA172" s="36">
        <f t="shared" si="104"/>
        <v>62.63174992</v>
      </c>
      <c r="BB172" s="36">
        <f t="shared" si="104"/>
        <v>65.13174992</v>
      </c>
      <c r="BC172" s="36">
        <f t="shared" si="104"/>
        <v>77.63174992</v>
      </c>
      <c r="BD172" s="36">
        <f t="shared" si="104"/>
        <v>77.63174992</v>
      </c>
      <c r="BE172" s="36">
        <f t="shared" si="104"/>
        <v>98.96239978</v>
      </c>
      <c r="BF172" s="36">
        <f t="shared" si="104"/>
        <v>66.75405344</v>
      </c>
      <c r="BG172" s="36">
        <f t="shared" si="104"/>
        <v>70.46079056</v>
      </c>
      <c r="BH172" s="36">
        <f t="shared" si="104"/>
        <v>499.7297107</v>
      </c>
      <c r="BI172" s="36">
        <f t="shared" si="104"/>
        <v>538.6757311</v>
      </c>
      <c r="BJ172" s="36">
        <f t="shared" si="104"/>
        <v>528.1228468</v>
      </c>
      <c r="BK172" s="36">
        <f t="shared" si="104"/>
        <v>144.8857954</v>
      </c>
      <c r="BL172" s="36">
        <f t="shared" si="104"/>
        <v>0.0318368673</v>
      </c>
      <c r="BM172" s="36">
        <f t="shared" si="104"/>
        <v>0</v>
      </c>
      <c r="BN172" s="36">
        <f t="shared" si="104"/>
        <v>0</v>
      </c>
      <c r="BO172" s="36">
        <f t="shared" si="104"/>
        <v>0</v>
      </c>
      <c r="BP172" s="36">
        <f t="shared" si="104"/>
        <v>0</v>
      </c>
      <c r="BQ172" s="36">
        <f t="shared" si="104"/>
        <v>0</v>
      </c>
      <c r="BR172" s="36">
        <f t="shared" si="104"/>
        <v>0</v>
      </c>
      <c r="BS172" s="36">
        <f t="shared" si="104"/>
        <v>0</v>
      </c>
      <c r="BT172" s="36">
        <f t="shared" si="104"/>
        <v>0</v>
      </c>
      <c r="BU172" s="36">
        <f t="shared" si="104"/>
        <v>0</v>
      </c>
      <c r="BV172" s="36">
        <f t="shared" si="104"/>
        <v>0</v>
      </c>
      <c r="BW172" s="36">
        <f t="shared" si="104"/>
        <v>0</v>
      </c>
      <c r="BX172" s="36">
        <f t="shared" si="104"/>
        <v>0</v>
      </c>
      <c r="BY172" s="36">
        <f t="shared" si="104"/>
        <v>0</v>
      </c>
      <c r="BZ172" s="36">
        <f t="shared" si="104"/>
        <v>0</v>
      </c>
      <c r="CA172" s="36">
        <f t="shared" si="104"/>
        <v>0</v>
      </c>
      <c r="CB172" s="36">
        <f t="shared" si="104"/>
        <v>0</v>
      </c>
      <c r="CC172" s="36">
        <f t="shared" si="104"/>
        <v>0</v>
      </c>
      <c r="CD172" s="36">
        <f t="shared" si="104"/>
        <v>0</v>
      </c>
      <c r="CE172" s="36">
        <f t="shared" si="104"/>
        <v>0</v>
      </c>
      <c r="CF172" s="36">
        <f t="shared" si="104"/>
        <v>0</v>
      </c>
      <c r="CG172" s="36">
        <f t="shared" si="104"/>
        <v>0</v>
      </c>
      <c r="CH172" s="36">
        <f t="shared" si="104"/>
        <v>0</v>
      </c>
    </row>
    <row r="173">
      <c r="B173" s="6" t="s">
        <v>79</v>
      </c>
      <c r="E173" s="33">
        <f t="shared" si="103"/>
        <v>-207.317371</v>
      </c>
      <c r="F173" s="5"/>
      <c r="G173" s="39">
        <f t="shared" ref="G173:CH173" si="105">IF(G$3&lt;$C$9,G172,0)</f>
        <v>-0.1</v>
      </c>
      <c r="H173" s="39">
        <f t="shared" si="105"/>
        <v>0</v>
      </c>
      <c r="I173" s="39">
        <f t="shared" si="105"/>
        <v>0</v>
      </c>
      <c r="J173" s="39">
        <f t="shared" si="105"/>
        <v>0</v>
      </c>
      <c r="K173" s="39">
        <f t="shared" si="105"/>
        <v>0</v>
      </c>
      <c r="L173" s="39">
        <f t="shared" si="105"/>
        <v>-1354.2</v>
      </c>
      <c r="M173" s="39">
        <f t="shared" si="105"/>
        <v>48.866531</v>
      </c>
      <c r="N173" s="39">
        <f t="shared" si="105"/>
        <v>77.63175</v>
      </c>
      <c r="O173" s="39">
        <f t="shared" si="105"/>
        <v>82.63175</v>
      </c>
      <c r="P173" s="39">
        <f t="shared" si="105"/>
        <v>0</v>
      </c>
      <c r="Q173" s="39">
        <f t="shared" si="105"/>
        <v>0</v>
      </c>
      <c r="R173" s="39">
        <f t="shared" si="105"/>
        <v>0</v>
      </c>
      <c r="S173" s="39">
        <f t="shared" si="105"/>
        <v>0</v>
      </c>
      <c r="T173" s="39">
        <f t="shared" si="105"/>
        <v>0</v>
      </c>
      <c r="U173" s="39">
        <f t="shared" si="105"/>
        <v>0</v>
      </c>
      <c r="V173" s="39">
        <f t="shared" si="105"/>
        <v>504.16538</v>
      </c>
      <c r="W173" s="39">
        <f t="shared" si="105"/>
        <v>70.13175</v>
      </c>
      <c r="X173" s="39">
        <f t="shared" si="105"/>
        <v>62.63174992</v>
      </c>
      <c r="Y173" s="39">
        <f t="shared" si="105"/>
        <v>72.63174992</v>
      </c>
      <c r="Z173" s="39">
        <f t="shared" si="105"/>
        <v>72.63174992</v>
      </c>
      <c r="AA173" s="39">
        <f t="shared" si="105"/>
        <v>0</v>
      </c>
      <c r="AB173" s="39">
        <f t="shared" si="105"/>
        <v>155.6602183</v>
      </c>
      <c r="AC173" s="39">
        <f t="shared" si="105"/>
        <v>0</v>
      </c>
      <c r="AD173" s="39">
        <f t="shared" si="105"/>
        <v>0</v>
      </c>
      <c r="AE173" s="39">
        <f t="shared" si="105"/>
        <v>0</v>
      </c>
      <c r="AF173" s="39">
        <f t="shared" si="105"/>
        <v>0</v>
      </c>
      <c r="AG173" s="39">
        <f t="shared" si="105"/>
        <v>0</v>
      </c>
      <c r="AH173" s="39">
        <f t="shared" si="105"/>
        <v>0</v>
      </c>
      <c r="AI173" s="39">
        <f t="shared" si="105"/>
        <v>0</v>
      </c>
      <c r="AJ173" s="39">
        <f t="shared" si="105"/>
        <v>0</v>
      </c>
      <c r="AK173" s="39">
        <f t="shared" si="105"/>
        <v>0</v>
      </c>
      <c r="AL173" s="39">
        <f t="shared" si="105"/>
        <v>0</v>
      </c>
      <c r="AM173" s="39">
        <f t="shared" si="105"/>
        <v>0</v>
      </c>
      <c r="AN173" s="39">
        <f t="shared" si="105"/>
        <v>0</v>
      </c>
      <c r="AO173" s="39">
        <f t="shared" si="105"/>
        <v>0</v>
      </c>
      <c r="AP173" s="39">
        <f t="shared" si="105"/>
        <v>0</v>
      </c>
      <c r="AQ173" s="39">
        <f t="shared" si="105"/>
        <v>0</v>
      </c>
      <c r="AR173" s="39">
        <f t="shared" si="105"/>
        <v>0</v>
      </c>
      <c r="AS173" s="39">
        <f t="shared" si="105"/>
        <v>0</v>
      </c>
      <c r="AT173" s="39">
        <f t="shared" si="105"/>
        <v>0</v>
      </c>
      <c r="AU173" s="39">
        <f t="shared" si="105"/>
        <v>0</v>
      </c>
      <c r="AV173" s="39">
        <f t="shared" si="105"/>
        <v>0</v>
      </c>
      <c r="AW173" s="39">
        <f t="shared" si="105"/>
        <v>0</v>
      </c>
      <c r="AX173" s="39">
        <f t="shared" si="105"/>
        <v>0</v>
      </c>
      <c r="AY173" s="39">
        <f t="shared" si="105"/>
        <v>0</v>
      </c>
      <c r="AZ173" s="39">
        <f t="shared" si="105"/>
        <v>0</v>
      </c>
      <c r="BA173" s="39">
        <f t="shared" si="105"/>
        <v>0</v>
      </c>
      <c r="BB173" s="39">
        <f t="shared" si="105"/>
        <v>0</v>
      </c>
      <c r="BC173" s="39">
        <f t="shared" si="105"/>
        <v>0</v>
      </c>
      <c r="BD173" s="39">
        <f t="shared" si="105"/>
        <v>0</v>
      </c>
      <c r="BE173" s="39">
        <f t="shared" si="105"/>
        <v>0</v>
      </c>
      <c r="BF173" s="39">
        <f t="shared" si="105"/>
        <v>0</v>
      </c>
      <c r="BG173" s="39">
        <f t="shared" si="105"/>
        <v>0</v>
      </c>
      <c r="BH173" s="39">
        <f t="shared" si="105"/>
        <v>0</v>
      </c>
      <c r="BI173" s="39">
        <f t="shared" si="105"/>
        <v>0</v>
      </c>
      <c r="BJ173" s="39">
        <f t="shared" si="105"/>
        <v>0</v>
      </c>
      <c r="BK173" s="39">
        <f t="shared" si="105"/>
        <v>0</v>
      </c>
      <c r="BL173" s="39">
        <f t="shared" si="105"/>
        <v>0</v>
      </c>
      <c r="BM173" s="39">
        <f t="shared" si="105"/>
        <v>0</v>
      </c>
      <c r="BN173" s="39">
        <f t="shared" si="105"/>
        <v>0</v>
      </c>
      <c r="BO173" s="39">
        <f t="shared" si="105"/>
        <v>0</v>
      </c>
      <c r="BP173" s="39">
        <f t="shared" si="105"/>
        <v>0</v>
      </c>
      <c r="BQ173" s="39">
        <f t="shared" si="105"/>
        <v>0</v>
      </c>
      <c r="BR173" s="39">
        <f t="shared" si="105"/>
        <v>0</v>
      </c>
      <c r="BS173" s="39">
        <f t="shared" si="105"/>
        <v>0</v>
      </c>
      <c r="BT173" s="39">
        <f t="shared" si="105"/>
        <v>0</v>
      </c>
      <c r="BU173" s="39">
        <f t="shared" si="105"/>
        <v>0</v>
      </c>
      <c r="BV173" s="39">
        <f t="shared" si="105"/>
        <v>0</v>
      </c>
      <c r="BW173" s="39">
        <f t="shared" si="105"/>
        <v>0</v>
      </c>
      <c r="BX173" s="39">
        <f t="shared" si="105"/>
        <v>0</v>
      </c>
      <c r="BY173" s="39">
        <f t="shared" si="105"/>
        <v>0</v>
      </c>
      <c r="BZ173" s="39">
        <f t="shared" si="105"/>
        <v>0</v>
      </c>
      <c r="CA173" s="39">
        <f t="shared" si="105"/>
        <v>0</v>
      </c>
      <c r="CB173" s="39">
        <f t="shared" si="105"/>
        <v>0</v>
      </c>
      <c r="CC173" s="39">
        <f t="shared" si="105"/>
        <v>0</v>
      </c>
      <c r="CD173" s="39">
        <f t="shared" si="105"/>
        <v>0</v>
      </c>
      <c r="CE173" s="39">
        <f t="shared" si="105"/>
        <v>0</v>
      </c>
      <c r="CF173" s="39">
        <f t="shared" si="105"/>
        <v>0</v>
      </c>
      <c r="CG173" s="39">
        <f t="shared" si="105"/>
        <v>0</v>
      </c>
      <c r="CH173" s="39">
        <f t="shared" si="105"/>
        <v>0</v>
      </c>
    </row>
    <row r="174"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</row>
    <row r="175">
      <c r="B175" s="6" t="s">
        <v>80</v>
      </c>
      <c r="C175" s="5"/>
      <c r="D175" s="5"/>
      <c r="E175" s="33">
        <f t="shared" ref="E175:E177" si="107">SUM(G175:CH175)</f>
        <v>5073.583603</v>
      </c>
      <c r="F175" s="5"/>
      <c r="G175" s="39">
        <f t="shared" ref="G175:CH175" si="106">G171+G167</f>
        <v>0</v>
      </c>
      <c r="H175" s="39">
        <f t="shared" si="106"/>
        <v>0</v>
      </c>
      <c r="I175" s="39">
        <f t="shared" si="106"/>
        <v>0</v>
      </c>
      <c r="J175" s="39">
        <f t="shared" si="106"/>
        <v>0</v>
      </c>
      <c r="K175" s="39">
        <f t="shared" si="106"/>
        <v>0</v>
      </c>
      <c r="L175" s="39">
        <f t="shared" si="106"/>
        <v>0</v>
      </c>
      <c r="M175" s="39">
        <f t="shared" si="106"/>
        <v>48.866531</v>
      </c>
      <c r="N175" s="39">
        <f t="shared" si="106"/>
        <v>77.63175</v>
      </c>
      <c r="O175" s="39">
        <f t="shared" si="106"/>
        <v>82.63175</v>
      </c>
      <c r="P175" s="39">
        <f t="shared" si="106"/>
        <v>0</v>
      </c>
      <c r="Q175" s="39">
        <f t="shared" si="106"/>
        <v>0</v>
      </c>
      <c r="R175" s="39">
        <f t="shared" si="106"/>
        <v>2.07</v>
      </c>
      <c r="S175" s="39">
        <f t="shared" si="106"/>
        <v>0</v>
      </c>
      <c r="T175" s="39">
        <f t="shared" si="106"/>
        <v>1.7</v>
      </c>
      <c r="U175" s="39">
        <f t="shared" si="106"/>
        <v>0</v>
      </c>
      <c r="V175" s="39">
        <f t="shared" si="106"/>
        <v>505.12538</v>
      </c>
      <c r="W175" s="39">
        <f t="shared" si="106"/>
        <v>70.13175</v>
      </c>
      <c r="X175" s="39">
        <f t="shared" si="106"/>
        <v>65.20817576</v>
      </c>
      <c r="Y175" s="39">
        <f t="shared" si="106"/>
        <v>72.63174992</v>
      </c>
      <c r="Z175" s="39">
        <f t="shared" si="106"/>
        <v>74.40122909</v>
      </c>
      <c r="AA175" s="39">
        <f t="shared" si="106"/>
        <v>1.164393333</v>
      </c>
      <c r="AB175" s="39">
        <f t="shared" si="106"/>
        <v>156.7733886</v>
      </c>
      <c r="AC175" s="39">
        <f t="shared" si="106"/>
        <v>78.74492027</v>
      </c>
      <c r="AD175" s="39">
        <f t="shared" si="106"/>
        <v>71.28388123</v>
      </c>
      <c r="AE175" s="39">
        <f t="shared" si="106"/>
        <v>66.28388123</v>
      </c>
      <c r="AF175" s="39">
        <f t="shared" si="106"/>
        <v>78.8213255</v>
      </c>
      <c r="AG175" s="39">
        <f t="shared" si="106"/>
        <v>78.8213255</v>
      </c>
      <c r="AH175" s="39">
        <f t="shared" si="106"/>
        <v>73.8599867</v>
      </c>
      <c r="AI175" s="39">
        <f t="shared" si="106"/>
        <v>66.3599867</v>
      </c>
      <c r="AJ175" s="39">
        <f t="shared" si="106"/>
        <v>66.3999044</v>
      </c>
      <c r="AK175" s="39">
        <f t="shared" si="106"/>
        <v>68.8999044</v>
      </c>
      <c r="AL175" s="39">
        <f t="shared" si="106"/>
        <v>68.94111942</v>
      </c>
      <c r="AM175" s="39">
        <f t="shared" si="106"/>
        <v>66.44111942</v>
      </c>
      <c r="AN175" s="39">
        <f t="shared" si="106"/>
        <v>71.48367393</v>
      </c>
      <c r="AO175" s="39">
        <f t="shared" si="106"/>
        <v>68.98367393</v>
      </c>
      <c r="AP175" s="39">
        <f t="shared" si="106"/>
        <v>74.01747203</v>
      </c>
      <c r="AQ175" s="39">
        <f t="shared" si="106"/>
        <v>69.01747203</v>
      </c>
      <c r="AR175" s="39">
        <f t="shared" si="106"/>
        <v>84.05211508</v>
      </c>
      <c r="AS175" s="39">
        <f t="shared" si="106"/>
        <v>64.05211508</v>
      </c>
      <c r="AT175" s="39">
        <f t="shared" si="106"/>
        <v>66.58762421</v>
      </c>
      <c r="AU175" s="39">
        <f t="shared" si="106"/>
        <v>64.08762421</v>
      </c>
      <c r="AV175" s="39">
        <f t="shared" si="106"/>
        <v>64.12402107</v>
      </c>
      <c r="AW175" s="39">
        <f t="shared" si="106"/>
        <v>64.12402107</v>
      </c>
      <c r="AX175" s="39">
        <f t="shared" si="106"/>
        <v>64.16132785</v>
      </c>
      <c r="AY175" s="39">
        <f t="shared" si="106"/>
        <v>64.16132785</v>
      </c>
      <c r="AZ175" s="39">
        <f t="shared" si="106"/>
        <v>64.1995673</v>
      </c>
      <c r="BA175" s="39">
        <f t="shared" si="106"/>
        <v>64.1995673</v>
      </c>
      <c r="BB175" s="39">
        <f t="shared" si="106"/>
        <v>66.73876273</v>
      </c>
      <c r="BC175" s="39">
        <f t="shared" si="106"/>
        <v>79.23876273</v>
      </c>
      <c r="BD175" s="39">
        <f t="shared" si="106"/>
        <v>79.27893805</v>
      </c>
      <c r="BE175" s="39">
        <f t="shared" si="106"/>
        <v>100.6095879</v>
      </c>
      <c r="BF175" s="39">
        <f t="shared" si="106"/>
        <v>68.44242127</v>
      </c>
      <c r="BG175" s="39">
        <f t="shared" si="106"/>
        <v>72.1491584</v>
      </c>
      <c r="BH175" s="39">
        <f t="shared" si="106"/>
        <v>501.4602878</v>
      </c>
      <c r="BI175" s="39">
        <f t="shared" si="106"/>
        <v>540.4063081</v>
      </c>
      <c r="BJ175" s="39">
        <f t="shared" si="106"/>
        <v>529.8966883</v>
      </c>
      <c r="BK175" s="39">
        <f t="shared" si="106"/>
        <v>144.8857954</v>
      </c>
      <c r="BL175" s="39">
        <f t="shared" si="106"/>
        <v>0.0318368673</v>
      </c>
      <c r="BM175" s="39">
        <f t="shared" si="106"/>
        <v>0</v>
      </c>
      <c r="BN175" s="39">
        <f t="shared" si="106"/>
        <v>0</v>
      </c>
      <c r="BO175" s="39">
        <f t="shared" si="106"/>
        <v>0</v>
      </c>
      <c r="BP175" s="39">
        <f t="shared" si="106"/>
        <v>0</v>
      </c>
      <c r="BQ175" s="39">
        <f t="shared" si="106"/>
        <v>0</v>
      </c>
      <c r="BR175" s="39">
        <f t="shared" si="106"/>
        <v>0</v>
      </c>
      <c r="BS175" s="39">
        <f t="shared" si="106"/>
        <v>0</v>
      </c>
      <c r="BT175" s="39">
        <f t="shared" si="106"/>
        <v>0</v>
      </c>
      <c r="BU175" s="39">
        <f t="shared" si="106"/>
        <v>0</v>
      </c>
      <c r="BV175" s="39">
        <f t="shared" si="106"/>
        <v>0</v>
      </c>
      <c r="BW175" s="39">
        <f t="shared" si="106"/>
        <v>0</v>
      </c>
      <c r="BX175" s="39">
        <f t="shared" si="106"/>
        <v>0</v>
      </c>
      <c r="BY175" s="39">
        <f t="shared" si="106"/>
        <v>0</v>
      </c>
      <c r="BZ175" s="39">
        <f t="shared" si="106"/>
        <v>0</v>
      </c>
      <c r="CA175" s="39">
        <f t="shared" si="106"/>
        <v>0</v>
      </c>
      <c r="CB175" s="39">
        <f t="shared" si="106"/>
        <v>0</v>
      </c>
      <c r="CC175" s="39">
        <f t="shared" si="106"/>
        <v>0</v>
      </c>
      <c r="CD175" s="39">
        <f t="shared" si="106"/>
        <v>0</v>
      </c>
      <c r="CE175" s="39">
        <f t="shared" si="106"/>
        <v>0</v>
      </c>
      <c r="CF175" s="39">
        <f t="shared" si="106"/>
        <v>0</v>
      </c>
      <c r="CG175" s="39">
        <f t="shared" si="106"/>
        <v>0</v>
      </c>
      <c r="CH175" s="39">
        <f t="shared" si="106"/>
        <v>0</v>
      </c>
    </row>
    <row r="176">
      <c r="B176" s="6" t="s">
        <v>81</v>
      </c>
      <c r="E176" s="35">
        <f t="shared" si="107"/>
        <v>3719.283603</v>
      </c>
      <c r="F176" s="5"/>
      <c r="G176" s="36">
        <f t="shared" ref="G176:CH176" si="108">G172+G167</f>
        <v>-0.1</v>
      </c>
      <c r="H176" s="36">
        <f t="shared" si="108"/>
        <v>0</v>
      </c>
      <c r="I176" s="36">
        <f t="shared" si="108"/>
        <v>0</v>
      </c>
      <c r="J176" s="36">
        <f t="shared" si="108"/>
        <v>0</v>
      </c>
      <c r="K176" s="36">
        <f t="shared" si="108"/>
        <v>0</v>
      </c>
      <c r="L176" s="36">
        <f t="shared" si="108"/>
        <v>-1354.2</v>
      </c>
      <c r="M176" s="36">
        <f t="shared" si="108"/>
        <v>48.866531</v>
      </c>
      <c r="N176" s="36">
        <f t="shared" si="108"/>
        <v>77.63175</v>
      </c>
      <c r="O176" s="36">
        <f t="shared" si="108"/>
        <v>82.63175</v>
      </c>
      <c r="P176" s="36">
        <f t="shared" si="108"/>
        <v>0</v>
      </c>
      <c r="Q176" s="36">
        <f t="shared" si="108"/>
        <v>0</v>
      </c>
      <c r="R176" s="36">
        <f t="shared" si="108"/>
        <v>2.07</v>
      </c>
      <c r="S176" s="36">
        <f t="shared" si="108"/>
        <v>0</v>
      </c>
      <c r="T176" s="36">
        <f t="shared" si="108"/>
        <v>1.7</v>
      </c>
      <c r="U176" s="36">
        <f t="shared" si="108"/>
        <v>0</v>
      </c>
      <c r="V176" s="36">
        <f t="shared" si="108"/>
        <v>505.12538</v>
      </c>
      <c r="W176" s="36">
        <f t="shared" si="108"/>
        <v>70.13175</v>
      </c>
      <c r="X176" s="36">
        <f t="shared" si="108"/>
        <v>65.20817576</v>
      </c>
      <c r="Y176" s="36">
        <f t="shared" si="108"/>
        <v>72.63174992</v>
      </c>
      <c r="Z176" s="36">
        <f t="shared" si="108"/>
        <v>74.40122909</v>
      </c>
      <c r="AA176" s="36">
        <f t="shared" si="108"/>
        <v>1.164393333</v>
      </c>
      <c r="AB176" s="36">
        <f t="shared" si="108"/>
        <v>156.7733886</v>
      </c>
      <c r="AC176" s="36">
        <f t="shared" si="108"/>
        <v>78.74492027</v>
      </c>
      <c r="AD176" s="36">
        <f t="shared" si="108"/>
        <v>71.28388123</v>
      </c>
      <c r="AE176" s="36">
        <f t="shared" si="108"/>
        <v>66.28388123</v>
      </c>
      <c r="AF176" s="36">
        <f t="shared" si="108"/>
        <v>78.8213255</v>
      </c>
      <c r="AG176" s="36">
        <f t="shared" si="108"/>
        <v>78.8213255</v>
      </c>
      <c r="AH176" s="36">
        <f t="shared" si="108"/>
        <v>73.8599867</v>
      </c>
      <c r="AI176" s="36">
        <f t="shared" si="108"/>
        <v>66.3599867</v>
      </c>
      <c r="AJ176" s="36">
        <f t="shared" si="108"/>
        <v>66.3999044</v>
      </c>
      <c r="AK176" s="36">
        <f t="shared" si="108"/>
        <v>68.8999044</v>
      </c>
      <c r="AL176" s="36">
        <f t="shared" si="108"/>
        <v>68.94111942</v>
      </c>
      <c r="AM176" s="36">
        <f t="shared" si="108"/>
        <v>66.44111942</v>
      </c>
      <c r="AN176" s="36">
        <f t="shared" si="108"/>
        <v>71.48367393</v>
      </c>
      <c r="AO176" s="36">
        <f t="shared" si="108"/>
        <v>68.98367393</v>
      </c>
      <c r="AP176" s="36">
        <f t="shared" si="108"/>
        <v>74.01747203</v>
      </c>
      <c r="AQ176" s="36">
        <f t="shared" si="108"/>
        <v>69.01747203</v>
      </c>
      <c r="AR176" s="36">
        <f t="shared" si="108"/>
        <v>84.05211508</v>
      </c>
      <c r="AS176" s="36">
        <f t="shared" si="108"/>
        <v>64.05211508</v>
      </c>
      <c r="AT176" s="36">
        <f t="shared" si="108"/>
        <v>66.58762421</v>
      </c>
      <c r="AU176" s="36">
        <f t="shared" si="108"/>
        <v>64.08762421</v>
      </c>
      <c r="AV176" s="36">
        <f t="shared" si="108"/>
        <v>64.12402107</v>
      </c>
      <c r="AW176" s="36">
        <f t="shared" si="108"/>
        <v>64.12402107</v>
      </c>
      <c r="AX176" s="36">
        <f t="shared" si="108"/>
        <v>64.16132785</v>
      </c>
      <c r="AY176" s="36">
        <f t="shared" si="108"/>
        <v>64.16132785</v>
      </c>
      <c r="AZ176" s="36">
        <f t="shared" si="108"/>
        <v>64.1995673</v>
      </c>
      <c r="BA176" s="36">
        <f t="shared" si="108"/>
        <v>64.1995673</v>
      </c>
      <c r="BB176" s="36">
        <f t="shared" si="108"/>
        <v>66.73876273</v>
      </c>
      <c r="BC176" s="36">
        <f t="shared" si="108"/>
        <v>79.23876273</v>
      </c>
      <c r="BD176" s="36">
        <f t="shared" si="108"/>
        <v>79.27893805</v>
      </c>
      <c r="BE176" s="36">
        <f t="shared" si="108"/>
        <v>100.6095879</v>
      </c>
      <c r="BF176" s="36">
        <f t="shared" si="108"/>
        <v>68.44242127</v>
      </c>
      <c r="BG176" s="36">
        <f t="shared" si="108"/>
        <v>72.1491584</v>
      </c>
      <c r="BH176" s="36">
        <f t="shared" si="108"/>
        <v>501.4602878</v>
      </c>
      <c r="BI176" s="36">
        <f t="shared" si="108"/>
        <v>540.4063081</v>
      </c>
      <c r="BJ176" s="36">
        <f t="shared" si="108"/>
        <v>529.8966883</v>
      </c>
      <c r="BK176" s="36">
        <f t="shared" si="108"/>
        <v>144.8857954</v>
      </c>
      <c r="BL176" s="36">
        <f t="shared" si="108"/>
        <v>0.0318368673</v>
      </c>
      <c r="BM176" s="36">
        <f t="shared" si="108"/>
        <v>0</v>
      </c>
      <c r="BN176" s="36">
        <f t="shared" si="108"/>
        <v>0</v>
      </c>
      <c r="BO176" s="36">
        <f t="shared" si="108"/>
        <v>0</v>
      </c>
      <c r="BP176" s="36">
        <f t="shared" si="108"/>
        <v>0</v>
      </c>
      <c r="BQ176" s="36">
        <f t="shared" si="108"/>
        <v>0</v>
      </c>
      <c r="BR176" s="36">
        <f t="shared" si="108"/>
        <v>0</v>
      </c>
      <c r="BS176" s="36">
        <f t="shared" si="108"/>
        <v>0</v>
      </c>
      <c r="BT176" s="36">
        <f t="shared" si="108"/>
        <v>0</v>
      </c>
      <c r="BU176" s="36">
        <f t="shared" si="108"/>
        <v>0</v>
      </c>
      <c r="BV176" s="36">
        <f t="shared" si="108"/>
        <v>0</v>
      </c>
      <c r="BW176" s="36">
        <f t="shared" si="108"/>
        <v>0</v>
      </c>
      <c r="BX176" s="36">
        <f t="shared" si="108"/>
        <v>0</v>
      </c>
      <c r="BY176" s="36">
        <f t="shared" si="108"/>
        <v>0</v>
      </c>
      <c r="BZ176" s="36">
        <f t="shared" si="108"/>
        <v>0</v>
      </c>
      <c r="CA176" s="36">
        <f t="shared" si="108"/>
        <v>0</v>
      </c>
      <c r="CB176" s="36">
        <f t="shared" si="108"/>
        <v>0</v>
      </c>
      <c r="CC176" s="36">
        <f t="shared" si="108"/>
        <v>0</v>
      </c>
      <c r="CD176" s="36">
        <f t="shared" si="108"/>
        <v>0</v>
      </c>
      <c r="CE176" s="36">
        <f t="shared" si="108"/>
        <v>0</v>
      </c>
      <c r="CF176" s="36">
        <f t="shared" si="108"/>
        <v>0</v>
      </c>
      <c r="CG176" s="36">
        <f t="shared" si="108"/>
        <v>0</v>
      </c>
      <c r="CH176" s="36">
        <f t="shared" si="108"/>
        <v>0</v>
      </c>
    </row>
    <row r="177">
      <c r="B177" s="6" t="s">
        <v>82</v>
      </c>
      <c r="E177" s="33">
        <f t="shared" si="107"/>
        <v>-147.0285596</v>
      </c>
      <c r="F177" s="5"/>
      <c r="G177" s="39">
        <f t="shared" ref="G177:CH177" si="109">G173+G167</f>
        <v>-0.1</v>
      </c>
      <c r="H177" s="39">
        <f t="shared" si="109"/>
        <v>0</v>
      </c>
      <c r="I177" s="39">
        <f t="shared" si="109"/>
        <v>0</v>
      </c>
      <c r="J177" s="39">
        <f t="shared" si="109"/>
        <v>0</v>
      </c>
      <c r="K177" s="39">
        <f t="shared" si="109"/>
        <v>0</v>
      </c>
      <c r="L177" s="39">
        <f t="shared" si="109"/>
        <v>-1354.2</v>
      </c>
      <c r="M177" s="39">
        <f t="shared" si="109"/>
        <v>48.866531</v>
      </c>
      <c r="N177" s="39">
        <f t="shared" si="109"/>
        <v>77.63175</v>
      </c>
      <c r="O177" s="39">
        <f t="shared" si="109"/>
        <v>82.63175</v>
      </c>
      <c r="P177" s="39">
        <f t="shared" si="109"/>
        <v>0</v>
      </c>
      <c r="Q177" s="39">
        <f t="shared" si="109"/>
        <v>0</v>
      </c>
      <c r="R177" s="39">
        <f t="shared" si="109"/>
        <v>2.07</v>
      </c>
      <c r="S177" s="39">
        <f t="shared" si="109"/>
        <v>0</v>
      </c>
      <c r="T177" s="39">
        <f t="shared" si="109"/>
        <v>1.7</v>
      </c>
      <c r="U177" s="39">
        <f t="shared" si="109"/>
        <v>0</v>
      </c>
      <c r="V177" s="39">
        <f t="shared" si="109"/>
        <v>505.12538</v>
      </c>
      <c r="W177" s="39">
        <f t="shared" si="109"/>
        <v>70.13175</v>
      </c>
      <c r="X177" s="39">
        <f t="shared" si="109"/>
        <v>65.20817576</v>
      </c>
      <c r="Y177" s="39">
        <f t="shared" si="109"/>
        <v>72.63174992</v>
      </c>
      <c r="Z177" s="39">
        <f t="shared" si="109"/>
        <v>74.40122909</v>
      </c>
      <c r="AA177" s="39">
        <f t="shared" si="109"/>
        <v>1.164393333</v>
      </c>
      <c r="AB177" s="39">
        <f t="shared" si="109"/>
        <v>156.7733886</v>
      </c>
      <c r="AC177" s="39">
        <f t="shared" si="109"/>
        <v>1.113170347</v>
      </c>
      <c r="AD177" s="39">
        <f t="shared" si="109"/>
        <v>1.152131309</v>
      </c>
      <c r="AE177" s="39">
        <f t="shared" si="109"/>
        <v>1.152131309</v>
      </c>
      <c r="AF177" s="39">
        <f t="shared" si="109"/>
        <v>1.189575577</v>
      </c>
      <c r="AG177" s="39">
        <f t="shared" si="109"/>
        <v>1.189575577</v>
      </c>
      <c r="AH177" s="39">
        <f t="shared" si="109"/>
        <v>1.228236783</v>
      </c>
      <c r="AI177" s="39">
        <f t="shared" si="109"/>
        <v>1.228236783</v>
      </c>
      <c r="AJ177" s="39">
        <f t="shared" si="109"/>
        <v>1.268154478</v>
      </c>
      <c r="AK177" s="39">
        <f t="shared" si="109"/>
        <v>1.268154478</v>
      </c>
      <c r="AL177" s="39">
        <f t="shared" si="109"/>
        <v>1.309369499</v>
      </c>
      <c r="AM177" s="39">
        <f t="shared" si="109"/>
        <v>1.309369499</v>
      </c>
      <c r="AN177" s="39">
        <f t="shared" si="109"/>
        <v>1.351924008</v>
      </c>
      <c r="AO177" s="39">
        <f t="shared" si="109"/>
        <v>1.351924008</v>
      </c>
      <c r="AP177" s="39">
        <f t="shared" si="109"/>
        <v>1.385722108</v>
      </c>
      <c r="AQ177" s="39">
        <f t="shared" si="109"/>
        <v>1.385722108</v>
      </c>
      <c r="AR177" s="39">
        <f t="shared" si="109"/>
        <v>1.420365161</v>
      </c>
      <c r="AS177" s="39">
        <f t="shared" si="109"/>
        <v>1.420365161</v>
      </c>
      <c r="AT177" s="39">
        <f t="shared" si="109"/>
        <v>1.45587429</v>
      </c>
      <c r="AU177" s="39">
        <f t="shared" si="109"/>
        <v>1.45587429</v>
      </c>
      <c r="AV177" s="39">
        <f t="shared" si="109"/>
        <v>1.492271147</v>
      </c>
      <c r="AW177" s="39">
        <f t="shared" si="109"/>
        <v>1.492271147</v>
      </c>
      <c r="AX177" s="39">
        <f t="shared" si="109"/>
        <v>1.529577925</v>
      </c>
      <c r="AY177" s="39">
        <f t="shared" si="109"/>
        <v>1.529577925</v>
      </c>
      <c r="AZ177" s="39">
        <f t="shared" si="109"/>
        <v>1.567817374</v>
      </c>
      <c r="BA177" s="39">
        <f t="shared" si="109"/>
        <v>1.567817374</v>
      </c>
      <c r="BB177" s="39">
        <f t="shared" si="109"/>
        <v>1.607012808</v>
      </c>
      <c r="BC177" s="39">
        <f t="shared" si="109"/>
        <v>1.607012808</v>
      </c>
      <c r="BD177" s="39">
        <f t="shared" si="109"/>
        <v>1.647188128</v>
      </c>
      <c r="BE177" s="39">
        <f t="shared" si="109"/>
        <v>1.647188128</v>
      </c>
      <c r="BF177" s="39">
        <f t="shared" si="109"/>
        <v>1.688367831</v>
      </c>
      <c r="BG177" s="39">
        <f t="shared" si="109"/>
        <v>1.688367831</v>
      </c>
      <c r="BH177" s="39">
        <f t="shared" si="109"/>
        <v>1.730577027</v>
      </c>
      <c r="BI177" s="39">
        <f t="shared" si="109"/>
        <v>1.730577027</v>
      </c>
      <c r="BJ177" s="39">
        <f t="shared" si="109"/>
        <v>1.773841453</v>
      </c>
      <c r="BK177" s="39">
        <f t="shared" si="109"/>
        <v>0</v>
      </c>
      <c r="BL177" s="39">
        <f t="shared" si="109"/>
        <v>0</v>
      </c>
      <c r="BM177" s="39">
        <f t="shared" si="109"/>
        <v>0</v>
      </c>
      <c r="BN177" s="39">
        <f t="shared" si="109"/>
        <v>0</v>
      </c>
      <c r="BO177" s="39">
        <f t="shared" si="109"/>
        <v>0</v>
      </c>
      <c r="BP177" s="39">
        <f t="shared" si="109"/>
        <v>0</v>
      </c>
      <c r="BQ177" s="39">
        <f t="shared" si="109"/>
        <v>0</v>
      </c>
      <c r="BR177" s="39">
        <f t="shared" si="109"/>
        <v>0</v>
      </c>
      <c r="BS177" s="39">
        <f t="shared" si="109"/>
        <v>0</v>
      </c>
      <c r="BT177" s="39">
        <f t="shared" si="109"/>
        <v>0</v>
      </c>
      <c r="BU177" s="39">
        <f t="shared" si="109"/>
        <v>0</v>
      </c>
      <c r="BV177" s="39">
        <f t="shared" si="109"/>
        <v>0</v>
      </c>
      <c r="BW177" s="39">
        <f t="shared" si="109"/>
        <v>0</v>
      </c>
      <c r="BX177" s="39">
        <f t="shared" si="109"/>
        <v>0</v>
      </c>
      <c r="BY177" s="39">
        <f t="shared" si="109"/>
        <v>0</v>
      </c>
      <c r="BZ177" s="39">
        <f t="shared" si="109"/>
        <v>0</v>
      </c>
      <c r="CA177" s="39">
        <f t="shared" si="109"/>
        <v>0</v>
      </c>
      <c r="CB177" s="39">
        <f t="shared" si="109"/>
        <v>0</v>
      </c>
      <c r="CC177" s="39">
        <f t="shared" si="109"/>
        <v>0</v>
      </c>
      <c r="CD177" s="39">
        <f t="shared" si="109"/>
        <v>0</v>
      </c>
      <c r="CE177" s="39">
        <f t="shared" si="109"/>
        <v>0</v>
      </c>
      <c r="CF177" s="39">
        <f t="shared" si="109"/>
        <v>0</v>
      </c>
      <c r="CG177" s="39">
        <f t="shared" si="109"/>
        <v>0</v>
      </c>
      <c r="CH177" s="39">
        <f t="shared" si="109"/>
        <v>0</v>
      </c>
    </row>
    <row r="178"/>
    <row r="179">
      <c r="B179" s="5" t="s">
        <v>72</v>
      </c>
    </row>
    <row r="180"/>
    <row r="181">
      <c r="B181" s="6" t="s">
        <v>77</v>
      </c>
      <c r="C181" s="5"/>
      <c r="D181" s="5"/>
      <c r="E181" s="33">
        <f t="shared" ref="E181:E183" si="111">SUM(G181:CH181)</f>
        <v>2810.273334</v>
      </c>
      <c r="F181" s="5"/>
      <c r="G181" s="39">
        <f t="shared" ref="G181:CH181" si="110">G171*G$52</f>
        <v>0</v>
      </c>
      <c r="H181" s="39">
        <f t="shared" si="110"/>
        <v>0</v>
      </c>
      <c r="I181" s="39">
        <f t="shared" si="110"/>
        <v>0</v>
      </c>
      <c r="J181" s="39">
        <f t="shared" si="110"/>
        <v>0</v>
      </c>
      <c r="K181" s="39">
        <f t="shared" si="110"/>
        <v>0</v>
      </c>
      <c r="L181" s="39">
        <f t="shared" si="110"/>
        <v>0</v>
      </c>
      <c r="M181" s="39">
        <f t="shared" si="110"/>
        <v>46.10324502</v>
      </c>
      <c r="N181" s="39">
        <f t="shared" si="110"/>
        <v>73.24185938</v>
      </c>
      <c r="O181" s="39">
        <f t="shared" si="110"/>
        <v>75.21684063</v>
      </c>
      <c r="P181" s="39">
        <f t="shared" si="110"/>
        <v>0</v>
      </c>
      <c r="Q181" s="39">
        <f t="shared" si="110"/>
        <v>0</v>
      </c>
      <c r="R181" s="39">
        <f t="shared" si="110"/>
        <v>0</v>
      </c>
      <c r="S181" s="39">
        <f t="shared" si="110"/>
        <v>0</v>
      </c>
      <c r="T181" s="39">
        <f t="shared" si="110"/>
        <v>0</v>
      </c>
      <c r="U181" s="39">
        <f t="shared" si="110"/>
        <v>0</v>
      </c>
      <c r="V181" s="39">
        <f t="shared" si="110"/>
        <v>430.2030295</v>
      </c>
      <c r="W181" s="39">
        <f t="shared" si="110"/>
        <v>55.23419814</v>
      </c>
      <c r="X181" s="39">
        <f t="shared" si="110"/>
        <v>49.32736578</v>
      </c>
      <c r="Y181" s="39">
        <f t="shared" si="110"/>
        <v>50.65844824</v>
      </c>
      <c r="Z181" s="39">
        <f t="shared" si="110"/>
        <v>50.65844824</v>
      </c>
      <c r="AA181" s="39">
        <f t="shared" si="110"/>
        <v>0</v>
      </c>
      <c r="AB181" s="39">
        <f t="shared" si="110"/>
        <v>104.8762788</v>
      </c>
      <c r="AC181" s="39">
        <f t="shared" si="110"/>
        <v>50.53574361</v>
      </c>
      <c r="AD181" s="39">
        <f t="shared" si="110"/>
        <v>45.6534876</v>
      </c>
      <c r="AE181" s="39">
        <f t="shared" si="110"/>
        <v>41.06406806</v>
      </c>
      <c r="AF181" s="39">
        <f t="shared" si="110"/>
        <v>48.94503013</v>
      </c>
      <c r="AG181" s="39">
        <f t="shared" si="110"/>
        <v>47.40438753</v>
      </c>
      <c r="AH181" s="39">
        <f t="shared" si="110"/>
        <v>44.35123031</v>
      </c>
      <c r="AI181" s="39">
        <f t="shared" si="110"/>
        <v>38.51960725</v>
      </c>
      <c r="AJ181" s="39">
        <f t="shared" si="110"/>
        <v>38.51960725</v>
      </c>
      <c r="AK181" s="39">
        <f t="shared" si="110"/>
        <v>38.73911259</v>
      </c>
      <c r="AL181" s="39">
        <f t="shared" si="110"/>
        <v>38.73911259</v>
      </c>
      <c r="AM181" s="39">
        <f t="shared" si="110"/>
        <v>36.13280936</v>
      </c>
      <c r="AN181" s="39">
        <f t="shared" si="110"/>
        <v>38.90663391</v>
      </c>
      <c r="AO181" s="39">
        <f t="shared" si="110"/>
        <v>36.60460648</v>
      </c>
      <c r="AP181" s="39">
        <f t="shared" si="110"/>
        <v>39.31077677</v>
      </c>
      <c r="AQ181" s="39">
        <f t="shared" si="110"/>
        <v>35.7118112</v>
      </c>
      <c r="AR181" s="39">
        <f t="shared" si="110"/>
        <v>43.63230961</v>
      </c>
      <c r="AS181" s="39">
        <f t="shared" si="110"/>
        <v>32.26501957</v>
      </c>
      <c r="AT181" s="39">
        <f t="shared" si="110"/>
        <v>33.55290549</v>
      </c>
      <c r="AU181" s="39">
        <f t="shared" si="110"/>
        <v>31.47806787</v>
      </c>
      <c r="AV181" s="39">
        <f t="shared" si="110"/>
        <v>31.47806787</v>
      </c>
      <c r="AW181" s="39">
        <f t="shared" si="110"/>
        <v>30.71031012</v>
      </c>
      <c r="AX181" s="39">
        <f t="shared" si="110"/>
        <v>30.71031012</v>
      </c>
      <c r="AY181" s="39">
        <f t="shared" si="110"/>
        <v>29.96127816</v>
      </c>
      <c r="AZ181" s="39">
        <f t="shared" si="110"/>
        <v>29.96127816</v>
      </c>
      <c r="BA181" s="39">
        <f t="shared" si="110"/>
        <v>29.23051528</v>
      </c>
      <c r="BB181" s="39">
        <f t="shared" si="110"/>
        <v>30.39727636</v>
      </c>
      <c r="BC181" s="39">
        <f t="shared" si="110"/>
        <v>35.34739684</v>
      </c>
      <c r="BD181" s="39">
        <f t="shared" si="110"/>
        <v>35.34739684</v>
      </c>
      <c r="BE181" s="39">
        <f t="shared" si="110"/>
        <v>43.96068111</v>
      </c>
      <c r="BF181" s="39">
        <f t="shared" si="110"/>
        <v>29.65321842</v>
      </c>
      <c r="BG181" s="39">
        <f t="shared" si="110"/>
        <v>30.53640034</v>
      </c>
      <c r="BH181" s="39">
        <f t="shared" si="110"/>
        <v>216.573592</v>
      </c>
      <c r="BI181" s="39">
        <f t="shared" si="110"/>
        <v>227.7581222</v>
      </c>
      <c r="BJ181" s="39">
        <f t="shared" si="110"/>
        <v>223.2962447</v>
      </c>
      <c r="BK181" s="39">
        <f t="shared" si="110"/>
        <v>59.76520418</v>
      </c>
      <c r="BL181" s="39">
        <f t="shared" si="110"/>
        <v>0</v>
      </c>
      <c r="BM181" s="39">
        <f t="shared" si="110"/>
        <v>0</v>
      </c>
      <c r="BN181" s="39">
        <f t="shared" si="110"/>
        <v>0</v>
      </c>
      <c r="BO181" s="39">
        <f t="shared" si="110"/>
        <v>0</v>
      </c>
      <c r="BP181" s="39">
        <f t="shared" si="110"/>
        <v>0</v>
      </c>
      <c r="BQ181" s="39">
        <f t="shared" si="110"/>
        <v>0</v>
      </c>
      <c r="BR181" s="39">
        <f t="shared" si="110"/>
        <v>0</v>
      </c>
      <c r="BS181" s="39">
        <f t="shared" si="110"/>
        <v>0</v>
      </c>
      <c r="BT181" s="39">
        <f t="shared" si="110"/>
        <v>0</v>
      </c>
      <c r="BU181" s="39">
        <f t="shared" si="110"/>
        <v>0</v>
      </c>
      <c r="BV181" s="39">
        <f t="shared" si="110"/>
        <v>0</v>
      </c>
      <c r="BW181" s="39">
        <f t="shared" si="110"/>
        <v>0</v>
      </c>
      <c r="BX181" s="39">
        <f t="shared" si="110"/>
        <v>0</v>
      </c>
      <c r="BY181" s="39">
        <f t="shared" si="110"/>
        <v>0</v>
      </c>
      <c r="BZ181" s="39">
        <f t="shared" si="110"/>
        <v>0</v>
      </c>
      <c r="CA181" s="39">
        <f t="shared" si="110"/>
        <v>0</v>
      </c>
      <c r="CB181" s="39">
        <f t="shared" si="110"/>
        <v>0</v>
      </c>
      <c r="CC181" s="39">
        <f t="shared" si="110"/>
        <v>0</v>
      </c>
      <c r="CD181" s="39">
        <f t="shared" si="110"/>
        <v>0</v>
      </c>
      <c r="CE181" s="39">
        <f t="shared" si="110"/>
        <v>0</v>
      </c>
      <c r="CF181" s="39">
        <f t="shared" si="110"/>
        <v>0</v>
      </c>
      <c r="CG181" s="39">
        <f t="shared" si="110"/>
        <v>0</v>
      </c>
      <c r="CH181" s="39">
        <f t="shared" si="110"/>
        <v>0</v>
      </c>
    </row>
    <row r="182">
      <c r="B182" s="6" t="s">
        <v>78</v>
      </c>
      <c r="E182" s="35">
        <f t="shared" si="111"/>
        <v>1487.781651</v>
      </c>
      <c r="F182" s="5"/>
      <c r="G182" s="36">
        <f t="shared" ref="G182:CH182" si="112">G172*G$52</f>
        <v>-0.1</v>
      </c>
      <c r="H182" s="36">
        <f t="shared" si="112"/>
        <v>0</v>
      </c>
      <c r="I182" s="36">
        <f t="shared" si="112"/>
        <v>0</v>
      </c>
      <c r="J182" s="36">
        <f t="shared" si="112"/>
        <v>0</v>
      </c>
      <c r="K182" s="36">
        <f t="shared" si="112"/>
        <v>0</v>
      </c>
      <c r="L182" s="36">
        <f t="shared" si="112"/>
        <v>-1322.391683</v>
      </c>
      <c r="M182" s="36">
        <f t="shared" si="112"/>
        <v>46.10324502</v>
      </c>
      <c r="N182" s="36">
        <f t="shared" si="112"/>
        <v>73.24185938</v>
      </c>
      <c r="O182" s="36">
        <f t="shared" si="112"/>
        <v>75.21684063</v>
      </c>
      <c r="P182" s="36">
        <f t="shared" si="112"/>
        <v>0</v>
      </c>
      <c r="Q182" s="36">
        <f t="shared" si="112"/>
        <v>0</v>
      </c>
      <c r="R182" s="36">
        <f t="shared" si="112"/>
        <v>0</v>
      </c>
      <c r="S182" s="36">
        <f t="shared" si="112"/>
        <v>0</v>
      </c>
      <c r="T182" s="36">
        <f t="shared" si="112"/>
        <v>0</v>
      </c>
      <c r="U182" s="36">
        <f t="shared" si="112"/>
        <v>0</v>
      </c>
      <c r="V182" s="36">
        <f t="shared" si="112"/>
        <v>430.2030295</v>
      </c>
      <c r="W182" s="36">
        <f t="shared" si="112"/>
        <v>55.23419814</v>
      </c>
      <c r="X182" s="36">
        <f t="shared" si="112"/>
        <v>49.32736578</v>
      </c>
      <c r="Y182" s="36">
        <f t="shared" si="112"/>
        <v>50.65844824</v>
      </c>
      <c r="Z182" s="36">
        <f t="shared" si="112"/>
        <v>50.65844824</v>
      </c>
      <c r="AA182" s="36">
        <f t="shared" si="112"/>
        <v>0</v>
      </c>
      <c r="AB182" s="36">
        <f t="shared" si="112"/>
        <v>104.8762788</v>
      </c>
      <c r="AC182" s="36">
        <f t="shared" si="112"/>
        <v>50.53574361</v>
      </c>
      <c r="AD182" s="36">
        <f t="shared" si="112"/>
        <v>45.6534876</v>
      </c>
      <c r="AE182" s="36">
        <f t="shared" si="112"/>
        <v>41.06406806</v>
      </c>
      <c r="AF182" s="36">
        <f t="shared" si="112"/>
        <v>48.94503013</v>
      </c>
      <c r="AG182" s="36">
        <f t="shared" si="112"/>
        <v>47.40438753</v>
      </c>
      <c r="AH182" s="36">
        <f t="shared" si="112"/>
        <v>44.35123031</v>
      </c>
      <c r="AI182" s="36">
        <f t="shared" si="112"/>
        <v>38.51960725</v>
      </c>
      <c r="AJ182" s="36">
        <f t="shared" si="112"/>
        <v>38.51960725</v>
      </c>
      <c r="AK182" s="36">
        <f t="shared" si="112"/>
        <v>38.73911259</v>
      </c>
      <c r="AL182" s="36">
        <f t="shared" si="112"/>
        <v>38.73911259</v>
      </c>
      <c r="AM182" s="36">
        <f t="shared" si="112"/>
        <v>36.13280936</v>
      </c>
      <c r="AN182" s="36">
        <f t="shared" si="112"/>
        <v>38.90663391</v>
      </c>
      <c r="AO182" s="36">
        <f t="shared" si="112"/>
        <v>36.60460648</v>
      </c>
      <c r="AP182" s="36">
        <f t="shared" si="112"/>
        <v>39.31077677</v>
      </c>
      <c r="AQ182" s="36">
        <f t="shared" si="112"/>
        <v>35.7118112</v>
      </c>
      <c r="AR182" s="36">
        <f t="shared" si="112"/>
        <v>43.63230961</v>
      </c>
      <c r="AS182" s="36">
        <f t="shared" si="112"/>
        <v>32.26501957</v>
      </c>
      <c r="AT182" s="36">
        <f t="shared" si="112"/>
        <v>33.55290549</v>
      </c>
      <c r="AU182" s="36">
        <f t="shared" si="112"/>
        <v>31.47806787</v>
      </c>
      <c r="AV182" s="36">
        <f t="shared" si="112"/>
        <v>31.47806787</v>
      </c>
      <c r="AW182" s="36">
        <f t="shared" si="112"/>
        <v>30.71031012</v>
      </c>
      <c r="AX182" s="36">
        <f t="shared" si="112"/>
        <v>30.71031012</v>
      </c>
      <c r="AY182" s="36">
        <f t="shared" si="112"/>
        <v>29.96127816</v>
      </c>
      <c r="AZ182" s="36">
        <f t="shared" si="112"/>
        <v>29.96127816</v>
      </c>
      <c r="BA182" s="36">
        <f t="shared" si="112"/>
        <v>29.23051528</v>
      </c>
      <c r="BB182" s="36">
        <f t="shared" si="112"/>
        <v>30.39727636</v>
      </c>
      <c r="BC182" s="36">
        <f t="shared" si="112"/>
        <v>35.34739684</v>
      </c>
      <c r="BD182" s="36">
        <f t="shared" si="112"/>
        <v>35.34739684</v>
      </c>
      <c r="BE182" s="36">
        <f t="shared" si="112"/>
        <v>43.96068111</v>
      </c>
      <c r="BF182" s="36">
        <f t="shared" si="112"/>
        <v>29.65321842</v>
      </c>
      <c r="BG182" s="36">
        <f t="shared" si="112"/>
        <v>30.53640034</v>
      </c>
      <c r="BH182" s="36">
        <f t="shared" si="112"/>
        <v>216.573592</v>
      </c>
      <c r="BI182" s="36">
        <f t="shared" si="112"/>
        <v>227.7581222</v>
      </c>
      <c r="BJ182" s="36">
        <f t="shared" si="112"/>
        <v>223.2962447</v>
      </c>
      <c r="BK182" s="36">
        <f t="shared" si="112"/>
        <v>59.76520418</v>
      </c>
      <c r="BL182" s="36">
        <f t="shared" si="112"/>
        <v>0</v>
      </c>
      <c r="BM182" s="36">
        <f t="shared" si="112"/>
        <v>0</v>
      </c>
      <c r="BN182" s="36">
        <f t="shared" si="112"/>
        <v>0</v>
      </c>
      <c r="BO182" s="36">
        <f t="shared" si="112"/>
        <v>0</v>
      </c>
      <c r="BP182" s="36">
        <f t="shared" si="112"/>
        <v>0</v>
      </c>
      <c r="BQ182" s="36">
        <f t="shared" si="112"/>
        <v>0</v>
      </c>
      <c r="BR182" s="36">
        <f t="shared" si="112"/>
        <v>0</v>
      </c>
      <c r="BS182" s="36">
        <f t="shared" si="112"/>
        <v>0</v>
      </c>
      <c r="BT182" s="36">
        <f t="shared" si="112"/>
        <v>0</v>
      </c>
      <c r="BU182" s="36">
        <f t="shared" si="112"/>
        <v>0</v>
      </c>
      <c r="BV182" s="36">
        <f t="shared" si="112"/>
        <v>0</v>
      </c>
      <c r="BW182" s="36">
        <f t="shared" si="112"/>
        <v>0</v>
      </c>
      <c r="BX182" s="36">
        <f t="shared" si="112"/>
        <v>0</v>
      </c>
      <c r="BY182" s="36">
        <f t="shared" si="112"/>
        <v>0</v>
      </c>
      <c r="BZ182" s="36">
        <f t="shared" si="112"/>
        <v>0</v>
      </c>
      <c r="CA182" s="36">
        <f t="shared" si="112"/>
        <v>0</v>
      </c>
      <c r="CB182" s="36">
        <f t="shared" si="112"/>
        <v>0</v>
      </c>
      <c r="CC182" s="36">
        <f t="shared" si="112"/>
        <v>0</v>
      </c>
      <c r="CD182" s="36">
        <f t="shared" si="112"/>
        <v>0</v>
      </c>
      <c r="CE182" s="36">
        <f t="shared" si="112"/>
        <v>0</v>
      </c>
      <c r="CF182" s="36">
        <f t="shared" si="112"/>
        <v>0</v>
      </c>
      <c r="CG182" s="36">
        <f t="shared" si="112"/>
        <v>0</v>
      </c>
      <c r="CH182" s="36">
        <f t="shared" si="112"/>
        <v>0</v>
      </c>
    </row>
    <row r="183">
      <c r="B183" s="6" t="s">
        <v>79</v>
      </c>
      <c r="E183" s="33">
        <f t="shared" si="111"/>
        <v>-386.9719689</v>
      </c>
      <c r="F183" s="5"/>
      <c r="G183" s="39">
        <f t="shared" ref="G183:CH183" si="113">G173*G$52</f>
        <v>-0.1</v>
      </c>
      <c r="H183" s="39">
        <f t="shared" si="113"/>
        <v>0</v>
      </c>
      <c r="I183" s="39">
        <f t="shared" si="113"/>
        <v>0</v>
      </c>
      <c r="J183" s="39">
        <f t="shared" si="113"/>
        <v>0</v>
      </c>
      <c r="K183" s="39">
        <f t="shared" si="113"/>
        <v>0</v>
      </c>
      <c r="L183" s="39">
        <f t="shared" si="113"/>
        <v>-1322.391683</v>
      </c>
      <c r="M183" s="39">
        <f t="shared" si="113"/>
        <v>46.10324502</v>
      </c>
      <c r="N183" s="39">
        <f t="shared" si="113"/>
        <v>73.24185938</v>
      </c>
      <c r="O183" s="39">
        <f t="shared" si="113"/>
        <v>75.21684063</v>
      </c>
      <c r="P183" s="39">
        <f t="shared" si="113"/>
        <v>0</v>
      </c>
      <c r="Q183" s="39">
        <f t="shared" si="113"/>
        <v>0</v>
      </c>
      <c r="R183" s="39">
        <f t="shared" si="113"/>
        <v>0</v>
      </c>
      <c r="S183" s="39">
        <f t="shared" si="113"/>
        <v>0</v>
      </c>
      <c r="T183" s="39">
        <f t="shared" si="113"/>
        <v>0</v>
      </c>
      <c r="U183" s="39">
        <f t="shared" si="113"/>
        <v>0</v>
      </c>
      <c r="V183" s="39">
        <f t="shared" si="113"/>
        <v>430.2030295</v>
      </c>
      <c r="W183" s="39">
        <f t="shared" si="113"/>
        <v>55.23419814</v>
      </c>
      <c r="X183" s="39">
        <f t="shared" si="113"/>
        <v>49.32736578</v>
      </c>
      <c r="Y183" s="39">
        <f t="shared" si="113"/>
        <v>50.65844824</v>
      </c>
      <c r="Z183" s="39">
        <f t="shared" si="113"/>
        <v>50.65844824</v>
      </c>
      <c r="AA183" s="39">
        <f t="shared" si="113"/>
        <v>0</v>
      </c>
      <c r="AB183" s="39">
        <f t="shared" si="113"/>
        <v>104.8762788</v>
      </c>
      <c r="AC183" s="39">
        <f t="shared" si="113"/>
        <v>0</v>
      </c>
      <c r="AD183" s="39">
        <f t="shared" si="113"/>
        <v>0</v>
      </c>
      <c r="AE183" s="39">
        <f t="shared" si="113"/>
        <v>0</v>
      </c>
      <c r="AF183" s="39">
        <f t="shared" si="113"/>
        <v>0</v>
      </c>
      <c r="AG183" s="39">
        <f t="shared" si="113"/>
        <v>0</v>
      </c>
      <c r="AH183" s="39">
        <f t="shared" si="113"/>
        <v>0</v>
      </c>
      <c r="AI183" s="39">
        <f t="shared" si="113"/>
        <v>0</v>
      </c>
      <c r="AJ183" s="39">
        <f t="shared" si="113"/>
        <v>0</v>
      </c>
      <c r="AK183" s="39">
        <f t="shared" si="113"/>
        <v>0</v>
      </c>
      <c r="AL183" s="39">
        <f t="shared" si="113"/>
        <v>0</v>
      </c>
      <c r="AM183" s="39">
        <f t="shared" si="113"/>
        <v>0</v>
      </c>
      <c r="AN183" s="39">
        <f t="shared" si="113"/>
        <v>0</v>
      </c>
      <c r="AO183" s="39">
        <f t="shared" si="113"/>
        <v>0</v>
      </c>
      <c r="AP183" s="39">
        <f t="shared" si="113"/>
        <v>0</v>
      </c>
      <c r="AQ183" s="39">
        <f t="shared" si="113"/>
        <v>0</v>
      </c>
      <c r="AR183" s="39">
        <f t="shared" si="113"/>
        <v>0</v>
      </c>
      <c r="AS183" s="39">
        <f t="shared" si="113"/>
        <v>0</v>
      </c>
      <c r="AT183" s="39">
        <f t="shared" si="113"/>
        <v>0</v>
      </c>
      <c r="AU183" s="39">
        <f t="shared" si="113"/>
        <v>0</v>
      </c>
      <c r="AV183" s="39">
        <f t="shared" si="113"/>
        <v>0</v>
      </c>
      <c r="AW183" s="39">
        <f t="shared" si="113"/>
        <v>0</v>
      </c>
      <c r="AX183" s="39">
        <f t="shared" si="113"/>
        <v>0</v>
      </c>
      <c r="AY183" s="39">
        <f t="shared" si="113"/>
        <v>0</v>
      </c>
      <c r="AZ183" s="39">
        <f t="shared" si="113"/>
        <v>0</v>
      </c>
      <c r="BA183" s="39">
        <f t="shared" si="113"/>
        <v>0</v>
      </c>
      <c r="BB183" s="39">
        <f t="shared" si="113"/>
        <v>0</v>
      </c>
      <c r="BC183" s="39">
        <f t="shared" si="113"/>
        <v>0</v>
      </c>
      <c r="BD183" s="39">
        <f t="shared" si="113"/>
        <v>0</v>
      </c>
      <c r="BE183" s="39">
        <f t="shared" si="113"/>
        <v>0</v>
      </c>
      <c r="BF183" s="39">
        <f t="shared" si="113"/>
        <v>0</v>
      </c>
      <c r="BG183" s="39">
        <f t="shared" si="113"/>
        <v>0</v>
      </c>
      <c r="BH183" s="39">
        <f t="shared" si="113"/>
        <v>0</v>
      </c>
      <c r="BI183" s="39">
        <f t="shared" si="113"/>
        <v>0</v>
      </c>
      <c r="BJ183" s="39">
        <f t="shared" si="113"/>
        <v>0</v>
      </c>
      <c r="BK183" s="39">
        <f t="shared" si="113"/>
        <v>0</v>
      </c>
      <c r="BL183" s="39">
        <f t="shared" si="113"/>
        <v>0</v>
      </c>
      <c r="BM183" s="39">
        <f t="shared" si="113"/>
        <v>0</v>
      </c>
      <c r="BN183" s="39">
        <f t="shared" si="113"/>
        <v>0</v>
      </c>
      <c r="BO183" s="39">
        <f t="shared" si="113"/>
        <v>0</v>
      </c>
      <c r="BP183" s="39">
        <f t="shared" si="113"/>
        <v>0</v>
      </c>
      <c r="BQ183" s="39">
        <f t="shared" si="113"/>
        <v>0</v>
      </c>
      <c r="BR183" s="39">
        <f t="shared" si="113"/>
        <v>0</v>
      </c>
      <c r="BS183" s="39">
        <f t="shared" si="113"/>
        <v>0</v>
      </c>
      <c r="BT183" s="39">
        <f t="shared" si="113"/>
        <v>0</v>
      </c>
      <c r="BU183" s="39">
        <f t="shared" si="113"/>
        <v>0</v>
      </c>
      <c r="BV183" s="39">
        <f t="shared" si="113"/>
        <v>0</v>
      </c>
      <c r="BW183" s="39">
        <f t="shared" si="113"/>
        <v>0</v>
      </c>
      <c r="BX183" s="39">
        <f t="shared" si="113"/>
        <v>0</v>
      </c>
      <c r="BY183" s="39">
        <f t="shared" si="113"/>
        <v>0</v>
      </c>
      <c r="BZ183" s="39">
        <f t="shared" si="113"/>
        <v>0</v>
      </c>
      <c r="CA183" s="39">
        <f t="shared" si="113"/>
        <v>0</v>
      </c>
      <c r="CB183" s="39">
        <f t="shared" si="113"/>
        <v>0</v>
      </c>
      <c r="CC183" s="39">
        <f t="shared" si="113"/>
        <v>0</v>
      </c>
      <c r="CD183" s="39">
        <f t="shared" si="113"/>
        <v>0</v>
      </c>
      <c r="CE183" s="39">
        <f t="shared" si="113"/>
        <v>0</v>
      </c>
      <c r="CF183" s="39">
        <f t="shared" si="113"/>
        <v>0</v>
      </c>
      <c r="CG183" s="39">
        <f t="shared" si="113"/>
        <v>0</v>
      </c>
      <c r="CH183" s="39">
        <f t="shared" si="113"/>
        <v>0</v>
      </c>
    </row>
    <row r="184">
      <c r="E184" s="35"/>
      <c r="F184" s="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</row>
    <row r="185">
      <c r="B185" s="6" t="s">
        <v>80</v>
      </c>
      <c r="C185" s="5"/>
      <c r="D185" s="5"/>
      <c r="E185" s="33">
        <f t="shared" ref="E185:E187" si="115">SUM(G185:CH185)</f>
        <v>2844.35845</v>
      </c>
      <c r="F185" s="5"/>
      <c r="G185" s="39">
        <f t="shared" ref="G185:CH185" si="114">G175*G$52</f>
        <v>0</v>
      </c>
      <c r="H185" s="39">
        <f t="shared" si="114"/>
        <v>0</v>
      </c>
      <c r="I185" s="39">
        <f t="shared" si="114"/>
        <v>0</v>
      </c>
      <c r="J185" s="39">
        <f t="shared" si="114"/>
        <v>0</v>
      </c>
      <c r="K185" s="39">
        <f t="shared" si="114"/>
        <v>0</v>
      </c>
      <c r="L185" s="39">
        <f t="shared" si="114"/>
        <v>0</v>
      </c>
      <c r="M185" s="39">
        <f t="shared" si="114"/>
        <v>46.10324502</v>
      </c>
      <c r="N185" s="39">
        <f t="shared" si="114"/>
        <v>73.24185938</v>
      </c>
      <c r="O185" s="39">
        <f t="shared" si="114"/>
        <v>75.21684063</v>
      </c>
      <c r="P185" s="39">
        <f t="shared" si="114"/>
        <v>0</v>
      </c>
      <c r="Q185" s="39">
        <f t="shared" si="114"/>
        <v>0</v>
      </c>
      <c r="R185" s="39">
        <f t="shared" si="114"/>
        <v>1.839355291</v>
      </c>
      <c r="S185" s="39">
        <f t="shared" si="114"/>
        <v>0</v>
      </c>
      <c r="T185" s="39">
        <f t="shared" si="114"/>
        <v>1.4734108</v>
      </c>
      <c r="U185" s="39">
        <f t="shared" si="114"/>
        <v>0</v>
      </c>
      <c r="V185" s="39">
        <f t="shared" si="114"/>
        <v>431.022195</v>
      </c>
      <c r="W185" s="39">
        <f t="shared" si="114"/>
        <v>55.23419814</v>
      </c>
      <c r="X185" s="39">
        <f t="shared" si="114"/>
        <v>51.35650115</v>
      </c>
      <c r="Y185" s="39">
        <f t="shared" si="114"/>
        <v>50.65844824</v>
      </c>
      <c r="Z185" s="39">
        <f t="shared" si="114"/>
        <v>51.89260643</v>
      </c>
      <c r="AA185" s="39">
        <f t="shared" si="114"/>
        <v>0.7845115551</v>
      </c>
      <c r="AB185" s="39">
        <f t="shared" si="114"/>
        <v>105.6262788</v>
      </c>
      <c r="AC185" s="39">
        <f t="shared" si="114"/>
        <v>51.26038129</v>
      </c>
      <c r="AD185" s="39">
        <f t="shared" si="114"/>
        <v>46.4034876</v>
      </c>
      <c r="AE185" s="39">
        <f t="shared" si="114"/>
        <v>41.79046031</v>
      </c>
      <c r="AF185" s="39">
        <f t="shared" si="114"/>
        <v>49.69503013</v>
      </c>
      <c r="AG185" s="39">
        <f t="shared" si="114"/>
        <v>48.13077979</v>
      </c>
      <c r="AH185" s="39">
        <f t="shared" si="114"/>
        <v>45.10123031</v>
      </c>
      <c r="AI185" s="39">
        <f t="shared" si="114"/>
        <v>39.2459995</v>
      </c>
      <c r="AJ185" s="39">
        <f t="shared" si="114"/>
        <v>39.26960725</v>
      </c>
      <c r="AK185" s="39">
        <f t="shared" si="114"/>
        <v>39.46550484</v>
      </c>
      <c r="AL185" s="39">
        <f t="shared" si="114"/>
        <v>39.48911259</v>
      </c>
      <c r="AM185" s="39">
        <f t="shared" si="114"/>
        <v>36.85920161</v>
      </c>
      <c r="AN185" s="39">
        <f t="shared" si="114"/>
        <v>39.65663391</v>
      </c>
      <c r="AO185" s="39">
        <f t="shared" si="114"/>
        <v>37.33631379</v>
      </c>
      <c r="AP185" s="39">
        <f t="shared" si="114"/>
        <v>40.06077677</v>
      </c>
      <c r="AQ185" s="39">
        <f t="shared" si="114"/>
        <v>36.44351851</v>
      </c>
      <c r="AR185" s="39">
        <f t="shared" si="114"/>
        <v>44.38230961</v>
      </c>
      <c r="AS185" s="39">
        <f t="shared" si="114"/>
        <v>32.99672689</v>
      </c>
      <c r="AT185" s="39">
        <f t="shared" si="114"/>
        <v>34.30290549</v>
      </c>
      <c r="AU185" s="39">
        <f t="shared" si="114"/>
        <v>32.20977519</v>
      </c>
      <c r="AV185" s="39">
        <f t="shared" si="114"/>
        <v>32.22806787</v>
      </c>
      <c r="AW185" s="39">
        <f t="shared" si="114"/>
        <v>31.44201744</v>
      </c>
      <c r="AX185" s="39">
        <f t="shared" si="114"/>
        <v>31.46031012</v>
      </c>
      <c r="AY185" s="39">
        <f t="shared" si="114"/>
        <v>30.69298548</v>
      </c>
      <c r="AZ185" s="39">
        <f t="shared" si="114"/>
        <v>30.71127816</v>
      </c>
      <c r="BA185" s="39">
        <f t="shared" si="114"/>
        <v>29.9622226</v>
      </c>
      <c r="BB185" s="39">
        <f t="shared" si="114"/>
        <v>31.14727636</v>
      </c>
      <c r="BC185" s="39">
        <f t="shared" si="114"/>
        <v>36.07910416</v>
      </c>
      <c r="BD185" s="39">
        <f t="shared" si="114"/>
        <v>36.09739684</v>
      </c>
      <c r="BE185" s="39">
        <f t="shared" si="114"/>
        <v>44.69238843</v>
      </c>
      <c r="BF185" s="39">
        <f t="shared" si="114"/>
        <v>30.40321842</v>
      </c>
      <c r="BG185" s="39">
        <f t="shared" si="114"/>
        <v>31.26810766</v>
      </c>
      <c r="BH185" s="39">
        <f t="shared" si="114"/>
        <v>217.323592</v>
      </c>
      <c r="BI185" s="39">
        <f t="shared" si="114"/>
        <v>228.4898295</v>
      </c>
      <c r="BJ185" s="39">
        <f t="shared" si="114"/>
        <v>224.0462447</v>
      </c>
      <c r="BK185" s="39">
        <f t="shared" si="114"/>
        <v>59.76520418</v>
      </c>
      <c r="BL185" s="39">
        <f t="shared" si="114"/>
        <v>0</v>
      </c>
      <c r="BM185" s="39">
        <f t="shared" si="114"/>
        <v>0</v>
      </c>
      <c r="BN185" s="39">
        <f t="shared" si="114"/>
        <v>0</v>
      </c>
      <c r="BO185" s="39">
        <f t="shared" si="114"/>
        <v>0</v>
      </c>
      <c r="BP185" s="39">
        <f t="shared" si="114"/>
        <v>0</v>
      </c>
      <c r="BQ185" s="39">
        <f t="shared" si="114"/>
        <v>0</v>
      </c>
      <c r="BR185" s="39">
        <f t="shared" si="114"/>
        <v>0</v>
      </c>
      <c r="BS185" s="39">
        <f t="shared" si="114"/>
        <v>0</v>
      </c>
      <c r="BT185" s="39">
        <f t="shared" si="114"/>
        <v>0</v>
      </c>
      <c r="BU185" s="39">
        <f t="shared" si="114"/>
        <v>0</v>
      </c>
      <c r="BV185" s="39">
        <f t="shared" si="114"/>
        <v>0</v>
      </c>
      <c r="BW185" s="39">
        <f t="shared" si="114"/>
        <v>0</v>
      </c>
      <c r="BX185" s="39">
        <f t="shared" si="114"/>
        <v>0</v>
      </c>
      <c r="BY185" s="39">
        <f t="shared" si="114"/>
        <v>0</v>
      </c>
      <c r="BZ185" s="39">
        <f t="shared" si="114"/>
        <v>0</v>
      </c>
      <c r="CA185" s="39">
        <f t="shared" si="114"/>
        <v>0</v>
      </c>
      <c r="CB185" s="39">
        <f t="shared" si="114"/>
        <v>0</v>
      </c>
      <c r="CC185" s="39">
        <f t="shared" si="114"/>
        <v>0</v>
      </c>
      <c r="CD185" s="39">
        <f t="shared" si="114"/>
        <v>0</v>
      </c>
      <c r="CE185" s="39">
        <f t="shared" si="114"/>
        <v>0</v>
      </c>
      <c r="CF185" s="39">
        <f t="shared" si="114"/>
        <v>0</v>
      </c>
      <c r="CG185" s="39">
        <f t="shared" si="114"/>
        <v>0</v>
      </c>
      <c r="CH185" s="39">
        <f t="shared" si="114"/>
        <v>0</v>
      </c>
    </row>
    <row r="186">
      <c r="B186" s="6" t="s">
        <v>81</v>
      </c>
      <c r="E186" s="35">
        <f t="shared" si="115"/>
        <v>1521.866767</v>
      </c>
      <c r="F186" s="5"/>
      <c r="G186" s="36">
        <f t="shared" ref="G186:CH186" si="116">G176*G$52</f>
        <v>-0.1</v>
      </c>
      <c r="H186" s="36">
        <f t="shared" si="116"/>
        <v>0</v>
      </c>
      <c r="I186" s="36">
        <f t="shared" si="116"/>
        <v>0</v>
      </c>
      <c r="J186" s="36">
        <f t="shared" si="116"/>
        <v>0</v>
      </c>
      <c r="K186" s="36">
        <f t="shared" si="116"/>
        <v>0</v>
      </c>
      <c r="L186" s="36">
        <f t="shared" si="116"/>
        <v>-1322.391683</v>
      </c>
      <c r="M186" s="36">
        <f t="shared" si="116"/>
        <v>46.10324502</v>
      </c>
      <c r="N186" s="36">
        <f t="shared" si="116"/>
        <v>73.24185938</v>
      </c>
      <c r="O186" s="36">
        <f t="shared" si="116"/>
        <v>75.21684063</v>
      </c>
      <c r="P186" s="36">
        <f t="shared" si="116"/>
        <v>0</v>
      </c>
      <c r="Q186" s="36">
        <f t="shared" si="116"/>
        <v>0</v>
      </c>
      <c r="R186" s="36">
        <f t="shared" si="116"/>
        <v>1.839355291</v>
      </c>
      <c r="S186" s="36">
        <f t="shared" si="116"/>
        <v>0</v>
      </c>
      <c r="T186" s="36">
        <f t="shared" si="116"/>
        <v>1.4734108</v>
      </c>
      <c r="U186" s="36">
        <f t="shared" si="116"/>
        <v>0</v>
      </c>
      <c r="V186" s="36">
        <f t="shared" si="116"/>
        <v>431.022195</v>
      </c>
      <c r="W186" s="36">
        <f t="shared" si="116"/>
        <v>55.23419814</v>
      </c>
      <c r="X186" s="36">
        <f t="shared" si="116"/>
        <v>51.35650115</v>
      </c>
      <c r="Y186" s="36">
        <f t="shared" si="116"/>
        <v>50.65844824</v>
      </c>
      <c r="Z186" s="36">
        <f t="shared" si="116"/>
        <v>51.89260643</v>
      </c>
      <c r="AA186" s="36">
        <f t="shared" si="116"/>
        <v>0.7845115551</v>
      </c>
      <c r="AB186" s="36">
        <f t="shared" si="116"/>
        <v>105.6262788</v>
      </c>
      <c r="AC186" s="36">
        <f t="shared" si="116"/>
        <v>51.26038129</v>
      </c>
      <c r="AD186" s="36">
        <f t="shared" si="116"/>
        <v>46.4034876</v>
      </c>
      <c r="AE186" s="36">
        <f t="shared" si="116"/>
        <v>41.79046031</v>
      </c>
      <c r="AF186" s="36">
        <f t="shared" si="116"/>
        <v>49.69503013</v>
      </c>
      <c r="AG186" s="36">
        <f t="shared" si="116"/>
        <v>48.13077979</v>
      </c>
      <c r="AH186" s="36">
        <f t="shared" si="116"/>
        <v>45.10123031</v>
      </c>
      <c r="AI186" s="36">
        <f t="shared" si="116"/>
        <v>39.2459995</v>
      </c>
      <c r="AJ186" s="36">
        <f t="shared" si="116"/>
        <v>39.26960725</v>
      </c>
      <c r="AK186" s="36">
        <f t="shared" si="116"/>
        <v>39.46550484</v>
      </c>
      <c r="AL186" s="36">
        <f t="shared" si="116"/>
        <v>39.48911259</v>
      </c>
      <c r="AM186" s="36">
        <f t="shared" si="116"/>
        <v>36.85920161</v>
      </c>
      <c r="AN186" s="36">
        <f t="shared" si="116"/>
        <v>39.65663391</v>
      </c>
      <c r="AO186" s="36">
        <f t="shared" si="116"/>
        <v>37.33631379</v>
      </c>
      <c r="AP186" s="36">
        <f t="shared" si="116"/>
        <v>40.06077677</v>
      </c>
      <c r="AQ186" s="36">
        <f t="shared" si="116"/>
        <v>36.44351851</v>
      </c>
      <c r="AR186" s="36">
        <f t="shared" si="116"/>
        <v>44.38230961</v>
      </c>
      <c r="AS186" s="36">
        <f t="shared" si="116"/>
        <v>32.99672689</v>
      </c>
      <c r="AT186" s="36">
        <f t="shared" si="116"/>
        <v>34.30290549</v>
      </c>
      <c r="AU186" s="36">
        <f t="shared" si="116"/>
        <v>32.20977519</v>
      </c>
      <c r="AV186" s="36">
        <f t="shared" si="116"/>
        <v>32.22806787</v>
      </c>
      <c r="AW186" s="36">
        <f t="shared" si="116"/>
        <v>31.44201744</v>
      </c>
      <c r="AX186" s="36">
        <f t="shared" si="116"/>
        <v>31.46031012</v>
      </c>
      <c r="AY186" s="36">
        <f t="shared" si="116"/>
        <v>30.69298548</v>
      </c>
      <c r="AZ186" s="36">
        <f t="shared" si="116"/>
        <v>30.71127816</v>
      </c>
      <c r="BA186" s="36">
        <f t="shared" si="116"/>
        <v>29.9622226</v>
      </c>
      <c r="BB186" s="36">
        <f t="shared" si="116"/>
        <v>31.14727636</v>
      </c>
      <c r="BC186" s="36">
        <f t="shared" si="116"/>
        <v>36.07910416</v>
      </c>
      <c r="BD186" s="36">
        <f t="shared" si="116"/>
        <v>36.09739684</v>
      </c>
      <c r="BE186" s="36">
        <f t="shared" si="116"/>
        <v>44.69238843</v>
      </c>
      <c r="BF186" s="36">
        <f t="shared" si="116"/>
        <v>30.40321842</v>
      </c>
      <c r="BG186" s="36">
        <f t="shared" si="116"/>
        <v>31.26810766</v>
      </c>
      <c r="BH186" s="36">
        <f t="shared" si="116"/>
        <v>217.323592</v>
      </c>
      <c r="BI186" s="36">
        <f t="shared" si="116"/>
        <v>228.4898295</v>
      </c>
      <c r="BJ186" s="36">
        <f t="shared" si="116"/>
        <v>224.0462447</v>
      </c>
      <c r="BK186" s="36">
        <f t="shared" si="116"/>
        <v>59.76520418</v>
      </c>
      <c r="BL186" s="36">
        <f t="shared" si="116"/>
        <v>0</v>
      </c>
      <c r="BM186" s="36">
        <f t="shared" si="116"/>
        <v>0</v>
      </c>
      <c r="BN186" s="36">
        <f t="shared" si="116"/>
        <v>0</v>
      </c>
      <c r="BO186" s="36">
        <f t="shared" si="116"/>
        <v>0</v>
      </c>
      <c r="BP186" s="36">
        <f t="shared" si="116"/>
        <v>0</v>
      </c>
      <c r="BQ186" s="36">
        <f t="shared" si="116"/>
        <v>0</v>
      </c>
      <c r="BR186" s="36">
        <f t="shared" si="116"/>
        <v>0</v>
      </c>
      <c r="BS186" s="36">
        <f t="shared" si="116"/>
        <v>0</v>
      </c>
      <c r="BT186" s="36">
        <f t="shared" si="116"/>
        <v>0</v>
      </c>
      <c r="BU186" s="36">
        <f t="shared" si="116"/>
        <v>0</v>
      </c>
      <c r="BV186" s="36">
        <f t="shared" si="116"/>
        <v>0</v>
      </c>
      <c r="BW186" s="36">
        <f t="shared" si="116"/>
        <v>0</v>
      </c>
      <c r="BX186" s="36">
        <f t="shared" si="116"/>
        <v>0</v>
      </c>
      <c r="BY186" s="36">
        <f t="shared" si="116"/>
        <v>0</v>
      </c>
      <c r="BZ186" s="36">
        <f t="shared" si="116"/>
        <v>0</v>
      </c>
      <c r="CA186" s="36">
        <f t="shared" si="116"/>
        <v>0</v>
      </c>
      <c r="CB186" s="36">
        <f t="shared" si="116"/>
        <v>0</v>
      </c>
      <c r="CC186" s="36">
        <f t="shared" si="116"/>
        <v>0</v>
      </c>
      <c r="CD186" s="36">
        <f t="shared" si="116"/>
        <v>0</v>
      </c>
      <c r="CE186" s="36">
        <f t="shared" si="116"/>
        <v>0</v>
      </c>
      <c r="CF186" s="36">
        <f t="shared" si="116"/>
        <v>0</v>
      </c>
      <c r="CG186" s="36">
        <f t="shared" si="116"/>
        <v>0</v>
      </c>
      <c r="CH186" s="36">
        <f t="shared" si="116"/>
        <v>0</v>
      </c>
    </row>
    <row r="187">
      <c r="B187" s="6" t="s">
        <v>82</v>
      </c>
      <c r="E187" s="33">
        <f t="shared" si="115"/>
        <v>-352.8868528</v>
      </c>
      <c r="F187" s="5"/>
      <c r="G187" s="39">
        <f t="shared" ref="G187:CH187" si="117">G177*G$52</f>
        <v>-0.1</v>
      </c>
      <c r="H187" s="39">
        <f t="shared" si="117"/>
        <v>0</v>
      </c>
      <c r="I187" s="39">
        <f t="shared" si="117"/>
        <v>0</v>
      </c>
      <c r="J187" s="39">
        <f t="shared" si="117"/>
        <v>0</v>
      </c>
      <c r="K187" s="39">
        <f t="shared" si="117"/>
        <v>0</v>
      </c>
      <c r="L187" s="39">
        <f t="shared" si="117"/>
        <v>-1322.391683</v>
      </c>
      <c r="M187" s="39">
        <f t="shared" si="117"/>
        <v>46.10324502</v>
      </c>
      <c r="N187" s="39">
        <f t="shared" si="117"/>
        <v>73.24185938</v>
      </c>
      <c r="O187" s="39">
        <f t="shared" si="117"/>
        <v>75.21684063</v>
      </c>
      <c r="P187" s="39">
        <f t="shared" si="117"/>
        <v>0</v>
      </c>
      <c r="Q187" s="39">
        <f t="shared" si="117"/>
        <v>0</v>
      </c>
      <c r="R187" s="39">
        <f t="shared" si="117"/>
        <v>1.839355291</v>
      </c>
      <c r="S187" s="39">
        <f t="shared" si="117"/>
        <v>0</v>
      </c>
      <c r="T187" s="39">
        <f t="shared" si="117"/>
        <v>1.4734108</v>
      </c>
      <c r="U187" s="39">
        <f t="shared" si="117"/>
        <v>0</v>
      </c>
      <c r="V187" s="39">
        <f t="shared" si="117"/>
        <v>431.022195</v>
      </c>
      <c r="W187" s="39">
        <f t="shared" si="117"/>
        <v>55.23419814</v>
      </c>
      <c r="X187" s="39">
        <f t="shared" si="117"/>
        <v>51.35650115</v>
      </c>
      <c r="Y187" s="39">
        <f t="shared" si="117"/>
        <v>50.65844824</v>
      </c>
      <c r="Z187" s="39">
        <f t="shared" si="117"/>
        <v>51.89260643</v>
      </c>
      <c r="AA187" s="39">
        <f t="shared" si="117"/>
        <v>0.7845115551</v>
      </c>
      <c r="AB187" s="39">
        <f t="shared" si="117"/>
        <v>105.6262788</v>
      </c>
      <c r="AC187" s="39">
        <f t="shared" si="117"/>
        <v>0.7246376812</v>
      </c>
      <c r="AD187" s="39">
        <f t="shared" si="117"/>
        <v>0.75</v>
      </c>
      <c r="AE187" s="39">
        <f t="shared" si="117"/>
        <v>0.7263922518</v>
      </c>
      <c r="AF187" s="39">
        <f t="shared" si="117"/>
        <v>0.75</v>
      </c>
      <c r="AG187" s="39">
        <f t="shared" si="117"/>
        <v>0.7263922518</v>
      </c>
      <c r="AH187" s="39">
        <f t="shared" si="117"/>
        <v>0.75</v>
      </c>
      <c r="AI187" s="39">
        <f t="shared" si="117"/>
        <v>0.7263922518</v>
      </c>
      <c r="AJ187" s="39">
        <f t="shared" si="117"/>
        <v>0.75</v>
      </c>
      <c r="AK187" s="39">
        <f t="shared" si="117"/>
        <v>0.7263922518</v>
      </c>
      <c r="AL187" s="39">
        <f t="shared" si="117"/>
        <v>0.75</v>
      </c>
      <c r="AM187" s="39">
        <f t="shared" si="117"/>
        <v>0.7263922518</v>
      </c>
      <c r="AN187" s="39">
        <f t="shared" si="117"/>
        <v>0.75</v>
      </c>
      <c r="AO187" s="39">
        <f t="shared" si="117"/>
        <v>0.7317073171</v>
      </c>
      <c r="AP187" s="39">
        <f t="shared" si="117"/>
        <v>0.75</v>
      </c>
      <c r="AQ187" s="39">
        <f t="shared" si="117"/>
        <v>0.7317073171</v>
      </c>
      <c r="AR187" s="39">
        <f t="shared" si="117"/>
        <v>0.75</v>
      </c>
      <c r="AS187" s="39">
        <f t="shared" si="117"/>
        <v>0.7317073171</v>
      </c>
      <c r="AT187" s="39">
        <f t="shared" si="117"/>
        <v>0.75</v>
      </c>
      <c r="AU187" s="39">
        <f t="shared" si="117"/>
        <v>0.7317073171</v>
      </c>
      <c r="AV187" s="39">
        <f t="shared" si="117"/>
        <v>0.75</v>
      </c>
      <c r="AW187" s="39">
        <f t="shared" si="117"/>
        <v>0.7317073171</v>
      </c>
      <c r="AX187" s="39">
        <f t="shared" si="117"/>
        <v>0.75</v>
      </c>
      <c r="AY187" s="39">
        <f t="shared" si="117"/>
        <v>0.7317073171</v>
      </c>
      <c r="AZ187" s="39">
        <f t="shared" si="117"/>
        <v>0.75</v>
      </c>
      <c r="BA187" s="39">
        <f t="shared" si="117"/>
        <v>0.7317073171</v>
      </c>
      <c r="BB187" s="39">
        <f t="shared" si="117"/>
        <v>0.75</v>
      </c>
      <c r="BC187" s="39">
        <f t="shared" si="117"/>
        <v>0.7317073171</v>
      </c>
      <c r="BD187" s="39">
        <f t="shared" si="117"/>
        <v>0.75</v>
      </c>
      <c r="BE187" s="39">
        <f t="shared" si="117"/>
        <v>0.7317073171</v>
      </c>
      <c r="BF187" s="39">
        <f t="shared" si="117"/>
        <v>0.75</v>
      </c>
      <c r="BG187" s="39">
        <f t="shared" si="117"/>
        <v>0.7317073171</v>
      </c>
      <c r="BH187" s="39">
        <f t="shared" si="117"/>
        <v>0.75</v>
      </c>
      <c r="BI187" s="39">
        <f t="shared" si="117"/>
        <v>0.7317073171</v>
      </c>
      <c r="BJ187" s="39">
        <f t="shared" si="117"/>
        <v>0.75</v>
      </c>
      <c r="BK187" s="39">
        <f t="shared" si="117"/>
        <v>0</v>
      </c>
      <c r="BL187" s="39">
        <f t="shared" si="117"/>
        <v>0</v>
      </c>
      <c r="BM187" s="39">
        <f t="shared" si="117"/>
        <v>0</v>
      </c>
      <c r="BN187" s="39">
        <f t="shared" si="117"/>
        <v>0</v>
      </c>
      <c r="BO187" s="39">
        <f t="shared" si="117"/>
        <v>0</v>
      </c>
      <c r="BP187" s="39">
        <f t="shared" si="117"/>
        <v>0</v>
      </c>
      <c r="BQ187" s="39">
        <f t="shared" si="117"/>
        <v>0</v>
      </c>
      <c r="BR187" s="39">
        <f t="shared" si="117"/>
        <v>0</v>
      </c>
      <c r="BS187" s="39">
        <f t="shared" si="117"/>
        <v>0</v>
      </c>
      <c r="BT187" s="39">
        <f t="shared" si="117"/>
        <v>0</v>
      </c>
      <c r="BU187" s="39">
        <f t="shared" si="117"/>
        <v>0</v>
      </c>
      <c r="BV187" s="39">
        <f t="shared" si="117"/>
        <v>0</v>
      </c>
      <c r="BW187" s="39">
        <f t="shared" si="117"/>
        <v>0</v>
      </c>
      <c r="BX187" s="39">
        <f t="shared" si="117"/>
        <v>0</v>
      </c>
      <c r="BY187" s="39">
        <f t="shared" si="117"/>
        <v>0</v>
      </c>
      <c r="BZ187" s="39">
        <f t="shared" si="117"/>
        <v>0</v>
      </c>
      <c r="CA187" s="39">
        <f t="shared" si="117"/>
        <v>0</v>
      </c>
      <c r="CB187" s="39">
        <f t="shared" si="117"/>
        <v>0</v>
      </c>
      <c r="CC187" s="39">
        <f t="shared" si="117"/>
        <v>0</v>
      </c>
      <c r="CD187" s="39">
        <f t="shared" si="117"/>
        <v>0</v>
      </c>
      <c r="CE187" s="39">
        <f t="shared" si="117"/>
        <v>0</v>
      </c>
      <c r="CF187" s="39">
        <f t="shared" si="117"/>
        <v>0</v>
      </c>
      <c r="CG187" s="39">
        <f t="shared" si="117"/>
        <v>0</v>
      </c>
      <c r="CH187" s="39">
        <f t="shared" si="117"/>
        <v>0</v>
      </c>
    </row>
    <row r="188"/>
    <row r="189">
      <c r="B189" s="43" t="str">
        <f>B17</f>
        <v>Greenwood Partnership Venture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</row>
    <row r="190"/>
    <row r="191">
      <c r="B191" s="6" t="s">
        <v>74</v>
      </c>
      <c r="E191" s="35">
        <f t="shared" ref="E191:E194" si="119">SUM(G191:CH191)</f>
        <v>-12188.7</v>
      </c>
      <c r="F191" s="5"/>
      <c r="G191" s="39">
        <f t="shared" ref="G191:CH191" si="118">(G$28*$C$17)+(G$29*$D$17)+(G$30*$C$17)</f>
        <v>-0.9</v>
      </c>
      <c r="H191" s="39">
        <f t="shared" si="118"/>
        <v>0</v>
      </c>
      <c r="I191" s="39">
        <f t="shared" si="118"/>
        <v>0</v>
      </c>
      <c r="J191" s="39">
        <f t="shared" si="118"/>
        <v>0</v>
      </c>
      <c r="K191" s="39">
        <f t="shared" si="118"/>
        <v>0</v>
      </c>
      <c r="L191" s="39">
        <f t="shared" si="118"/>
        <v>-12187.8</v>
      </c>
      <c r="M191" s="39">
        <f t="shared" si="118"/>
        <v>0</v>
      </c>
      <c r="N191" s="39">
        <f t="shared" si="118"/>
        <v>0</v>
      </c>
      <c r="O191" s="39">
        <f t="shared" si="118"/>
        <v>0</v>
      </c>
      <c r="P191" s="39">
        <f t="shared" si="118"/>
        <v>0</v>
      </c>
      <c r="Q191" s="39">
        <f t="shared" si="118"/>
        <v>0</v>
      </c>
      <c r="R191" s="39">
        <f t="shared" si="118"/>
        <v>0</v>
      </c>
      <c r="S191" s="39">
        <f t="shared" si="118"/>
        <v>0</v>
      </c>
      <c r="T191" s="39">
        <f t="shared" si="118"/>
        <v>0</v>
      </c>
      <c r="U191" s="39">
        <f t="shared" si="118"/>
        <v>0</v>
      </c>
      <c r="V191" s="39">
        <f t="shared" si="118"/>
        <v>0</v>
      </c>
      <c r="W191" s="39">
        <f t="shared" si="118"/>
        <v>0</v>
      </c>
      <c r="X191" s="39">
        <f t="shared" si="118"/>
        <v>0</v>
      </c>
      <c r="Y191" s="39">
        <f t="shared" si="118"/>
        <v>0</v>
      </c>
      <c r="Z191" s="39">
        <f t="shared" si="118"/>
        <v>0</v>
      </c>
      <c r="AA191" s="39">
        <f t="shared" si="118"/>
        <v>0</v>
      </c>
      <c r="AB191" s="39">
        <f t="shared" si="118"/>
        <v>0</v>
      </c>
      <c r="AC191" s="39">
        <f t="shared" si="118"/>
        <v>0</v>
      </c>
      <c r="AD191" s="39">
        <f t="shared" si="118"/>
        <v>0</v>
      </c>
      <c r="AE191" s="39">
        <f t="shared" si="118"/>
        <v>0</v>
      </c>
      <c r="AF191" s="39">
        <f t="shared" si="118"/>
        <v>0</v>
      </c>
      <c r="AG191" s="39">
        <f t="shared" si="118"/>
        <v>0</v>
      </c>
      <c r="AH191" s="39">
        <f t="shared" si="118"/>
        <v>0</v>
      </c>
      <c r="AI191" s="39">
        <f t="shared" si="118"/>
        <v>0</v>
      </c>
      <c r="AJ191" s="39">
        <f t="shared" si="118"/>
        <v>0</v>
      </c>
      <c r="AK191" s="39">
        <f t="shared" si="118"/>
        <v>0</v>
      </c>
      <c r="AL191" s="39">
        <f t="shared" si="118"/>
        <v>0</v>
      </c>
      <c r="AM191" s="39">
        <f t="shared" si="118"/>
        <v>0</v>
      </c>
      <c r="AN191" s="39">
        <f t="shared" si="118"/>
        <v>0</v>
      </c>
      <c r="AO191" s="39">
        <f t="shared" si="118"/>
        <v>0</v>
      </c>
      <c r="AP191" s="39">
        <f t="shared" si="118"/>
        <v>0</v>
      </c>
      <c r="AQ191" s="39">
        <f t="shared" si="118"/>
        <v>0</v>
      </c>
      <c r="AR191" s="39">
        <f t="shared" si="118"/>
        <v>0</v>
      </c>
      <c r="AS191" s="39">
        <f t="shared" si="118"/>
        <v>0</v>
      </c>
      <c r="AT191" s="39">
        <f t="shared" si="118"/>
        <v>0</v>
      </c>
      <c r="AU191" s="39">
        <f t="shared" si="118"/>
        <v>0</v>
      </c>
      <c r="AV191" s="39">
        <f t="shared" si="118"/>
        <v>0</v>
      </c>
      <c r="AW191" s="39">
        <f t="shared" si="118"/>
        <v>0</v>
      </c>
      <c r="AX191" s="39">
        <f t="shared" si="118"/>
        <v>0</v>
      </c>
      <c r="AY191" s="39">
        <f t="shared" si="118"/>
        <v>0</v>
      </c>
      <c r="AZ191" s="39">
        <f t="shared" si="118"/>
        <v>0</v>
      </c>
      <c r="BA191" s="39">
        <f t="shared" si="118"/>
        <v>0</v>
      </c>
      <c r="BB191" s="39">
        <f t="shared" si="118"/>
        <v>0</v>
      </c>
      <c r="BC191" s="39">
        <f t="shared" si="118"/>
        <v>0</v>
      </c>
      <c r="BD191" s="39">
        <f t="shared" si="118"/>
        <v>0</v>
      </c>
      <c r="BE191" s="39">
        <f t="shared" si="118"/>
        <v>0</v>
      </c>
      <c r="BF191" s="39">
        <f t="shared" si="118"/>
        <v>0</v>
      </c>
      <c r="BG191" s="39">
        <f t="shared" si="118"/>
        <v>0</v>
      </c>
      <c r="BH191" s="39">
        <f t="shared" si="118"/>
        <v>0</v>
      </c>
      <c r="BI191" s="39">
        <f t="shared" si="118"/>
        <v>0</v>
      </c>
      <c r="BJ191" s="39">
        <f t="shared" si="118"/>
        <v>0</v>
      </c>
      <c r="BK191" s="39">
        <f t="shared" si="118"/>
        <v>0</v>
      </c>
      <c r="BL191" s="39">
        <f t="shared" si="118"/>
        <v>0</v>
      </c>
      <c r="BM191" s="39">
        <f t="shared" si="118"/>
        <v>0</v>
      </c>
      <c r="BN191" s="39">
        <f t="shared" si="118"/>
        <v>0</v>
      </c>
      <c r="BO191" s="39">
        <f t="shared" si="118"/>
        <v>0</v>
      </c>
      <c r="BP191" s="39">
        <f t="shared" si="118"/>
        <v>0</v>
      </c>
      <c r="BQ191" s="39">
        <f t="shared" si="118"/>
        <v>0</v>
      </c>
      <c r="BR191" s="39">
        <f t="shared" si="118"/>
        <v>0</v>
      </c>
      <c r="BS191" s="39">
        <f t="shared" si="118"/>
        <v>0</v>
      </c>
      <c r="BT191" s="39">
        <f t="shared" si="118"/>
        <v>0</v>
      </c>
      <c r="BU191" s="39">
        <f t="shared" si="118"/>
        <v>0</v>
      </c>
      <c r="BV191" s="39">
        <f t="shared" si="118"/>
        <v>0</v>
      </c>
      <c r="BW191" s="39">
        <f t="shared" si="118"/>
        <v>0</v>
      </c>
      <c r="BX191" s="39">
        <f t="shared" si="118"/>
        <v>0</v>
      </c>
      <c r="BY191" s="39">
        <f t="shared" si="118"/>
        <v>0</v>
      </c>
      <c r="BZ191" s="39">
        <f t="shared" si="118"/>
        <v>0</v>
      </c>
      <c r="CA191" s="39">
        <f t="shared" si="118"/>
        <v>0</v>
      </c>
      <c r="CB191" s="39">
        <f t="shared" si="118"/>
        <v>0</v>
      </c>
      <c r="CC191" s="39">
        <f t="shared" si="118"/>
        <v>0</v>
      </c>
      <c r="CD191" s="39">
        <f t="shared" si="118"/>
        <v>0</v>
      </c>
      <c r="CE191" s="39">
        <f t="shared" si="118"/>
        <v>0</v>
      </c>
      <c r="CF191" s="39">
        <f t="shared" si="118"/>
        <v>0</v>
      </c>
      <c r="CG191" s="39">
        <f t="shared" si="118"/>
        <v>0</v>
      </c>
      <c r="CH191" s="39">
        <f t="shared" si="118"/>
        <v>0</v>
      </c>
    </row>
    <row r="192">
      <c r="B192" s="6" t="s">
        <v>75</v>
      </c>
      <c r="E192" s="35">
        <f t="shared" si="119"/>
        <v>8921.901697</v>
      </c>
      <c r="G192" s="39">
        <f t="shared" ref="G192:CH192" si="120">(G$56*$C$17)+(G$57*$D$17)+(G$58*$D$17)+(G$59*$C$17)</f>
        <v>0</v>
      </c>
      <c r="H192" s="39">
        <f t="shared" si="120"/>
        <v>0</v>
      </c>
      <c r="I192" s="39">
        <f t="shared" si="120"/>
        <v>0</v>
      </c>
      <c r="J192" s="39">
        <f t="shared" si="120"/>
        <v>0</v>
      </c>
      <c r="K192" s="39">
        <f t="shared" si="120"/>
        <v>0</v>
      </c>
      <c r="L192" s="39">
        <f t="shared" si="120"/>
        <v>0</v>
      </c>
      <c r="M192" s="39">
        <f t="shared" si="120"/>
        <v>439.798779</v>
      </c>
      <c r="N192" s="39">
        <f t="shared" si="120"/>
        <v>698.68575</v>
      </c>
      <c r="O192" s="39">
        <f t="shared" si="120"/>
        <v>743.68575</v>
      </c>
      <c r="P192" s="39">
        <f t="shared" si="120"/>
        <v>0</v>
      </c>
      <c r="Q192" s="39">
        <f t="shared" si="120"/>
        <v>0</v>
      </c>
      <c r="R192" s="39">
        <f t="shared" si="120"/>
        <v>0</v>
      </c>
      <c r="S192" s="39">
        <f t="shared" si="120"/>
        <v>0</v>
      </c>
      <c r="T192" s="39">
        <f t="shared" si="120"/>
        <v>0</v>
      </c>
      <c r="U192" s="39">
        <f t="shared" si="120"/>
        <v>0</v>
      </c>
      <c r="V192" s="39">
        <f t="shared" si="120"/>
        <v>4537.48842</v>
      </c>
      <c r="W192" s="39">
        <f t="shared" si="120"/>
        <v>631.18575</v>
      </c>
      <c r="X192" s="39">
        <f t="shared" si="120"/>
        <v>563.6857493</v>
      </c>
      <c r="Y192" s="39">
        <f t="shared" si="120"/>
        <v>653.6857493</v>
      </c>
      <c r="Z192" s="39">
        <f t="shared" si="120"/>
        <v>653.6857493</v>
      </c>
      <c r="AA192" s="39">
        <f t="shared" si="120"/>
        <v>0</v>
      </c>
      <c r="AB192" s="39">
        <f t="shared" si="120"/>
        <v>0</v>
      </c>
      <c r="AC192" s="39">
        <f t="shared" si="120"/>
        <v>0</v>
      </c>
      <c r="AD192" s="39">
        <f t="shared" si="120"/>
        <v>0</v>
      </c>
      <c r="AE192" s="39">
        <f t="shared" si="120"/>
        <v>0</v>
      </c>
      <c r="AF192" s="39">
        <f t="shared" si="120"/>
        <v>0</v>
      </c>
      <c r="AG192" s="39">
        <f t="shared" si="120"/>
        <v>0</v>
      </c>
      <c r="AH192" s="39">
        <f t="shared" si="120"/>
        <v>0</v>
      </c>
      <c r="AI192" s="39">
        <f t="shared" si="120"/>
        <v>0</v>
      </c>
      <c r="AJ192" s="39">
        <f t="shared" si="120"/>
        <v>0</v>
      </c>
      <c r="AK192" s="39">
        <f t="shared" si="120"/>
        <v>0</v>
      </c>
      <c r="AL192" s="39">
        <f t="shared" si="120"/>
        <v>0</v>
      </c>
      <c r="AM192" s="39">
        <f t="shared" si="120"/>
        <v>0</v>
      </c>
      <c r="AN192" s="39">
        <f t="shared" si="120"/>
        <v>0</v>
      </c>
      <c r="AO192" s="39">
        <f t="shared" si="120"/>
        <v>0</v>
      </c>
      <c r="AP192" s="39">
        <f t="shared" si="120"/>
        <v>0</v>
      </c>
      <c r="AQ192" s="39">
        <f t="shared" si="120"/>
        <v>0</v>
      </c>
      <c r="AR192" s="39">
        <f t="shared" si="120"/>
        <v>0</v>
      </c>
      <c r="AS192" s="39">
        <f t="shared" si="120"/>
        <v>0</v>
      </c>
      <c r="AT192" s="39">
        <f t="shared" si="120"/>
        <v>0</v>
      </c>
      <c r="AU192" s="39">
        <f t="shared" si="120"/>
        <v>0</v>
      </c>
      <c r="AV192" s="39">
        <f t="shared" si="120"/>
        <v>0</v>
      </c>
      <c r="AW192" s="39">
        <f t="shared" si="120"/>
        <v>0</v>
      </c>
      <c r="AX192" s="39">
        <f t="shared" si="120"/>
        <v>0</v>
      </c>
      <c r="AY192" s="39">
        <f t="shared" si="120"/>
        <v>0</v>
      </c>
      <c r="AZ192" s="39">
        <f t="shared" si="120"/>
        <v>0</v>
      </c>
      <c r="BA192" s="39">
        <f t="shared" si="120"/>
        <v>0</v>
      </c>
      <c r="BB192" s="39">
        <f t="shared" si="120"/>
        <v>0</v>
      </c>
      <c r="BC192" s="39">
        <f t="shared" si="120"/>
        <v>0</v>
      </c>
      <c r="BD192" s="39">
        <f t="shared" si="120"/>
        <v>0</v>
      </c>
      <c r="BE192" s="39">
        <f t="shared" si="120"/>
        <v>0</v>
      </c>
      <c r="BF192" s="39">
        <f t="shared" si="120"/>
        <v>0</v>
      </c>
      <c r="BG192" s="39">
        <f t="shared" si="120"/>
        <v>0</v>
      </c>
      <c r="BH192" s="39">
        <f t="shared" si="120"/>
        <v>0</v>
      </c>
      <c r="BI192" s="39">
        <f t="shared" si="120"/>
        <v>0</v>
      </c>
      <c r="BJ192" s="39">
        <f t="shared" si="120"/>
        <v>0</v>
      </c>
      <c r="BK192" s="39">
        <f t="shared" si="120"/>
        <v>0</v>
      </c>
      <c r="BL192" s="39">
        <f t="shared" si="120"/>
        <v>0</v>
      </c>
      <c r="BM192" s="39">
        <f t="shared" si="120"/>
        <v>0</v>
      </c>
      <c r="BN192" s="39">
        <f t="shared" si="120"/>
        <v>0</v>
      </c>
      <c r="BO192" s="39">
        <f t="shared" si="120"/>
        <v>0</v>
      </c>
      <c r="BP192" s="39">
        <f t="shared" si="120"/>
        <v>0</v>
      </c>
      <c r="BQ192" s="39">
        <f t="shared" si="120"/>
        <v>0</v>
      </c>
      <c r="BR192" s="39">
        <f t="shared" si="120"/>
        <v>0</v>
      </c>
      <c r="BS192" s="39">
        <f t="shared" si="120"/>
        <v>0</v>
      </c>
      <c r="BT192" s="39">
        <f t="shared" si="120"/>
        <v>0</v>
      </c>
      <c r="BU192" s="39">
        <f t="shared" si="120"/>
        <v>0</v>
      </c>
      <c r="BV192" s="39">
        <f t="shared" si="120"/>
        <v>0</v>
      </c>
      <c r="BW192" s="39">
        <f t="shared" si="120"/>
        <v>0</v>
      </c>
      <c r="BX192" s="39">
        <f t="shared" si="120"/>
        <v>0</v>
      </c>
      <c r="BY192" s="39">
        <f t="shared" si="120"/>
        <v>0</v>
      </c>
      <c r="BZ192" s="39">
        <f t="shared" si="120"/>
        <v>0</v>
      </c>
      <c r="CA192" s="39">
        <f t="shared" si="120"/>
        <v>0</v>
      </c>
      <c r="CB192" s="39">
        <f t="shared" si="120"/>
        <v>0</v>
      </c>
      <c r="CC192" s="39">
        <f t="shared" si="120"/>
        <v>0</v>
      </c>
      <c r="CD192" s="39">
        <f t="shared" si="120"/>
        <v>0</v>
      </c>
      <c r="CE192" s="39">
        <f t="shared" si="120"/>
        <v>0</v>
      </c>
      <c r="CF192" s="39">
        <f t="shared" si="120"/>
        <v>0</v>
      </c>
      <c r="CG192" s="39">
        <f t="shared" si="120"/>
        <v>0</v>
      </c>
      <c r="CH192" s="39">
        <f t="shared" si="120"/>
        <v>0</v>
      </c>
    </row>
    <row r="193">
      <c r="B193" s="6" t="s">
        <v>76</v>
      </c>
      <c r="E193" s="35">
        <f t="shared" si="119"/>
        <v>36197.75143</v>
      </c>
      <c r="G193" s="39">
        <f t="shared" ref="G193:CH193" si="121">(G$70*$C$17)+(G$71*$D$17)+(G$72*$D$17)+(G$73*$C$17)</f>
        <v>0</v>
      </c>
      <c r="H193" s="39">
        <f t="shared" si="121"/>
        <v>0</v>
      </c>
      <c r="I193" s="39">
        <f t="shared" si="121"/>
        <v>0</v>
      </c>
      <c r="J193" s="39">
        <f t="shared" si="121"/>
        <v>0</v>
      </c>
      <c r="K193" s="39">
        <f t="shared" si="121"/>
        <v>0</v>
      </c>
      <c r="L193" s="39">
        <f t="shared" si="121"/>
        <v>0</v>
      </c>
      <c r="M193" s="39">
        <f t="shared" si="121"/>
        <v>0</v>
      </c>
      <c r="N193" s="39">
        <f t="shared" si="121"/>
        <v>0</v>
      </c>
      <c r="O193" s="39">
        <f t="shared" si="121"/>
        <v>0</v>
      </c>
      <c r="P193" s="39">
        <f t="shared" si="121"/>
        <v>0</v>
      </c>
      <c r="Q193" s="39">
        <f t="shared" si="121"/>
        <v>0</v>
      </c>
      <c r="R193" s="39">
        <f t="shared" si="121"/>
        <v>0</v>
      </c>
      <c r="S193" s="39">
        <f t="shared" si="121"/>
        <v>0</v>
      </c>
      <c r="T193" s="39">
        <f t="shared" si="121"/>
        <v>0</v>
      </c>
      <c r="U193" s="39">
        <f t="shared" si="121"/>
        <v>0</v>
      </c>
      <c r="V193" s="39">
        <f t="shared" si="121"/>
        <v>0</v>
      </c>
      <c r="W193" s="39">
        <f t="shared" si="121"/>
        <v>0</v>
      </c>
      <c r="X193" s="39">
        <f t="shared" si="121"/>
        <v>0</v>
      </c>
      <c r="Y193" s="39">
        <f t="shared" si="121"/>
        <v>0</v>
      </c>
      <c r="Z193" s="39">
        <f t="shared" si="121"/>
        <v>0</v>
      </c>
      <c r="AA193" s="39">
        <f t="shared" si="121"/>
        <v>0</v>
      </c>
      <c r="AB193" s="39">
        <f t="shared" si="121"/>
        <v>1400.941965</v>
      </c>
      <c r="AC193" s="39">
        <f t="shared" si="121"/>
        <v>698.6857493</v>
      </c>
      <c r="AD193" s="39">
        <f t="shared" si="121"/>
        <v>631.1857493</v>
      </c>
      <c r="AE193" s="39">
        <f t="shared" si="121"/>
        <v>586.1857493</v>
      </c>
      <c r="AF193" s="39">
        <f t="shared" si="121"/>
        <v>698.6857493</v>
      </c>
      <c r="AG193" s="39">
        <f t="shared" si="121"/>
        <v>698.6857493</v>
      </c>
      <c r="AH193" s="39">
        <f t="shared" si="121"/>
        <v>653.6857493</v>
      </c>
      <c r="AI193" s="39">
        <f t="shared" si="121"/>
        <v>586.1857493</v>
      </c>
      <c r="AJ193" s="39">
        <f t="shared" si="121"/>
        <v>586.1857493</v>
      </c>
      <c r="AK193" s="39">
        <f t="shared" si="121"/>
        <v>608.6857493</v>
      </c>
      <c r="AL193" s="39">
        <f t="shared" si="121"/>
        <v>608.6857493</v>
      </c>
      <c r="AM193" s="39">
        <f t="shared" si="121"/>
        <v>586.1857493</v>
      </c>
      <c r="AN193" s="39">
        <f t="shared" si="121"/>
        <v>631.1857493</v>
      </c>
      <c r="AO193" s="39">
        <f t="shared" si="121"/>
        <v>608.6857493</v>
      </c>
      <c r="AP193" s="39">
        <f t="shared" si="121"/>
        <v>653.6857493</v>
      </c>
      <c r="AQ193" s="39">
        <f t="shared" si="121"/>
        <v>608.6857493</v>
      </c>
      <c r="AR193" s="39">
        <f t="shared" si="121"/>
        <v>743.6857493</v>
      </c>
      <c r="AS193" s="39">
        <f t="shared" si="121"/>
        <v>563.6857493</v>
      </c>
      <c r="AT193" s="39">
        <f t="shared" si="121"/>
        <v>586.1857493</v>
      </c>
      <c r="AU193" s="39">
        <f t="shared" si="121"/>
        <v>563.6857493</v>
      </c>
      <c r="AV193" s="39">
        <f t="shared" si="121"/>
        <v>563.6857493</v>
      </c>
      <c r="AW193" s="39">
        <f t="shared" si="121"/>
        <v>563.6857493</v>
      </c>
      <c r="AX193" s="39">
        <f t="shared" si="121"/>
        <v>563.6857493</v>
      </c>
      <c r="AY193" s="39">
        <f t="shared" si="121"/>
        <v>563.6857493</v>
      </c>
      <c r="AZ193" s="39">
        <f t="shared" si="121"/>
        <v>563.6857493</v>
      </c>
      <c r="BA193" s="39">
        <f t="shared" si="121"/>
        <v>563.6857493</v>
      </c>
      <c r="BB193" s="39">
        <f t="shared" si="121"/>
        <v>586.1857493</v>
      </c>
      <c r="BC193" s="39">
        <f t="shared" si="121"/>
        <v>698.6857493</v>
      </c>
      <c r="BD193" s="39">
        <f t="shared" si="121"/>
        <v>698.6857493</v>
      </c>
      <c r="BE193" s="39">
        <f t="shared" si="121"/>
        <v>890.661598</v>
      </c>
      <c r="BF193" s="39">
        <f t="shared" si="121"/>
        <v>600.7864809</v>
      </c>
      <c r="BG193" s="39">
        <f t="shared" si="121"/>
        <v>634.1471151</v>
      </c>
      <c r="BH193" s="39">
        <f t="shared" si="121"/>
        <v>4497.567397</v>
      </c>
      <c r="BI193" s="39">
        <f t="shared" si="121"/>
        <v>4848.08158</v>
      </c>
      <c r="BJ193" s="39">
        <f t="shared" si="121"/>
        <v>4753.105622</v>
      </c>
      <c r="BK193" s="39">
        <f t="shared" si="121"/>
        <v>1303.972158</v>
      </c>
      <c r="BL193" s="39">
        <f t="shared" si="121"/>
        <v>0.2865318057</v>
      </c>
      <c r="BM193" s="39">
        <f t="shared" si="121"/>
        <v>0</v>
      </c>
      <c r="BN193" s="39">
        <f t="shared" si="121"/>
        <v>0</v>
      </c>
      <c r="BO193" s="39">
        <f t="shared" si="121"/>
        <v>0</v>
      </c>
      <c r="BP193" s="39">
        <f t="shared" si="121"/>
        <v>0</v>
      </c>
      <c r="BQ193" s="39">
        <f t="shared" si="121"/>
        <v>0</v>
      </c>
      <c r="BR193" s="39">
        <f t="shared" si="121"/>
        <v>0</v>
      </c>
      <c r="BS193" s="39">
        <f t="shared" si="121"/>
        <v>0</v>
      </c>
      <c r="BT193" s="39">
        <f t="shared" si="121"/>
        <v>0</v>
      </c>
      <c r="BU193" s="39">
        <f t="shared" si="121"/>
        <v>0</v>
      </c>
      <c r="BV193" s="39">
        <f t="shared" si="121"/>
        <v>0</v>
      </c>
      <c r="BW193" s="39">
        <f t="shared" si="121"/>
        <v>0</v>
      </c>
      <c r="BX193" s="39">
        <f t="shared" si="121"/>
        <v>0</v>
      </c>
      <c r="BY193" s="39">
        <f t="shared" si="121"/>
        <v>0</v>
      </c>
      <c r="BZ193" s="39">
        <f t="shared" si="121"/>
        <v>0</v>
      </c>
      <c r="CA193" s="39">
        <f t="shared" si="121"/>
        <v>0</v>
      </c>
      <c r="CB193" s="39">
        <f t="shared" si="121"/>
        <v>0</v>
      </c>
      <c r="CC193" s="39">
        <f t="shared" si="121"/>
        <v>0</v>
      </c>
      <c r="CD193" s="39">
        <f t="shared" si="121"/>
        <v>0</v>
      </c>
      <c r="CE193" s="39">
        <f t="shared" si="121"/>
        <v>0</v>
      </c>
      <c r="CF193" s="39">
        <f t="shared" si="121"/>
        <v>0</v>
      </c>
      <c r="CG193" s="39">
        <f t="shared" si="121"/>
        <v>0</v>
      </c>
      <c r="CH193" s="39">
        <f t="shared" si="121"/>
        <v>0</v>
      </c>
    </row>
    <row r="194">
      <c r="B194" s="6" t="s">
        <v>66</v>
      </c>
      <c r="E194" s="35">
        <f t="shared" si="119"/>
        <v>508.6693025</v>
      </c>
      <c r="G194" s="39" t="str">
        <f t="shared" ref="G194:CH194" si="122">G45</f>
        <v/>
      </c>
      <c r="H194" s="39" t="str">
        <f t="shared" si="122"/>
        <v/>
      </c>
      <c r="I194" s="39" t="str">
        <f t="shared" si="122"/>
        <v/>
      </c>
      <c r="J194" s="39" t="str">
        <f t="shared" si="122"/>
        <v/>
      </c>
      <c r="K194" s="39" t="str">
        <f t="shared" si="122"/>
        <v/>
      </c>
      <c r="L194" s="39" t="str">
        <f t="shared" si="122"/>
        <v/>
      </c>
      <c r="M194" s="39" t="str">
        <f t="shared" si="122"/>
        <v/>
      </c>
      <c r="N194" s="39" t="str">
        <f t="shared" si="122"/>
        <v/>
      </c>
      <c r="O194" s="39" t="str">
        <f t="shared" si="122"/>
        <v/>
      </c>
      <c r="P194" s="39" t="str">
        <f t="shared" si="122"/>
        <v/>
      </c>
      <c r="Q194" s="39" t="str">
        <f t="shared" si="122"/>
        <v/>
      </c>
      <c r="R194" s="39" t="str">
        <f t="shared" si="122"/>
        <v/>
      </c>
      <c r="S194" s="39" t="str">
        <f t="shared" si="122"/>
        <v/>
      </c>
      <c r="T194" s="39" t="str">
        <f t="shared" si="122"/>
        <v/>
      </c>
      <c r="U194" s="39">
        <f t="shared" si="122"/>
        <v>0</v>
      </c>
      <c r="V194" s="39">
        <f t="shared" si="122"/>
        <v>8.64</v>
      </c>
      <c r="W194" s="39">
        <f t="shared" si="122"/>
        <v>0</v>
      </c>
      <c r="X194" s="39">
        <f t="shared" si="122"/>
        <v>23.1878325</v>
      </c>
      <c r="Y194" s="39">
        <f t="shared" si="122"/>
        <v>0</v>
      </c>
      <c r="Z194" s="39">
        <f t="shared" si="122"/>
        <v>15.9253125</v>
      </c>
      <c r="AA194" s="39">
        <f t="shared" si="122"/>
        <v>10.47954</v>
      </c>
      <c r="AB194" s="39">
        <f t="shared" si="122"/>
        <v>10.01853312</v>
      </c>
      <c r="AC194" s="39">
        <f t="shared" si="122"/>
        <v>10.01853312</v>
      </c>
      <c r="AD194" s="39">
        <f t="shared" si="122"/>
        <v>10.36918178</v>
      </c>
      <c r="AE194" s="39">
        <f t="shared" si="122"/>
        <v>10.36918178</v>
      </c>
      <c r="AF194" s="39">
        <f t="shared" si="122"/>
        <v>10.70618019</v>
      </c>
      <c r="AG194" s="39">
        <f t="shared" si="122"/>
        <v>10.70618019</v>
      </c>
      <c r="AH194" s="39">
        <f t="shared" si="122"/>
        <v>11.05413105</v>
      </c>
      <c r="AI194" s="39">
        <f t="shared" si="122"/>
        <v>11.05413105</v>
      </c>
      <c r="AJ194" s="39">
        <f t="shared" si="122"/>
        <v>11.41339031</v>
      </c>
      <c r="AK194" s="39">
        <f t="shared" si="122"/>
        <v>11.41339031</v>
      </c>
      <c r="AL194" s="39">
        <f t="shared" si="122"/>
        <v>11.78432549</v>
      </c>
      <c r="AM194" s="39">
        <f t="shared" si="122"/>
        <v>11.78432549</v>
      </c>
      <c r="AN194" s="39">
        <f t="shared" si="122"/>
        <v>12.16731607</v>
      </c>
      <c r="AO194" s="39">
        <f t="shared" si="122"/>
        <v>12.16731607</v>
      </c>
      <c r="AP194" s="39">
        <f t="shared" si="122"/>
        <v>12.47149897</v>
      </c>
      <c r="AQ194" s="39">
        <f t="shared" si="122"/>
        <v>12.47149897</v>
      </c>
      <c r="AR194" s="39">
        <f t="shared" si="122"/>
        <v>12.78328644</v>
      </c>
      <c r="AS194" s="39">
        <f t="shared" si="122"/>
        <v>12.78328644</v>
      </c>
      <c r="AT194" s="39">
        <f t="shared" si="122"/>
        <v>13.10286861</v>
      </c>
      <c r="AU194" s="39">
        <f t="shared" si="122"/>
        <v>13.10286861</v>
      </c>
      <c r="AV194" s="39">
        <f t="shared" si="122"/>
        <v>13.43044032</v>
      </c>
      <c r="AW194" s="39">
        <f t="shared" si="122"/>
        <v>13.43044032</v>
      </c>
      <c r="AX194" s="39">
        <f t="shared" si="122"/>
        <v>13.76620133</v>
      </c>
      <c r="AY194" s="39">
        <f t="shared" si="122"/>
        <v>13.76620133</v>
      </c>
      <c r="AZ194" s="39">
        <f t="shared" si="122"/>
        <v>14.11035636</v>
      </c>
      <c r="BA194" s="39">
        <f t="shared" si="122"/>
        <v>14.11035636</v>
      </c>
      <c r="BB194" s="39">
        <f t="shared" si="122"/>
        <v>14.46311527</v>
      </c>
      <c r="BC194" s="39">
        <f t="shared" si="122"/>
        <v>14.46311527</v>
      </c>
      <c r="BD194" s="39">
        <f t="shared" si="122"/>
        <v>14.82469315</v>
      </c>
      <c r="BE194" s="39">
        <f t="shared" si="122"/>
        <v>14.82469315</v>
      </c>
      <c r="BF194" s="39">
        <f t="shared" si="122"/>
        <v>15.19531048</v>
      </c>
      <c r="BG194" s="39">
        <f t="shared" si="122"/>
        <v>15.19531048</v>
      </c>
      <c r="BH194" s="39">
        <f t="shared" si="122"/>
        <v>15.57519324</v>
      </c>
      <c r="BI194" s="39">
        <f t="shared" si="122"/>
        <v>15.57519324</v>
      </c>
      <c r="BJ194" s="39">
        <f t="shared" si="122"/>
        <v>15.96457308</v>
      </c>
      <c r="BK194" s="39">
        <f t="shared" si="122"/>
        <v>0</v>
      </c>
      <c r="BL194" s="39">
        <f t="shared" si="122"/>
        <v>0</v>
      </c>
      <c r="BM194" s="39">
        <f t="shared" si="122"/>
        <v>0</v>
      </c>
      <c r="BN194" s="39">
        <f t="shared" si="122"/>
        <v>0</v>
      </c>
      <c r="BO194" s="39">
        <f t="shared" si="122"/>
        <v>0</v>
      </c>
      <c r="BP194" s="39">
        <f t="shared" si="122"/>
        <v>0</v>
      </c>
      <c r="BQ194" s="39">
        <f t="shared" si="122"/>
        <v>0</v>
      </c>
      <c r="BR194" s="39">
        <f t="shared" si="122"/>
        <v>0</v>
      </c>
      <c r="BS194" s="39">
        <f t="shared" si="122"/>
        <v>0</v>
      </c>
      <c r="BT194" s="39">
        <f t="shared" si="122"/>
        <v>0</v>
      </c>
      <c r="BU194" s="39">
        <f t="shared" si="122"/>
        <v>0</v>
      </c>
      <c r="BV194" s="39">
        <f t="shared" si="122"/>
        <v>0</v>
      </c>
      <c r="BW194" s="39">
        <f t="shared" si="122"/>
        <v>0</v>
      </c>
      <c r="BX194" s="39">
        <f t="shared" si="122"/>
        <v>0</v>
      </c>
      <c r="BY194" s="39">
        <f t="shared" si="122"/>
        <v>0</v>
      </c>
      <c r="BZ194" s="39">
        <f t="shared" si="122"/>
        <v>0</v>
      </c>
      <c r="CA194" s="39">
        <f t="shared" si="122"/>
        <v>0</v>
      </c>
      <c r="CB194" s="39">
        <f t="shared" si="122"/>
        <v>0</v>
      </c>
      <c r="CC194" s="39" t="str">
        <f t="shared" si="122"/>
        <v/>
      </c>
      <c r="CD194" s="39" t="str">
        <f t="shared" si="122"/>
        <v/>
      </c>
      <c r="CE194" s="39" t="str">
        <f t="shared" si="122"/>
        <v/>
      </c>
      <c r="CF194" s="39" t="str">
        <f t="shared" si="122"/>
        <v/>
      </c>
      <c r="CG194" s="39" t="str">
        <f t="shared" si="122"/>
        <v/>
      </c>
      <c r="CH194" s="39" t="str">
        <f t="shared" si="122"/>
        <v/>
      </c>
    </row>
    <row r="195"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</row>
    <row r="196">
      <c r="B196" s="5" t="s">
        <v>67</v>
      </c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</row>
    <row r="197"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</row>
    <row r="198">
      <c r="B198" s="6" t="s">
        <v>77</v>
      </c>
      <c r="E198" s="33">
        <f t="shared" ref="E198:E200" si="124">SUM(G198:CH198)</f>
        <v>45119.65312</v>
      </c>
      <c r="F198" s="5"/>
      <c r="G198" s="39">
        <f t="shared" ref="G198:CH198" si="123">SUM(G192:G193)</f>
        <v>0</v>
      </c>
      <c r="H198" s="39">
        <f t="shared" si="123"/>
        <v>0</v>
      </c>
      <c r="I198" s="39">
        <f t="shared" si="123"/>
        <v>0</v>
      </c>
      <c r="J198" s="39">
        <f t="shared" si="123"/>
        <v>0</v>
      </c>
      <c r="K198" s="39">
        <f t="shared" si="123"/>
        <v>0</v>
      </c>
      <c r="L198" s="39">
        <f t="shared" si="123"/>
        <v>0</v>
      </c>
      <c r="M198" s="39">
        <f t="shared" si="123"/>
        <v>439.798779</v>
      </c>
      <c r="N198" s="39">
        <f t="shared" si="123"/>
        <v>698.68575</v>
      </c>
      <c r="O198" s="39">
        <f t="shared" si="123"/>
        <v>743.68575</v>
      </c>
      <c r="P198" s="39">
        <f t="shared" si="123"/>
        <v>0</v>
      </c>
      <c r="Q198" s="39">
        <f t="shared" si="123"/>
        <v>0</v>
      </c>
      <c r="R198" s="39">
        <f t="shared" si="123"/>
        <v>0</v>
      </c>
      <c r="S198" s="39">
        <f t="shared" si="123"/>
        <v>0</v>
      </c>
      <c r="T198" s="39">
        <f t="shared" si="123"/>
        <v>0</v>
      </c>
      <c r="U198" s="39">
        <f t="shared" si="123"/>
        <v>0</v>
      </c>
      <c r="V198" s="39">
        <f t="shared" si="123"/>
        <v>4537.48842</v>
      </c>
      <c r="W198" s="39">
        <f t="shared" si="123"/>
        <v>631.18575</v>
      </c>
      <c r="X198" s="39">
        <f t="shared" si="123"/>
        <v>563.6857493</v>
      </c>
      <c r="Y198" s="39">
        <f t="shared" si="123"/>
        <v>653.6857493</v>
      </c>
      <c r="Z198" s="39">
        <f t="shared" si="123"/>
        <v>653.6857493</v>
      </c>
      <c r="AA198" s="39">
        <f t="shared" si="123"/>
        <v>0</v>
      </c>
      <c r="AB198" s="39">
        <f t="shared" si="123"/>
        <v>1400.941965</v>
      </c>
      <c r="AC198" s="39">
        <f t="shared" si="123"/>
        <v>698.6857493</v>
      </c>
      <c r="AD198" s="39">
        <f t="shared" si="123"/>
        <v>631.1857493</v>
      </c>
      <c r="AE198" s="39">
        <f t="shared" si="123"/>
        <v>586.1857493</v>
      </c>
      <c r="AF198" s="39">
        <f t="shared" si="123"/>
        <v>698.6857493</v>
      </c>
      <c r="AG198" s="39">
        <f t="shared" si="123"/>
        <v>698.6857493</v>
      </c>
      <c r="AH198" s="39">
        <f t="shared" si="123"/>
        <v>653.6857493</v>
      </c>
      <c r="AI198" s="39">
        <f t="shared" si="123"/>
        <v>586.1857493</v>
      </c>
      <c r="AJ198" s="39">
        <f t="shared" si="123"/>
        <v>586.1857493</v>
      </c>
      <c r="AK198" s="39">
        <f t="shared" si="123"/>
        <v>608.6857493</v>
      </c>
      <c r="AL198" s="39">
        <f t="shared" si="123"/>
        <v>608.6857493</v>
      </c>
      <c r="AM198" s="39">
        <f t="shared" si="123"/>
        <v>586.1857493</v>
      </c>
      <c r="AN198" s="39">
        <f t="shared" si="123"/>
        <v>631.1857493</v>
      </c>
      <c r="AO198" s="39">
        <f t="shared" si="123"/>
        <v>608.6857493</v>
      </c>
      <c r="AP198" s="39">
        <f t="shared" si="123"/>
        <v>653.6857493</v>
      </c>
      <c r="AQ198" s="39">
        <f t="shared" si="123"/>
        <v>608.6857493</v>
      </c>
      <c r="AR198" s="39">
        <f t="shared" si="123"/>
        <v>743.6857493</v>
      </c>
      <c r="AS198" s="39">
        <f t="shared" si="123"/>
        <v>563.6857493</v>
      </c>
      <c r="AT198" s="39">
        <f t="shared" si="123"/>
        <v>586.1857493</v>
      </c>
      <c r="AU198" s="39">
        <f t="shared" si="123"/>
        <v>563.6857493</v>
      </c>
      <c r="AV198" s="39">
        <f t="shared" si="123"/>
        <v>563.6857493</v>
      </c>
      <c r="AW198" s="39">
        <f t="shared" si="123"/>
        <v>563.6857493</v>
      </c>
      <c r="AX198" s="39">
        <f t="shared" si="123"/>
        <v>563.6857493</v>
      </c>
      <c r="AY198" s="39">
        <f t="shared" si="123"/>
        <v>563.6857493</v>
      </c>
      <c r="AZ198" s="39">
        <f t="shared" si="123"/>
        <v>563.6857493</v>
      </c>
      <c r="BA198" s="39">
        <f t="shared" si="123"/>
        <v>563.6857493</v>
      </c>
      <c r="BB198" s="39">
        <f t="shared" si="123"/>
        <v>586.1857493</v>
      </c>
      <c r="BC198" s="39">
        <f t="shared" si="123"/>
        <v>698.6857493</v>
      </c>
      <c r="BD198" s="39">
        <f t="shared" si="123"/>
        <v>698.6857493</v>
      </c>
      <c r="BE198" s="39">
        <f t="shared" si="123"/>
        <v>890.661598</v>
      </c>
      <c r="BF198" s="39">
        <f t="shared" si="123"/>
        <v>600.7864809</v>
      </c>
      <c r="BG198" s="39">
        <f t="shared" si="123"/>
        <v>634.1471151</v>
      </c>
      <c r="BH198" s="39">
        <f t="shared" si="123"/>
        <v>4497.567397</v>
      </c>
      <c r="BI198" s="39">
        <f t="shared" si="123"/>
        <v>4848.08158</v>
      </c>
      <c r="BJ198" s="39">
        <f t="shared" si="123"/>
        <v>4753.105622</v>
      </c>
      <c r="BK198" s="39">
        <f t="shared" si="123"/>
        <v>1303.972158</v>
      </c>
      <c r="BL198" s="39">
        <f t="shared" si="123"/>
        <v>0.2865318057</v>
      </c>
      <c r="BM198" s="39">
        <f t="shared" si="123"/>
        <v>0</v>
      </c>
      <c r="BN198" s="39">
        <f t="shared" si="123"/>
        <v>0</v>
      </c>
      <c r="BO198" s="39">
        <f t="shared" si="123"/>
        <v>0</v>
      </c>
      <c r="BP198" s="39">
        <f t="shared" si="123"/>
        <v>0</v>
      </c>
      <c r="BQ198" s="39">
        <f t="shared" si="123"/>
        <v>0</v>
      </c>
      <c r="BR198" s="39">
        <f t="shared" si="123"/>
        <v>0</v>
      </c>
      <c r="BS198" s="39">
        <f t="shared" si="123"/>
        <v>0</v>
      </c>
      <c r="BT198" s="39">
        <f t="shared" si="123"/>
        <v>0</v>
      </c>
      <c r="BU198" s="39">
        <f t="shared" si="123"/>
        <v>0</v>
      </c>
      <c r="BV198" s="39">
        <f t="shared" si="123"/>
        <v>0</v>
      </c>
      <c r="BW198" s="39">
        <f t="shared" si="123"/>
        <v>0</v>
      </c>
      <c r="BX198" s="39">
        <f t="shared" si="123"/>
        <v>0</v>
      </c>
      <c r="BY198" s="39">
        <f t="shared" si="123"/>
        <v>0</v>
      </c>
      <c r="BZ198" s="39">
        <f t="shared" si="123"/>
        <v>0</v>
      </c>
      <c r="CA198" s="39">
        <f t="shared" si="123"/>
        <v>0</v>
      </c>
      <c r="CB198" s="39">
        <f t="shared" si="123"/>
        <v>0</v>
      </c>
      <c r="CC198" s="39">
        <f t="shared" si="123"/>
        <v>0</v>
      </c>
      <c r="CD198" s="39">
        <f t="shared" si="123"/>
        <v>0</v>
      </c>
      <c r="CE198" s="39">
        <f t="shared" si="123"/>
        <v>0</v>
      </c>
      <c r="CF198" s="39">
        <f t="shared" si="123"/>
        <v>0</v>
      </c>
      <c r="CG198" s="39">
        <f t="shared" si="123"/>
        <v>0</v>
      </c>
      <c r="CH198" s="39">
        <f t="shared" si="123"/>
        <v>0</v>
      </c>
    </row>
    <row r="199">
      <c r="B199" s="6" t="s">
        <v>78</v>
      </c>
      <c r="E199" s="35">
        <f t="shared" si="124"/>
        <v>32930.95312</v>
      </c>
      <c r="F199" s="5"/>
      <c r="G199" s="36">
        <f t="shared" ref="G199:CH199" si="125">SUM(G191,G198)</f>
        <v>-0.9</v>
      </c>
      <c r="H199" s="36">
        <f t="shared" si="125"/>
        <v>0</v>
      </c>
      <c r="I199" s="36">
        <f t="shared" si="125"/>
        <v>0</v>
      </c>
      <c r="J199" s="36">
        <f t="shared" si="125"/>
        <v>0</v>
      </c>
      <c r="K199" s="36">
        <f t="shared" si="125"/>
        <v>0</v>
      </c>
      <c r="L199" s="36">
        <f t="shared" si="125"/>
        <v>-12187.8</v>
      </c>
      <c r="M199" s="36">
        <f t="shared" si="125"/>
        <v>439.798779</v>
      </c>
      <c r="N199" s="36">
        <f t="shared" si="125"/>
        <v>698.68575</v>
      </c>
      <c r="O199" s="36">
        <f t="shared" si="125"/>
        <v>743.68575</v>
      </c>
      <c r="P199" s="36">
        <f t="shared" si="125"/>
        <v>0</v>
      </c>
      <c r="Q199" s="36">
        <f t="shared" si="125"/>
        <v>0</v>
      </c>
      <c r="R199" s="36">
        <f t="shared" si="125"/>
        <v>0</v>
      </c>
      <c r="S199" s="36">
        <f t="shared" si="125"/>
        <v>0</v>
      </c>
      <c r="T199" s="36">
        <f t="shared" si="125"/>
        <v>0</v>
      </c>
      <c r="U199" s="36">
        <f t="shared" si="125"/>
        <v>0</v>
      </c>
      <c r="V199" s="36">
        <f t="shared" si="125"/>
        <v>4537.48842</v>
      </c>
      <c r="W199" s="36">
        <f t="shared" si="125"/>
        <v>631.18575</v>
      </c>
      <c r="X199" s="36">
        <f t="shared" si="125"/>
        <v>563.6857493</v>
      </c>
      <c r="Y199" s="36">
        <f t="shared" si="125"/>
        <v>653.6857493</v>
      </c>
      <c r="Z199" s="36">
        <f t="shared" si="125"/>
        <v>653.6857493</v>
      </c>
      <c r="AA199" s="36">
        <f t="shared" si="125"/>
        <v>0</v>
      </c>
      <c r="AB199" s="36">
        <f t="shared" si="125"/>
        <v>1400.941965</v>
      </c>
      <c r="AC199" s="36">
        <f t="shared" si="125"/>
        <v>698.6857493</v>
      </c>
      <c r="AD199" s="36">
        <f t="shared" si="125"/>
        <v>631.1857493</v>
      </c>
      <c r="AE199" s="36">
        <f t="shared" si="125"/>
        <v>586.1857493</v>
      </c>
      <c r="AF199" s="36">
        <f t="shared" si="125"/>
        <v>698.6857493</v>
      </c>
      <c r="AG199" s="36">
        <f t="shared" si="125"/>
        <v>698.6857493</v>
      </c>
      <c r="AH199" s="36">
        <f t="shared" si="125"/>
        <v>653.6857493</v>
      </c>
      <c r="AI199" s="36">
        <f t="shared" si="125"/>
        <v>586.1857493</v>
      </c>
      <c r="AJ199" s="36">
        <f t="shared" si="125"/>
        <v>586.1857493</v>
      </c>
      <c r="AK199" s="36">
        <f t="shared" si="125"/>
        <v>608.6857493</v>
      </c>
      <c r="AL199" s="36">
        <f t="shared" si="125"/>
        <v>608.6857493</v>
      </c>
      <c r="AM199" s="36">
        <f t="shared" si="125"/>
        <v>586.1857493</v>
      </c>
      <c r="AN199" s="36">
        <f t="shared" si="125"/>
        <v>631.1857493</v>
      </c>
      <c r="AO199" s="36">
        <f t="shared" si="125"/>
        <v>608.6857493</v>
      </c>
      <c r="AP199" s="36">
        <f t="shared" si="125"/>
        <v>653.6857493</v>
      </c>
      <c r="AQ199" s="36">
        <f t="shared" si="125"/>
        <v>608.6857493</v>
      </c>
      <c r="AR199" s="36">
        <f t="shared" si="125"/>
        <v>743.6857493</v>
      </c>
      <c r="AS199" s="36">
        <f t="shared" si="125"/>
        <v>563.6857493</v>
      </c>
      <c r="AT199" s="36">
        <f t="shared" si="125"/>
        <v>586.1857493</v>
      </c>
      <c r="AU199" s="36">
        <f t="shared" si="125"/>
        <v>563.6857493</v>
      </c>
      <c r="AV199" s="36">
        <f t="shared" si="125"/>
        <v>563.6857493</v>
      </c>
      <c r="AW199" s="36">
        <f t="shared" si="125"/>
        <v>563.6857493</v>
      </c>
      <c r="AX199" s="36">
        <f t="shared" si="125"/>
        <v>563.6857493</v>
      </c>
      <c r="AY199" s="36">
        <f t="shared" si="125"/>
        <v>563.6857493</v>
      </c>
      <c r="AZ199" s="36">
        <f t="shared" si="125"/>
        <v>563.6857493</v>
      </c>
      <c r="BA199" s="36">
        <f t="shared" si="125"/>
        <v>563.6857493</v>
      </c>
      <c r="BB199" s="36">
        <f t="shared" si="125"/>
        <v>586.1857493</v>
      </c>
      <c r="BC199" s="36">
        <f t="shared" si="125"/>
        <v>698.6857493</v>
      </c>
      <c r="BD199" s="36">
        <f t="shared" si="125"/>
        <v>698.6857493</v>
      </c>
      <c r="BE199" s="36">
        <f t="shared" si="125"/>
        <v>890.661598</v>
      </c>
      <c r="BF199" s="36">
        <f t="shared" si="125"/>
        <v>600.7864809</v>
      </c>
      <c r="BG199" s="36">
        <f t="shared" si="125"/>
        <v>634.1471151</v>
      </c>
      <c r="BH199" s="36">
        <f t="shared" si="125"/>
        <v>4497.567397</v>
      </c>
      <c r="BI199" s="36">
        <f t="shared" si="125"/>
        <v>4848.08158</v>
      </c>
      <c r="BJ199" s="36">
        <f t="shared" si="125"/>
        <v>4753.105622</v>
      </c>
      <c r="BK199" s="36">
        <f t="shared" si="125"/>
        <v>1303.972158</v>
      </c>
      <c r="BL199" s="36">
        <f t="shared" si="125"/>
        <v>0.2865318057</v>
      </c>
      <c r="BM199" s="36">
        <f t="shared" si="125"/>
        <v>0</v>
      </c>
      <c r="BN199" s="36">
        <f t="shared" si="125"/>
        <v>0</v>
      </c>
      <c r="BO199" s="36">
        <f t="shared" si="125"/>
        <v>0</v>
      </c>
      <c r="BP199" s="36">
        <f t="shared" si="125"/>
        <v>0</v>
      </c>
      <c r="BQ199" s="36">
        <f t="shared" si="125"/>
        <v>0</v>
      </c>
      <c r="BR199" s="36">
        <f t="shared" si="125"/>
        <v>0</v>
      </c>
      <c r="BS199" s="36">
        <f t="shared" si="125"/>
        <v>0</v>
      </c>
      <c r="BT199" s="36">
        <f t="shared" si="125"/>
        <v>0</v>
      </c>
      <c r="BU199" s="36">
        <f t="shared" si="125"/>
        <v>0</v>
      </c>
      <c r="BV199" s="36">
        <f t="shared" si="125"/>
        <v>0</v>
      </c>
      <c r="BW199" s="36">
        <f t="shared" si="125"/>
        <v>0</v>
      </c>
      <c r="BX199" s="36">
        <f t="shared" si="125"/>
        <v>0</v>
      </c>
      <c r="BY199" s="36">
        <f t="shared" si="125"/>
        <v>0</v>
      </c>
      <c r="BZ199" s="36">
        <f t="shared" si="125"/>
        <v>0</v>
      </c>
      <c r="CA199" s="36">
        <f t="shared" si="125"/>
        <v>0</v>
      </c>
      <c r="CB199" s="36">
        <f t="shared" si="125"/>
        <v>0</v>
      </c>
      <c r="CC199" s="36">
        <f t="shared" si="125"/>
        <v>0</v>
      </c>
      <c r="CD199" s="36">
        <f t="shared" si="125"/>
        <v>0</v>
      </c>
      <c r="CE199" s="36">
        <f t="shared" si="125"/>
        <v>0</v>
      </c>
      <c r="CF199" s="36">
        <f t="shared" si="125"/>
        <v>0</v>
      </c>
      <c r="CG199" s="36">
        <f t="shared" si="125"/>
        <v>0</v>
      </c>
      <c r="CH199" s="36">
        <f t="shared" si="125"/>
        <v>0</v>
      </c>
    </row>
    <row r="200">
      <c r="B200" s="6" t="s">
        <v>79</v>
      </c>
      <c r="E200" s="33">
        <f t="shared" si="124"/>
        <v>-1865.856339</v>
      </c>
      <c r="G200" s="39">
        <f t="shared" ref="G200:CH200" si="126">IF(G$3&lt;$C$9,G199,0)</f>
        <v>-0.9</v>
      </c>
      <c r="H200" s="39">
        <f t="shared" si="126"/>
        <v>0</v>
      </c>
      <c r="I200" s="39">
        <f t="shared" si="126"/>
        <v>0</v>
      </c>
      <c r="J200" s="39">
        <f t="shared" si="126"/>
        <v>0</v>
      </c>
      <c r="K200" s="39">
        <f t="shared" si="126"/>
        <v>0</v>
      </c>
      <c r="L200" s="39">
        <f t="shared" si="126"/>
        <v>-12187.8</v>
      </c>
      <c r="M200" s="39">
        <f t="shared" si="126"/>
        <v>439.798779</v>
      </c>
      <c r="N200" s="39">
        <f t="shared" si="126"/>
        <v>698.68575</v>
      </c>
      <c r="O200" s="39">
        <f t="shared" si="126"/>
        <v>743.68575</v>
      </c>
      <c r="P200" s="39">
        <f t="shared" si="126"/>
        <v>0</v>
      </c>
      <c r="Q200" s="39">
        <f t="shared" si="126"/>
        <v>0</v>
      </c>
      <c r="R200" s="39">
        <f t="shared" si="126"/>
        <v>0</v>
      </c>
      <c r="S200" s="39">
        <f t="shared" si="126"/>
        <v>0</v>
      </c>
      <c r="T200" s="39">
        <f t="shared" si="126"/>
        <v>0</v>
      </c>
      <c r="U200" s="39">
        <f t="shared" si="126"/>
        <v>0</v>
      </c>
      <c r="V200" s="39">
        <f t="shared" si="126"/>
        <v>4537.48842</v>
      </c>
      <c r="W200" s="39">
        <f t="shared" si="126"/>
        <v>631.18575</v>
      </c>
      <c r="X200" s="39">
        <f t="shared" si="126"/>
        <v>563.6857493</v>
      </c>
      <c r="Y200" s="39">
        <f t="shared" si="126"/>
        <v>653.6857493</v>
      </c>
      <c r="Z200" s="39">
        <f t="shared" si="126"/>
        <v>653.6857493</v>
      </c>
      <c r="AA200" s="39">
        <f t="shared" si="126"/>
        <v>0</v>
      </c>
      <c r="AB200" s="39">
        <f t="shared" si="126"/>
        <v>1400.941965</v>
      </c>
      <c r="AC200" s="39">
        <f t="shared" si="126"/>
        <v>0</v>
      </c>
      <c r="AD200" s="39">
        <f t="shared" si="126"/>
        <v>0</v>
      </c>
      <c r="AE200" s="39">
        <f t="shared" si="126"/>
        <v>0</v>
      </c>
      <c r="AF200" s="39">
        <f t="shared" si="126"/>
        <v>0</v>
      </c>
      <c r="AG200" s="39">
        <f t="shared" si="126"/>
        <v>0</v>
      </c>
      <c r="AH200" s="39">
        <f t="shared" si="126"/>
        <v>0</v>
      </c>
      <c r="AI200" s="39">
        <f t="shared" si="126"/>
        <v>0</v>
      </c>
      <c r="AJ200" s="39">
        <f t="shared" si="126"/>
        <v>0</v>
      </c>
      <c r="AK200" s="39">
        <f t="shared" si="126"/>
        <v>0</v>
      </c>
      <c r="AL200" s="39">
        <f t="shared" si="126"/>
        <v>0</v>
      </c>
      <c r="AM200" s="39">
        <f t="shared" si="126"/>
        <v>0</v>
      </c>
      <c r="AN200" s="39">
        <f t="shared" si="126"/>
        <v>0</v>
      </c>
      <c r="AO200" s="39">
        <f t="shared" si="126"/>
        <v>0</v>
      </c>
      <c r="AP200" s="39">
        <f t="shared" si="126"/>
        <v>0</v>
      </c>
      <c r="AQ200" s="39">
        <f t="shared" si="126"/>
        <v>0</v>
      </c>
      <c r="AR200" s="39">
        <f t="shared" si="126"/>
        <v>0</v>
      </c>
      <c r="AS200" s="39">
        <f t="shared" si="126"/>
        <v>0</v>
      </c>
      <c r="AT200" s="39">
        <f t="shared" si="126"/>
        <v>0</v>
      </c>
      <c r="AU200" s="39">
        <f t="shared" si="126"/>
        <v>0</v>
      </c>
      <c r="AV200" s="39">
        <f t="shared" si="126"/>
        <v>0</v>
      </c>
      <c r="AW200" s="39">
        <f t="shared" si="126"/>
        <v>0</v>
      </c>
      <c r="AX200" s="39">
        <f t="shared" si="126"/>
        <v>0</v>
      </c>
      <c r="AY200" s="39">
        <f t="shared" si="126"/>
        <v>0</v>
      </c>
      <c r="AZ200" s="39">
        <f t="shared" si="126"/>
        <v>0</v>
      </c>
      <c r="BA200" s="39">
        <f t="shared" si="126"/>
        <v>0</v>
      </c>
      <c r="BB200" s="39">
        <f t="shared" si="126"/>
        <v>0</v>
      </c>
      <c r="BC200" s="39">
        <f t="shared" si="126"/>
        <v>0</v>
      </c>
      <c r="BD200" s="39">
        <f t="shared" si="126"/>
        <v>0</v>
      </c>
      <c r="BE200" s="39">
        <f t="shared" si="126"/>
        <v>0</v>
      </c>
      <c r="BF200" s="39">
        <f t="shared" si="126"/>
        <v>0</v>
      </c>
      <c r="BG200" s="39">
        <f t="shared" si="126"/>
        <v>0</v>
      </c>
      <c r="BH200" s="39">
        <f t="shared" si="126"/>
        <v>0</v>
      </c>
      <c r="BI200" s="39">
        <f t="shared" si="126"/>
        <v>0</v>
      </c>
      <c r="BJ200" s="39">
        <f t="shared" si="126"/>
        <v>0</v>
      </c>
      <c r="BK200" s="39">
        <f t="shared" si="126"/>
        <v>0</v>
      </c>
      <c r="BL200" s="39">
        <f t="shared" si="126"/>
        <v>0</v>
      </c>
      <c r="BM200" s="39">
        <f t="shared" si="126"/>
        <v>0</v>
      </c>
      <c r="BN200" s="39">
        <f t="shared" si="126"/>
        <v>0</v>
      </c>
      <c r="BO200" s="39">
        <f t="shared" si="126"/>
        <v>0</v>
      </c>
      <c r="BP200" s="39">
        <f t="shared" si="126"/>
        <v>0</v>
      </c>
      <c r="BQ200" s="39">
        <f t="shared" si="126"/>
        <v>0</v>
      </c>
      <c r="BR200" s="39">
        <f t="shared" si="126"/>
        <v>0</v>
      </c>
      <c r="BS200" s="39">
        <f t="shared" si="126"/>
        <v>0</v>
      </c>
      <c r="BT200" s="39">
        <f t="shared" si="126"/>
        <v>0</v>
      </c>
      <c r="BU200" s="39">
        <f t="shared" si="126"/>
        <v>0</v>
      </c>
      <c r="BV200" s="39">
        <f t="shared" si="126"/>
        <v>0</v>
      </c>
      <c r="BW200" s="39">
        <f t="shared" si="126"/>
        <v>0</v>
      </c>
      <c r="BX200" s="39">
        <f t="shared" si="126"/>
        <v>0</v>
      </c>
      <c r="BY200" s="39">
        <f t="shared" si="126"/>
        <v>0</v>
      </c>
      <c r="BZ200" s="39">
        <f t="shared" si="126"/>
        <v>0</v>
      </c>
      <c r="CA200" s="39">
        <f t="shared" si="126"/>
        <v>0</v>
      </c>
      <c r="CB200" s="39">
        <f t="shared" si="126"/>
        <v>0</v>
      </c>
      <c r="CC200" s="39">
        <f t="shared" si="126"/>
        <v>0</v>
      </c>
      <c r="CD200" s="39">
        <f t="shared" si="126"/>
        <v>0</v>
      </c>
      <c r="CE200" s="39">
        <f t="shared" si="126"/>
        <v>0</v>
      </c>
      <c r="CF200" s="39">
        <f t="shared" si="126"/>
        <v>0</v>
      </c>
      <c r="CG200" s="39">
        <f t="shared" si="126"/>
        <v>0</v>
      </c>
      <c r="CH200" s="39">
        <f t="shared" si="126"/>
        <v>0</v>
      </c>
    </row>
    <row r="201"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</row>
    <row r="202">
      <c r="B202" s="6" t="s">
        <v>80</v>
      </c>
      <c r="C202" s="5"/>
      <c r="D202" s="5"/>
      <c r="E202" s="33">
        <f t="shared" ref="E202:E204" si="128">SUM(G202:CH202)</f>
        <v>45628.32243</v>
      </c>
      <c r="F202" s="5"/>
      <c r="G202" s="39">
        <f t="shared" ref="G202:CH202" si="127">G198+G194</f>
        <v>0</v>
      </c>
      <c r="H202" s="39">
        <f t="shared" si="127"/>
        <v>0</v>
      </c>
      <c r="I202" s="39">
        <f t="shared" si="127"/>
        <v>0</v>
      </c>
      <c r="J202" s="39">
        <f t="shared" si="127"/>
        <v>0</v>
      </c>
      <c r="K202" s="39">
        <f t="shared" si="127"/>
        <v>0</v>
      </c>
      <c r="L202" s="39">
        <f t="shared" si="127"/>
        <v>0</v>
      </c>
      <c r="M202" s="39">
        <f t="shared" si="127"/>
        <v>439.798779</v>
      </c>
      <c r="N202" s="39">
        <f t="shared" si="127"/>
        <v>698.68575</v>
      </c>
      <c r="O202" s="39">
        <f t="shared" si="127"/>
        <v>743.68575</v>
      </c>
      <c r="P202" s="39">
        <f t="shared" si="127"/>
        <v>0</v>
      </c>
      <c r="Q202" s="39">
        <f t="shared" si="127"/>
        <v>0</v>
      </c>
      <c r="R202" s="39">
        <f t="shared" si="127"/>
        <v>0</v>
      </c>
      <c r="S202" s="39">
        <f t="shared" si="127"/>
        <v>0</v>
      </c>
      <c r="T202" s="39">
        <f t="shared" si="127"/>
        <v>0</v>
      </c>
      <c r="U202" s="39">
        <f t="shared" si="127"/>
        <v>0</v>
      </c>
      <c r="V202" s="39">
        <f t="shared" si="127"/>
        <v>4546.12842</v>
      </c>
      <c r="W202" s="39">
        <f t="shared" si="127"/>
        <v>631.18575</v>
      </c>
      <c r="X202" s="39">
        <f t="shared" si="127"/>
        <v>586.8735818</v>
      </c>
      <c r="Y202" s="39">
        <f t="shared" si="127"/>
        <v>653.6857493</v>
      </c>
      <c r="Z202" s="39">
        <f t="shared" si="127"/>
        <v>669.6110618</v>
      </c>
      <c r="AA202" s="39">
        <f t="shared" si="127"/>
        <v>10.47954</v>
      </c>
      <c r="AB202" s="39">
        <f t="shared" si="127"/>
        <v>1410.960498</v>
      </c>
      <c r="AC202" s="39">
        <f t="shared" si="127"/>
        <v>708.7042824</v>
      </c>
      <c r="AD202" s="39">
        <f t="shared" si="127"/>
        <v>641.5549311</v>
      </c>
      <c r="AE202" s="39">
        <f t="shared" si="127"/>
        <v>596.5549311</v>
      </c>
      <c r="AF202" s="39">
        <f t="shared" si="127"/>
        <v>709.3919295</v>
      </c>
      <c r="AG202" s="39">
        <f t="shared" si="127"/>
        <v>709.3919295</v>
      </c>
      <c r="AH202" s="39">
        <f t="shared" si="127"/>
        <v>664.7398803</v>
      </c>
      <c r="AI202" s="39">
        <f t="shared" si="127"/>
        <v>597.2398803</v>
      </c>
      <c r="AJ202" s="39">
        <f t="shared" si="127"/>
        <v>597.5991396</v>
      </c>
      <c r="AK202" s="39">
        <f t="shared" si="127"/>
        <v>620.0991396</v>
      </c>
      <c r="AL202" s="39">
        <f t="shared" si="127"/>
        <v>620.4700748</v>
      </c>
      <c r="AM202" s="39">
        <f t="shared" si="127"/>
        <v>597.9700748</v>
      </c>
      <c r="AN202" s="39">
        <f t="shared" si="127"/>
        <v>643.3530654</v>
      </c>
      <c r="AO202" s="39">
        <f t="shared" si="127"/>
        <v>620.8530654</v>
      </c>
      <c r="AP202" s="39">
        <f t="shared" si="127"/>
        <v>666.1572483</v>
      </c>
      <c r="AQ202" s="39">
        <f t="shared" si="127"/>
        <v>621.1572483</v>
      </c>
      <c r="AR202" s="39">
        <f t="shared" si="127"/>
        <v>756.4690357</v>
      </c>
      <c r="AS202" s="39">
        <f t="shared" si="127"/>
        <v>576.4690357</v>
      </c>
      <c r="AT202" s="39">
        <f t="shared" si="127"/>
        <v>599.2886179</v>
      </c>
      <c r="AU202" s="39">
        <f t="shared" si="127"/>
        <v>576.7886179</v>
      </c>
      <c r="AV202" s="39">
        <f t="shared" si="127"/>
        <v>577.1161896</v>
      </c>
      <c r="AW202" s="39">
        <f t="shared" si="127"/>
        <v>577.1161896</v>
      </c>
      <c r="AX202" s="39">
        <f t="shared" si="127"/>
        <v>577.4519506</v>
      </c>
      <c r="AY202" s="39">
        <f t="shared" si="127"/>
        <v>577.4519506</v>
      </c>
      <c r="AZ202" s="39">
        <f t="shared" si="127"/>
        <v>577.7961057</v>
      </c>
      <c r="BA202" s="39">
        <f t="shared" si="127"/>
        <v>577.7961057</v>
      </c>
      <c r="BB202" s="39">
        <f t="shared" si="127"/>
        <v>600.6488646</v>
      </c>
      <c r="BC202" s="39">
        <f t="shared" si="127"/>
        <v>713.1488646</v>
      </c>
      <c r="BD202" s="39">
        <f t="shared" si="127"/>
        <v>713.5104424</v>
      </c>
      <c r="BE202" s="39">
        <f t="shared" si="127"/>
        <v>905.4862911</v>
      </c>
      <c r="BF202" s="39">
        <f t="shared" si="127"/>
        <v>615.9817914</v>
      </c>
      <c r="BG202" s="39">
        <f t="shared" si="127"/>
        <v>649.3424256</v>
      </c>
      <c r="BH202" s="39">
        <f t="shared" si="127"/>
        <v>4513.14259</v>
      </c>
      <c r="BI202" s="39">
        <f t="shared" si="127"/>
        <v>4863.656773</v>
      </c>
      <c r="BJ202" s="39">
        <f t="shared" si="127"/>
        <v>4769.070195</v>
      </c>
      <c r="BK202" s="39">
        <f t="shared" si="127"/>
        <v>1303.972158</v>
      </c>
      <c r="BL202" s="39">
        <f t="shared" si="127"/>
        <v>0.2865318057</v>
      </c>
      <c r="BM202" s="39">
        <f t="shared" si="127"/>
        <v>0</v>
      </c>
      <c r="BN202" s="39">
        <f t="shared" si="127"/>
        <v>0</v>
      </c>
      <c r="BO202" s="39">
        <f t="shared" si="127"/>
        <v>0</v>
      </c>
      <c r="BP202" s="39">
        <f t="shared" si="127"/>
        <v>0</v>
      </c>
      <c r="BQ202" s="39">
        <f t="shared" si="127"/>
        <v>0</v>
      </c>
      <c r="BR202" s="39">
        <f t="shared" si="127"/>
        <v>0</v>
      </c>
      <c r="BS202" s="39">
        <f t="shared" si="127"/>
        <v>0</v>
      </c>
      <c r="BT202" s="39">
        <f t="shared" si="127"/>
        <v>0</v>
      </c>
      <c r="BU202" s="39">
        <f t="shared" si="127"/>
        <v>0</v>
      </c>
      <c r="BV202" s="39">
        <f t="shared" si="127"/>
        <v>0</v>
      </c>
      <c r="BW202" s="39">
        <f t="shared" si="127"/>
        <v>0</v>
      </c>
      <c r="BX202" s="39">
        <f t="shared" si="127"/>
        <v>0</v>
      </c>
      <c r="BY202" s="39">
        <f t="shared" si="127"/>
        <v>0</v>
      </c>
      <c r="BZ202" s="39">
        <f t="shared" si="127"/>
        <v>0</v>
      </c>
      <c r="CA202" s="39">
        <f t="shared" si="127"/>
        <v>0</v>
      </c>
      <c r="CB202" s="39">
        <f t="shared" si="127"/>
        <v>0</v>
      </c>
      <c r="CC202" s="39">
        <f t="shared" si="127"/>
        <v>0</v>
      </c>
      <c r="CD202" s="39">
        <f t="shared" si="127"/>
        <v>0</v>
      </c>
      <c r="CE202" s="39">
        <f t="shared" si="127"/>
        <v>0</v>
      </c>
      <c r="CF202" s="39">
        <f t="shared" si="127"/>
        <v>0</v>
      </c>
      <c r="CG202" s="39">
        <f t="shared" si="127"/>
        <v>0</v>
      </c>
      <c r="CH202" s="39">
        <f t="shared" si="127"/>
        <v>0</v>
      </c>
    </row>
    <row r="203">
      <c r="B203" s="6" t="s">
        <v>81</v>
      </c>
      <c r="E203" s="35">
        <f t="shared" si="128"/>
        <v>33439.62243</v>
      </c>
      <c r="F203" s="5"/>
      <c r="G203" s="36">
        <f t="shared" ref="G203:CH203" si="129">G199+G194</f>
        <v>-0.9</v>
      </c>
      <c r="H203" s="36">
        <f t="shared" si="129"/>
        <v>0</v>
      </c>
      <c r="I203" s="36">
        <f t="shared" si="129"/>
        <v>0</v>
      </c>
      <c r="J203" s="36">
        <f t="shared" si="129"/>
        <v>0</v>
      </c>
      <c r="K203" s="36">
        <f t="shared" si="129"/>
        <v>0</v>
      </c>
      <c r="L203" s="36">
        <f t="shared" si="129"/>
        <v>-12187.8</v>
      </c>
      <c r="M203" s="36">
        <f t="shared" si="129"/>
        <v>439.798779</v>
      </c>
      <c r="N203" s="36">
        <f t="shared" si="129"/>
        <v>698.68575</v>
      </c>
      <c r="O203" s="36">
        <f t="shared" si="129"/>
        <v>743.68575</v>
      </c>
      <c r="P203" s="36">
        <f t="shared" si="129"/>
        <v>0</v>
      </c>
      <c r="Q203" s="36">
        <f t="shared" si="129"/>
        <v>0</v>
      </c>
      <c r="R203" s="36">
        <f t="shared" si="129"/>
        <v>0</v>
      </c>
      <c r="S203" s="36">
        <f t="shared" si="129"/>
        <v>0</v>
      </c>
      <c r="T203" s="36">
        <f t="shared" si="129"/>
        <v>0</v>
      </c>
      <c r="U203" s="36">
        <f t="shared" si="129"/>
        <v>0</v>
      </c>
      <c r="V203" s="36">
        <f t="shared" si="129"/>
        <v>4546.12842</v>
      </c>
      <c r="W203" s="36">
        <f t="shared" si="129"/>
        <v>631.18575</v>
      </c>
      <c r="X203" s="36">
        <f t="shared" si="129"/>
        <v>586.8735818</v>
      </c>
      <c r="Y203" s="36">
        <f t="shared" si="129"/>
        <v>653.6857493</v>
      </c>
      <c r="Z203" s="36">
        <f t="shared" si="129"/>
        <v>669.6110618</v>
      </c>
      <c r="AA203" s="36">
        <f t="shared" si="129"/>
        <v>10.47954</v>
      </c>
      <c r="AB203" s="36">
        <f t="shared" si="129"/>
        <v>1410.960498</v>
      </c>
      <c r="AC203" s="36">
        <f t="shared" si="129"/>
        <v>708.7042824</v>
      </c>
      <c r="AD203" s="36">
        <f t="shared" si="129"/>
        <v>641.5549311</v>
      </c>
      <c r="AE203" s="36">
        <f t="shared" si="129"/>
        <v>596.5549311</v>
      </c>
      <c r="AF203" s="36">
        <f t="shared" si="129"/>
        <v>709.3919295</v>
      </c>
      <c r="AG203" s="36">
        <f t="shared" si="129"/>
        <v>709.3919295</v>
      </c>
      <c r="AH203" s="36">
        <f t="shared" si="129"/>
        <v>664.7398803</v>
      </c>
      <c r="AI203" s="36">
        <f t="shared" si="129"/>
        <v>597.2398803</v>
      </c>
      <c r="AJ203" s="36">
        <f t="shared" si="129"/>
        <v>597.5991396</v>
      </c>
      <c r="AK203" s="36">
        <f t="shared" si="129"/>
        <v>620.0991396</v>
      </c>
      <c r="AL203" s="36">
        <f t="shared" si="129"/>
        <v>620.4700748</v>
      </c>
      <c r="AM203" s="36">
        <f t="shared" si="129"/>
        <v>597.9700748</v>
      </c>
      <c r="AN203" s="36">
        <f t="shared" si="129"/>
        <v>643.3530654</v>
      </c>
      <c r="AO203" s="36">
        <f t="shared" si="129"/>
        <v>620.8530654</v>
      </c>
      <c r="AP203" s="36">
        <f t="shared" si="129"/>
        <v>666.1572483</v>
      </c>
      <c r="AQ203" s="36">
        <f t="shared" si="129"/>
        <v>621.1572483</v>
      </c>
      <c r="AR203" s="36">
        <f t="shared" si="129"/>
        <v>756.4690357</v>
      </c>
      <c r="AS203" s="36">
        <f t="shared" si="129"/>
        <v>576.4690357</v>
      </c>
      <c r="AT203" s="36">
        <f t="shared" si="129"/>
        <v>599.2886179</v>
      </c>
      <c r="AU203" s="36">
        <f t="shared" si="129"/>
        <v>576.7886179</v>
      </c>
      <c r="AV203" s="36">
        <f t="shared" si="129"/>
        <v>577.1161896</v>
      </c>
      <c r="AW203" s="36">
        <f t="shared" si="129"/>
        <v>577.1161896</v>
      </c>
      <c r="AX203" s="36">
        <f t="shared" si="129"/>
        <v>577.4519506</v>
      </c>
      <c r="AY203" s="36">
        <f t="shared" si="129"/>
        <v>577.4519506</v>
      </c>
      <c r="AZ203" s="36">
        <f t="shared" si="129"/>
        <v>577.7961057</v>
      </c>
      <c r="BA203" s="36">
        <f t="shared" si="129"/>
        <v>577.7961057</v>
      </c>
      <c r="BB203" s="36">
        <f t="shared" si="129"/>
        <v>600.6488646</v>
      </c>
      <c r="BC203" s="36">
        <f t="shared" si="129"/>
        <v>713.1488646</v>
      </c>
      <c r="BD203" s="36">
        <f t="shared" si="129"/>
        <v>713.5104424</v>
      </c>
      <c r="BE203" s="36">
        <f t="shared" si="129"/>
        <v>905.4862911</v>
      </c>
      <c r="BF203" s="36">
        <f t="shared" si="129"/>
        <v>615.9817914</v>
      </c>
      <c r="BG203" s="36">
        <f t="shared" si="129"/>
        <v>649.3424256</v>
      </c>
      <c r="BH203" s="36">
        <f t="shared" si="129"/>
        <v>4513.14259</v>
      </c>
      <c r="BI203" s="36">
        <f t="shared" si="129"/>
        <v>4863.656773</v>
      </c>
      <c r="BJ203" s="36">
        <f t="shared" si="129"/>
        <v>4769.070195</v>
      </c>
      <c r="BK203" s="36">
        <f t="shared" si="129"/>
        <v>1303.972158</v>
      </c>
      <c r="BL203" s="36">
        <f t="shared" si="129"/>
        <v>0.2865318057</v>
      </c>
      <c r="BM203" s="36">
        <f t="shared" si="129"/>
        <v>0</v>
      </c>
      <c r="BN203" s="36">
        <f t="shared" si="129"/>
        <v>0</v>
      </c>
      <c r="BO203" s="36">
        <f t="shared" si="129"/>
        <v>0</v>
      </c>
      <c r="BP203" s="36">
        <f t="shared" si="129"/>
        <v>0</v>
      </c>
      <c r="BQ203" s="36">
        <f t="shared" si="129"/>
        <v>0</v>
      </c>
      <c r="BR203" s="36">
        <f t="shared" si="129"/>
        <v>0</v>
      </c>
      <c r="BS203" s="36">
        <f t="shared" si="129"/>
        <v>0</v>
      </c>
      <c r="BT203" s="36">
        <f t="shared" si="129"/>
        <v>0</v>
      </c>
      <c r="BU203" s="36">
        <f t="shared" si="129"/>
        <v>0</v>
      </c>
      <c r="BV203" s="36">
        <f t="shared" si="129"/>
        <v>0</v>
      </c>
      <c r="BW203" s="36">
        <f t="shared" si="129"/>
        <v>0</v>
      </c>
      <c r="BX203" s="36">
        <f t="shared" si="129"/>
        <v>0</v>
      </c>
      <c r="BY203" s="36">
        <f t="shared" si="129"/>
        <v>0</v>
      </c>
      <c r="BZ203" s="36">
        <f t="shared" si="129"/>
        <v>0</v>
      </c>
      <c r="CA203" s="36">
        <f t="shared" si="129"/>
        <v>0</v>
      </c>
      <c r="CB203" s="36">
        <f t="shared" si="129"/>
        <v>0</v>
      </c>
      <c r="CC203" s="36">
        <f t="shared" si="129"/>
        <v>0</v>
      </c>
      <c r="CD203" s="36">
        <f t="shared" si="129"/>
        <v>0</v>
      </c>
      <c r="CE203" s="36">
        <f t="shared" si="129"/>
        <v>0</v>
      </c>
      <c r="CF203" s="36">
        <f t="shared" si="129"/>
        <v>0</v>
      </c>
      <c r="CG203" s="36">
        <f t="shared" si="129"/>
        <v>0</v>
      </c>
      <c r="CH203" s="36">
        <f t="shared" si="129"/>
        <v>0</v>
      </c>
    </row>
    <row r="204">
      <c r="B204" s="6" t="s">
        <v>82</v>
      </c>
      <c r="E204" s="33">
        <f t="shared" si="128"/>
        <v>-1357.187036</v>
      </c>
      <c r="F204" s="5"/>
      <c r="G204" s="39">
        <f t="shared" ref="G204:CH204" si="130">G200+G194</f>
        <v>-0.9</v>
      </c>
      <c r="H204" s="39">
        <f t="shared" si="130"/>
        <v>0</v>
      </c>
      <c r="I204" s="39">
        <f t="shared" si="130"/>
        <v>0</v>
      </c>
      <c r="J204" s="39">
        <f t="shared" si="130"/>
        <v>0</v>
      </c>
      <c r="K204" s="39">
        <f t="shared" si="130"/>
        <v>0</v>
      </c>
      <c r="L204" s="39">
        <f t="shared" si="130"/>
        <v>-12187.8</v>
      </c>
      <c r="M204" s="39">
        <f t="shared" si="130"/>
        <v>439.798779</v>
      </c>
      <c r="N204" s="39">
        <f t="shared" si="130"/>
        <v>698.68575</v>
      </c>
      <c r="O204" s="39">
        <f t="shared" si="130"/>
        <v>743.68575</v>
      </c>
      <c r="P204" s="39">
        <f t="shared" si="130"/>
        <v>0</v>
      </c>
      <c r="Q204" s="39">
        <f t="shared" si="130"/>
        <v>0</v>
      </c>
      <c r="R204" s="39">
        <f t="shared" si="130"/>
        <v>0</v>
      </c>
      <c r="S204" s="39">
        <f t="shared" si="130"/>
        <v>0</v>
      </c>
      <c r="T204" s="39">
        <f t="shared" si="130"/>
        <v>0</v>
      </c>
      <c r="U204" s="39">
        <f t="shared" si="130"/>
        <v>0</v>
      </c>
      <c r="V204" s="39">
        <f t="shared" si="130"/>
        <v>4546.12842</v>
      </c>
      <c r="W204" s="39">
        <f t="shared" si="130"/>
        <v>631.18575</v>
      </c>
      <c r="X204" s="39">
        <f t="shared" si="130"/>
        <v>586.8735818</v>
      </c>
      <c r="Y204" s="39">
        <f t="shared" si="130"/>
        <v>653.6857493</v>
      </c>
      <c r="Z204" s="39">
        <f t="shared" si="130"/>
        <v>669.6110618</v>
      </c>
      <c r="AA204" s="39">
        <f t="shared" si="130"/>
        <v>10.47954</v>
      </c>
      <c r="AB204" s="39">
        <f t="shared" si="130"/>
        <v>1410.960498</v>
      </c>
      <c r="AC204" s="39">
        <f t="shared" si="130"/>
        <v>10.01853312</v>
      </c>
      <c r="AD204" s="39">
        <f t="shared" si="130"/>
        <v>10.36918178</v>
      </c>
      <c r="AE204" s="39">
        <f t="shared" si="130"/>
        <v>10.36918178</v>
      </c>
      <c r="AF204" s="39">
        <f t="shared" si="130"/>
        <v>10.70618019</v>
      </c>
      <c r="AG204" s="39">
        <f t="shared" si="130"/>
        <v>10.70618019</v>
      </c>
      <c r="AH204" s="39">
        <f t="shared" si="130"/>
        <v>11.05413105</v>
      </c>
      <c r="AI204" s="39">
        <f t="shared" si="130"/>
        <v>11.05413105</v>
      </c>
      <c r="AJ204" s="39">
        <f t="shared" si="130"/>
        <v>11.41339031</v>
      </c>
      <c r="AK204" s="39">
        <f t="shared" si="130"/>
        <v>11.41339031</v>
      </c>
      <c r="AL204" s="39">
        <f t="shared" si="130"/>
        <v>11.78432549</v>
      </c>
      <c r="AM204" s="39">
        <f t="shared" si="130"/>
        <v>11.78432549</v>
      </c>
      <c r="AN204" s="39">
        <f t="shared" si="130"/>
        <v>12.16731607</v>
      </c>
      <c r="AO204" s="39">
        <f t="shared" si="130"/>
        <v>12.16731607</v>
      </c>
      <c r="AP204" s="39">
        <f t="shared" si="130"/>
        <v>12.47149897</v>
      </c>
      <c r="AQ204" s="39">
        <f t="shared" si="130"/>
        <v>12.47149897</v>
      </c>
      <c r="AR204" s="39">
        <f t="shared" si="130"/>
        <v>12.78328644</v>
      </c>
      <c r="AS204" s="39">
        <f t="shared" si="130"/>
        <v>12.78328644</v>
      </c>
      <c r="AT204" s="39">
        <f t="shared" si="130"/>
        <v>13.10286861</v>
      </c>
      <c r="AU204" s="39">
        <f t="shared" si="130"/>
        <v>13.10286861</v>
      </c>
      <c r="AV204" s="39">
        <f t="shared" si="130"/>
        <v>13.43044032</v>
      </c>
      <c r="AW204" s="39">
        <f t="shared" si="130"/>
        <v>13.43044032</v>
      </c>
      <c r="AX204" s="39">
        <f t="shared" si="130"/>
        <v>13.76620133</v>
      </c>
      <c r="AY204" s="39">
        <f t="shared" si="130"/>
        <v>13.76620133</v>
      </c>
      <c r="AZ204" s="39">
        <f t="shared" si="130"/>
        <v>14.11035636</v>
      </c>
      <c r="BA204" s="39">
        <f t="shared" si="130"/>
        <v>14.11035636</v>
      </c>
      <c r="BB204" s="39">
        <f t="shared" si="130"/>
        <v>14.46311527</v>
      </c>
      <c r="BC204" s="39">
        <f t="shared" si="130"/>
        <v>14.46311527</v>
      </c>
      <c r="BD204" s="39">
        <f t="shared" si="130"/>
        <v>14.82469315</v>
      </c>
      <c r="BE204" s="39">
        <f t="shared" si="130"/>
        <v>14.82469315</v>
      </c>
      <c r="BF204" s="39">
        <f t="shared" si="130"/>
        <v>15.19531048</v>
      </c>
      <c r="BG204" s="39">
        <f t="shared" si="130"/>
        <v>15.19531048</v>
      </c>
      <c r="BH204" s="39">
        <f t="shared" si="130"/>
        <v>15.57519324</v>
      </c>
      <c r="BI204" s="39">
        <f t="shared" si="130"/>
        <v>15.57519324</v>
      </c>
      <c r="BJ204" s="39">
        <f t="shared" si="130"/>
        <v>15.96457308</v>
      </c>
      <c r="BK204" s="39">
        <f t="shared" si="130"/>
        <v>0</v>
      </c>
      <c r="BL204" s="39">
        <f t="shared" si="130"/>
        <v>0</v>
      </c>
      <c r="BM204" s="39">
        <f t="shared" si="130"/>
        <v>0</v>
      </c>
      <c r="BN204" s="39">
        <f t="shared" si="130"/>
        <v>0</v>
      </c>
      <c r="BO204" s="39">
        <f t="shared" si="130"/>
        <v>0</v>
      </c>
      <c r="BP204" s="39">
        <f t="shared" si="130"/>
        <v>0</v>
      </c>
      <c r="BQ204" s="39">
        <f t="shared" si="130"/>
        <v>0</v>
      </c>
      <c r="BR204" s="39">
        <f t="shared" si="130"/>
        <v>0</v>
      </c>
      <c r="BS204" s="39">
        <f t="shared" si="130"/>
        <v>0</v>
      </c>
      <c r="BT204" s="39">
        <f t="shared" si="130"/>
        <v>0</v>
      </c>
      <c r="BU204" s="39">
        <f t="shared" si="130"/>
        <v>0</v>
      </c>
      <c r="BV204" s="39">
        <f t="shared" si="130"/>
        <v>0</v>
      </c>
      <c r="BW204" s="39">
        <f t="shared" si="130"/>
        <v>0</v>
      </c>
      <c r="BX204" s="39">
        <f t="shared" si="130"/>
        <v>0</v>
      </c>
      <c r="BY204" s="39">
        <f t="shared" si="130"/>
        <v>0</v>
      </c>
      <c r="BZ204" s="39">
        <f t="shared" si="130"/>
        <v>0</v>
      </c>
      <c r="CA204" s="39">
        <f t="shared" si="130"/>
        <v>0</v>
      </c>
      <c r="CB204" s="39">
        <f t="shared" si="130"/>
        <v>0</v>
      </c>
      <c r="CC204" s="39">
        <f t="shared" si="130"/>
        <v>0</v>
      </c>
      <c r="CD204" s="39">
        <f t="shared" si="130"/>
        <v>0</v>
      </c>
      <c r="CE204" s="39">
        <f t="shared" si="130"/>
        <v>0</v>
      </c>
      <c r="CF204" s="39">
        <f t="shared" si="130"/>
        <v>0</v>
      </c>
      <c r="CG204" s="39">
        <f t="shared" si="130"/>
        <v>0</v>
      </c>
      <c r="CH204" s="39">
        <f t="shared" si="130"/>
        <v>0</v>
      </c>
    </row>
    <row r="205">
      <c r="B205" s="5"/>
      <c r="F205" s="5"/>
    </row>
    <row r="206">
      <c r="B206" s="5" t="s">
        <v>72</v>
      </c>
    </row>
    <row r="207"/>
    <row r="208">
      <c r="B208" s="6" t="s">
        <v>77</v>
      </c>
      <c r="C208" s="5"/>
      <c r="D208" s="5"/>
      <c r="E208" s="33">
        <f t="shared" ref="E208:E210" si="132">SUM(G208:CH208)</f>
        <v>25292.46</v>
      </c>
      <c r="F208" s="5"/>
      <c r="G208" s="39">
        <f t="shared" ref="G208:CH208" si="131">G198*G$52</f>
        <v>0</v>
      </c>
      <c r="H208" s="39">
        <f t="shared" si="131"/>
        <v>0</v>
      </c>
      <c r="I208" s="39">
        <f t="shared" si="131"/>
        <v>0</v>
      </c>
      <c r="J208" s="39">
        <f t="shared" si="131"/>
        <v>0</v>
      </c>
      <c r="K208" s="39">
        <f t="shared" si="131"/>
        <v>0</v>
      </c>
      <c r="L208" s="39">
        <f t="shared" si="131"/>
        <v>0</v>
      </c>
      <c r="M208" s="39">
        <f t="shared" si="131"/>
        <v>414.9292052</v>
      </c>
      <c r="N208" s="39">
        <f t="shared" si="131"/>
        <v>659.1767344</v>
      </c>
      <c r="O208" s="39">
        <f t="shared" si="131"/>
        <v>676.9515657</v>
      </c>
      <c r="P208" s="39">
        <f t="shared" si="131"/>
        <v>0</v>
      </c>
      <c r="Q208" s="39">
        <f t="shared" si="131"/>
        <v>0</v>
      </c>
      <c r="R208" s="39">
        <f t="shared" si="131"/>
        <v>0</v>
      </c>
      <c r="S208" s="39">
        <f t="shared" si="131"/>
        <v>0</v>
      </c>
      <c r="T208" s="39">
        <f t="shared" si="131"/>
        <v>0</v>
      </c>
      <c r="U208" s="39">
        <f t="shared" si="131"/>
        <v>0</v>
      </c>
      <c r="V208" s="39">
        <f t="shared" si="131"/>
        <v>3871.827266</v>
      </c>
      <c r="W208" s="39">
        <f t="shared" si="131"/>
        <v>497.1077832</v>
      </c>
      <c r="X208" s="39">
        <f t="shared" si="131"/>
        <v>443.946292</v>
      </c>
      <c r="Y208" s="39">
        <f t="shared" si="131"/>
        <v>455.9260342</v>
      </c>
      <c r="Z208" s="39">
        <f t="shared" si="131"/>
        <v>455.9260342</v>
      </c>
      <c r="AA208" s="39">
        <f t="shared" si="131"/>
        <v>0</v>
      </c>
      <c r="AB208" s="39">
        <f t="shared" si="131"/>
        <v>943.8865096</v>
      </c>
      <c r="AC208" s="39">
        <f t="shared" si="131"/>
        <v>454.8216925</v>
      </c>
      <c r="AD208" s="39">
        <f t="shared" si="131"/>
        <v>410.8813884</v>
      </c>
      <c r="AE208" s="39">
        <f t="shared" si="131"/>
        <v>369.5766125</v>
      </c>
      <c r="AF208" s="39">
        <f t="shared" si="131"/>
        <v>440.5052712</v>
      </c>
      <c r="AG208" s="39">
        <f t="shared" si="131"/>
        <v>426.6394878</v>
      </c>
      <c r="AH208" s="39">
        <f t="shared" si="131"/>
        <v>399.1610728</v>
      </c>
      <c r="AI208" s="39">
        <f t="shared" si="131"/>
        <v>346.6764653</v>
      </c>
      <c r="AJ208" s="39">
        <f t="shared" si="131"/>
        <v>346.6764653</v>
      </c>
      <c r="AK208" s="39">
        <f t="shared" si="131"/>
        <v>348.6520133</v>
      </c>
      <c r="AL208" s="39">
        <f t="shared" si="131"/>
        <v>348.6520133</v>
      </c>
      <c r="AM208" s="39">
        <f t="shared" si="131"/>
        <v>325.1952843</v>
      </c>
      <c r="AN208" s="39">
        <f t="shared" si="131"/>
        <v>350.1597052</v>
      </c>
      <c r="AO208" s="39">
        <f t="shared" si="131"/>
        <v>329.4414583</v>
      </c>
      <c r="AP208" s="39">
        <f t="shared" si="131"/>
        <v>353.7969909</v>
      </c>
      <c r="AQ208" s="39">
        <f t="shared" si="131"/>
        <v>321.4063008</v>
      </c>
      <c r="AR208" s="39">
        <f t="shared" si="131"/>
        <v>392.6907865</v>
      </c>
      <c r="AS208" s="39">
        <f t="shared" si="131"/>
        <v>290.3851761</v>
      </c>
      <c r="AT208" s="39">
        <f t="shared" si="131"/>
        <v>301.9761494</v>
      </c>
      <c r="AU208" s="39">
        <f t="shared" si="131"/>
        <v>283.3026108</v>
      </c>
      <c r="AV208" s="39">
        <f t="shared" si="131"/>
        <v>283.3026108</v>
      </c>
      <c r="AW208" s="39">
        <f t="shared" si="131"/>
        <v>276.3927911</v>
      </c>
      <c r="AX208" s="39">
        <f t="shared" si="131"/>
        <v>276.3927911</v>
      </c>
      <c r="AY208" s="39">
        <f t="shared" si="131"/>
        <v>269.6515035</v>
      </c>
      <c r="AZ208" s="39">
        <f t="shared" si="131"/>
        <v>269.6515035</v>
      </c>
      <c r="BA208" s="39">
        <f t="shared" si="131"/>
        <v>263.0746375</v>
      </c>
      <c r="BB208" s="39">
        <f t="shared" si="131"/>
        <v>273.5754873</v>
      </c>
      <c r="BC208" s="39">
        <f t="shared" si="131"/>
        <v>318.1265716</v>
      </c>
      <c r="BD208" s="39">
        <f t="shared" si="131"/>
        <v>318.1265716</v>
      </c>
      <c r="BE208" s="39">
        <f t="shared" si="131"/>
        <v>395.64613</v>
      </c>
      <c r="BF208" s="39">
        <f t="shared" si="131"/>
        <v>266.8789658</v>
      </c>
      <c r="BG208" s="39">
        <f t="shared" si="131"/>
        <v>274.8276031</v>
      </c>
      <c r="BH208" s="39">
        <f t="shared" si="131"/>
        <v>1949.162328</v>
      </c>
      <c r="BI208" s="39">
        <f t="shared" si="131"/>
        <v>2049.8231</v>
      </c>
      <c r="BJ208" s="39">
        <f t="shared" si="131"/>
        <v>2009.666202</v>
      </c>
      <c r="BK208" s="39">
        <f t="shared" si="131"/>
        <v>537.8868376</v>
      </c>
      <c r="BL208" s="39">
        <f t="shared" si="131"/>
        <v>0</v>
      </c>
      <c r="BM208" s="39">
        <f t="shared" si="131"/>
        <v>0</v>
      </c>
      <c r="BN208" s="39">
        <f t="shared" si="131"/>
        <v>0</v>
      </c>
      <c r="BO208" s="39">
        <f t="shared" si="131"/>
        <v>0</v>
      </c>
      <c r="BP208" s="39">
        <f t="shared" si="131"/>
        <v>0</v>
      </c>
      <c r="BQ208" s="39">
        <f t="shared" si="131"/>
        <v>0</v>
      </c>
      <c r="BR208" s="39">
        <f t="shared" si="131"/>
        <v>0</v>
      </c>
      <c r="BS208" s="39">
        <f t="shared" si="131"/>
        <v>0</v>
      </c>
      <c r="BT208" s="39">
        <f t="shared" si="131"/>
        <v>0</v>
      </c>
      <c r="BU208" s="39">
        <f t="shared" si="131"/>
        <v>0</v>
      </c>
      <c r="BV208" s="39">
        <f t="shared" si="131"/>
        <v>0</v>
      </c>
      <c r="BW208" s="39">
        <f t="shared" si="131"/>
        <v>0</v>
      </c>
      <c r="BX208" s="39">
        <f t="shared" si="131"/>
        <v>0</v>
      </c>
      <c r="BY208" s="39">
        <f t="shared" si="131"/>
        <v>0</v>
      </c>
      <c r="BZ208" s="39">
        <f t="shared" si="131"/>
        <v>0</v>
      </c>
      <c r="CA208" s="39">
        <f t="shared" si="131"/>
        <v>0</v>
      </c>
      <c r="CB208" s="39">
        <f t="shared" si="131"/>
        <v>0</v>
      </c>
      <c r="CC208" s="39">
        <f t="shared" si="131"/>
        <v>0</v>
      </c>
      <c r="CD208" s="39">
        <f t="shared" si="131"/>
        <v>0</v>
      </c>
      <c r="CE208" s="39">
        <f t="shared" si="131"/>
        <v>0</v>
      </c>
      <c r="CF208" s="39">
        <f t="shared" si="131"/>
        <v>0</v>
      </c>
      <c r="CG208" s="39">
        <f t="shared" si="131"/>
        <v>0</v>
      </c>
      <c r="CH208" s="39">
        <f t="shared" si="131"/>
        <v>0</v>
      </c>
    </row>
    <row r="209">
      <c r="B209" s="6" t="s">
        <v>78</v>
      </c>
      <c r="E209" s="35">
        <f t="shared" si="132"/>
        <v>13390.03486</v>
      </c>
      <c r="F209" s="5"/>
      <c r="G209" s="36">
        <f t="shared" ref="G209:CH209" si="133">G199*G$52</f>
        <v>-0.9</v>
      </c>
      <c r="H209" s="36">
        <f t="shared" si="133"/>
        <v>0</v>
      </c>
      <c r="I209" s="36">
        <f t="shared" si="133"/>
        <v>0</v>
      </c>
      <c r="J209" s="36">
        <f t="shared" si="133"/>
        <v>0</v>
      </c>
      <c r="K209" s="36">
        <f t="shared" si="133"/>
        <v>0</v>
      </c>
      <c r="L209" s="36">
        <f t="shared" si="133"/>
        <v>-11901.52514</v>
      </c>
      <c r="M209" s="36">
        <f t="shared" si="133"/>
        <v>414.9292052</v>
      </c>
      <c r="N209" s="36">
        <f t="shared" si="133"/>
        <v>659.1767344</v>
      </c>
      <c r="O209" s="36">
        <f t="shared" si="133"/>
        <v>676.9515657</v>
      </c>
      <c r="P209" s="36">
        <f t="shared" si="133"/>
        <v>0</v>
      </c>
      <c r="Q209" s="36">
        <f t="shared" si="133"/>
        <v>0</v>
      </c>
      <c r="R209" s="36">
        <f t="shared" si="133"/>
        <v>0</v>
      </c>
      <c r="S209" s="36">
        <f t="shared" si="133"/>
        <v>0</v>
      </c>
      <c r="T209" s="36">
        <f t="shared" si="133"/>
        <v>0</v>
      </c>
      <c r="U209" s="36">
        <f t="shared" si="133"/>
        <v>0</v>
      </c>
      <c r="V209" s="36">
        <f t="shared" si="133"/>
        <v>3871.827266</v>
      </c>
      <c r="W209" s="36">
        <f t="shared" si="133"/>
        <v>497.1077832</v>
      </c>
      <c r="X209" s="36">
        <f t="shared" si="133"/>
        <v>443.946292</v>
      </c>
      <c r="Y209" s="36">
        <f t="shared" si="133"/>
        <v>455.9260342</v>
      </c>
      <c r="Z209" s="36">
        <f t="shared" si="133"/>
        <v>455.9260342</v>
      </c>
      <c r="AA209" s="36">
        <f t="shared" si="133"/>
        <v>0</v>
      </c>
      <c r="AB209" s="36">
        <f t="shared" si="133"/>
        <v>943.8865096</v>
      </c>
      <c r="AC209" s="36">
        <f t="shared" si="133"/>
        <v>454.8216925</v>
      </c>
      <c r="AD209" s="36">
        <f t="shared" si="133"/>
        <v>410.8813884</v>
      </c>
      <c r="AE209" s="36">
        <f t="shared" si="133"/>
        <v>369.5766125</v>
      </c>
      <c r="AF209" s="36">
        <f t="shared" si="133"/>
        <v>440.5052712</v>
      </c>
      <c r="AG209" s="36">
        <f t="shared" si="133"/>
        <v>426.6394878</v>
      </c>
      <c r="AH209" s="36">
        <f t="shared" si="133"/>
        <v>399.1610728</v>
      </c>
      <c r="AI209" s="36">
        <f t="shared" si="133"/>
        <v>346.6764653</v>
      </c>
      <c r="AJ209" s="36">
        <f t="shared" si="133"/>
        <v>346.6764653</v>
      </c>
      <c r="AK209" s="36">
        <f t="shared" si="133"/>
        <v>348.6520133</v>
      </c>
      <c r="AL209" s="36">
        <f t="shared" si="133"/>
        <v>348.6520133</v>
      </c>
      <c r="AM209" s="36">
        <f t="shared" si="133"/>
        <v>325.1952843</v>
      </c>
      <c r="AN209" s="36">
        <f t="shared" si="133"/>
        <v>350.1597052</v>
      </c>
      <c r="AO209" s="36">
        <f t="shared" si="133"/>
        <v>329.4414583</v>
      </c>
      <c r="AP209" s="36">
        <f t="shared" si="133"/>
        <v>353.7969909</v>
      </c>
      <c r="AQ209" s="36">
        <f t="shared" si="133"/>
        <v>321.4063008</v>
      </c>
      <c r="AR209" s="36">
        <f t="shared" si="133"/>
        <v>392.6907865</v>
      </c>
      <c r="AS209" s="36">
        <f t="shared" si="133"/>
        <v>290.3851761</v>
      </c>
      <c r="AT209" s="36">
        <f t="shared" si="133"/>
        <v>301.9761494</v>
      </c>
      <c r="AU209" s="36">
        <f t="shared" si="133"/>
        <v>283.3026108</v>
      </c>
      <c r="AV209" s="36">
        <f t="shared" si="133"/>
        <v>283.3026108</v>
      </c>
      <c r="AW209" s="36">
        <f t="shared" si="133"/>
        <v>276.3927911</v>
      </c>
      <c r="AX209" s="36">
        <f t="shared" si="133"/>
        <v>276.3927911</v>
      </c>
      <c r="AY209" s="36">
        <f t="shared" si="133"/>
        <v>269.6515035</v>
      </c>
      <c r="AZ209" s="36">
        <f t="shared" si="133"/>
        <v>269.6515035</v>
      </c>
      <c r="BA209" s="36">
        <f t="shared" si="133"/>
        <v>263.0746375</v>
      </c>
      <c r="BB209" s="36">
        <f t="shared" si="133"/>
        <v>273.5754873</v>
      </c>
      <c r="BC209" s="36">
        <f t="shared" si="133"/>
        <v>318.1265716</v>
      </c>
      <c r="BD209" s="36">
        <f t="shared" si="133"/>
        <v>318.1265716</v>
      </c>
      <c r="BE209" s="36">
        <f t="shared" si="133"/>
        <v>395.64613</v>
      </c>
      <c r="BF209" s="36">
        <f t="shared" si="133"/>
        <v>266.8789658</v>
      </c>
      <c r="BG209" s="36">
        <f t="shared" si="133"/>
        <v>274.8276031</v>
      </c>
      <c r="BH209" s="36">
        <f t="shared" si="133"/>
        <v>1949.162328</v>
      </c>
      <c r="BI209" s="36">
        <f t="shared" si="133"/>
        <v>2049.8231</v>
      </c>
      <c r="BJ209" s="36">
        <f t="shared" si="133"/>
        <v>2009.666202</v>
      </c>
      <c r="BK209" s="36">
        <f t="shared" si="133"/>
        <v>537.8868376</v>
      </c>
      <c r="BL209" s="36">
        <f t="shared" si="133"/>
        <v>0</v>
      </c>
      <c r="BM209" s="36">
        <f t="shared" si="133"/>
        <v>0</v>
      </c>
      <c r="BN209" s="36">
        <f t="shared" si="133"/>
        <v>0</v>
      </c>
      <c r="BO209" s="36">
        <f t="shared" si="133"/>
        <v>0</v>
      </c>
      <c r="BP209" s="36">
        <f t="shared" si="133"/>
        <v>0</v>
      </c>
      <c r="BQ209" s="36">
        <f t="shared" si="133"/>
        <v>0</v>
      </c>
      <c r="BR209" s="36">
        <f t="shared" si="133"/>
        <v>0</v>
      </c>
      <c r="BS209" s="36">
        <f t="shared" si="133"/>
        <v>0</v>
      </c>
      <c r="BT209" s="36">
        <f t="shared" si="133"/>
        <v>0</v>
      </c>
      <c r="BU209" s="36">
        <f t="shared" si="133"/>
        <v>0</v>
      </c>
      <c r="BV209" s="36">
        <f t="shared" si="133"/>
        <v>0</v>
      </c>
      <c r="BW209" s="36">
        <f t="shared" si="133"/>
        <v>0</v>
      </c>
      <c r="BX209" s="36">
        <f t="shared" si="133"/>
        <v>0</v>
      </c>
      <c r="BY209" s="36">
        <f t="shared" si="133"/>
        <v>0</v>
      </c>
      <c r="BZ209" s="36">
        <f t="shared" si="133"/>
        <v>0</v>
      </c>
      <c r="CA209" s="36">
        <f t="shared" si="133"/>
        <v>0</v>
      </c>
      <c r="CB209" s="36">
        <f t="shared" si="133"/>
        <v>0</v>
      </c>
      <c r="CC209" s="36">
        <f t="shared" si="133"/>
        <v>0</v>
      </c>
      <c r="CD209" s="36">
        <f t="shared" si="133"/>
        <v>0</v>
      </c>
      <c r="CE209" s="36">
        <f t="shared" si="133"/>
        <v>0</v>
      </c>
      <c r="CF209" s="36">
        <f t="shared" si="133"/>
        <v>0</v>
      </c>
      <c r="CG209" s="36">
        <f t="shared" si="133"/>
        <v>0</v>
      </c>
      <c r="CH209" s="36">
        <f t="shared" si="133"/>
        <v>0</v>
      </c>
    </row>
    <row r="210">
      <c r="B210" s="6" t="s">
        <v>79</v>
      </c>
      <c r="E210" s="33">
        <f t="shared" si="132"/>
        <v>-3482.747721</v>
      </c>
      <c r="F210" s="5"/>
      <c r="G210" s="39">
        <f t="shared" ref="G210:CH210" si="134">G200*G$52</f>
        <v>-0.9</v>
      </c>
      <c r="H210" s="39">
        <f t="shared" si="134"/>
        <v>0</v>
      </c>
      <c r="I210" s="39">
        <f t="shared" si="134"/>
        <v>0</v>
      </c>
      <c r="J210" s="39">
        <f t="shared" si="134"/>
        <v>0</v>
      </c>
      <c r="K210" s="39">
        <f t="shared" si="134"/>
        <v>0</v>
      </c>
      <c r="L210" s="39">
        <f t="shared" si="134"/>
        <v>-11901.52514</v>
      </c>
      <c r="M210" s="39">
        <f t="shared" si="134"/>
        <v>414.9292052</v>
      </c>
      <c r="N210" s="39">
        <f t="shared" si="134"/>
        <v>659.1767344</v>
      </c>
      <c r="O210" s="39">
        <f t="shared" si="134"/>
        <v>676.9515657</v>
      </c>
      <c r="P210" s="39">
        <f t="shared" si="134"/>
        <v>0</v>
      </c>
      <c r="Q210" s="39">
        <f t="shared" si="134"/>
        <v>0</v>
      </c>
      <c r="R210" s="39">
        <f t="shared" si="134"/>
        <v>0</v>
      </c>
      <c r="S210" s="39">
        <f t="shared" si="134"/>
        <v>0</v>
      </c>
      <c r="T210" s="39">
        <f t="shared" si="134"/>
        <v>0</v>
      </c>
      <c r="U210" s="39">
        <f t="shared" si="134"/>
        <v>0</v>
      </c>
      <c r="V210" s="39">
        <f t="shared" si="134"/>
        <v>3871.827266</v>
      </c>
      <c r="W210" s="39">
        <f t="shared" si="134"/>
        <v>497.1077832</v>
      </c>
      <c r="X210" s="39">
        <f t="shared" si="134"/>
        <v>443.946292</v>
      </c>
      <c r="Y210" s="39">
        <f t="shared" si="134"/>
        <v>455.9260342</v>
      </c>
      <c r="Z210" s="39">
        <f t="shared" si="134"/>
        <v>455.9260342</v>
      </c>
      <c r="AA210" s="39">
        <f t="shared" si="134"/>
        <v>0</v>
      </c>
      <c r="AB210" s="39">
        <f t="shared" si="134"/>
        <v>943.8865096</v>
      </c>
      <c r="AC210" s="39">
        <f t="shared" si="134"/>
        <v>0</v>
      </c>
      <c r="AD210" s="39">
        <f t="shared" si="134"/>
        <v>0</v>
      </c>
      <c r="AE210" s="39">
        <f t="shared" si="134"/>
        <v>0</v>
      </c>
      <c r="AF210" s="39">
        <f t="shared" si="134"/>
        <v>0</v>
      </c>
      <c r="AG210" s="39">
        <f t="shared" si="134"/>
        <v>0</v>
      </c>
      <c r="AH210" s="39">
        <f t="shared" si="134"/>
        <v>0</v>
      </c>
      <c r="AI210" s="39">
        <f t="shared" si="134"/>
        <v>0</v>
      </c>
      <c r="AJ210" s="39">
        <f t="shared" si="134"/>
        <v>0</v>
      </c>
      <c r="AK210" s="39">
        <f t="shared" si="134"/>
        <v>0</v>
      </c>
      <c r="AL210" s="39">
        <f t="shared" si="134"/>
        <v>0</v>
      </c>
      <c r="AM210" s="39">
        <f t="shared" si="134"/>
        <v>0</v>
      </c>
      <c r="AN210" s="39">
        <f t="shared" si="134"/>
        <v>0</v>
      </c>
      <c r="AO210" s="39">
        <f t="shared" si="134"/>
        <v>0</v>
      </c>
      <c r="AP210" s="39">
        <f t="shared" si="134"/>
        <v>0</v>
      </c>
      <c r="AQ210" s="39">
        <f t="shared" si="134"/>
        <v>0</v>
      </c>
      <c r="AR210" s="39">
        <f t="shared" si="134"/>
        <v>0</v>
      </c>
      <c r="AS210" s="39">
        <f t="shared" si="134"/>
        <v>0</v>
      </c>
      <c r="AT210" s="39">
        <f t="shared" si="134"/>
        <v>0</v>
      </c>
      <c r="AU210" s="39">
        <f t="shared" si="134"/>
        <v>0</v>
      </c>
      <c r="AV210" s="39">
        <f t="shared" si="134"/>
        <v>0</v>
      </c>
      <c r="AW210" s="39">
        <f t="shared" si="134"/>
        <v>0</v>
      </c>
      <c r="AX210" s="39">
        <f t="shared" si="134"/>
        <v>0</v>
      </c>
      <c r="AY210" s="39">
        <f t="shared" si="134"/>
        <v>0</v>
      </c>
      <c r="AZ210" s="39">
        <f t="shared" si="134"/>
        <v>0</v>
      </c>
      <c r="BA210" s="39">
        <f t="shared" si="134"/>
        <v>0</v>
      </c>
      <c r="BB210" s="39">
        <f t="shared" si="134"/>
        <v>0</v>
      </c>
      <c r="BC210" s="39">
        <f t="shared" si="134"/>
        <v>0</v>
      </c>
      <c r="BD210" s="39">
        <f t="shared" si="134"/>
        <v>0</v>
      </c>
      <c r="BE210" s="39">
        <f t="shared" si="134"/>
        <v>0</v>
      </c>
      <c r="BF210" s="39">
        <f t="shared" si="134"/>
        <v>0</v>
      </c>
      <c r="BG210" s="39">
        <f t="shared" si="134"/>
        <v>0</v>
      </c>
      <c r="BH210" s="39">
        <f t="shared" si="134"/>
        <v>0</v>
      </c>
      <c r="BI210" s="39">
        <f t="shared" si="134"/>
        <v>0</v>
      </c>
      <c r="BJ210" s="39">
        <f t="shared" si="134"/>
        <v>0</v>
      </c>
      <c r="BK210" s="39">
        <f t="shared" si="134"/>
        <v>0</v>
      </c>
      <c r="BL210" s="39">
        <f t="shared" si="134"/>
        <v>0</v>
      </c>
      <c r="BM210" s="39">
        <f t="shared" si="134"/>
        <v>0</v>
      </c>
      <c r="BN210" s="39">
        <f t="shared" si="134"/>
        <v>0</v>
      </c>
      <c r="BO210" s="39">
        <f t="shared" si="134"/>
        <v>0</v>
      </c>
      <c r="BP210" s="39">
        <f t="shared" si="134"/>
        <v>0</v>
      </c>
      <c r="BQ210" s="39">
        <f t="shared" si="134"/>
        <v>0</v>
      </c>
      <c r="BR210" s="39">
        <f t="shared" si="134"/>
        <v>0</v>
      </c>
      <c r="BS210" s="39">
        <f t="shared" si="134"/>
        <v>0</v>
      </c>
      <c r="BT210" s="39">
        <f t="shared" si="134"/>
        <v>0</v>
      </c>
      <c r="BU210" s="39">
        <f t="shared" si="134"/>
        <v>0</v>
      </c>
      <c r="BV210" s="39">
        <f t="shared" si="134"/>
        <v>0</v>
      </c>
      <c r="BW210" s="39">
        <f t="shared" si="134"/>
        <v>0</v>
      </c>
      <c r="BX210" s="39">
        <f t="shared" si="134"/>
        <v>0</v>
      </c>
      <c r="BY210" s="39">
        <f t="shared" si="134"/>
        <v>0</v>
      </c>
      <c r="BZ210" s="39">
        <f t="shared" si="134"/>
        <v>0</v>
      </c>
      <c r="CA210" s="39">
        <f t="shared" si="134"/>
        <v>0</v>
      </c>
      <c r="CB210" s="39">
        <f t="shared" si="134"/>
        <v>0</v>
      </c>
      <c r="CC210" s="39">
        <f t="shared" si="134"/>
        <v>0</v>
      </c>
      <c r="CD210" s="39">
        <f t="shared" si="134"/>
        <v>0</v>
      </c>
      <c r="CE210" s="39">
        <f t="shared" si="134"/>
        <v>0</v>
      </c>
      <c r="CF210" s="39">
        <f t="shared" si="134"/>
        <v>0</v>
      </c>
      <c r="CG210" s="39">
        <f t="shared" si="134"/>
        <v>0</v>
      </c>
      <c r="CH210" s="39">
        <f t="shared" si="134"/>
        <v>0</v>
      </c>
    </row>
    <row r="211">
      <c r="E211" s="35"/>
      <c r="F211" s="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</row>
    <row r="212">
      <c r="B212" s="6" t="s">
        <v>80</v>
      </c>
      <c r="C212" s="5"/>
      <c r="D212" s="5"/>
      <c r="E212" s="33">
        <f t="shared" ref="E212:E214" si="136">SUM(G212:CH212)</f>
        <v>25569.41115</v>
      </c>
      <c r="F212" s="5"/>
      <c r="G212" s="39">
        <f t="shared" ref="G212:CH212" si="135">G202*G$52</f>
        <v>0</v>
      </c>
      <c r="H212" s="39">
        <f t="shared" si="135"/>
        <v>0</v>
      </c>
      <c r="I212" s="39">
        <f t="shared" si="135"/>
        <v>0</v>
      </c>
      <c r="J212" s="39">
        <f t="shared" si="135"/>
        <v>0</v>
      </c>
      <c r="K212" s="39">
        <f t="shared" si="135"/>
        <v>0</v>
      </c>
      <c r="L212" s="39">
        <f t="shared" si="135"/>
        <v>0</v>
      </c>
      <c r="M212" s="39">
        <f t="shared" si="135"/>
        <v>414.9292052</v>
      </c>
      <c r="N212" s="39">
        <f t="shared" si="135"/>
        <v>659.1767344</v>
      </c>
      <c r="O212" s="39">
        <f t="shared" si="135"/>
        <v>676.9515657</v>
      </c>
      <c r="P212" s="39">
        <f t="shared" si="135"/>
        <v>0</v>
      </c>
      <c r="Q212" s="39">
        <f t="shared" si="135"/>
        <v>0</v>
      </c>
      <c r="R212" s="39">
        <f t="shared" si="135"/>
        <v>0</v>
      </c>
      <c r="S212" s="39">
        <f t="shared" si="135"/>
        <v>0</v>
      </c>
      <c r="T212" s="39">
        <f t="shared" si="135"/>
        <v>0</v>
      </c>
      <c r="U212" s="39">
        <f t="shared" si="135"/>
        <v>0</v>
      </c>
      <c r="V212" s="39">
        <f t="shared" si="135"/>
        <v>3879.199755</v>
      </c>
      <c r="W212" s="39">
        <f t="shared" si="135"/>
        <v>497.1077832</v>
      </c>
      <c r="X212" s="39">
        <f t="shared" si="135"/>
        <v>462.2085104</v>
      </c>
      <c r="Y212" s="39">
        <f t="shared" si="135"/>
        <v>455.9260342</v>
      </c>
      <c r="Z212" s="39">
        <f t="shared" si="135"/>
        <v>467.0334578</v>
      </c>
      <c r="AA212" s="39">
        <f t="shared" si="135"/>
        <v>7.060603996</v>
      </c>
      <c r="AB212" s="39">
        <f t="shared" si="135"/>
        <v>950.6365096</v>
      </c>
      <c r="AC212" s="39">
        <f t="shared" si="135"/>
        <v>461.3434316</v>
      </c>
      <c r="AD212" s="39">
        <f t="shared" si="135"/>
        <v>417.6313884</v>
      </c>
      <c r="AE212" s="39">
        <f t="shared" si="135"/>
        <v>376.1141428</v>
      </c>
      <c r="AF212" s="39">
        <f t="shared" si="135"/>
        <v>447.2552712</v>
      </c>
      <c r="AG212" s="39">
        <f t="shared" si="135"/>
        <v>433.1770181</v>
      </c>
      <c r="AH212" s="39">
        <f t="shared" si="135"/>
        <v>405.9110728</v>
      </c>
      <c r="AI212" s="39">
        <f t="shared" si="135"/>
        <v>353.2139955</v>
      </c>
      <c r="AJ212" s="39">
        <f t="shared" si="135"/>
        <v>353.4264653</v>
      </c>
      <c r="AK212" s="39">
        <f t="shared" si="135"/>
        <v>355.1895436</v>
      </c>
      <c r="AL212" s="39">
        <f t="shared" si="135"/>
        <v>355.4020133</v>
      </c>
      <c r="AM212" s="39">
        <f t="shared" si="135"/>
        <v>331.7328145</v>
      </c>
      <c r="AN212" s="39">
        <f t="shared" si="135"/>
        <v>356.9097052</v>
      </c>
      <c r="AO212" s="39">
        <f t="shared" si="135"/>
        <v>336.0268241</v>
      </c>
      <c r="AP212" s="39">
        <f t="shared" si="135"/>
        <v>360.5469909</v>
      </c>
      <c r="AQ212" s="39">
        <f t="shared" si="135"/>
        <v>327.9916666</v>
      </c>
      <c r="AR212" s="39">
        <f t="shared" si="135"/>
        <v>399.4407865</v>
      </c>
      <c r="AS212" s="39">
        <f t="shared" si="135"/>
        <v>296.970542</v>
      </c>
      <c r="AT212" s="39">
        <f t="shared" si="135"/>
        <v>308.7261494</v>
      </c>
      <c r="AU212" s="39">
        <f t="shared" si="135"/>
        <v>289.8879767</v>
      </c>
      <c r="AV212" s="39">
        <f t="shared" si="135"/>
        <v>290.0526108</v>
      </c>
      <c r="AW212" s="39">
        <f t="shared" si="135"/>
        <v>282.9781569</v>
      </c>
      <c r="AX212" s="39">
        <f t="shared" si="135"/>
        <v>283.1427911</v>
      </c>
      <c r="AY212" s="39">
        <f t="shared" si="135"/>
        <v>276.2368693</v>
      </c>
      <c r="AZ212" s="39">
        <f t="shared" si="135"/>
        <v>276.4015035</v>
      </c>
      <c r="BA212" s="39">
        <f t="shared" si="135"/>
        <v>269.6600034</v>
      </c>
      <c r="BB212" s="39">
        <f t="shared" si="135"/>
        <v>280.3254873</v>
      </c>
      <c r="BC212" s="39">
        <f t="shared" si="135"/>
        <v>324.7119374</v>
      </c>
      <c r="BD212" s="39">
        <f t="shared" si="135"/>
        <v>324.8765716</v>
      </c>
      <c r="BE212" s="39">
        <f t="shared" si="135"/>
        <v>402.2314959</v>
      </c>
      <c r="BF212" s="39">
        <f t="shared" si="135"/>
        <v>273.6289658</v>
      </c>
      <c r="BG212" s="39">
        <f t="shared" si="135"/>
        <v>281.4129689</v>
      </c>
      <c r="BH212" s="39">
        <f t="shared" si="135"/>
        <v>1955.912328</v>
      </c>
      <c r="BI212" s="39">
        <f t="shared" si="135"/>
        <v>2056.408465</v>
      </c>
      <c r="BJ212" s="39">
        <f t="shared" si="135"/>
        <v>2016.416202</v>
      </c>
      <c r="BK212" s="39">
        <f t="shared" si="135"/>
        <v>537.8868376</v>
      </c>
      <c r="BL212" s="39">
        <f t="shared" si="135"/>
        <v>0</v>
      </c>
      <c r="BM212" s="39">
        <f t="shared" si="135"/>
        <v>0</v>
      </c>
      <c r="BN212" s="39">
        <f t="shared" si="135"/>
        <v>0</v>
      </c>
      <c r="BO212" s="39">
        <f t="shared" si="135"/>
        <v>0</v>
      </c>
      <c r="BP212" s="39">
        <f t="shared" si="135"/>
        <v>0</v>
      </c>
      <c r="BQ212" s="39">
        <f t="shared" si="135"/>
        <v>0</v>
      </c>
      <c r="BR212" s="39">
        <f t="shared" si="135"/>
        <v>0</v>
      </c>
      <c r="BS212" s="39">
        <f t="shared" si="135"/>
        <v>0</v>
      </c>
      <c r="BT212" s="39">
        <f t="shared" si="135"/>
        <v>0</v>
      </c>
      <c r="BU212" s="39">
        <f t="shared" si="135"/>
        <v>0</v>
      </c>
      <c r="BV212" s="39">
        <f t="shared" si="135"/>
        <v>0</v>
      </c>
      <c r="BW212" s="39">
        <f t="shared" si="135"/>
        <v>0</v>
      </c>
      <c r="BX212" s="39">
        <f t="shared" si="135"/>
        <v>0</v>
      </c>
      <c r="BY212" s="39">
        <f t="shared" si="135"/>
        <v>0</v>
      </c>
      <c r="BZ212" s="39">
        <f t="shared" si="135"/>
        <v>0</v>
      </c>
      <c r="CA212" s="39">
        <f t="shared" si="135"/>
        <v>0</v>
      </c>
      <c r="CB212" s="39">
        <f t="shared" si="135"/>
        <v>0</v>
      </c>
      <c r="CC212" s="39">
        <f t="shared" si="135"/>
        <v>0</v>
      </c>
      <c r="CD212" s="39">
        <f t="shared" si="135"/>
        <v>0</v>
      </c>
      <c r="CE212" s="39">
        <f t="shared" si="135"/>
        <v>0</v>
      </c>
      <c r="CF212" s="39">
        <f t="shared" si="135"/>
        <v>0</v>
      </c>
      <c r="CG212" s="39">
        <f t="shared" si="135"/>
        <v>0</v>
      </c>
      <c r="CH212" s="39">
        <f t="shared" si="135"/>
        <v>0</v>
      </c>
    </row>
    <row r="213">
      <c r="B213" s="6" t="s">
        <v>81</v>
      </c>
      <c r="E213" s="35">
        <f t="shared" si="136"/>
        <v>13666.98601</v>
      </c>
      <c r="F213" s="5"/>
      <c r="G213" s="36">
        <f t="shared" ref="G213:CH213" si="137">G203*G$52</f>
        <v>-0.9</v>
      </c>
      <c r="H213" s="36">
        <f t="shared" si="137"/>
        <v>0</v>
      </c>
      <c r="I213" s="36">
        <f t="shared" si="137"/>
        <v>0</v>
      </c>
      <c r="J213" s="36">
        <f t="shared" si="137"/>
        <v>0</v>
      </c>
      <c r="K213" s="36">
        <f t="shared" si="137"/>
        <v>0</v>
      </c>
      <c r="L213" s="36">
        <f t="shared" si="137"/>
        <v>-11901.52514</v>
      </c>
      <c r="M213" s="36">
        <f t="shared" si="137"/>
        <v>414.9292052</v>
      </c>
      <c r="N213" s="36">
        <f t="shared" si="137"/>
        <v>659.1767344</v>
      </c>
      <c r="O213" s="36">
        <f t="shared" si="137"/>
        <v>676.9515657</v>
      </c>
      <c r="P213" s="36">
        <f t="shared" si="137"/>
        <v>0</v>
      </c>
      <c r="Q213" s="36">
        <f t="shared" si="137"/>
        <v>0</v>
      </c>
      <c r="R213" s="36">
        <f t="shared" si="137"/>
        <v>0</v>
      </c>
      <c r="S213" s="36">
        <f t="shared" si="137"/>
        <v>0</v>
      </c>
      <c r="T213" s="36">
        <f t="shared" si="137"/>
        <v>0</v>
      </c>
      <c r="U213" s="36">
        <f t="shared" si="137"/>
        <v>0</v>
      </c>
      <c r="V213" s="36">
        <f t="shared" si="137"/>
        <v>3879.199755</v>
      </c>
      <c r="W213" s="36">
        <f t="shared" si="137"/>
        <v>497.1077832</v>
      </c>
      <c r="X213" s="36">
        <f t="shared" si="137"/>
        <v>462.2085104</v>
      </c>
      <c r="Y213" s="36">
        <f t="shared" si="137"/>
        <v>455.9260342</v>
      </c>
      <c r="Z213" s="36">
        <f t="shared" si="137"/>
        <v>467.0334578</v>
      </c>
      <c r="AA213" s="36">
        <f t="shared" si="137"/>
        <v>7.060603996</v>
      </c>
      <c r="AB213" s="36">
        <f t="shared" si="137"/>
        <v>950.6365096</v>
      </c>
      <c r="AC213" s="36">
        <f t="shared" si="137"/>
        <v>461.3434316</v>
      </c>
      <c r="AD213" s="36">
        <f t="shared" si="137"/>
        <v>417.6313884</v>
      </c>
      <c r="AE213" s="36">
        <f t="shared" si="137"/>
        <v>376.1141428</v>
      </c>
      <c r="AF213" s="36">
        <f t="shared" si="137"/>
        <v>447.2552712</v>
      </c>
      <c r="AG213" s="36">
        <f t="shared" si="137"/>
        <v>433.1770181</v>
      </c>
      <c r="AH213" s="36">
        <f t="shared" si="137"/>
        <v>405.9110728</v>
      </c>
      <c r="AI213" s="36">
        <f t="shared" si="137"/>
        <v>353.2139955</v>
      </c>
      <c r="AJ213" s="36">
        <f t="shared" si="137"/>
        <v>353.4264653</v>
      </c>
      <c r="AK213" s="36">
        <f t="shared" si="137"/>
        <v>355.1895436</v>
      </c>
      <c r="AL213" s="36">
        <f t="shared" si="137"/>
        <v>355.4020133</v>
      </c>
      <c r="AM213" s="36">
        <f t="shared" si="137"/>
        <v>331.7328145</v>
      </c>
      <c r="AN213" s="36">
        <f t="shared" si="137"/>
        <v>356.9097052</v>
      </c>
      <c r="AO213" s="36">
        <f t="shared" si="137"/>
        <v>336.0268241</v>
      </c>
      <c r="AP213" s="36">
        <f t="shared" si="137"/>
        <v>360.5469909</v>
      </c>
      <c r="AQ213" s="36">
        <f t="shared" si="137"/>
        <v>327.9916666</v>
      </c>
      <c r="AR213" s="36">
        <f t="shared" si="137"/>
        <v>399.4407865</v>
      </c>
      <c r="AS213" s="36">
        <f t="shared" si="137"/>
        <v>296.970542</v>
      </c>
      <c r="AT213" s="36">
        <f t="shared" si="137"/>
        <v>308.7261494</v>
      </c>
      <c r="AU213" s="36">
        <f t="shared" si="137"/>
        <v>289.8879767</v>
      </c>
      <c r="AV213" s="36">
        <f t="shared" si="137"/>
        <v>290.0526108</v>
      </c>
      <c r="AW213" s="36">
        <f t="shared" si="137"/>
        <v>282.9781569</v>
      </c>
      <c r="AX213" s="36">
        <f t="shared" si="137"/>
        <v>283.1427911</v>
      </c>
      <c r="AY213" s="36">
        <f t="shared" si="137"/>
        <v>276.2368693</v>
      </c>
      <c r="AZ213" s="36">
        <f t="shared" si="137"/>
        <v>276.4015035</v>
      </c>
      <c r="BA213" s="36">
        <f t="shared" si="137"/>
        <v>269.6600034</v>
      </c>
      <c r="BB213" s="36">
        <f t="shared" si="137"/>
        <v>280.3254873</v>
      </c>
      <c r="BC213" s="36">
        <f t="shared" si="137"/>
        <v>324.7119374</v>
      </c>
      <c r="BD213" s="36">
        <f t="shared" si="137"/>
        <v>324.8765716</v>
      </c>
      <c r="BE213" s="36">
        <f t="shared" si="137"/>
        <v>402.2314959</v>
      </c>
      <c r="BF213" s="36">
        <f t="shared" si="137"/>
        <v>273.6289658</v>
      </c>
      <c r="BG213" s="36">
        <f t="shared" si="137"/>
        <v>281.4129689</v>
      </c>
      <c r="BH213" s="36">
        <f t="shared" si="137"/>
        <v>1955.912328</v>
      </c>
      <c r="BI213" s="36">
        <f t="shared" si="137"/>
        <v>2056.408465</v>
      </c>
      <c r="BJ213" s="36">
        <f t="shared" si="137"/>
        <v>2016.416202</v>
      </c>
      <c r="BK213" s="36">
        <f t="shared" si="137"/>
        <v>537.8868376</v>
      </c>
      <c r="BL213" s="36">
        <f t="shared" si="137"/>
        <v>0</v>
      </c>
      <c r="BM213" s="36">
        <f t="shared" si="137"/>
        <v>0</v>
      </c>
      <c r="BN213" s="36">
        <f t="shared" si="137"/>
        <v>0</v>
      </c>
      <c r="BO213" s="36">
        <f t="shared" si="137"/>
        <v>0</v>
      </c>
      <c r="BP213" s="36">
        <f t="shared" si="137"/>
        <v>0</v>
      </c>
      <c r="BQ213" s="36">
        <f t="shared" si="137"/>
        <v>0</v>
      </c>
      <c r="BR213" s="36">
        <f t="shared" si="137"/>
        <v>0</v>
      </c>
      <c r="BS213" s="36">
        <f t="shared" si="137"/>
        <v>0</v>
      </c>
      <c r="BT213" s="36">
        <f t="shared" si="137"/>
        <v>0</v>
      </c>
      <c r="BU213" s="36">
        <f t="shared" si="137"/>
        <v>0</v>
      </c>
      <c r="BV213" s="36">
        <f t="shared" si="137"/>
        <v>0</v>
      </c>
      <c r="BW213" s="36">
        <f t="shared" si="137"/>
        <v>0</v>
      </c>
      <c r="BX213" s="36">
        <f t="shared" si="137"/>
        <v>0</v>
      </c>
      <c r="BY213" s="36">
        <f t="shared" si="137"/>
        <v>0</v>
      </c>
      <c r="BZ213" s="36">
        <f t="shared" si="137"/>
        <v>0</v>
      </c>
      <c r="CA213" s="36">
        <f t="shared" si="137"/>
        <v>0</v>
      </c>
      <c r="CB213" s="36">
        <f t="shared" si="137"/>
        <v>0</v>
      </c>
      <c r="CC213" s="36">
        <f t="shared" si="137"/>
        <v>0</v>
      </c>
      <c r="CD213" s="36">
        <f t="shared" si="137"/>
        <v>0</v>
      </c>
      <c r="CE213" s="36">
        <f t="shared" si="137"/>
        <v>0</v>
      </c>
      <c r="CF213" s="36">
        <f t="shared" si="137"/>
        <v>0</v>
      </c>
      <c r="CG213" s="36">
        <f t="shared" si="137"/>
        <v>0</v>
      </c>
      <c r="CH213" s="36">
        <f t="shared" si="137"/>
        <v>0</v>
      </c>
    </row>
    <row r="214">
      <c r="B214" s="6" t="s">
        <v>82</v>
      </c>
      <c r="E214" s="33">
        <f t="shared" si="136"/>
        <v>-3205.79657</v>
      </c>
      <c r="F214" s="5"/>
      <c r="G214" s="39">
        <f t="shared" ref="G214:CH214" si="138">G204*G$52</f>
        <v>-0.9</v>
      </c>
      <c r="H214" s="39">
        <f t="shared" si="138"/>
        <v>0</v>
      </c>
      <c r="I214" s="39">
        <f t="shared" si="138"/>
        <v>0</v>
      </c>
      <c r="J214" s="39">
        <f t="shared" si="138"/>
        <v>0</v>
      </c>
      <c r="K214" s="39">
        <f t="shared" si="138"/>
        <v>0</v>
      </c>
      <c r="L214" s="39">
        <f t="shared" si="138"/>
        <v>-11901.52514</v>
      </c>
      <c r="M214" s="39">
        <f t="shared" si="138"/>
        <v>414.9292052</v>
      </c>
      <c r="N214" s="39">
        <f t="shared" si="138"/>
        <v>659.1767344</v>
      </c>
      <c r="O214" s="39">
        <f t="shared" si="138"/>
        <v>676.9515657</v>
      </c>
      <c r="P214" s="39">
        <f t="shared" si="138"/>
        <v>0</v>
      </c>
      <c r="Q214" s="39">
        <f t="shared" si="138"/>
        <v>0</v>
      </c>
      <c r="R214" s="39">
        <f t="shared" si="138"/>
        <v>0</v>
      </c>
      <c r="S214" s="39">
        <f t="shared" si="138"/>
        <v>0</v>
      </c>
      <c r="T214" s="39">
        <f t="shared" si="138"/>
        <v>0</v>
      </c>
      <c r="U214" s="39">
        <f t="shared" si="138"/>
        <v>0</v>
      </c>
      <c r="V214" s="39">
        <f t="shared" si="138"/>
        <v>3879.199755</v>
      </c>
      <c r="W214" s="39">
        <f t="shared" si="138"/>
        <v>497.1077832</v>
      </c>
      <c r="X214" s="39">
        <f t="shared" si="138"/>
        <v>462.2085104</v>
      </c>
      <c r="Y214" s="39">
        <f t="shared" si="138"/>
        <v>455.9260342</v>
      </c>
      <c r="Z214" s="39">
        <f t="shared" si="138"/>
        <v>467.0334578</v>
      </c>
      <c r="AA214" s="39">
        <f t="shared" si="138"/>
        <v>7.060603996</v>
      </c>
      <c r="AB214" s="39">
        <f t="shared" si="138"/>
        <v>950.6365096</v>
      </c>
      <c r="AC214" s="39">
        <f t="shared" si="138"/>
        <v>6.52173913</v>
      </c>
      <c r="AD214" s="39">
        <f t="shared" si="138"/>
        <v>6.75</v>
      </c>
      <c r="AE214" s="39">
        <f t="shared" si="138"/>
        <v>6.537530266</v>
      </c>
      <c r="AF214" s="39">
        <f t="shared" si="138"/>
        <v>6.75</v>
      </c>
      <c r="AG214" s="39">
        <f t="shared" si="138"/>
        <v>6.537530266</v>
      </c>
      <c r="AH214" s="39">
        <f t="shared" si="138"/>
        <v>6.75</v>
      </c>
      <c r="AI214" s="39">
        <f t="shared" si="138"/>
        <v>6.537530266</v>
      </c>
      <c r="AJ214" s="39">
        <f t="shared" si="138"/>
        <v>6.75</v>
      </c>
      <c r="AK214" s="39">
        <f t="shared" si="138"/>
        <v>6.537530266</v>
      </c>
      <c r="AL214" s="39">
        <f t="shared" si="138"/>
        <v>6.75</v>
      </c>
      <c r="AM214" s="39">
        <f t="shared" si="138"/>
        <v>6.537530266</v>
      </c>
      <c r="AN214" s="39">
        <f t="shared" si="138"/>
        <v>6.75</v>
      </c>
      <c r="AO214" s="39">
        <f t="shared" si="138"/>
        <v>6.585365854</v>
      </c>
      <c r="AP214" s="39">
        <f t="shared" si="138"/>
        <v>6.75</v>
      </c>
      <c r="AQ214" s="39">
        <f t="shared" si="138"/>
        <v>6.585365854</v>
      </c>
      <c r="AR214" s="39">
        <f t="shared" si="138"/>
        <v>6.75</v>
      </c>
      <c r="AS214" s="39">
        <f t="shared" si="138"/>
        <v>6.585365854</v>
      </c>
      <c r="AT214" s="39">
        <f t="shared" si="138"/>
        <v>6.75</v>
      </c>
      <c r="AU214" s="39">
        <f t="shared" si="138"/>
        <v>6.585365854</v>
      </c>
      <c r="AV214" s="39">
        <f t="shared" si="138"/>
        <v>6.75</v>
      </c>
      <c r="AW214" s="39">
        <f t="shared" si="138"/>
        <v>6.585365854</v>
      </c>
      <c r="AX214" s="39">
        <f t="shared" si="138"/>
        <v>6.75</v>
      </c>
      <c r="AY214" s="39">
        <f t="shared" si="138"/>
        <v>6.585365854</v>
      </c>
      <c r="AZ214" s="39">
        <f t="shared" si="138"/>
        <v>6.75</v>
      </c>
      <c r="BA214" s="39">
        <f t="shared" si="138"/>
        <v>6.585365854</v>
      </c>
      <c r="BB214" s="39">
        <f t="shared" si="138"/>
        <v>6.75</v>
      </c>
      <c r="BC214" s="39">
        <f t="shared" si="138"/>
        <v>6.585365854</v>
      </c>
      <c r="BD214" s="39">
        <f t="shared" si="138"/>
        <v>6.75</v>
      </c>
      <c r="BE214" s="39">
        <f t="shared" si="138"/>
        <v>6.585365854</v>
      </c>
      <c r="BF214" s="39">
        <f t="shared" si="138"/>
        <v>6.75</v>
      </c>
      <c r="BG214" s="39">
        <f t="shared" si="138"/>
        <v>6.585365854</v>
      </c>
      <c r="BH214" s="39">
        <f t="shared" si="138"/>
        <v>6.75</v>
      </c>
      <c r="BI214" s="39">
        <f t="shared" si="138"/>
        <v>6.585365854</v>
      </c>
      <c r="BJ214" s="39">
        <f t="shared" si="138"/>
        <v>6.75</v>
      </c>
      <c r="BK214" s="39">
        <f t="shared" si="138"/>
        <v>0</v>
      </c>
      <c r="BL214" s="39">
        <f t="shared" si="138"/>
        <v>0</v>
      </c>
      <c r="BM214" s="39">
        <f t="shared" si="138"/>
        <v>0</v>
      </c>
      <c r="BN214" s="39">
        <f t="shared" si="138"/>
        <v>0</v>
      </c>
      <c r="BO214" s="39">
        <f t="shared" si="138"/>
        <v>0</v>
      </c>
      <c r="BP214" s="39">
        <f t="shared" si="138"/>
        <v>0</v>
      </c>
      <c r="BQ214" s="39">
        <f t="shared" si="138"/>
        <v>0</v>
      </c>
      <c r="BR214" s="39">
        <f t="shared" si="138"/>
        <v>0</v>
      </c>
      <c r="BS214" s="39">
        <f t="shared" si="138"/>
        <v>0</v>
      </c>
      <c r="BT214" s="39">
        <f t="shared" si="138"/>
        <v>0</v>
      </c>
      <c r="BU214" s="39">
        <f t="shared" si="138"/>
        <v>0</v>
      </c>
      <c r="BV214" s="39">
        <f t="shared" si="138"/>
        <v>0</v>
      </c>
      <c r="BW214" s="39">
        <f t="shared" si="138"/>
        <v>0</v>
      </c>
      <c r="BX214" s="39">
        <f t="shared" si="138"/>
        <v>0</v>
      </c>
      <c r="BY214" s="39">
        <f t="shared" si="138"/>
        <v>0</v>
      </c>
      <c r="BZ214" s="39">
        <f t="shared" si="138"/>
        <v>0</v>
      </c>
      <c r="CA214" s="39">
        <f t="shared" si="138"/>
        <v>0</v>
      </c>
      <c r="CB214" s="39">
        <f t="shared" si="138"/>
        <v>0</v>
      </c>
      <c r="CC214" s="39">
        <f t="shared" si="138"/>
        <v>0</v>
      </c>
      <c r="CD214" s="39">
        <f t="shared" si="138"/>
        <v>0</v>
      </c>
      <c r="CE214" s="39">
        <f t="shared" si="138"/>
        <v>0</v>
      </c>
      <c r="CF214" s="39">
        <f t="shared" si="138"/>
        <v>0</v>
      </c>
      <c r="CG214" s="39">
        <f t="shared" si="138"/>
        <v>0</v>
      </c>
      <c r="CH214" s="39">
        <f t="shared" si="138"/>
        <v>0</v>
      </c>
    </row>
    <row r="215">
      <c r="B215" s="5"/>
      <c r="E215" s="35"/>
      <c r="F215" s="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</row>
    <row r="216">
      <c r="B216" s="43" t="str">
        <f>B18</f>
        <v>Enter name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</row>
    <row r="217"/>
    <row r="218">
      <c r="B218" s="6" t="s">
        <v>74</v>
      </c>
      <c r="E218" s="35">
        <f t="shared" ref="E218:E221" si="140">SUM(G218:CH218)</f>
        <v>0</v>
      </c>
      <c r="F218" s="5"/>
      <c r="G218" s="39">
        <f t="shared" ref="G218:CH218" si="139">(G$28*$C$18)+(G$29*$D$18)+(G$30*$C$18)</f>
        <v>0</v>
      </c>
      <c r="H218" s="39">
        <f t="shared" si="139"/>
        <v>0</v>
      </c>
      <c r="I218" s="39">
        <f t="shared" si="139"/>
        <v>0</v>
      </c>
      <c r="J218" s="39">
        <f t="shared" si="139"/>
        <v>0</v>
      </c>
      <c r="K218" s="39">
        <f t="shared" si="139"/>
        <v>0</v>
      </c>
      <c r="L218" s="39">
        <f t="shared" si="139"/>
        <v>0</v>
      </c>
      <c r="M218" s="39">
        <f t="shared" si="139"/>
        <v>0</v>
      </c>
      <c r="N218" s="39">
        <f t="shared" si="139"/>
        <v>0</v>
      </c>
      <c r="O218" s="39">
        <f t="shared" si="139"/>
        <v>0</v>
      </c>
      <c r="P218" s="39">
        <f t="shared" si="139"/>
        <v>0</v>
      </c>
      <c r="Q218" s="39">
        <f t="shared" si="139"/>
        <v>0</v>
      </c>
      <c r="R218" s="39">
        <f t="shared" si="139"/>
        <v>0</v>
      </c>
      <c r="S218" s="39">
        <f t="shared" si="139"/>
        <v>0</v>
      </c>
      <c r="T218" s="39">
        <f t="shared" si="139"/>
        <v>0</v>
      </c>
      <c r="U218" s="39">
        <f t="shared" si="139"/>
        <v>0</v>
      </c>
      <c r="V218" s="39">
        <f t="shared" si="139"/>
        <v>0</v>
      </c>
      <c r="W218" s="39">
        <f t="shared" si="139"/>
        <v>0</v>
      </c>
      <c r="X218" s="39">
        <f t="shared" si="139"/>
        <v>0</v>
      </c>
      <c r="Y218" s="39">
        <f t="shared" si="139"/>
        <v>0</v>
      </c>
      <c r="Z218" s="39">
        <f t="shared" si="139"/>
        <v>0</v>
      </c>
      <c r="AA218" s="39">
        <f t="shared" si="139"/>
        <v>0</v>
      </c>
      <c r="AB218" s="39">
        <f t="shared" si="139"/>
        <v>0</v>
      </c>
      <c r="AC218" s="39">
        <f t="shared" si="139"/>
        <v>0</v>
      </c>
      <c r="AD218" s="39">
        <f t="shared" si="139"/>
        <v>0</v>
      </c>
      <c r="AE218" s="39">
        <f t="shared" si="139"/>
        <v>0</v>
      </c>
      <c r="AF218" s="39">
        <f t="shared" si="139"/>
        <v>0</v>
      </c>
      <c r="AG218" s="39">
        <f t="shared" si="139"/>
        <v>0</v>
      </c>
      <c r="AH218" s="39">
        <f t="shared" si="139"/>
        <v>0</v>
      </c>
      <c r="AI218" s="39">
        <f t="shared" si="139"/>
        <v>0</v>
      </c>
      <c r="AJ218" s="39">
        <f t="shared" si="139"/>
        <v>0</v>
      </c>
      <c r="AK218" s="39">
        <f t="shared" si="139"/>
        <v>0</v>
      </c>
      <c r="AL218" s="39">
        <f t="shared" si="139"/>
        <v>0</v>
      </c>
      <c r="AM218" s="39">
        <f t="shared" si="139"/>
        <v>0</v>
      </c>
      <c r="AN218" s="39">
        <f t="shared" si="139"/>
        <v>0</v>
      </c>
      <c r="AO218" s="39">
        <f t="shared" si="139"/>
        <v>0</v>
      </c>
      <c r="AP218" s="39">
        <f t="shared" si="139"/>
        <v>0</v>
      </c>
      <c r="AQ218" s="39">
        <f t="shared" si="139"/>
        <v>0</v>
      </c>
      <c r="AR218" s="39">
        <f t="shared" si="139"/>
        <v>0</v>
      </c>
      <c r="AS218" s="39">
        <f t="shared" si="139"/>
        <v>0</v>
      </c>
      <c r="AT218" s="39">
        <f t="shared" si="139"/>
        <v>0</v>
      </c>
      <c r="AU218" s="39">
        <f t="shared" si="139"/>
        <v>0</v>
      </c>
      <c r="AV218" s="39">
        <f t="shared" si="139"/>
        <v>0</v>
      </c>
      <c r="AW218" s="39">
        <f t="shared" si="139"/>
        <v>0</v>
      </c>
      <c r="AX218" s="39">
        <f t="shared" si="139"/>
        <v>0</v>
      </c>
      <c r="AY218" s="39">
        <f t="shared" si="139"/>
        <v>0</v>
      </c>
      <c r="AZ218" s="39">
        <f t="shared" si="139"/>
        <v>0</v>
      </c>
      <c r="BA218" s="39">
        <f t="shared" si="139"/>
        <v>0</v>
      </c>
      <c r="BB218" s="39">
        <f t="shared" si="139"/>
        <v>0</v>
      </c>
      <c r="BC218" s="39">
        <f t="shared" si="139"/>
        <v>0</v>
      </c>
      <c r="BD218" s="39">
        <f t="shared" si="139"/>
        <v>0</v>
      </c>
      <c r="BE218" s="39">
        <f t="shared" si="139"/>
        <v>0</v>
      </c>
      <c r="BF218" s="39">
        <f t="shared" si="139"/>
        <v>0</v>
      </c>
      <c r="BG218" s="39">
        <f t="shared" si="139"/>
        <v>0</v>
      </c>
      <c r="BH218" s="39">
        <f t="shared" si="139"/>
        <v>0</v>
      </c>
      <c r="BI218" s="39">
        <f t="shared" si="139"/>
        <v>0</v>
      </c>
      <c r="BJ218" s="39">
        <f t="shared" si="139"/>
        <v>0</v>
      </c>
      <c r="BK218" s="39">
        <f t="shared" si="139"/>
        <v>0</v>
      </c>
      <c r="BL218" s="39">
        <f t="shared" si="139"/>
        <v>0</v>
      </c>
      <c r="BM218" s="39">
        <f t="shared" si="139"/>
        <v>0</v>
      </c>
      <c r="BN218" s="39">
        <f t="shared" si="139"/>
        <v>0</v>
      </c>
      <c r="BO218" s="39">
        <f t="shared" si="139"/>
        <v>0</v>
      </c>
      <c r="BP218" s="39">
        <f t="shared" si="139"/>
        <v>0</v>
      </c>
      <c r="BQ218" s="39">
        <f t="shared" si="139"/>
        <v>0</v>
      </c>
      <c r="BR218" s="39">
        <f t="shared" si="139"/>
        <v>0</v>
      </c>
      <c r="BS218" s="39">
        <f t="shared" si="139"/>
        <v>0</v>
      </c>
      <c r="BT218" s="39">
        <f t="shared" si="139"/>
        <v>0</v>
      </c>
      <c r="BU218" s="39">
        <f t="shared" si="139"/>
        <v>0</v>
      </c>
      <c r="BV218" s="39">
        <f t="shared" si="139"/>
        <v>0</v>
      </c>
      <c r="BW218" s="39">
        <f t="shared" si="139"/>
        <v>0</v>
      </c>
      <c r="BX218" s="39">
        <f t="shared" si="139"/>
        <v>0</v>
      </c>
      <c r="BY218" s="39">
        <f t="shared" si="139"/>
        <v>0</v>
      </c>
      <c r="BZ218" s="39">
        <f t="shared" si="139"/>
        <v>0</v>
      </c>
      <c r="CA218" s="39">
        <f t="shared" si="139"/>
        <v>0</v>
      </c>
      <c r="CB218" s="39">
        <f t="shared" si="139"/>
        <v>0</v>
      </c>
      <c r="CC218" s="39">
        <f t="shared" si="139"/>
        <v>0</v>
      </c>
      <c r="CD218" s="39">
        <f t="shared" si="139"/>
        <v>0</v>
      </c>
      <c r="CE218" s="39">
        <f t="shared" si="139"/>
        <v>0</v>
      </c>
      <c r="CF218" s="39">
        <f t="shared" si="139"/>
        <v>0</v>
      </c>
      <c r="CG218" s="39">
        <f t="shared" si="139"/>
        <v>0</v>
      </c>
      <c r="CH218" s="39">
        <f t="shared" si="139"/>
        <v>0</v>
      </c>
    </row>
    <row r="219">
      <c r="B219" s="6" t="s">
        <v>75</v>
      </c>
      <c r="E219" s="35">
        <f t="shared" si="140"/>
        <v>0</v>
      </c>
      <c r="G219" s="39">
        <f t="shared" ref="G219:CH219" si="141">(G$56*$C$18)+(G$57*$D$18)+(G$58*$D$18)+(G$59*$C$18)</f>
        <v>0</v>
      </c>
      <c r="H219" s="39">
        <f t="shared" si="141"/>
        <v>0</v>
      </c>
      <c r="I219" s="39">
        <f t="shared" si="141"/>
        <v>0</v>
      </c>
      <c r="J219" s="39">
        <f t="shared" si="141"/>
        <v>0</v>
      </c>
      <c r="K219" s="39">
        <f t="shared" si="141"/>
        <v>0</v>
      </c>
      <c r="L219" s="39">
        <f t="shared" si="141"/>
        <v>0</v>
      </c>
      <c r="M219" s="39">
        <f t="shared" si="141"/>
        <v>0</v>
      </c>
      <c r="N219" s="39">
        <f t="shared" si="141"/>
        <v>0</v>
      </c>
      <c r="O219" s="39">
        <f t="shared" si="141"/>
        <v>0</v>
      </c>
      <c r="P219" s="39">
        <f t="shared" si="141"/>
        <v>0</v>
      </c>
      <c r="Q219" s="39">
        <f t="shared" si="141"/>
        <v>0</v>
      </c>
      <c r="R219" s="39">
        <f t="shared" si="141"/>
        <v>0</v>
      </c>
      <c r="S219" s="39">
        <f t="shared" si="141"/>
        <v>0</v>
      </c>
      <c r="T219" s="39">
        <f t="shared" si="141"/>
        <v>0</v>
      </c>
      <c r="U219" s="39">
        <f t="shared" si="141"/>
        <v>0</v>
      </c>
      <c r="V219" s="39">
        <f t="shared" si="141"/>
        <v>0</v>
      </c>
      <c r="W219" s="39">
        <f t="shared" si="141"/>
        <v>0</v>
      </c>
      <c r="X219" s="39">
        <f t="shared" si="141"/>
        <v>0</v>
      </c>
      <c r="Y219" s="39">
        <f t="shared" si="141"/>
        <v>0</v>
      </c>
      <c r="Z219" s="39">
        <f t="shared" si="141"/>
        <v>0</v>
      </c>
      <c r="AA219" s="39">
        <f t="shared" si="141"/>
        <v>0</v>
      </c>
      <c r="AB219" s="39">
        <f t="shared" si="141"/>
        <v>0</v>
      </c>
      <c r="AC219" s="39">
        <f t="shared" si="141"/>
        <v>0</v>
      </c>
      <c r="AD219" s="39">
        <f t="shared" si="141"/>
        <v>0</v>
      </c>
      <c r="AE219" s="39">
        <f t="shared" si="141"/>
        <v>0</v>
      </c>
      <c r="AF219" s="39">
        <f t="shared" si="141"/>
        <v>0</v>
      </c>
      <c r="AG219" s="39">
        <f t="shared" si="141"/>
        <v>0</v>
      </c>
      <c r="AH219" s="39">
        <f t="shared" si="141"/>
        <v>0</v>
      </c>
      <c r="AI219" s="39">
        <f t="shared" si="141"/>
        <v>0</v>
      </c>
      <c r="AJ219" s="39">
        <f t="shared" si="141"/>
        <v>0</v>
      </c>
      <c r="AK219" s="39">
        <f t="shared" si="141"/>
        <v>0</v>
      </c>
      <c r="AL219" s="39">
        <f t="shared" si="141"/>
        <v>0</v>
      </c>
      <c r="AM219" s="39">
        <f t="shared" si="141"/>
        <v>0</v>
      </c>
      <c r="AN219" s="39">
        <f t="shared" si="141"/>
        <v>0</v>
      </c>
      <c r="AO219" s="39">
        <f t="shared" si="141"/>
        <v>0</v>
      </c>
      <c r="AP219" s="39">
        <f t="shared" si="141"/>
        <v>0</v>
      </c>
      <c r="AQ219" s="39">
        <f t="shared" si="141"/>
        <v>0</v>
      </c>
      <c r="AR219" s="39">
        <f t="shared" si="141"/>
        <v>0</v>
      </c>
      <c r="AS219" s="39">
        <f t="shared" si="141"/>
        <v>0</v>
      </c>
      <c r="AT219" s="39">
        <f t="shared" si="141"/>
        <v>0</v>
      </c>
      <c r="AU219" s="39">
        <f t="shared" si="141"/>
        <v>0</v>
      </c>
      <c r="AV219" s="39">
        <f t="shared" si="141"/>
        <v>0</v>
      </c>
      <c r="AW219" s="39">
        <f t="shared" si="141"/>
        <v>0</v>
      </c>
      <c r="AX219" s="39">
        <f t="shared" si="141"/>
        <v>0</v>
      </c>
      <c r="AY219" s="39">
        <f t="shared" si="141"/>
        <v>0</v>
      </c>
      <c r="AZ219" s="39">
        <f t="shared" si="141"/>
        <v>0</v>
      </c>
      <c r="BA219" s="39">
        <f t="shared" si="141"/>
        <v>0</v>
      </c>
      <c r="BB219" s="39">
        <f t="shared" si="141"/>
        <v>0</v>
      </c>
      <c r="BC219" s="39">
        <f t="shared" si="141"/>
        <v>0</v>
      </c>
      <c r="BD219" s="39">
        <f t="shared" si="141"/>
        <v>0</v>
      </c>
      <c r="BE219" s="39">
        <f t="shared" si="141"/>
        <v>0</v>
      </c>
      <c r="BF219" s="39">
        <f t="shared" si="141"/>
        <v>0</v>
      </c>
      <c r="BG219" s="39">
        <f t="shared" si="141"/>
        <v>0</v>
      </c>
      <c r="BH219" s="39">
        <f t="shared" si="141"/>
        <v>0</v>
      </c>
      <c r="BI219" s="39">
        <f t="shared" si="141"/>
        <v>0</v>
      </c>
      <c r="BJ219" s="39">
        <f t="shared" si="141"/>
        <v>0</v>
      </c>
      <c r="BK219" s="39">
        <f t="shared" si="141"/>
        <v>0</v>
      </c>
      <c r="BL219" s="39">
        <f t="shared" si="141"/>
        <v>0</v>
      </c>
      <c r="BM219" s="39">
        <f t="shared" si="141"/>
        <v>0</v>
      </c>
      <c r="BN219" s="39">
        <f t="shared" si="141"/>
        <v>0</v>
      </c>
      <c r="BO219" s="39">
        <f t="shared" si="141"/>
        <v>0</v>
      </c>
      <c r="BP219" s="39">
        <f t="shared" si="141"/>
        <v>0</v>
      </c>
      <c r="BQ219" s="39">
        <f t="shared" si="141"/>
        <v>0</v>
      </c>
      <c r="BR219" s="39">
        <f t="shared" si="141"/>
        <v>0</v>
      </c>
      <c r="BS219" s="39">
        <f t="shared" si="141"/>
        <v>0</v>
      </c>
      <c r="BT219" s="39">
        <f t="shared" si="141"/>
        <v>0</v>
      </c>
      <c r="BU219" s="39">
        <f t="shared" si="141"/>
        <v>0</v>
      </c>
      <c r="BV219" s="39">
        <f t="shared" si="141"/>
        <v>0</v>
      </c>
      <c r="BW219" s="39">
        <f t="shared" si="141"/>
        <v>0</v>
      </c>
      <c r="BX219" s="39">
        <f t="shared" si="141"/>
        <v>0</v>
      </c>
      <c r="BY219" s="39">
        <f t="shared" si="141"/>
        <v>0</v>
      </c>
      <c r="BZ219" s="39">
        <f t="shared" si="141"/>
        <v>0</v>
      </c>
      <c r="CA219" s="39">
        <f t="shared" si="141"/>
        <v>0</v>
      </c>
      <c r="CB219" s="39">
        <f t="shared" si="141"/>
        <v>0</v>
      </c>
      <c r="CC219" s="39">
        <f t="shared" si="141"/>
        <v>0</v>
      </c>
      <c r="CD219" s="39">
        <f t="shared" si="141"/>
        <v>0</v>
      </c>
      <c r="CE219" s="39">
        <f t="shared" si="141"/>
        <v>0</v>
      </c>
      <c r="CF219" s="39">
        <f t="shared" si="141"/>
        <v>0</v>
      </c>
      <c r="CG219" s="39">
        <f t="shared" si="141"/>
        <v>0</v>
      </c>
      <c r="CH219" s="39">
        <f t="shared" si="141"/>
        <v>0</v>
      </c>
    </row>
    <row r="220">
      <c r="B220" s="6" t="s">
        <v>76</v>
      </c>
      <c r="E220" s="35">
        <f t="shared" si="140"/>
        <v>0</v>
      </c>
      <c r="G220" s="39">
        <f t="shared" ref="G220:CH220" si="142">(G$70*$C$18)+(G$71*$D$18)+(G$72*$D$18)+(G$73*$C$18)</f>
        <v>0</v>
      </c>
      <c r="H220" s="39">
        <f t="shared" si="142"/>
        <v>0</v>
      </c>
      <c r="I220" s="39">
        <f t="shared" si="142"/>
        <v>0</v>
      </c>
      <c r="J220" s="39">
        <f t="shared" si="142"/>
        <v>0</v>
      </c>
      <c r="K220" s="39">
        <f t="shared" si="142"/>
        <v>0</v>
      </c>
      <c r="L220" s="39">
        <f t="shared" si="142"/>
        <v>0</v>
      </c>
      <c r="M220" s="39">
        <f t="shared" si="142"/>
        <v>0</v>
      </c>
      <c r="N220" s="39">
        <f t="shared" si="142"/>
        <v>0</v>
      </c>
      <c r="O220" s="39">
        <f t="shared" si="142"/>
        <v>0</v>
      </c>
      <c r="P220" s="39">
        <f t="shared" si="142"/>
        <v>0</v>
      </c>
      <c r="Q220" s="39">
        <f t="shared" si="142"/>
        <v>0</v>
      </c>
      <c r="R220" s="39">
        <f t="shared" si="142"/>
        <v>0</v>
      </c>
      <c r="S220" s="39">
        <f t="shared" si="142"/>
        <v>0</v>
      </c>
      <c r="T220" s="39">
        <f t="shared" si="142"/>
        <v>0</v>
      </c>
      <c r="U220" s="39">
        <f t="shared" si="142"/>
        <v>0</v>
      </c>
      <c r="V220" s="39">
        <f t="shared" si="142"/>
        <v>0</v>
      </c>
      <c r="W220" s="39">
        <f t="shared" si="142"/>
        <v>0</v>
      </c>
      <c r="X220" s="39">
        <f t="shared" si="142"/>
        <v>0</v>
      </c>
      <c r="Y220" s="39">
        <f t="shared" si="142"/>
        <v>0</v>
      </c>
      <c r="Z220" s="39">
        <f t="shared" si="142"/>
        <v>0</v>
      </c>
      <c r="AA220" s="39">
        <f t="shared" si="142"/>
        <v>0</v>
      </c>
      <c r="AB220" s="39">
        <f t="shared" si="142"/>
        <v>0</v>
      </c>
      <c r="AC220" s="39">
        <f t="shared" si="142"/>
        <v>0</v>
      </c>
      <c r="AD220" s="39">
        <f t="shared" si="142"/>
        <v>0</v>
      </c>
      <c r="AE220" s="39">
        <f t="shared" si="142"/>
        <v>0</v>
      </c>
      <c r="AF220" s="39">
        <f t="shared" si="142"/>
        <v>0</v>
      </c>
      <c r="AG220" s="39">
        <f t="shared" si="142"/>
        <v>0</v>
      </c>
      <c r="AH220" s="39">
        <f t="shared" si="142"/>
        <v>0</v>
      </c>
      <c r="AI220" s="39">
        <f t="shared" si="142"/>
        <v>0</v>
      </c>
      <c r="AJ220" s="39">
        <f t="shared" si="142"/>
        <v>0</v>
      </c>
      <c r="AK220" s="39">
        <f t="shared" si="142"/>
        <v>0</v>
      </c>
      <c r="AL220" s="39">
        <f t="shared" si="142"/>
        <v>0</v>
      </c>
      <c r="AM220" s="39">
        <f t="shared" si="142"/>
        <v>0</v>
      </c>
      <c r="AN220" s="39">
        <f t="shared" si="142"/>
        <v>0</v>
      </c>
      <c r="AO220" s="39">
        <f t="shared" si="142"/>
        <v>0</v>
      </c>
      <c r="AP220" s="39">
        <f t="shared" si="142"/>
        <v>0</v>
      </c>
      <c r="AQ220" s="39">
        <f t="shared" si="142"/>
        <v>0</v>
      </c>
      <c r="AR220" s="39">
        <f t="shared" si="142"/>
        <v>0</v>
      </c>
      <c r="AS220" s="39">
        <f t="shared" si="142"/>
        <v>0</v>
      </c>
      <c r="AT220" s="39">
        <f t="shared" si="142"/>
        <v>0</v>
      </c>
      <c r="AU220" s="39">
        <f t="shared" si="142"/>
        <v>0</v>
      </c>
      <c r="AV220" s="39">
        <f t="shared" si="142"/>
        <v>0</v>
      </c>
      <c r="AW220" s="39">
        <f t="shared" si="142"/>
        <v>0</v>
      </c>
      <c r="AX220" s="39">
        <f t="shared" si="142"/>
        <v>0</v>
      </c>
      <c r="AY220" s="39">
        <f t="shared" si="142"/>
        <v>0</v>
      </c>
      <c r="AZ220" s="39">
        <f t="shared" si="142"/>
        <v>0</v>
      </c>
      <c r="BA220" s="39">
        <f t="shared" si="142"/>
        <v>0</v>
      </c>
      <c r="BB220" s="39">
        <f t="shared" si="142"/>
        <v>0</v>
      </c>
      <c r="BC220" s="39">
        <f t="shared" si="142"/>
        <v>0</v>
      </c>
      <c r="BD220" s="39">
        <f t="shared" si="142"/>
        <v>0</v>
      </c>
      <c r="BE220" s="39">
        <f t="shared" si="142"/>
        <v>0</v>
      </c>
      <c r="BF220" s="39">
        <f t="shared" si="142"/>
        <v>0</v>
      </c>
      <c r="BG220" s="39">
        <f t="shared" si="142"/>
        <v>0</v>
      </c>
      <c r="BH220" s="39">
        <f t="shared" si="142"/>
        <v>0</v>
      </c>
      <c r="BI220" s="39">
        <f t="shared" si="142"/>
        <v>0</v>
      </c>
      <c r="BJ220" s="39">
        <f t="shared" si="142"/>
        <v>0</v>
      </c>
      <c r="BK220" s="39">
        <f t="shared" si="142"/>
        <v>0</v>
      </c>
      <c r="BL220" s="39">
        <f t="shared" si="142"/>
        <v>0</v>
      </c>
      <c r="BM220" s="39">
        <f t="shared" si="142"/>
        <v>0</v>
      </c>
      <c r="BN220" s="39">
        <f t="shared" si="142"/>
        <v>0</v>
      </c>
      <c r="BO220" s="39">
        <f t="shared" si="142"/>
        <v>0</v>
      </c>
      <c r="BP220" s="39">
        <f t="shared" si="142"/>
        <v>0</v>
      </c>
      <c r="BQ220" s="39">
        <f t="shared" si="142"/>
        <v>0</v>
      </c>
      <c r="BR220" s="39">
        <f t="shared" si="142"/>
        <v>0</v>
      </c>
      <c r="BS220" s="39">
        <f t="shared" si="142"/>
        <v>0</v>
      </c>
      <c r="BT220" s="39">
        <f t="shared" si="142"/>
        <v>0</v>
      </c>
      <c r="BU220" s="39">
        <f t="shared" si="142"/>
        <v>0</v>
      </c>
      <c r="BV220" s="39">
        <f t="shared" si="142"/>
        <v>0</v>
      </c>
      <c r="BW220" s="39">
        <f t="shared" si="142"/>
        <v>0</v>
      </c>
      <c r="BX220" s="39">
        <f t="shared" si="142"/>
        <v>0</v>
      </c>
      <c r="BY220" s="39">
        <f t="shared" si="142"/>
        <v>0</v>
      </c>
      <c r="BZ220" s="39">
        <f t="shared" si="142"/>
        <v>0</v>
      </c>
      <c r="CA220" s="39">
        <f t="shared" si="142"/>
        <v>0</v>
      </c>
      <c r="CB220" s="39">
        <f t="shared" si="142"/>
        <v>0</v>
      </c>
      <c r="CC220" s="39">
        <f t="shared" si="142"/>
        <v>0</v>
      </c>
      <c r="CD220" s="39">
        <f t="shared" si="142"/>
        <v>0</v>
      </c>
      <c r="CE220" s="39">
        <f t="shared" si="142"/>
        <v>0</v>
      </c>
      <c r="CF220" s="39">
        <f t="shared" si="142"/>
        <v>0</v>
      </c>
      <c r="CG220" s="39">
        <f t="shared" si="142"/>
        <v>0</v>
      </c>
      <c r="CH220" s="39">
        <f t="shared" si="142"/>
        <v>0</v>
      </c>
    </row>
    <row r="221">
      <c r="B221" s="6" t="s">
        <v>66</v>
      </c>
      <c r="E221" s="35">
        <f t="shared" si="140"/>
        <v>0</v>
      </c>
      <c r="G221" s="39" t="str">
        <f t="shared" ref="G221:CH221" si="143">G46</f>
        <v/>
      </c>
      <c r="H221" s="39" t="str">
        <f t="shared" si="143"/>
        <v/>
      </c>
      <c r="I221" s="39" t="str">
        <f t="shared" si="143"/>
        <v/>
      </c>
      <c r="J221" s="39" t="str">
        <f t="shared" si="143"/>
        <v/>
      </c>
      <c r="K221" s="39" t="str">
        <f t="shared" si="143"/>
        <v/>
      </c>
      <c r="L221" s="39" t="str">
        <f t="shared" si="143"/>
        <v/>
      </c>
      <c r="M221" s="39" t="str">
        <f t="shared" si="143"/>
        <v/>
      </c>
      <c r="N221" s="39" t="str">
        <f t="shared" si="143"/>
        <v/>
      </c>
      <c r="O221" s="39" t="str">
        <f t="shared" si="143"/>
        <v/>
      </c>
      <c r="P221" s="39" t="str">
        <f t="shared" si="143"/>
        <v/>
      </c>
      <c r="Q221" s="39" t="str">
        <f t="shared" si="143"/>
        <v/>
      </c>
      <c r="R221" s="39" t="str">
        <f t="shared" si="143"/>
        <v/>
      </c>
      <c r="S221" s="39" t="str">
        <f t="shared" si="143"/>
        <v/>
      </c>
      <c r="T221" s="39" t="str">
        <f t="shared" si="143"/>
        <v/>
      </c>
      <c r="U221" s="39" t="str">
        <f t="shared" si="143"/>
        <v/>
      </c>
      <c r="V221" s="39" t="str">
        <f t="shared" si="143"/>
        <v/>
      </c>
      <c r="W221" s="39" t="str">
        <f t="shared" si="143"/>
        <v/>
      </c>
      <c r="X221" s="39" t="str">
        <f t="shared" si="143"/>
        <v/>
      </c>
      <c r="Y221" s="39" t="str">
        <f t="shared" si="143"/>
        <v/>
      </c>
      <c r="Z221" s="39" t="str">
        <f t="shared" si="143"/>
        <v/>
      </c>
      <c r="AA221" s="39" t="str">
        <f t="shared" si="143"/>
        <v/>
      </c>
      <c r="AB221" s="39" t="str">
        <f t="shared" si="143"/>
        <v/>
      </c>
      <c r="AC221" s="39" t="str">
        <f t="shared" si="143"/>
        <v/>
      </c>
      <c r="AD221" s="39" t="str">
        <f t="shared" si="143"/>
        <v/>
      </c>
      <c r="AE221" s="39" t="str">
        <f t="shared" si="143"/>
        <v/>
      </c>
      <c r="AF221" s="39" t="str">
        <f t="shared" si="143"/>
        <v/>
      </c>
      <c r="AG221" s="39" t="str">
        <f t="shared" si="143"/>
        <v/>
      </c>
      <c r="AH221" s="39" t="str">
        <f t="shared" si="143"/>
        <v/>
      </c>
      <c r="AI221" s="39" t="str">
        <f t="shared" si="143"/>
        <v/>
      </c>
      <c r="AJ221" s="39" t="str">
        <f t="shared" si="143"/>
        <v/>
      </c>
      <c r="AK221" s="39" t="str">
        <f t="shared" si="143"/>
        <v/>
      </c>
      <c r="AL221" s="39" t="str">
        <f t="shared" si="143"/>
        <v/>
      </c>
      <c r="AM221" s="39" t="str">
        <f t="shared" si="143"/>
        <v/>
      </c>
      <c r="AN221" s="39" t="str">
        <f t="shared" si="143"/>
        <v/>
      </c>
      <c r="AO221" s="39" t="str">
        <f t="shared" si="143"/>
        <v/>
      </c>
      <c r="AP221" s="39" t="str">
        <f t="shared" si="143"/>
        <v/>
      </c>
      <c r="AQ221" s="39" t="str">
        <f t="shared" si="143"/>
        <v/>
      </c>
      <c r="AR221" s="39" t="str">
        <f t="shared" si="143"/>
        <v/>
      </c>
      <c r="AS221" s="39" t="str">
        <f t="shared" si="143"/>
        <v/>
      </c>
      <c r="AT221" s="39" t="str">
        <f t="shared" si="143"/>
        <v/>
      </c>
      <c r="AU221" s="39" t="str">
        <f t="shared" si="143"/>
        <v/>
      </c>
      <c r="AV221" s="39" t="str">
        <f t="shared" si="143"/>
        <v/>
      </c>
      <c r="AW221" s="39" t="str">
        <f t="shared" si="143"/>
        <v/>
      </c>
      <c r="AX221" s="39" t="str">
        <f t="shared" si="143"/>
        <v/>
      </c>
      <c r="AY221" s="39" t="str">
        <f t="shared" si="143"/>
        <v/>
      </c>
      <c r="AZ221" s="39" t="str">
        <f t="shared" si="143"/>
        <v/>
      </c>
      <c r="BA221" s="39" t="str">
        <f t="shared" si="143"/>
        <v/>
      </c>
      <c r="BB221" s="39" t="str">
        <f t="shared" si="143"/>
        <v/>
      </c>
      <c r="BC221" s="39" t="str">
        <f t="shared" si="143"/>
        <v/>
      </c>
      <c r="BD221" s="39" t="str">
        <f t="shared" si="143"/>
        <v/>
      </c>
      <c r="BE221" s="39" t="str">
        <f t="shared" si="143"/>
        <v/>
      </c>
      <c r="BF221" s="39" t="str">
        <f t="shared" si="143"/>
        <v/>
      </c>
      <c r="BG221" s="39" t="str">
        <f t="shared" si="143"/>
        <v/>
      </c>
      <c r="BH221" s="39" t="str">
        <f t="shared" si="143"/>
        <v/>
      </c>
      <c r="BI221" s="39" t="str">
        <f t="shared" si="143"/>
        <v/>
      </c>
      <c r="BJ221" s="39" t="str">
        <f t="shared" si="143"/>
        <v/>
      </c>
      <c r="BK221" s="39" t="str">
        <f t="shared" si="143"/>
        <v/>
      </c>
      <c r="BL221" s="39" t="str">
        <f t="shared" si="143"/>
        <v/>
      </c>
      <c r="BM221" s="39" t="str">
        <f t="shared" si="143"/>
        <v/>
      </c>
      <c r="BN221" s="39" t="str">
        <f t="shared" si="143"/>
        <v/>
      </c>
      <c r="BO221" s="39" t="str">
        <f t="shared" si="143"/>
        <v/>
      </c>
      <c r="BP221" s="39" t="str">
        <f t="shared" si="143"/>
        <v/>
      </c>
      <c r="BQ221" s="39" t="str">
        <f t="shared" si="143"/>
        <v/>
      </c>
      <c r="BR221" s="39" t="str">
        <f t="shared" si="143"/>
        <v/>
      </c>
      <c r="BS221" s="39" t="str">
        <f t="shared" si="143"/>
        <v/>
      </c>
      <c r="BT221" s="39" t="str">
        <f t="shared" si="143"/>
        <v/>
      </c>
      <c r="BU221" s="39" t="str">
        <f t="shared" si="143"/>
        <v/>
      </c>
      <c r="BV221" s="39" t="str">
        <f t="shared" si="143"/>
        <v/>
      </c>
      <c r="BW221" s="39" t="str">
        <f t="shared" si="143"/>
        <v/>
      </c>
      <c r="BX221" s="39" t="str">
        <f t="shared" si="143"/>
        <v/>
      </c>
      <c r="BY221" s="39" t="str">
        <f t="shared" si="143"/>
        <v/>
      </c>
      <c r="BZ221" s="39" t="str">
        <f t="shared" si="143"/>
        <v/>
      </c>
      <c r="CA221" s="39" t="str">
        <f t="shared" si="143"/>
        <v/>
      </c>
      <c r="CB221" s="39" t="str">
        <f t="shared" si="143"/>
        <v/>
      </c>
      <c r="CC221" s="39" t="str">
        <f t="shared" si="143"/>
        <v/>
      </c>
      <c r="CD221" s="39" t="str">
        <f t="shared" si="143"/>
        <v/>
      </c>
      <c r="CE221" s="39" t="str">
        <f t="shared" si="143"/>
        <v/>
      </c>
      <c r="CF221" s="39" t="str">
        <f t="shared" si="143"/>
        <v/>
      </c>
      <c r="CG221" s="39" t="str">
        <f t="shared" si="143"/>
        <v/>
      </c>
      <c r="CH221" s="39" t="str">
        <f t="shared" si="143"/>
        <v/>
      </c>
    </row>
    <row r="222"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</row>
    <row r="223">
      <c r="B223" s="5" t="s">
        <v>67</v>
      </c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</row>
    <row r="224"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</row>
    <row r="225">
      <c r="B225" s="6" t="s">
        <v>77</v>
      </c>
      <c r="E225" s="33">
        <f t="shared" ref="E225:E227" si="145">SUM(G225:CH225)</f>
        <v>0</v>
      </c>
      <c r="F225" s="5"/>
      <c r="G225" s="39">
        <f t="shared" ref="G225:CH225" si="144">SUM(G219:G220)</f>
        <v>0</v>
      </c>
      <c r="H225" s="39">
        <f t="shared" si="144"/>
        <v>0</v>
      </c>
      <c r="I225" s="39">
        <f t="shared" si="144"/>
        <v>0</v>
      </c>
      <c r="J225" s="39">
        <f t="shared" si="144"/>
        <v>0</v>
      </c>
      <c r="K225" s="39">
        <f t="shared" si="144"/>
        <v>0</v>
      </c>
      <c r="L225" s="39">
        <f t="shared" si="144"/>
        <v>0</v>
      </c>
      <c r="M225" s="39">
        <f t="shared" si="144"/>
        <v>0</v>
      </c>
      <c r="N225" s="39">
        <f t="shared" si="144"/>
        <v>0</v>
      </c>
      <c r="O225" s="39">
        <f t="shared" si="144"/>
        <v>0</v>
      </c>
      <c r="P225" s="39">
        <f t="shared" si="144"/>
        <v>0</v>
      </c>
      <c r="Q225" s="39">
        <f t="shared" si="144"/>
        <v>0</v>
      </c>
      <c r="R225" s="39">
        <f t="shared" si="144"/>
        <v>0</v>
      </c>
      <c r="S225" s="39">
        <f t="shared" si="144"/>
        <v>0</v>
      </c>
      <c r="T225" s="39">
        <f t="shared" si="144"/>
        <v>0</v>
      </c>
      <c r="U225" s="39">
        <f t="shared" si="144"/>
        <v>0</v>
      </c>
      <c r="V225" s="39">
        <f t="shared" si="144"/>
        <v>0</v>
      </c>
      <c r="W225" s="39">
        <f t="shared" si="144"/>
        <v>0</v>
      </c>
      <c r="X225" s="39">
        <f t="shared" si="144"/>
        <v>0</v>
      </c>
      <c r="Y225" s="39">
        <f t="shared" si="144"/>
        <v>0</v>
      </c>
      <c r="Z225" s="39">
        <f t="shared" si="144"/>
        <v>0</v>
      </c>
      <c r="AA225" s="39">
        <f t="shared" si="144"/>
        <v>0</v>
      </c>
      <c r="AB225" s="39">
        <f t="shared" si="144"/>
        <v>0</v>
      </c>
      <c r="AC225" s="39">
        <f t="shared" si="144"/>
        <v>0</v>
      </c>
      <c r="AD225" s="39">
        <f t="shared" si="144"/>
        <v>0</v>
      </c>
      <c r="AE225" s="39">
        <f t="shared" si="144"/>
        <v>0</v>
      </c>
      <c r="AF225" s="39">
        <f t="shared" si="144"/>
        <v>0</v>
      </c>
      <c r="AG225" s="39">
        <f t="shared" si="144"/>
        <v>0</v>
      </c>
      <c r="AH225" s="39">
        <f t="shared" si="144"/>
        <v>0</v>
      </c>
      <c r="AI225" s="39">
        <f t="shared" si="144"/>
        <v>0</v>
      </c>
      <c r="AJ225" s="39">
        <f t="shared" si="144"/>
        <v>0</v>
      </c>
      <c r="AK225" s="39">
        <f t="shared" si="144"/>
        <v>0</v>
      </c>
      <c r="AL225" s="39">
        <f t="shared" si="144"/>
        <v>0</v>
      </c>
      <c r="AM225" s="39">
        <f t="shared" si="144"/>
        <v>0</v>
      </c>
      <c r="AN225" s="39">
        <f t="shared" si="144"/>
        <v>0</v>
      </c>
      <c r="AO225" s="39">
        <f t="shared" si="144"/>
        <v>0</v>
      </c>
      <c r="AP225" s="39">
        <f t="shared" si="144"/>
        <v>0</v>
      </c>
      <c r="AQ225" s="39">
        <f t="shared" si="144"/>
        <v>0</v>
      </c>
      <c r="AR225" s="39">
        <f t="shared" si="144"/>
        <v>0</v>
      </c>
      <c r="AS225" s="39">
        <f t="shared" si="144"/>
        <v>0</v>
      </c>
      <c r="AT225" s="39">
        <f t="shared" si="144"/>
        <v>0</v>
      </c>
      <c r="AU225" s="39">
        <f t="shared" si="144"/>
        <v>0</v>
      </c>
      <c r="AV225" s="39">
        <f t="shared" si="144"/>
        <v>0</v>
      </c>
      <c r="AW225" s="39">
        <f t="shared" si="144"/>
        <v>0</v>
      </c>
      <c r="AX225" s="39">
        <f t="shared" si="144"/>
        <v>0</v>
      </c>
      <c r="AY225" s="39">
        <f t="shared" si="144"/>
        <v>0</v>
      </c>
      <c r="AZ225" s="39">
        <f t="shared" si="144"/>
        <v>0</v>
      </c>
      <c r="BA225" s="39">
        <f t="shared" si="144"/>
        <v>0</v>
      </c>
      <c r="BB225" s="39">
        <f t="shared" si="144"/>
        <v>0</v>
      </c>
      <c r="BC225" s="39">
        <f t="shared" si="144"/>
        <v>0</v>
      </c>
      <c r="BD225" s="39">
        <f t="shared" si="144"/>
        <v>0</v>
      </c>
      <c r="BE225" s="39">
        <f t="shared" si="144"/>
        <v>0</v>
      </c>
      <c r="BF225" s="39">
        <f t="shared" si="144"/>
        <v>0</v>
      </c>
      <c r="BG225" s="39">
        <f t="shared" si="144"/>
        <v>0</v>
      </c>
      <c r="BH225" s="39">
        <f t="shared" si="144"/>
        <v>0</v>
      </c>
      <c r="BI225" s="39">
        <f t="shared" si="144"/>
        <v>0</v>
      </c>
      <c r="BJ225" s="39">
        <f t="shared" si="144"/>
        <v>0</v>
      </c>
      <c r="BK225" s="39">
        <f t="shared" si="144"/>
        <v>0</v>
      </c>
      <c r="BL225" s="39">
        <f t="shared" si="144"/>
        <v>0</v>
      </c>
      <c r="BM225" s="39">
        <f t="shared" si="144"/>
        <v>0</v>
      </c>
      <c r="BN225" s="39">
        <f t="shared" si="144"/>
        <v>0</v>
      </c>
      <c r="BO225" s="39">
        <f t="shared" si="144"/>
        <v>0</v>
      </c>
      <c r="BP225" s="39">
        <f t="shared" si="144"/>
        <v>0</v>
      </c>
      <c r="BQ225" s="39">
        <f t="shared" si="144"/>
        <v>0</v>
      </c>
      <c r="BR225" s="39">
        <f t="shared" si="144"/>
        <v>0</v>
      </c>
      <c r="BS225" s="39">
        <f t="shared" si="144"/>
        <v>0</v>
      </c>
      <c r="BT225" s="39">
        <f t="shared" si="144"/>
        <v>0</v>
      </c>
      <c r="BU225" s="39">
        <f t="shared" si="144"/>
        <v>0</v>
      </c>
      <c r="BV225" s="39">
        <f t="shared" si="144"/>
        <v>0</v>
      </c>
      <c r="BW225" s="39">
        <f t="shared" si="144"/>
        <v>0</v>
      </c>
      <c r="BX225" s="39">
        <f t="shared" si="144"/>
        <v>0</v>
      </c>
      <c r="BY225" s="39">
        <f t="shared" si="144"/>
        <v>0</v>
      </c>
      <c r="BZ225" s="39">
        <f t="shared" si="144"/>
        <v>0</v>
      </c>
      <c r="CA225" s="39">
        <f t="shared" si="144"/>
        <v>0</v>
      </c>
      <c r="CB225" s="39">
        <f t="shared" si="144"/>
        <v>0</v>
      </c>
      <c r="CC225" s="39">
        <f t="shared" si="144"/>
        <v>0</v>
      </c>
      <c r="CD225" s="39">
        <f t="shared" si="144"/>
        <v>0</v>
      </c>
      <c r="CE225" s="39">
        <f t="shared" si="144"/>
        <v>0</v>
      </c>
      <c r="CF225" s="39">
        <f t="shared" si="144"/>
        <v>0</v>
      </c>
      <c r="CG225" s="39">
        <f t="shared" si="144"/>
        <v>0</v>
      </c>
      <c r="CH225" s="39">
        <f t="shared" si="144"/>
        <v>0</v>
      </c>
    </row>
    <row r="226">
      <c r="B226" s="6" t="s">
        <v>78</v>
      </c>
      <c r="E226" s="35">
        <f t="shared" si="145"/>
        <v>0</v>
      </c>
      <c r="F226" s="5"/>
      <c r="G226" s="36">
        <f t="shared" ref="G226:CH226" si="146">SUM(G218,G225)</f>
        <v>0</v>
      </c>
      <c r="H226" s="36">
        <f t="shared" si="146"/>
        <v>0</v>
      </c>
      <c r="I226" s="36">
        <f t="shared" si="146"/>
        <v>0</v>
      </c>
      <c r="J226" s="36">
        <f t="shared" si="146"/>
        <v>0</v>
      </c>
      <c r="K226" s="36">
        <f t="shared" si="146"/>
        <v>0</v>
      </c>
      <c r="L226" s="36">
        <f t="shared" si="146"/>
        <v>0</v>
      </c>
      <c r="M226" s="36">
        <f t="shared" si="146"/>
        <v>0</v>
      </c>
      <c r="N226" s="36">
        <f t="shared" si="146"/>
        <v>0</v>
      </c>
      <c r="O226" s="36">
        <f t="shared" si="146"/>
        <v>0</v>
      </c>
      <c r="P226" s="36">
        <f t="shared" si="146"/>
        <v>0</v>
      </c>
      <c r="Q226" s="36">
        <f t="shared" si="146"/>
        <v>0</v>
      </c>
      <c r="R226" s="36">
        <f t="shared" si="146"/>
        <v>0</v>
      </c>
      <c r="S226" s="36">
        <f t="shared" si="146"/>
        <v>0</v>
      </c>
      <c r="T226" s="36">
        <f t="shared" si="146"/>
        <v>0</v>
      </c>
      <c r="U226" s="36">
        <f t="shared" si="146"/>
        <v>0</v>
      </c>
      <c r="V226" s="36">
        <f t="shared" si="146"/>
        <v>0</v>
      </c>
      <c r="W226" s="36">
        <f t="shared" si="146"/>
        <v>0</v>
      </c>
      <c r="X226" s="36">
        <f t="shared" si="146"/>
        <v>0</v>
      </c>
      <c r="Y226" s="36">
        <f t="shared" si="146"/>
        <v>0</v>
      </c>
      <c r="Z226" s="36">
        <f t="shared" si="146"/>
        <v>0</v>
      </c>
      <c r="AA226" s="36">
        <f t="shared" si="146"/>
        <v>0</v>
      </c>
      <c r="AB226" s="36">
        <f t="shared" si="146"/>
        <v>0</v>
      </c>
      <c r="AC226" s="36">
        <f t="shared" si="146"/>
        <v>0</v>
      </c>
      <c r="AD226" s="36">
        <f t="shared" si="146"/>
        <v>0</v>
      </c>
      <c r="AE226" s="36">
        <f t="shared" si="146"/>
        <v>0</v>
      </c>
      <c r="AF226" s="36">
        <f t="shared" si="146"/>
        <v>0</v>
      </c>
      <c r="AG226" s="36">
        <f t="shared" si="146"/>
        <v>0</v>
      </c>
      <c r="AH226" s="36">
        <f t="shared" si="146"/>
        <v>0</v>
      </c>
      <c r="AI226" s="36">
        <f t="shared" si="146"/>
        <v>0</v>
      </c>
      <c r="AJ226" s="36">
        <f t="shared" si="146"/>
        <v>0</v>
      </c>
      <c r="AK226" s="36">
        <f t="shared" si="146"/>
        <v>0</v>
      </c>
      <c r="AL226" s="36">
        <f t="shared" si="146"/>
        <v>0</v>
      </c>
      <c r="AM226" s="36">
        <f t="shared" si="146"/>
        <v>0</v>
      </c>
      <c r="AN226" s="36">
        <f t="shared" si="146"/>
        <v>0</v>
      </c>
      <c r="AO226" s="36">
        <f t="shared" si="146"/>
        <v>0</v>
      </c>
      <c r="AP226" s="36">
        <f t="shared" si="146"/>
        <v>0</v>
      </c>
      <c r="AQ226" s="36">
        <f t="shared" si="146"/>
        <v>0</v>
      </c>
      <c r="AR226" s="36">
        <f t="shared" si="146"/>
        <v>0</v>
      </c>
      <c r="AS226" s="36">
        <f t="shared" si="146"/>
        <v>0</v>
      </c>
      <c r="AT226" s="36">
        <f t="shared" si="146"/>
        <v>0</v>
      </c>
      <c r="AU226" s="36">
        <f t="shared" si="146"/>
        <v>0</v>
      </c>
      <c r="AV226" s="36">
        <f t="shared" si="146"/>
        <v>0</v>
      </c>
      <c r="AW226" s="36">
        <f t="shared" si="146"/>
        <v>0</v>
      </c>
      <c r="AX226" s="36">
        <f t="shared" si="146"/>
        <v>0</v>
      </c>
      <c r="AY226" s="36">
        <f t="shared" si="146"/>
        <v>0</v>
      </c>
      <c r="AZ226" s="36">
        <f t="shared" si="146"/>
        <v>0</v>
      </c>
      <c r="BA226" s="36">
        <f t="shared" si="146"/>
        <v>0</v>
      </c>
      <c r="BB226" s="36">
        <f t="shared" si="146"/>
        <v>0</v>
      </c>
      <c r="BC226" s="36">
        <f t="shared" si="146"/>
        <v>0</v>
      </c>
      <c r="BD226" s="36">
        <f t="shared" si="146"/>
        <v>0</v>
      </c>
      <c r="BE226" s="36">
        <f t="shared" si="146"/>
        <v>0</v>
      </c>
      <c r="BF226" s="36">
        <f t="shared" si="146"/>
        <v>0</v>
      </c>
      <c r="BG226" s="36">
        <f t="shared" si="146"/>
        <v>0</v>
      </c>
      <c r="BH226" s="36">
        <f t="shared" si="146"/>
        <v>0</v>
      </c>
      <c r="BI226" s="36">
        <f t="shared" si="146"/>
        <v>0</v>
      </c>
      <c r="BJ226" s="36">
        <f t="shared" si="146"/>
        <v>0</v>
      </c>
      <c r="BK226" s="36">
        <f t="shared" si="146"/>
        <v>0</v>
      </c>
      <c r="BL226" s="36">
        <f t="shared" si="146"/>
        <v>0</v>
      </c>
      <c r="BM226" s="36">
        <f t="shared" si="146"/>
        <v>0</v>
      </c>
      <c r="BN226" s="36">
        <f t="shared" si="146"/>
        <v>0</v>
      </c>
      <c r="BO226" s="36">
        <f t="shared" si="146"/>
        <v>0</v>
      </c>
      <c r="BP226" s="36">
        <f t="shared" si="146"/>
        <v>0</v>
      </c>
      <c r="BQ226" s="36">
        <f t="shared" si="146"/>
        <v>0</v>
      </c>
      <c r="BR226" s="36">
        <f t="shared" si="146"/>
        <v>0</v>
      </c>
      <c r="BS226" s="36">
        <f t="shared" si="146"/>
        <v>0</v>
      </c>
      <c r="BT226" s="36">
        <f t="shared" si="146"/>
        <v>0</v>
      </c>
      <c r="BU226" s="36">
        <f t="shared" si="146"/>
        <v>0</v>
      </c>
      <c r="BV226" s="36">
        <f t="shared" si="146"/>
        <v>0</v>
      </c>
      <c r="BW226" s="36">
        <f t="shared" si="146"/>
        <v>0</v>
      </c>
      <c r="BX226" s="36">
        <f t="shared" si="146"/>
        <v>0</v>
      </c>
      <c r="BY226" s="36">
        <f t="shared" si="146"/>
        <v>0</v>
      </c>
      <c r="BZ226" s="36">
        <f t="shared" si="146"/>
        <v>0</v>
      </c>
      <c r="CA226" s="36">
        <f t="shared" si="146"/>
        <v>0</v>
      </c>
      <c r="CB226" s="36">
        <f t="shared" si="146"/>
        <v>0</v>
      </c>
      <c r="CC226" s="36">
        <f t="shared" si="146"/>
        <v>0</v>
      </c>
      <c r="CD226" s="36">
        <f t="shared" si="146"/>
        <v>0</v>
      </c>
      <c r="CE226" s="36">
        <f t="shared" si="146"/>
        <v>0</v>
      </c>
      <c r="CF226" s="36">
        <f t="shared" si="146"/>
        <v>0</v>
      </c>
      <c r="CG226" s="36">
        <f t="shared" si="146"/>
        <v>0</v>
      </c>
      <c r="CH226" s="36">
        <f t="shared" si="146"/>
        <v>0</v>
      </c>
    </row>
    <row r="227">
      <c r="B227" s="6" t="s">
        <v>79</v>
      </c>
      <c r="E227" s="33">
        <f t="shared" si="145"/>
        <v>0</v>
      </c>
      <c r="G227" s="39">
        <f t="shared" ref="G227:CH227" si="147">IF(G$3&lt;$C$9,G226,0)</f>
        <v>0</v>
      </c>
      <c r="H227" s="39">
        <f t="shared" si="147"/>
        <v>0</v>
      </c>
      <c r="I227" s="39">
        <f t="shared" si="147"/>
        <v>0</v>
      </c>
      <c r="J227" s="39">
        <f t="shared" si="147"/>
        <v>0</v>
      </c>
      <c r="K227" s="39">
        <f t="shared" si="147"/>
        <v>0</v>
      </c>
      <c r="L227" s="39">
        <f t="shared" si="147"/>
        <v>0</v>
      </c>
      <c r="M227" s="39">
        <f t="shared" si="147"/>
        <v>0</v>
      </c>
      <c r="N227" s="39">
        <f t="shared" si="147"/>
        <v>0</v>
      </c>
      <c r="O227" s="39">
        <f t="shared" si="147"/>
        <v>0</v>
      </c>
      <c r="P227" s="39">
        <f t="shared" si="147"/>
        <v>0</v>
      </c>
      <c r="Q227" s="39">
        <f t="shared" si="147"/>
        <v>0</v>
      </c>
      <c r="R227" s="39">
        <f t="shared" si="147"/>
        <v>0</v>
      </c>
      <c r="S227" s="39">
        <f t="shared" si="147"/>
        <v>0</v>
      </c>
      <c r="T227" s="39">
        <f t="shared" si="147"/>
        <v>0</v>
      </c>
      <c r="U227" s="39">
        <f t="shared" si="147"/>
        <v>0</v>
      </c>
      <c r="V227" s="39">
        <f t="shared" si="147"/>
        <v>0</v>
      </c>
      <c r="W227" s="39">
        <f t="shared" si="147"/>
        <v>0</v>
      </c>
      <c r="X227" s="39">
        <f t="shared" si="147"/>
        <v>0</v>
      </c>
      <c r="Y227" s="39">
        <f t="shared" si="147"/>
        <v>0</v>
      </c>
      <c r="Z227" s="39">
        <f t="shared" si="147"/>
        <v>0</v>
      </c>
      <c r="AA227" s="39">
        <f t="shared" si="147"/>
        <v>0</v>
      </c>
      <c r="AB227" s="39">
        <f t="shared" si="147"/>
        <v>0</v>
      </c>
      <c r="AC227" s="39">
        <f t="shared" si="147"/>
        <v>0</v>
      </c>
      <c r="AD227" s="39">
        <f t="shared" si="147"/>
        <v>0</v>
      </c>
      <c r="AE227" s="39">
        <f t="shared" si="147"/>
        <v>0</v>
      </c>
      <c r="AF227" s="39">
        <f t="shared" si="147"/>
        <v>0</v>
      </c>
      <c r="AG227" s="39">
        <f t="shared" si="147"/>
        <v>0</v>
      </c>
      <c r="AH227" s="39">
        <f t="shared" si="147"/>
        <v>0</v>
      </c>
      <c r="AI227" s="39">
        <f t="shared" si="147"/>
        <v>0</v>
      </c>
      <c r="AJ227" s="39">
        <f t="shared" si="147"/>
        <v>0</v>
      </c>
      <c r="AK227" s="39">
        <f t="shared" si="147"/>
        <v>0</v>
      </c>
      <c r="AL227" s="39">
        <f t="shared" si="147"/>
        <v>0</v>
      </c>
      <c r="AM227" s="39">
        <f t="shared" si="147"/>
        <v>0</v>
      </c>
      <c r="AN227" s="39">
        <f t="shared" si="147"/>
        <v>0</v>
      </c>
      <c r="AO227" s="39">
        <f t="shared" si="147"/>
        <v>0</v>
      </c>
      <c r="AP227" s="39">
        <f t="shared" si="147"/>
        <v>0</v>
      </c>
      <c r="AQ227" s="39">
        <f t="shared" si="147"/>
        <v>0</v>
      </c>
      <c r="AR227" s="39">
        <f t="shared" si="147"/>
        <v>0</v>
      </c>
      <c r="AS227" s="39">
        <f t="shared" si="147"/>
        <v>0</v>
      </c>
      <c r="AT227" s="39">
        <f t="shared" si="147"/>
        <v>0</v>
      </c>
      <c r="AU227" s="39">
        <f t="shared" si="147"/>
        <v>0</v>
      </c>
      <c r="AV227" s="39">
        <f t="shared" si="147"/>
        <v>0</v>
      </c>
      <c r="AW227" s="39">
        <f t="shared" si="147"/>
        <v>0</v>
      </c>
      <c r="AX227" s="39">
        <f t="shared" si="147"/>
        <v>0</v>
      </c>
      <c r="AY227" s="39">
        <f t="shared" si="147"/>
        <v>0</v>
      </c>
      <c r="AZ227" s="39">
        <f t="shared" si="147"/>
        <v>0</v>
      </c>
      <c r="BA227" s="39">
        <f t="shared" si="147"/>
        <v>0</v>
      </c>
      <c r="BB227" s="39">
        <f t="shared" si="147"/>
        <v>0</v>
      </c>
      <c r="BC227" s="39">
        <f t="shared" si="147"/>
        <v>0</v>
      </c>
      <c r="BD227" s="39">
        <f t="shared" si="147"/>
        <v>0</v>
      </c>
      <c r="BE227" s="39">
        <f t="shared" si="147"/>
        <v>0</v>
      </c>
      <c r="BF227" s="39">
        <f t="shared" si="147"/>
        <v>0</v>
      </c>
      <c r="BG227" s="39">
        <f t="shared" si="147"/>
        <v>0</v>
      </c>
      <c r="BH227" s="39">
        <f t="shared" si="147"/>
        <v>0</v>
      </c>
      <c r="BI227" s="39">
        <f t="shared" si="147"/>
        <v>0</v>
      </c>
      <c r="BJ227" s="39">
        <f t="shared" si="147"/>
        <v>0</v>
      </c>
      <c r="BK227" s="39">
        <f t="shared" si="147"/>
        <v>0</v>
      </c>
      <c r="BL227" s="39">
        <f t="shared" si="147"/>
        <v>0</v>
      </c>
      <c r="BM227" s="39">
        <f t="shared" si="147"/>
        <v>0</v>
      </c>
      <c r="BN227" s="39">
        <f t="shared" si="147"/>
        <v>0</v>
      </c>
      <c r="BO227" s="39">
        <f t="shared" si="147"/>
        <v>0</v>
      </c>
      <c r="BP227" s="39">
        <f t="shared" si="147"/>
        <v>0</v>
      </c>
      <c r="BQ227" s="39">
        <f t="shared" si="147"/>
        <v>0</v>
      </c>
      <c r="BR227" s="39">
        <f t="shared" si="147"/>
        <v>0</v>
      </c>
      <c r="BS227" s="39">
        <f t="shared" si="147"/>
        <v>0</v>
      </c>
      <c r="BT227" s="39">
        <f t="shared" si="147"/>
        <v>0</v>
      </c>
      <c r="BU227" s="39">
        <f t="shared" si="147"/>
        <v>0</v>
      </c>
      <c r="BV227" s="39">
        <f t="shared" si="147"/>
        <v>0</v>
      </c>
      <c r="BW227" s="39">
        <f t="shared" si="147"/>
        <v>0</v>
      </c>
      <c r="BX227" s="39">
        <f t="shared" si="147"/>
        <v>0</v>
      </c>
      <c r="BY227" s="39">
        <f t="shared" si="147"/>
        <v>0</v>
      </c>
      <c r="BZ227" s="39">
        <f t="shared" si="147"/>
        <v>0</v>
      </c>
      <c r="CA227" s="39">
        <f t="shared" si="147"/>
        <v>0</v>
      </c>
      <c r="CB227" s="39">
        <f t="shared" si="147"/>
        <v>0</v>
      </c>
      <c r="CC227" s="39">
        <f t="shared" si="147"/>
        <v>0</v>
      </c>
      <c r="CD227" s="39">
        <f t="shared" si="147"/>
        <v>0</v>
      </c>
      <c r="CE227" s="39">
        <f t="shared" si="147"/>
        <v>0</v>
      </c>
      <c r="CF227" s="39">
        <f t="shared" si="147"/>
        <v>0</v>
      </c>
      <c r="CG227" s="39">
        <f t="shared" si="147"/>
        <v>0</v>
      </c>
      <c r="CH227" s="39">
        <f t="shared" si="147"/>
        <v>0</v>
      </c>
    </row>
    <row r="228">
      <c r="E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</row>
    <row r="229">
      <c r="B229" s="6" t="s">
        <v>80</v>
      </c>
      <c r="C229" s="5"/>
      <c r="D229" s="5"/>
      <c r="E229" s="33">
        <f t="shared" ref="E229:E231" si="149">SUM(G229:CH229)</f>
        <v>0</v>
      </c>
      <c r="F229" s="5"/>
      <c r="G229" s="39">
        <f t="shared" ref="G229:CH229" si="148">G225+G221</f>
        <v>0</v>
      </c>
      <c r="H229" s="39">
        <f t="shared" si="148"/>
        <v>0</v>
      </c>
      <c r="I229" s="39">
        <f t="shared" si="148"/>
        <v>0</v>
      </c>
      <c r="J229" s="39">
        <f t="shared" si="148"/>
        <v>0</v>
      </c>
      <c r="K229" s="39">
        <f t="shared" si="148"/>
        <v>0</v>
      </c>
      <c r="L229" s="39">
        <f t="shared" si="148"/>
        <v>0</v>
      </c>
      <c r="M229" s="39">
        <f t="shared" si="148"/>
        <v>0</v>
      </c>
      <c r="N229" s="39">
        <f t="shared" si="148"/>
        <v>0</v>
      </c>
      <c r="O229" s="39">
        <f t="shared" si="148"/>
        <v>0</v>
      </c>
      <c r="P229" s="39">
        <f t="shared" si="148"/>
        <v>0</v>
      </c>
      <c r="Q229" s="39">
        <f t="shared" si="148"/>
        <v>0</v>
      </c>
      <c r="R229" s="39">
        <f t="shared" si="148"/>
        <v>0</v>
      </c>
      <c r="S229" s="39">
        <f t="shared" si="148"/>
        <v>0</v>
      </c>
      <c r="T229" s="39">
        <f t="shared" si="148"/>
        <v>0</v>
      </c>
      <c r="U229" s="39">
        <f t="shared" si="148"/>
        <v>0</v>
      </c>
      <c r="V229" s="39">
        <f t="shared" si="148"/>
        <v>0</v>
      </c>
      <c r="W229" s="39">
        <f t="shared" si="148"/>
        <v>0</v>
      </c>
      <c r="X229" s="39">
        <f t="shared" si="148"/>
        <v>0</v>
      </c>
      <c r="Y229" s="39">
        <f t="shared" si="148"/>
        <v>0</v>
      </c>
      <c r="Z229" s="39">
        <f t="shared" si="148"/>
        <v>0</v>
      </c>
      <c r="AA229" s="39">
        <f t="shared" si="148"/>
        <v>0</v>
      </c>
      <c r="AB229" s="39">
        <f t="shared" si="148"/>
        <v>0</v>
      </c>
      <c r="AC229" s="39">
        <f t="shared" si="148"/>
        <v>0</v>
      </c>
      <c r="AD229" s="39">
        <f t="shared" si="148"/>
        <v>0</v>
      </c>
      <c r="AE229" s="39">
        <f t="shared" si="148"/>
        <v>0</v>
      </c>
      <c r="AF229" s="39">
        <f t="shared" si="148"/>
        <v>0</v>
      </c>
      <c r="AG229" s="39">
        <f t="shared" si="148"/>
        <v>0</v>
      </c>
      <c r="AH229" s="39">
        <f t="shared" si="148"/>
        <v>0</v>
      </c>
      <c r="AI229" s="39">
        <f t="shared" si="148"/>
        <v>0</v>
      </c>
      <c r="AJ229" s="39">
        <f t="shared" si="148"/>
        <v>0</v>
      </c>
      <c r="AK229" s="39">
        <f t="shared" si="148"/>
        <v>0</v>
      </c>
      <c r="AL229" s="39">
        <f t="shared" si="148"/>
        <v>0</v>
      </c>
      <c r="AM229" s="39">
        <f t="shared" si="148"/>
        <v>0</v>
      </c>
      <c r="AN229" s="39">
        <f t="shared" si="148"/>
        <v>0</v>
      </c>
      <c r="AO229" s="39">
        <f t="shared" si="148"/>
        <v>0</v>
      </c>
      <c r="AP229" s="39">
        <f t="shared" si="148"/>
        <v>0</v>
      </c>
      <c r="AQ229" s="39">
        <f t="shared" si="148"/>
        <v>0</v>
      </c>
      <c r="AR229" s="39">
        <f t="shared" si="148"/>
        <v>0</v>
      </c>
      <c r="AS229" s="39">
        <f t="shared" si="148"/>
        <v>0</v>
      </c>
      <c r="AT229" s="39">
        <f t="shared" si="148"/>
        <v>0</v>
      </c>
      <c r="AU229" s="39">
        <f t="shared" si="148"/>
        <v>0</v>
      </c>
      <c r="AV229" s="39">
        <f t="shared" si="148"/>
        <v>0</v>
      </c>
      <c r="AW229" s="39">
        <f t="shared" si="148"/>
        <v>0</v>
      </c>
      <c r="AX229" s="39">
        <f t="shared" si="148"/>
        <v>0</v>
      </c>
      <c r="AY229" s="39">
        <f t="shared" si="148"/>
        <v>0</v>
      </c>
      <c r="AZ229" s="39">
        <f t="shared" si="148"/>
        <v>0</v>
      </c>
      <c r="BA229" s="39">
        <f t="shared" si="148"/>
        <v>0</v>
      </c>
      <c r="BB229" s="39">
        <f t="shared" si="148"/>
        <v>0</v>
      </c>
      <c r="BC229" s="39">
        <f t="shared" si="148"/>
        <v>0</v>
      </c>
      <c r="BD229" s="39">
        <f t="shared" si="148"/>
        <v>0</v>
      </c>
      <c r="BE229" s="39">
        <f t="shared" si="148"/>
        <v>0</v>
      </c>
      <c r="BF229" s="39">
        <f t="shared" si="148"/>
        <v>0</v>
      </c>
      <c r="BG229" s="39">
        <f t="shared" si="148"/>
        <v>0</v>
      </c>
      <c r="BH229" s="39">
        <f t="shared" si="148"/>
        <v>0</v>
      </c>
      <c r="BI229" s="39">
        <f t="shared" si="148"/>
        <v>0</v>
      </c>
      <c r="BJ229" s="39">
        <f t="shared" si="148"/>
        <v>0</v>
      </c>
      <c r="BK229" s="39">
        <f t="shared" si="148"/>
        <v>0</v>
      </c>
      <c r="BL229" s="39">
        <f t="shared" si="148"/>
        <v>0</v>
      </c>
      <c r="BM229" s="39">
        <f t="shared" si="148"/>
        <v>0</v>
      </c>
      <c r="BN229" s="39">
        <f t="shared" si="148"/>
        <v>0</v>
      </c>
      <c r="BO229" s="39">
        <f t="shared" si="148"/>
        <v>0</v>
      </c>
      <c r="BP229" s="39">
        <f t="shared" si="148"/>
        <v>0</v>
      </c>
      <c r="BQ229" s="39">
        <f t="shared" si="148"/>
        <v>0</v>
      </c>
      <c r="BR229" s="39">
        <f t="shared" si="148"/>
        <v>0</v>
      </c>
      <c r="BS229" s="39">
        <f t="shared" si="148"/>
        <v>0</v>
      </c>
      <c r="BT229" s="39">
        <f t="shared" si="148"/>
        <v>0</v>
      </c>
      <c r="BU229" s="39">
        <f t="shared" si="148"/>
        <v>0</v>
      </c>
      <c r="BV229" s="39">
        <f t="shared" si="148"/>
        <v>0</v>
      </c>
      <c r="BW229" s="39">
        <f t="shared" si="148"/>
        <v>0</v>
      </c>
      <c r="BX229" s="39">
        <f t="shared" si="148"/>
        <v>0</v>
      </c>
      <c r="BY229" s="39">
        <f t="shared" si="148"/>
        <v>0</v>
      </c>
      <c r="BZ229" s="39">
        <f t="shared" si="148"/>
        <v>0</v>
      </c>
      <c r="CA229" s="39">
        <f t="shared" si="148"/>
        <v>0</v>
      </c>
      <c r="CB229" s="39">
        <f t="shared" si="148"/>
        <v>0</v>
      </c>
      <c r="CC229" s="39">
        <f t="shared" si="148"/>
        <v>0</v>
      </c>
      <c r="CD229" s="39">
        <f t="shared" si="148"/>
        <v>0</v>
      </c>
      <c r="CE229" s="39">
        <f t="shared" si="148"/>
        <v>0</v>
      </c>
      <c r="CF229" s="39">
        <f t="shared" si="148"/>
        <v>0</v>
      </c>
      <c r="CG229" s="39">
        <f t="shared" si="148"/>
        <v>0</v>
      </c>
      <c r="CH229" s="39">
        <f t="shared" si="148"/>
        <v>0</v>
      </c>
    </row>
    <row r="230">
      <c r="B230" s="6" t="s">
        <v>81</v>
      </c>
      <c r="E230" s="35">
        <f t="shared" si="149"/>
        <v>0</v>
      </c>
      <c r="F230" s="5"/>
      <c r="G230" s="36">
        <f t="shared" ref="G230:CH230" si="150">G226+G221</f>
        <v>0</v>
      </c>
      <c r="H230" s="36">
        <f t="shared" si="150"/>
        <v>0</v>
      </c>
      <c r="I230" s="36">
        <f t="shared" si="150"/>
        <v>0</v>
      </c>
      <c r="J230" s="36">
        <f t="shared" si="150"/>
        <v>0</v>
      </c>
      <c r="K230" s="36">
        <f t="shared" si="150"/>
        <v>0</v>
      </c>
      <c r="L230" s="36">
        <f t="shared" si="150"/>
        <v>0</v>
      </c>
      <c r="M230" s="36">
        <f t="shared" si="150"/>
        <v>0</v>
      </c>
      <c r="N230" s="36">
        <f t="shared" si="150"/>
        <v>0</v>
      </c>
      <c r="O230" s="36">
        <f t="shared" si="150"/>
        <v>0</v>
      </c>
      <c r="P230" s="36">
        <f t="shared" si="150"/>
        <v>0</v>
      </c>
      <c r="Q230" s="36">
        <f t="shared" si="150"/>
        <v>0</v>
      </c>
      <c r="R230" s="36">
        <f t="shared" si="150"/>
        <v>0</v>
      </c>
      <c r="S230" s="36">
        <f t="shared" si="150"/>
        <v>0</v>
      </c>
      <c r="T230" s="36">
        <f t="shared" si="150"/>
        <v>0</v>
      </c>
      <c r="U230" s="36">
        <f t="shared" si="150"/>
        <v>0</v>
      </c>
      <c r="V230" s="36">
        <f t="shared" si="150"/>
        <v>0</v>
      </c>
      <c r="W230" s="36">
        <f t="shared" si="150"/>
        <v>0</v>
      </c>
      <c r="X230" s="36">
        <f t="shared" si="150"/>
        <v>0</v>
      </c>
      <c r="Y230" s="36">
        <f t="shared" si="150"/>
        <v>0</v>
      </c>
      <c r="Z230" s="36">
        <f t="shared" si="150"/>
        <v>0</v>
      </c>
      <c r="AA230" s="36">
        <f t="shared" si="150"/>
        <v>0</v>
      </c>
      <c r="AB230" s="36">
        <f t="shared" si="150"/>
        <v>0</v>
      </c>
      <c r="AC230" s="36">
        <f t="shared" si="150"/>
        <v>0</v>
      </c>
      <c r="AD230" s="36">
        <f t="shared" si="150"/>
        <v>0</v>
      </c>
      <c r="AE230" s="36">
        <f t="shared" si="150"/>
        <v>0</v>
      </c>
      <c r="AF230" s="36">
        <f t="shared" si="150"/>
        <v>0</v>
      </c>
      <c r="AG230" s="36">
        <f t="shared" si="150"/>
        <v>0</v>
      </c>
      <c r="AH230" s="36">
        <f t="shared" si="150"/>
        <v>0</v>
      </c>
      <c r="AI230" s="36">
        <f t="shared" si="150"/>
        <v>0</v>
      </c>
      <c r="AJ230" s="36">
        <f t="shared" si="150"/>
        <v>0</v>
      </c>
      <c r="AK230" s="36">
        <f t="shared" si="150"/>
        <v>0</v>
      </c>
      <c r="AL230" s="36">
        <f t="shared" si="150"/>
        <v>0</v>
      </c>
      <c r="AM230" s="36">
        <f t="shared" si="150"/>
        <v>0</v>
      </c>
      <c r="AN230" s="36">
        <f t="shared" si="150"/>
        <v>0</v>
      </c>
      <c r="AO230" s="36">
        <f t="shared" si="150"/>
        <v>0</v>
      </c>
      <c r="AP230" s="36">
        <f t="shared" si="150"/>
        <v>0</v>
      </c>
      <c r="AQ230" s="36">
        <f t="shared" si="150"/>
        <v>0</v>
      </c>
      <c r="AR230" s="36">
        <f t="shared" si="150"/>
        <v>0</v>
      </c>
      <c r="AS230" s="36">
        <f t="shared" si="150"/>
        <v>0</v>
      </c>
      <c r="AT230" s="36">
        <f t="shared" si="150"/>
        <v>0</v>
      </c>
      <c r="AU230" s="36">
        <f t="shared" si="150"/>
        <v>0</v>
      </c>
      <c r="AV230" s="36">
        <f t="shared" si="150"/>
        <v>0</v>
      </c>
      <c r="AW230" s="36">
        <f t="shared" si="150"/>
        <v>0</v>
      </c>
      <c r="AX230" s="36">
        <f t="shared" si="150"/>
        <v>0</v>
      </c>
      <c r="AY230" s="36">
        <f t="shared" si="150"/>
        <v>0</v>
      </c>
      <c r="AZ230" s="36">
        <f t="shared" si="150"/>
        <v>0</v>
      </c>
      <c r="BA230" s="36">
        <f t="shared" si="150"/>
        <v>0</v>
      </c>
      <c r="BB230" s="36">
        <f t="shared" si="150"/>
        <v>0</v>
      </c>
      <c r="BC230" s="36">
        <f t="shared" si="150"/>
        <v>0</v>
      </c>
      <c r="BD230" s="36">
        <f t="shared" si="150"/>
        <v>0</v>
      </c>
      <c r="BE230" s="36">
        <f t="shared" si="150"/>
        <v>0</v>
      </c>
      <c r="BF230" s="36">
        <f t="shared" si="150"/>
        <v>0</v>
      </c>
      <c r="BG230" s="36">
        <f t="shared" si="150"/>
        <v>0</v>
      </c>
      <c r="BH230" s="36">
        <f t="shared" si="150"/>
        <v>0</v>
      </c>
      <c r="BI230" s="36">
        <f t="shared" si="150"/>
        <v>0</v>
      </c>
      <c r="BJ230" s="36">
        <f t="shared" si="150"/>
        <v>0</v>
      </c>
      <c r="BK230" s="36">
        <f t="shared" si="150"/>
        <v>0</v>
      </c>
      <c r="BL230" s="36">
        <f t="shared" si="150"/>
        <v>0</v>
      </c>
      <c r="BM230" s="36">
        <f t="shared" si="150"/>
        <v>0</v>
      </c>
      <c r="BN230" s="36">
        <f t="shared" si="150"/>
        <v>0</v>
      </c>
      <c r="BO230" s="36">
        <f t="shared" si="150"/>
        <v>0</v>
      </c>
      <c r="BP230" s="36">
        <f t="shared" si="150"/>
        <v>0</v>
      </c>
      <c r="BQ230" s="36">
        <f t="shared" si="150"/>
        <v>0</v>
      </c>
      <c r="BR230" s="36">
        <f t="shared" si="150"/>
        <v>0</v>
      </c>
      <c r="BS230" s="36">
        <f t="shared" si="150"/>
        <v>0</v>
      </c>
      <c r="BT230" s="36">
        <f t="shared" si="150"/>
        <v>0</v>
      </c>
      <c r="BU230" s="36">
        <f t="shared" si="150"/>
        <v>0</v>
      </c>
      <c r="BV230" s="36">
        <f t="shared" si="150"/>
        <v>0</v>
      </c>
      <c r="BW230" s="36">
        <f t="shared" si="150"/>
        <v>0</v>
      </c>
      <c r="BX230" s="36">
        <f t="shared" si="150"/>
        <v>0</v>
      </c>
      <c r="BY230" s="36">
        <f t="shared" si="150"/>
        <v>0</v>
      </c>
      <c r="BZ230" s="36">
        <f t="shared" si="150"/>
        <v>0</v>
      </c>
      <c r="CA230" s="36">
        <f t="shared" si="150"/>
        <v>0</v>
      </c>
      <c r="CB230" s="36">
        <f t="shared" si="150"/>
        <v>0</v>
      </c>
      <c r="CC230" s="36">
        <f t="shared" si="150"/>
        <v>0</v>
      </c>
      <c r="CD230" s="36">
        <f t="shared" si="150"/>
        <v>0</v>
      </c>
      <c r="CE230" s="36">
        <f t="shared" si="150"/>
        <v>0</v>
      </c>
      <c r="CF230" s="36">
        <f t="shared" si="150"/>
        <v>0</v>
      </c>
      <c r="CG230" s="36">
        <f t="shared" si="150"/>
        <v>0</v>
      </c>
      <c r="CH230" s="36">
        <f t="shared" si="150"/>
        <v>0</v>
      </c>
    </row>
    <row r="231">
      <c r="B231" s="6" t="s">
        <v>82</v>
      </c>
      <c r="E231" s="33">
        <f t="shared" si="149"/>
        <v>0</v>
      </c>
      <c r="F231" s="5"/>
      <c r="G231" s="39">
        <f t="shared" ref="G231:CH231" si="151">G227+G221</f>
        <v>0</v>
      </c>
      <c r="H231" s="39">
        <f t="shared" si="151"/>
        <v>0</v>
      </c>
      <c r="I231" s="39">
        <f t="shared" si="151"/>
        <v>0</v>
      </c>
      <c r="J231" s="39">
        <f t="shared" si="151"/>
        <v>0</v>
      </c>
      <c r="K231" s="39">
        <f t="shared" si="151"/>
        <v>0</v>
      </c>
      <c r="L231" s="39">
        <f t="shared" si="151"/>
        <v>0</v>
      </c>
      <c r="M231" s="39">
        <f t="shared" si="151"/>
        <v>0</v>
      </c>
      <c r="N231" s="39">
        <f t="shared" si="151"/>
        <v>0</v>
      </c>
      <c r="O231" s="39">
        <f t="shared" si="151"/>
        <v>0</v>
      </c>
      <c r="P231" s="39">
        <f t="shared" si="151"/>
        <v>0</v>
      </c>
      <c r="Q231" s="39">
        <f t="shared" si="151"/>
        <v>0</v>
      </c>
      <c r="R231" s="39">
        <f t="shared" si="151"/>
        <v>0</v>
      </c>
      <c r="S231" s="39">
        <f t="shared" si="151"/>
        <v>0</v>
      </c>
      <c r="T231" s="39">
        <f t="shared" si="151"/>
        <v>0</v>
      </c>
      <c r="U231" s="39">
        <f t="shared" si="151"/>
        <v>0</v>
      </c>
      <c r="V231" s="39">
        <f t="shared" si="151"/>
        <v>0</v>
      </c>
      <c r="W231" s="39">
        <f t="shared" si="151"/>
        <v>0</v>
      </c>
      <c r="X231" s="39">
        <f t="shared" si="151"/>
        <v>0</v>
      </c>
      <c r="Y231" s="39">
        <f t="shared" si="151"/>
        <v>0</v>
      </c>
      <c r="Z231" s="39">
        <f t="shared" si="151"/>
        <v>0</v>
      </c>
      <c r="AA231" s="39">
        <f t="shared" si="151"/>
        <v>0</v>
      </c>
      <c r="AB231" s="39">
        <f t="shared" si="151"/>
        <v>0</v>
      </c>
      <c r="AC231" s="39">
        <f t="shared" si="151"/>
        <v>0</v>
      </c>
      <c r="AD231" s="39">
        <f t="shared" si="151"/>
        <v>0</v>
      </c>
      <c r="AE231" s="39">
        <f t="shared" si="151"/>
        <v>0</v>
      </c>
      <c r="AF231" s="39">
        <f t="shared" si="151"/>
        <v>0</v>
      </c>
      <c r="AG231" s="39">
        <f t="shared" si="151"/>
        <v>0</v>
      </c>
      <c r="AH231" s="39">
        <f t="shared" si="151"/>
        <v>0</v>
      </c>
      <c r="AI231" s="39">
        <f t="shared" si="151"/>
        <v>0</v>
      </c>
      <c r="AJ231" s="39">
        <f t="shared" si="151"/>
        <v>0</v>
      </c>
      <c r="AK231" s="39">
        <f t="shared" si="151"/>
        <v>0</v>
      </c>
      <c r="AL231" s="39">
        <f t="shared" si="151"/>
        <v>0</v>
      </c>
      <c r="AM231" s="39">
        <f t="shared" si="151"/>
        <v>0</v>
      </c>
      <c r="AN231" s="39">
        <f t="shared" si="151"/>
        <v>0</v>
      </c>
      <c r="AO231" s="39">
        <f t="shared" si="151"/>
        <v>0</v>
      </c>
      <c r="AP231" s="39">
        <f t="shared" si="151"/>
        <v>0</v>
      </c>
      <c r="AQ231" s="39">
        <f t="shared" si="151"/>
        <v>0</v>
      </c>
      <c r="AR231" s="39">
        <f t="shared" si="151"/>
        <v>0</v>
      </c>
      <c r="AS231" s="39">
        <f t="shared" si="151"/>
        <v>0</v>
      </c>
      <c r="AT231" s="39">
        <f t="shared" si="151"/>
        <v>0</v>
      </c>
      <c r="AU231" s="39">
        <f t="shared" si="151"/>
        <v>0</v>
      </c>
      <c r="AV231" s="39">
        <f t="shared" si="151"/>
        <v>0</v>
      </c>
      <c r="AW231" s="39">
        <f t="shared" si="151"/>
        <v>0</v>
      </c>
      <c r="AX231" s="39">
        <f t="shared" si="151"/>
        <v>0</v>
      </c>
      <c r="AY231" s="39">
        <f t="shared" si="151"/>
        <v>0</v>
      </c>
      <c r="AZ231" s="39">
        <f t="shared" si="151"/>
        <v>0</v>
      </c>
      <c r="BA231" s="39">
        <f t="shared" si="151"/>
        <v>0</v>
      </c>
      <c r="BB231" s="39">
        <f t="shared" si="151"/>
        <v>0</v>
      </c>
      <c r="BC231" s="39">
        <f t="shared" si="151"/>
        <v>0</v>
      </c>
      <c r="BD231" s="39">
        <f t="shared" si="151"/>
        <v>0</v>
      </c>
      <c r="BE231" s="39">
        <f t="shared" si="151"/>
        <v>0</v>
      </c>
      <c r="BF231" s="39">
        <f t="shared" si="151"/>
        <v>0</v>
      </c>
      <c r="BG231" s="39">
        <f t="shared" si="151"/>
        <v>0</v>
      </c>
      <c r="BH231" s="39">
        <f t="shared" si="151"/>
        <v>0</v>
      </c>
      <c r="BI231" s="39">
        <f t="shared" si="151"/>
        <v>0</v>
      </c>
      <c r="BJ231" s="39">
        <f t="shared" si="151"/>
        <v>0</v>
      </c>
      <c r="BK231" s="39">
        <f t="shared" si="151"/>
        <v>0</v>
      </c>
      <c r="BL231" s="39">
        <f t="shared" si="151"/>
        <v>0</v>
      </c>
      <c r="BM231" s="39">
        <f t="shared" si="151"/>
        <v>0</v>
      </c>
      <c r="BN231" s="39">
        <f t="shared" si="151"/>
        <v>0</v>
      </c>
      <c r="BO231" s="39">
        <f t="shared" si="151"/>
        <v>0</v>
      </c>
      <c r="BP231" s="39">
        <f t="shared" si="151"/>
        <v>0</v>
      </c>
      <c r="BQ231" s="39">
        <f t="shared" si="151"/>
        <v>0</v>
      </c>
      <c r="BR231" s="39">
        <f t="shared" si="151"/>
        <v>0</v>
      </c>
      <c r="BS231" s="39">
        <f t="shared" si="151"/>
        <v>0</v>
      </c>
      <c r="BT231" s="39">
        <f t="shared" si="151"/>
        <v>0</v>
      </c>
      <c r="BU231" s="39">
        <f t="shared" si="151"/>
        <v>0</v>
      </c>
      <c r="BV231" s="39">
        <f t="shared" si="151"/>
        <v>0</v>
      </c>
      <c r="BW231" s="39">
        <f t="shared" si="151"/>
        <v>0</v>
      </c>
      <c r="BX231" s="39">
        <f t="shared" si="151"/>
        <v>0</v>
      </c>
      <c r="BY231" s="39">
        <f t="shared" si="151"/>
        <v>0</v>
      </c>
      <c r="BZ231" s="39">
        <f t="shared" si="151"/>
        <v>0</v>
      </c>
      <c r="CA231" s="39">
        <f t="shared" si="151"/>
        <v>0</v>
      </c>
      <c r="CB231" s="39">
        <f t="shared" si="151"/>
        <v>0</v>
      </c>
      <c r="CC231" s="39">
        <f t="shared" si="151"/>
        <v>0</v>
      </c>
      <c r="CD231" s="39">
        <f t="shared" si="151"/>
        <v>0</v>
      </c>
      <c r="CE231" s="39">
        <f t="shared" si="151"/>
        <v>0</v>
      </c>
      <c r="CF231" s="39">
        <f t="shared" si="151"/>
        <v>0</v>
      </c>
      <c r="CG231" s="39">
        <f t="shared" si="151"/>
        <v>0</v>
      </c>
      <c r="CH231" s="39">
        <f t="shared" si="151"/>
        <v>0</v>
      </c>
    </row>
    <row r="232">
      <c r="B232" s="5"/>
      <c r="F232" s="5"/>
    </row>
    <row r="233">
      <c r="B233" s="5" t="s">
        <v>72</v>
      </c>
    </row>
    <row r="234"/>
    <row r="235">
      <c r="B235" s="6" t="s">
        <v>77</v>
      </c>
      <c r="C235" s="5"/>
      <c r="D235" s="5"/>
      <c r="E235" s="33">
        <f t="shared" ref="E235:E237" si="153">SUM(G235:CH235)</f>
        <v>0</v>
      </c>
      <c r="F235" s="5"/>
      <c r="G235" s="39">
        <f t="shared" ref="G235:CH235" si="152">G225*G$52</f>
        <v>0</v>
      </c>
      <c r="H235" s="39">
        <f t="shared" si="152"/>
        <v>0</v>
      </c>
      <c r="I235" s="39">
        <f t="shared" si="152"/>
        <v>0</v>
      </c>
      <c r="J235" s="39">
        <f t="shared" si="152"/>
        <v>0</v>
      </c>
      <c r="K235" s="39">
        <f t="shared" si="152"/>
        <v>0</v>
      </c>
      <c r="L235" s="39">
        <f t="shared" si="152"/>
        <v>0</v>
      </c>
      <c r="M235" s="39">
        <f t="shared" si="152"/>
        <v>0</v>
      </c>
      <c r="N235" s="39">
        <f t="shared" si="152"/>
        <v>0</v>
      </c>
      <c r="O235" s="39">
        <f t="shared" si="152"/>
        <v>0</v>
      </c>
      <c r="P235" s="39">
        <f t="shared" si="152"/>
        <v>0</v>
      </c>
      <c r="Q235" s="39">
        <f t="shared" si="152"/>
        <v>0</v>
      </c>
      <c r="R235" s="39">
        <f t="shared" si="152"/>
        <v>0</v>
      </c>
      <c r="S235" s="39">
        <f t="shared" si="152"/>
        <v>0</v>
      </c>
      <c r="T235" s="39">
        <f t="shared" si="152"/>
        <v>0</v>
      </c>
      <c r="U235" s="39">
        <f t="shared" si="152"/>
        <v>0</v>
      </c>
      <c r="V235" s="39">
        <f t="shared" si="152"/>
        <v>0</v>
      </c>
      <c r="W235" s="39">
        <f t="shared" si="152"/>
        <v>0</v>
      </c>
      <c r="X235" s="39">
        <f t="shared" si="152"/>
        <v>0</v>
      </c>
      <c r="Y235" s="39">
        <f t="shared" si="152"/>
        <v>0</v>
      </c>
      <c r="Z235" s="39">
        <f t="shared" si="152"/>
        <v>0</v>
      </c>
      <c r="AA235" s="39">
        <f t="shared" si="152"/>
        <v>0</v>
      </c>
      <c r="AB235" s="39">
        <f t="shared" si="152"/>
        <v>0</v>
      </c>
      <c r="AC235" s="39">
        <f t="shared" si="152"/>
        <v>0</v>
      </c>
      <c r="AD235" s="39">
        <f t="shared" si="152"/>
        <v>0</v>
      </c>
      <c r="AE235" s="39">
        <f t="shared" si="152"/>
        <v>0</v>
      </c>
      <c r="AF235" s="39">
        <f t="shared" si="152"/>
        <v>0</v>
      </c>
      <c r="AG235" s="39">
        <f t="shared" si="152"/>
        <v>0</v>
      </c>
      <c r="AH235" s="39">
        <f t="shared" si="152"/>
        <v>0</v>
      </c>
      <c r="AI235" s="39">
        <f t="shared" si="152"/>
        <v>0</v>
      </c>
      <c r="AJ235" s="39">
        <f t="shared" si="152"/>
        <v>0</v>
      </c>
      <c r="AK235" s="39">
        <f t="shared" si="152"/>
        <v>0</v>
      </c>
      <c r="AL235" s="39">
        <f t="shared" si="152"/>
        <v>0</v>
      </c>
      <c r="AM235" s="39">
        <f t="shared" si="152"/>
        <v>0</v>
      </c>
      <c r="AN235" s="39">
        <f t="shared" si="152"/>
        <v>0</v>
      </c>
      <c r="AO235" s="39">
        <f t="shared" si="152"/>
        <v>0</v>
      </c>
      <c r="AP235" s="39">
        <f t="shared" si="152"/>
        <v>0</v>
      </c>
      <c r="AQ235" s="39">
        <f t="shared" si="152"/>
        <v>0</v>
      </c>
      <c r="AR235" s="39">
        <f t="shared" si="152"/>
        <v>0</v>
      </c>
      <c r="AS235" s="39">
        <f t="shared" si="152"/>
        <v>0</v>
      </c>
      <c r="AT235" s="39">
        <f t="shared" si="152"/>
        <v>0</v>
      </c>
      <c r="AU235" s="39">
        <f t="shared" si="152"/>
        <v>0</v>
      </c>
      <c r="AV235" s="39">
        <f t="shared" si="152"/>
        <v>0</v>
      </c>
      <c r="AW235" s="39">
        <f t="shared" si="152"/>
        <v>0</v>
      </c>
      <c r="AX235" s="39">
        <f t="shared" si="152"/>
        <v>0</v>
      </c>
      <c r="AY235" s="39">
        <f t="shared" si="152"/>
        <v>0</v>
      </c>
      <c r="AZ235" s="39">
        <f t="shared" si="152"/>
        <v>0</v>
      </c>
      <c r="BA235" s="39">
        <f t="shared" si="152"/>
        <v>0</v>
      </c>
      <c r="BB235" s="39">
        <f t="shared" si="152"/>
        <v>0</v>
      </c>
      <c r="BC235" s="39">
        <f t="shared" si="152"/>
        <v>0</v>
      </c>
      <c r="BD235" s="39">
        <f t="shared" si="152"/>
        <v>0</v>
      </c>
      <c r="BE235" s="39">
        <f t="shared" si="152"/>
        <v>0</v>
      </c>
      <c r="BF235" s="39">
        <f t="shared" si="152"/>
        <v>0</v>
      </c>
      <c r="BG235" s="39">
        <f t="shared" si="152"/>
        <v>0</v>
      </c>
      <c r="BH235" s="39">
        <f t="shared" si="152"/>
        <v>0</v>
      </c>
      <c r="BI235" s="39">
        <f t="shared" si="152"/>
        <v>0</v>
      </c>
      <c r="BJ235" s="39">
        <f t="shared" si="152"/>
        <v>0</v>
      </c>
      <c r="BK235" s="39">
        <f t="shared" si="152"/>
        <v>0</v>
      </c>
      <c r="BL235" s="39">
        <f t="shared" si="152"/>
        <v>0</v>
      </c>
      <c r="BM235" s="39">
        <f t="shared" si="152"/>
        <v>0</v>
      </c>
      <c r="BN235" s="39">
        <f t="shared" si="152"/>
        <v>0</v>
      </c>
      <c r="BO235" s="39">
        <f t="shared" si="152"/>
        <v>0</v>
      </c>
      <c r="BP235" s="39">
        <f t="shared" si="152"/>
        <v>0</v>
      </c>
      <c r="BQ235" s="39">
        <f t="shared" si="152"/>
        <v>0</v>
      </c>
      <c r="BR235" s="39">
        <f t="shared" si="152"/>
        <v>0</v>
      </c>
      <c r="BS235" s="39">
        <f t="shared" si="152"/>
        <v>0</v>
      </c>
      <c r="BT235" s="39">
        <f t="shared" si="152"/>
        <v>0</v>
      </c>
      <c r="BU235" s="39">
        <f t="shared" si="152"/>
        <v>0</v>
      </c>
      <c r="BV235" s="39">
        <f t="shared" si="152"/>
        <v>0</v>
      </c>
      <c r="BW235" s="39">
        <f t="shared" si="152"/>
        <v>0</v>
      </c>
      <c r="BX235" s="39">
        <f t="shared" si="152"/>
        <v>0</v>
      </c>
      <c r="BY235" s="39">
        <f t="shared" si="152"/>
        <v>0</v>
      </c>
      <c r="BZ235" s="39">
        <f t="shared" si="152"/>
        <v>0</v>
      </c>
      <c r="CA235" s="39">
        <f t="shared" si="152"/>
        <v>0</v>
      </c>
      <c r="CB235" s="39">
        <f t="shared" si="152"/>
        <v>0</v>
      </c>
      <c r="CC235" s="39">
        <f t="shared" si="152"/>
        <v>0</v>
      </c>
      <c r="CD235" s="39">
        <f t="shared" si="152"/>
        <v>0</v>
      </c>
      <c r="CE235" s="39">
        <f t="shared" si="152"/>
        <v>0</v>
      </c>
      <c r="CF235" s="39">
        <f t="shared" si="152"/>
        <v>0</v>
      </c>
      <c r="CG235" s="39">
        <f t="shared" si="152"/>
        <v>0</v>
      </c>
      <c r="CH235" s="39">
        <f t="shared" si="152"/>
        <v>0</v>
      </c>
    </row>
    <row r="236">
      <c r="B236" s="6" t="s">
        <v>78</v>
      </c>
      <c r="E236" s="35">
        <f t="shared" si="153"/>
        <v>0</v>
      </c>
      <c r="F236" s="5"/>
      <c r="G236" s="36">
        <f t="shared" ref="G236:CH236" si="154">G226*G$52</f>
        <v>0</v>
      </c>
      <c r="H236" s="36">
        <f t="shared" si="154"/>
        <v>0</v>
      </c>
      <c r="I236" s="36">
        <f t="shared" si="154"/>
        <v>0</v>
      </c>
      <c r="J236" s="36">
        <f t="shared" si="154"/>
        <v>0</v>
      </c>
      <c r="K236" s="36">
        <f t="shared" si="154"/>
        <v>0</v>
      </c>
      <c r="L236" s="36">
        <f t="shared" si="154"/>
        <v>0</v>
      </c>
      <c r="M236" s="36">
        <f t="shared" si="154"/>
        <v>0</v>
      </c>
      <c r="N236" s="36">
        <f t="shared" si="154"/>
        <v>0</v>
      </c>
      <c r="O236" s="36">
        <f t="shared" si="154"/>
        <v>0</v>
      </c>
      <c r="P236" s="36">
        <f t="shared" si="154"/>
        <v>0</v>
      </c>
      <c r="Q236" s="36">
        <f t="shared" si="154"/>
        <v>0</v>
      </c>
      <c r="R236" s="36">
        <f t="shared" si="154"/>
        <v>0</v>
      </c>
      <c r="S236" s="36">
        <f t="shared" si="154"/>
        <v>0</v>
      </c>
      <c r="T236" s="36">
        <f t="shared" si="154"/>
        <v>0</v>
      </c>
      <c r="U236" s="36">
        <f t="shared" si="154"/>
        <v>0</v>
      </c>
      <c r="V236" s="36">
        <f t="shared" si="154"/>
        <v>0</v>
      </c>
      <c r="W236" s="36">
        <f t="shared" si="154"/>
        <v>0</v>
      </c>
      <c r="X236" s="36">
        <f t="shared" si="154"/>
        <v>0</v>
      </c>
      <c r="Y236" s="36">
        <f t="shared" si="154"/>
        <v>0</v>
      </c>
      <c r="Z236" s="36">
        <f t="shared" si="154"/>
        <v>0</v>
      </c>
      <c r="AA236" s="36">
        <f t="shared" si="154"/>
        <v>0</v>
      </c>
      <c r="AB236" s="36">
        <f t="shared" si="154"/>
        <v>0</v>
      </c>
      <c r="AC236" s="36">
        <f t="shared" si="154"/>
        <v>0</v>
      </c>
      <c r="AD236" s="36">
        <f t="shared" si="154"/>
        <v>0</v>
      </c>
      <c r="AE236" s="36">
        <f t="shared" si="154"/>
        <v>0</v>
      </c>
      <c r="AF236" s="36">
        <f t="shared" si="154"/>
        <v>0</v>
      </c>
      <c r="AG236" s="36">
        <f t="shared" si="154"/>
        <v>0</v>
      </c>
      <c r="AH236" s="36">
        <f t="shared" si="154"/>
        <v>0</v>
      </c>
      <c r="AI236" s="36">
        <f t="shared" si="154"/>
        <v>0</v>
      </c>
      <c r="AJ236" s="36">
        <f t="shared" si="154"/>
        <v>0</v>
      </c>
      <c r="AK236" s="36">
        <f t="shared" si="154"/>
        <v>0</v>
      </c>
      <c r="AL236" s="36">
        <f t="shared" si="154"/>
        <v>0</v>
      </c>
      <c r="AM236" s="36">
        <f t="shared" si="154"/>
        <v>0</v>
      </c>
      <c r="AN236" s="36">
        <f t="shared" si="154"/>
        <v>0</v>
      </c>
      <c r="AO236" s="36">
        <f t="shared" si="154"/>
        <v>0</v>
      </c>
      <c r="AP236" s="36">
        <f t="shared" si="154"/>
        <v>0</v>
      </c>
      <c r="AQ236" s="36">
        <f t="shared" si="154"/>
        <v>0</v>
      </c>
      <c r="AR236" s="36">
        <f t="shared" si="154"/>
        <v>0</v>
      </c>
      <c r="AS236" s="36">
        <f t="shared" si="154"/>
        <v>0</v>
      </c>
      <c r="AT236" s="36">
        <f t="shared" si="154"/>
        <v>0</v>
      </c>
      <c r="AU236" s="36">
        <f t="shared" si="154"/>
        <v>0</v>
      </c>
      <c r="AV236" s="36">
        <f t="shared" si="154"/>
        <v>0</v>
      </c>
      <c r="AW236" s="36">
        <f t="shared" si="154"/>
        <v>0</v>
      </c>
      <c r="AX236" s="36">
        <f t="shared" si="154"/>
        <v>0</v>
      </c>
      <c r="AY236" s="36">
        <f t="shared" si="154"/>
        <v>0</v>
      </c>
      <c r="AZ236" s="36">
        <f t="shared" si="154"/>
        <v>0</v>
      </c>
      <c r="BA236" s="36">
        <f t="shared" si="154"/>
        <v>0</v>
      </c>
      <c r="BB236" s="36">
        <f t="shared" si="154"/>
        <v>0</v>
      </c>
      <c r="BC236" s="36">
        <f t="shared" si="154"/>
        <v>0</v>
      </c>
      <c r="BD236" s="36">
        <f t="shared" si="154"/>
        <v>0</v>
      </c>
      <c r="BE236" s="36">
        <f t="shared" si="154"/>
        <v>0</v>
      </c>
      <c r="BF236" s="36">
        <f t="shared" si="154"/>
        <v>0</v>
      </c>
      <c r="BG236" s="36">
        <f t="shared" si="154"/>
        <v>0</v>
      </c>
      <c r="BH236" s="36">
        <f t="shared" si="154"/>
        <v>0</v>
      </c>
      <c r="BI236" s="36">
        <f t="shared" si="154"/>
        <v>0</v>
      </c>
      <c r="BJ236" s="36">
        <f t="shared" si="154"/>
        <v>0</v>
      </c>
      <c r="BK236" s="36">
        <f t="shared" si="154"/>
        <v>0</v>
      </c>
      <c r="BL236" s="36">
        <f t="shared" si="154"/>
        <v>0</v>
      </c>
      <c r="BM236" s="36">
        <f t="shared" si="154"/>
        <v>0</v>
      </c>
      <c r="BN236" s="36">
        <f t="shared" si="154"/>
        <v>0</v>
      </c>
      <c r="BO236" s="36">
        <f t="shared" si="154"/>
        <v>0</v>
      </c>
      <c r="BP236" s="36">
        <f t="shared" si="154"/>
        <v>0</v>
      </c>
      <c r="BQ236" s="36">
        <f t="shared" si="154"/>
        <v>0</v>
      </c>
      <c r="BR236" s="36">
        <f t="shared" si="154"/>
        <v>0</v>
      </c>
      <c r="BS236" s="36">
        <f t="shared" si="154"/>
        <v>0</v>
      </c>
      <c r="BT236" s="36">
        <f t="shared" si="154"/>
        <v>0</v>
      </c>
      <c r="BU236" s="36">
        <f t="shared" si="154"/>
        <v>0</v>
      </c>
      <c r="BV236" s="36">
        <f t="shared" si="154"/>
        <v>0</v>
      </c>
      <c r="BW236" s="36">
        <f t="shared" si="154"/>
        <v>0</v>
      </c>
      <c r="BX236" s="36">
        <f t="shared" si="154"/>
        <v>0</v>
      </c>
      <c r="BY236" s="36">
        <f t="shared" si="154"/>
        <v>0</v>
      </c>
      <c r="BZ236" s="36">
        <f t="shared" si="154"/>
        <v>0</v>
      </c>
      <c r="CA236" s="36">
        <f t="shared" si="154"/>
        <v>0</v>
      </c>
      <c r="CB236" s="36">
        <f t="shared" si="154"/>
        <v>0</v>
      </c>
      <c r="CC236" s="36">
        <f t="shared" si="154"/>
        <v>0</v>
      </c>
      <c r="CD236" s="36">
        <f t="shared" si="154"/>
        <v>0</v>
      </c>
      <c r="CE236" s="36">
        <f t="shared" si="154"/>
        <v>0</v>
      </c>
      <c r="CF236" s="36">
        <f t="shared" si="154"/>
        <v>0</v>
      </c>
      <c r="CG236" s="36">
        <f t="shared" si="154"/>
        <v>0</v>
      </c>
      <c r="CH236" s="36">
        <f t="shared" si="154"/>
        <v>0</v>
      </c>
    </row>
    <row r="237">
      <c r="B237" s="6" t="s">
        <v>79</v>
      </c>
      <c r="E237" s="33">
        <f t="shared" si="153"/>
        <v>0</v>
      </c>
      <c r="F237" s="5"/>
      <c r="G237" s="39">
        <f t="shared" ref="G237:CH237" si="155">G227*G$52</f>
        <v>0</v>
      </c>
      <c r="H237" s="39">
        <f t="shared" si="155"/>
        <v>0</v>
      </c>
      <c r="I237" s="39">
        <f t="shared" si="155"/>
        <v>0</v>
      </c>
      <c r="J237" s="39">
        <f t="shared" si="155"/>
        <v>0</v>
      </c>
      <c r="K237" s="39">
        <f t="shared" si="155"/>
        <v>0</v>
      </c>
      <c r="L237" s="39">
        <f t="shared" si="155"/>
        <v>0</v>
      </c>
      <c r="M237" s="39">
        <f t="shared" si="155"/>
        <v>0</v>
      </c>
      <c r="N237" s="39">
        <f t="shared" si="155"/>
        <v>0</v>
      </c>
      <c r="O237" s="39">
        <f t="shared" si="155"/>
        <v>0</v>
      </c>
      <c r="P237" s="39">
        <f t="shared" si="155"/>
        <v>0</v>
      </c>
      <c r="Q237" s="39">
        <f t="shared" si="155"/>
        <v>0</v>
      </c>
      <c r="R237" s="39">
        <f t="shared" si="155"/>
        <v>0</v>
      </c>
      <c r="S237" s="39">
        <f t="shared" si="155"/>
        <v>0</v>
      </c>
      <c r="T237" s="39">
        <f t="shared" si="155"/>
        <v>0</v>
      </c>
      <c r="U237" s="39">
        <f t="shared" si="155"/>
        <v>0</v>
      </c>
      <c r="V237" s="39">
        <f t="shared" si="155"/>
        <v>0</v>
      </c>
      <c r="W237" s="39">
        <f t="shared" si="155"/>
        <v>0</v>
      </c>
      <c r="X237" s="39">
        <f t="shared" si="155"/>
        <v>0</v>
      </c>
      <c r="Y237" s="39">
        <f t="shared" si="155"/>
        <v>0</v>
      </c>
      <c r="Z237" s="39">
        <f t="shared" si="155"/>
        <v>0</v>
      </c>
      <c r="AA237" s="39">
        <f t="shared" si="155"/>
        <v>0</v>
      </c>
      <c r="AB237" s="39">
        <f t="shared" si="155"/>
        <v>0</v>
      </c>
      <c r="AC237" s="39">
        <f t="shared" si="155"/>
        <v>0</v>
      </c>
      <c r="AD237" s="39">
        <f t="shared" si="155"/>
        <v>0</v>
      </c>
      <c r="AE237" s="39">
        <f t="shared" si="155"/>
        <v>0</v>
      </c>
      <c r="AF237" s="39">
        <f t="shared" si="155"/>
        <v>0</v>
      </c>
      <c r="AG237" s="39">
        <f t="shared" si="155"/>
        <v>0</v>
      </c>
      <c r="AH237" s="39">
        <f t="shared" si="155"/>
        <v>0</v>
      </c>
      <c r="AI237" s="39">
        <f t="shared" si="155"/>
        <v>0</v>
      </c>
      <c r="AJ237" s="39">
        <f t="shared" si="155"/>
        <v>0</v>
      </c>
      <c r="AK237" s="39">
        <f t="shared" si="155"/>
        <v>0</v>
      </c>
      <c r="AL237" s="39">
        <f t="shared" si="155"/>
        <v>0</v>
      </c>
      <c r="AM237" s="39">
        <f t="shared" si="155"/>
        <v>0</v>
      </c>
      <c r="AN237" s="39">
        <f t="shared" si="155"/>
        <v>0</v>
      </c>
      <c r="AO237" s="39">
        <f t="shared" si="155"/>
        <v>0</v>
      </c>
      <c r="AP237" s="39">
        <f t="shared" si="155"/>
        <v>0</v>
      </c>
      <c r="AQ237" s="39">
        <f t="shared" si="155"/>
        <v>0</v>
      </c>
      <c r="AR237" s="39">
        <f t="shared" si="155"/>
        <v>0</v>
      </c>
      <c r="AS237" s="39">
        <f t="shared" si="155"/>
        <v>0</v>
      </c>
      <c r="AT237" s="39">
        <f t="shared" si="155"/>
        <v>0</v>
      </c>
      <c r="AU237" s="39">
        <f t="shared" si="155"/>
        <v>0</v>
      </c>
      <c r="AV237" s="39">
        <f t="shared" si="155"/>
        <v>0</v>
      </c>
      <c r="AW237" s="39">
        <f t="shared" si="155"/>
        <v>0</v>
      </c>
      <c r="AX237" s="39">
        <f t="shared" si="155"/>
        <v>0</v>
      </c>
      <c r="AY237" s="39">
        <f t="shared" si="155"/>
        <v>0</v>
      </c>
      <c r="AZ237" s="39">
        <f t="shared" si="155"/>
        <v>0</v>
      </c>
      <c r="BA237" s="39">
        <f t="shared" si="155"/>
        <v>0</v>
      </c>
      <c r="BB237" s="39">
        <f t="shared" si="155"/>
        <v>0</v>
      </c>
      <c r="BC237" s="39">
        <f t="shared" si="155"/>
        <v>0</v>
      </c>
      <c r="BD237" s="39">
        <f t="shared" si="155"/>
        <v>0</v>
      </c>
      <c r="BE237" s="39">
        <f t="shared" si="155"/>
        <v>0</v>
      </c>
      <c r="BF237" s="39">
        <f t="shared" si="155"/>
        <v>0</v>
      </c>
      <c r="BG237" s="39">
        <f t="shared" si="155"/>
        <v>0</v>
      </c>
      <c r="BH237" s="39">
        <f t="shared" si="155"/>
        <v>0</v>
      </c>
      <c r="BI237" s="39">
        <f t="shared" si="155"/>
        <v>0</v>
      </c>
      <c r="BJ237" s="39">
        <f t="shared" si="155"/>
        <v>0</v>
      </c>
      <c r="BK237" s="39">
        <f t="shared" si="155"/>
        <v>0</v>
      </c>
      <c r="BL237" s="39">
        <f t="shared" si="155"/>
        <v>0</v>
      </c>
      <c r="BM237" s="39">
        <f t="shared" si="155"/>
        <v>0</v>
      </c>
      <c r="BN237" s="39">
        <f t="shared" si="155"/>
        <v>0</v>
      </c>
      <c r="BO237" s="39">
        <f t="shared" si="155"/>
        <v>0</v>
      </c>
      <c r="BP237" s="39">
        <f t="shared" si="155"/>
        <v>0</v>
      </c>
      <c r="BQ237" s="39">
        <f t="shared" si="155"/>
        <v>0</v>
      </c>
      <c r="BR237" s="39">
        <f t="shared" si="155"/>
        <v>0</v>
      </c>
      <c r="BS237" s="39">
        <f t="shared" si="155"/>
        <v>0</v>
      </c>
      <c r="BT237" s="39">
        <f t="shared" si="155"/>
        <v>0</v>
      </c>
      <c r="BU237" s="39">
        <f t="shared" si="155"/>
        <v>0</v>
      </c>
      <c r="BV237" s="39">
        <f t="shared" si="155"/>
        <v>0</v>
      </c>
      <c r="BW237" s="39">
        <f t="shared" si="155"/>
        <v>0</v>
      </c>
      <c r="BX237" s="39">
        <f t="shared" si="155"/>
        <v>0</v>
      </c>
      <c r="BY237" s="39">
        <f t="shared" si="155"/>
        <v>0</v>
      </c>
      <c r="BZ237" s="39">
        <f t="shared" si="155"/>
        <v>0</v>
      </c>
      <c r="CA237" s="39">
        <f t="shared" si="155"/>
        <v>0</v>
      </c>
      <c r="CB237" s="39">
        <f t="shared" si="155"/>
        <v>0</v>
      </c>
      <c r="CC237" s="39">
        <f t="shared" si="155"/>
        <v>0</v>
      </c>
      <c r="CD237" s="39">
        <f t="shared" si="155"/>
        <v>0</v>
      </c>
      <c r="CE237" s="39">
        <f t="shared" si="155"/>
        <v>0</v>
      </c>
      <c r="CF237" s="39">
        <f t="shared" si="155"/>
        <v>0</v>
      </c>
      <c r="CG237" s="39">
        <f t="shared" si="155"/>
        <v>0</v>
      </c>
      <c r="CH237" s="39">
        <f t="shared" si="155"/>
        <v>0</v>
      </c>
    </row>
    <row r="238">
      <c r="E238" s="35"/>
      <c r="F238" s="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</row>
    <row r="239">
      <c r="B239" s="6" t="s">
        <v>80</v>
      </c>
      <c r="C239" s="5"/>
      <c r="D239" s="5"/>
      <c r="E239" s="33">
        <f t="shared" ref="E239:E241" si="157">SUM(G239:CH239)</f>
        <v>0</v>
      </c>
      <c r="F239" s="5"/>
      <c r="G239" s="39">
        <f t="shared" ref="G239:CH239" si="156">G229*G$52</f>
        <v>0</v>
      </c>
      <c r="H239" s="39">
        <f t="shared" si="156"/>
        <v>0</v>
      </c>
      <c r="I239" s="39">
        <f t="shared" si="156"/>
        <v>0</v>
      </c>
      <c r="J239" s="39">
        <f t="shared" si="156"/>
        <v>0</v>
      </c>
      <c r="K239" s="39">
        <f t="shared" si="156"/>
        <v>0</v>
      </c>
      <c r="L239" s="39">
        <f t="shared" si="156"/>
        <v>0</v>
      </c>
      <c r="M239" s="39">
        <f t="shared" si="156"/>
        <v>0</v>
      </c>
      <c r="N239" s="39">
        <f t="shared" si="156"/>
        <v>0</v>
      </c>
      <c r="O239" s="39">
        <f t="shared" si="156"/>
        <v>0</v>
      </c>
      <c r="P239" s="39">
        <f t="shared" si="156"/>
        <v>0</v>
      </c>
      <c r="Q239" s="39">
        <f t="shared" si="156"/>
        <v>0</v>
      </c>
      <c r="R239" s="39">
        <f t="shared" si="156"/>
        <v>0</v>
      </c>
      <c r="S239" s="39">
        <f t="shared" si="156"/>
        <v>0</v>
      </c>
      <c r="T239" s="39">
        <f t="shared" si="156"/>
        <v>0</v>
      </c>
      <c r="U239" s="39">
        <f t="shared" si="156"/>
        <v>0</v>
      </c>
      <c r="V239" s="39">
        <f t="shared" si="156"/>
        <v>0</v>
      </c>
      <c r="W239" s="39">
        <f t="shared" si="156"/>
        <v>0</v>
      </c>
      <c r="X239" s="39">
        <f t="shared" si="156"/>
        <v>0</v>
      </c>
      <c r="Y239" s="39">
        <f t="shared" si="156"/>
        <v>0</v>
      </c>
      <c r="Z239" s="39">
        <f t="shared" si="156"/>
        <v>0</v>
      </c>
      <c r="AA239" s="39">
        <f t="shared" si="156"/>
        <v>0</v>
      </c>
      <c r="AB239" s="39">
        <f t="shared" si="156"/>
        <v>0</v>
      </c>
      <c r="AC239" s="39">
        <f t="shared" si="156"/>
        <v>0</v>
      </c>
      <c r="AD239" s="39">
        <f t="shared" si="156"/>
        <v>0</v>
      </c>
      <c r="AE239" s="39">
        <f t="shared" si="156"/>
        <v>0</v>
      </c>
      <c r="AF239" s="39">
        <f t="shared" si="156"/>
        <v>0</v>
      </c>
      <c r="AG239" s="39">
        <f t="shared" si="156"/>
        <v>0</v>
      </c>
      <c r="AH239" s="39">
        <f t="shared" si="156"/>
        <v>0</v>
      </c>
      <c r="AI239" s="39">
        <f t="shared" si="156"/>
        <v>0</v>
      </c>
      <c r="AJ239" s="39">
        <f t="shared" si="156"/>
        <v>0</v>
      </c>
      <c r="AK239" s="39">
        <f t="shared" si="156"/>
        <v>0</v>
      </c>
      <c r="AL239" s="39">
        <f t="shared" si="156"/>
        <v>0</v>
      </c>
      <c r="AM239" s="39">
        <f t="shared" si="156"/>
        <v>0</v>
      </c>
      <c r="AN239" s="39">
        <f t="shared" si="156"/>
        <v>0</v>
      </c>
      <c r="AO239" s="39">
        <f t="shared" si="156"/>
        <v>0</v>
      </c>
      <c r="AP239" s="39">
        <f t="shared" si="156"/>
        <v>0</v>
      </c>
      <c r="AQ239" s="39">
        <f t="shared" si="156"/>
        <v>0</v>
      </c>
      <c r="AR239" s="39">
        <f t="shared" si="156"/>
        <v>0</v>
      </c>
      <c r="AS239" s="39">
        <f t="shared" si="156"/>
        <v>0</v>
      </c>
      <c r="AT239" s="39">
        <f t="shared" si="156"/>
        <v>0</v>
      </c>
      <c r="AU239" s="39">
        <f t="shared" si="156"/>
        <v>0</v>
      </c>
      <c r="AV239" s="39">
        <f t="shared" si="156"/>
        <v>0</v>
      </c>
      <c r="AW239" s="39">
        <f t="shared" si="156"/>
        <v>0</v>
      </c>
      <c r="AX239" s="39">
        <f t="shared" si="156"/>
        <v>0</v>
      </c>
      <c r="AY239" s="39">
        <f t="shared" si="156"/>
        <v>0</v>
      </c>
      <c r="AZ239" s="39">
        <f t="shared" si="156"/>
        <v>0</v>
      </c>
      <c r="BA239" s="39">
        <f t="shared" si="156"/>
        <v>0</v>
      </c>
      <c r="BB239" s="39">
        <f t="shared" si="156"/>
        <v>0</v>
      </c>
      <c r="BC239" s="39">
        <f t="shared" si="156"/>
        <v>0</v>
      </c>
      <c r="BD239" s="39">
        <f t="shared" si="156"/>
        <v>0</v>
      </c>
      <c r="BE239" s="39">
        <f t="shared" si="156"/>
        <v>0</v>
      </c>
      <c r="BF239" s="39">
        <f t="shared" si="156"/>
        <v>0</v>
      </c>
      <c r="BG239" s="39">
        <f t="shared" si="156"/>
        <v>0</v>
      </c>
      <c r="BH239" s="39">
        <f t="shared" si="156"/>
        <v>0</v>
      </c>
      <c r="BI239" s="39">
        <f t="shared" si="156"/>
        <v>0</v>
      </c>
      <c r="BJ239" s="39">
        <f t="shared" si="156"/>
        <v>0</v>
      </c>
      <c r="BK239" s="39">
        <f t="shared" si="156"/>
        <v>0</v>
      </c>
      <c r="BL239" s="39">
        <f t="shared" si="156"/>
        <v>0</v>
      </c>
      <c r="BM239" s="39">
        <f t="shared" si="156"/>
        <v>0</v>
      </c>
      <c r="BN239" s="39">
        <f t="shared" si="156"/>
        <v>0</v>
      </c>
      <c r="BO239" s="39">
        <f t="shared" si="156"/>
        <v>0</v>
      </c>
      <c r="BP239" s="39">
        <f t="shared" si="156"/>
        <v>0</v>
      </c>
      <c r="BQ239" s="39">
        <f t="shared" si="156"/>
        <v>0</v>
      </c>
      <c r="BR239" s="39">
        <f t="shared" si="156"/>
        <v>0</v>
      </c>
      <c r="BS239" s="39">
        <f t="shared" si="156"/>
        <v>0</v>
      </c>
      <c r="BT239" s="39">
        <f t="shared" si="156"/>
        <v>0</v>
      </c>
      <c r="BU239" s="39">
        <f t="shared" si="156"/>
        <v>0</v>
      </c>
      <c r="BV239" s="39">
        <f t="shared" si="156"/>
        <v>0</v>
      </c>
      <c r="BW239" s="39">
        <f t="shared" si="156"/>
        <v>0</v>
      </c>
      <c r="BX239" s="39">
        <f t="shared" si="156"/>
        <v>0</v>
      </c>
      <c r="BY239" s="39">
        <f t="shared" si="156"/>
        <v>0</v>
      </c>
      <c r="BZ239" s="39">
        <f t="shared" si="156"/>
        <v>0</v>
      </c>
      <c r="CA239" s="39">
        <f t="shared" si="156"/>
        <v>0</v>
      </c>
      <c r="CB239" s="39">
        <f t="shared" si="156"/>
        <v>0</v>
      </c>
      <c r="CC239" s="39">
        <f t="shared" si="156"/>
        <v>0</v>
      </c>
      <c r="CD239" s="39">
        <f t="shared" si="156"/>
        <v>0</v>
      </c>
      <c r="CE239" s="39">
        <f t="shared" si="156"/>
        <v>0</v>
      </c>
      <c r="CF239" s="39">
        <f t="shared" si="156"/>
        <v>0</v>
      </c>
      <c r="CG239" s="39">
        <f t="shared" si="156"/>
        <v>0</v>
      </c>
      <c r="CH239" s="39">
        <f t="shared" si="156"/>
        <v>0</v>
      </c>
    </row>
    <row r="240">
      <c r="B240" s="6" t="s">
        <v>81</v>
      </c>
      <c r="E240" s="35">
        <f t="shared" si="157"/>
        <v>0</v>
      </c>
      <c r="F240" s="5"/>
      <c r="G240" s="36">
        <f t="shared" ref="G240:CH240" si="158">G230*G$52</f>
        <v>0</v>
      </c>
      <c r="H240" s="36">
        <f t="shared" si="158"/>
        <v>0</v>
      </c>
      <c r="I240" s="36">
        <f t="shared" si="158"/>
        <v>0</v>
      </c>
      <c r="J240" s="36">
        <f t="shared" si="158"/>
        <v>0</v>
      </c>
      <c r="K240" s="36">
        <f t="shared" si="158"/>
        <v>0</v>
      </c>
      <c r="L240" s="36">
        <f t="shared" si="158"/>
        <v>0</v>
      </c>
      <c r="M240" s="36">
        <f t="shared" si="158"/>
        <v>0</v>
      </c>
      <c r="N240" s="36">
        <f t="shared" si="158"/>
        <v>0</v>
      </c>
      <c r="O240" s="36">
        <f t="shared" si="158"/>
        <v>0</v>
      </c>
      <c r="P240" s="36">
        <f t="shared" si="158"/>
        <v>0</v>
      </c>
      <c r="Q240" s="36">
        <f t="shared" si="158"/>
        <v>0</v>
      </c>
      <c r="R240" s="36">
        <f t="shared" si="158"/>
        <v>0</v>
      </c>
      <c r="S240" s="36">
        <f t="shared" si="158"/>
        <v>0</v>
      </c>
      <c r="T240" s="36">
        <f t="shared" si="158"/>
        <v>0</v>
      </c>
      <c r="U240" s="36">
        <f t="shared" si="158"/>
        <v>0</v>
      </c>
      <c r="V240" s="36">
        <f t="shared" si="158"/>
        <v>0</v>
      </c>
      <c r="W240" s="36">
        <f t="shared" si="158"/>
        <v>0</v>
      </c>
      <c r="X240" s="36">
        <f t="shared" si="158"/>
        <v>0</v>
      </c>
      <c r="Y240" s="36">
        <f t="shared" si="158"/>
        <v>0</v>
      </c>
      <c r="Z240" s="36">
        <f t="shared" si="158"/>
        <v>0</v>
      </c>
      <c r="AA240" s="36">
        <f t="shared" si="158"/>
        <v>0</v>
      </c>
      <c r="AB240" s="36">
        <f t="shared" si="158"/>
        <v>0</v>
      </c>
      <c r="AC240" s="36">
        <f t="shared" si="158"/>
        <v>0</v>
      </c>
      <c r="AD240" s="36">
        <f t="shared" si="158"/>
        <v>0</v>
      </c>
      <c r="AE240" s="36">
        <f t="shared" si="158"/>
        <v>0</v>
      </c>
      <c r="AF240" s="36">
        <f t="shared" si="158"/>
        <v>0</v>
      </c>
      <c r="AG240" s="36">
        <f t="shared" si="158"/>
        <v>0</v>
      </c>
      <c r="AH240" s="36">
        <f t="shared" si="158"/>
        <v>0</v>
      </c>
      <c r="AI240" s="36">
        <f t="shared" si="158"/>
        <v>0</v>
      </c>
      <c r="AJ240" s="36">
        <f t="shared" si="158"/>
        <v>0</v>
      </c>
      <c r="AK240" s="36">
        <f t="shared" si="158"/>
        <v>0</v>
      </c>
      <c r="AL240" s="36">
        <f t="shared" si="158"/>
        <v>0</v>
      </c>
      <c r="AM240" s="36">
        <f t="shared" si="158"/>
        <v>0</v>
      </c>
      <c r="AN240" s="36">
        <f t="shared" si="158"/>
        <v>0</v>
      </c>
      <c r="AO240" s="36">
        <f t="shared" si="158"/>
        <v>0</v>
      </c>
      <c r="AP240" s="36">
        <f t="shared" si="158"/>
        <v>0</v>
      </c>
      <c r="AQ240" s="36">
        <f t="shared" si="158"/>
        <v>0</v>
      </c>
      <c r="AR240" s="36">
        <f t="shared" si="158"/>
        <v>0</v>
      </c>
      <c r="AS240" s="36">
        <f t="shared" si="158"/>
        <v>0</v>
      </c>
      <c r="AT240" s="36">
        <f t="shared" si="158"/>
        <v>0</v>
      </c>
      <c r="AU240" s="36">
        <f t="shared" si="158"/>
        <v>0</v>
      </c>
      <c r="AV240" s="36">
        <f t="shared" si="158"/>
        <v>0</v>
      </c>
      <c r="AW240" s="36">
        <f t="shared" si="158"/>
        <v>0</v>
      </c>
      <c r="AX240" s="36">
        <f t="shared" si="158"/>
        <v>0</v>
      </c>
      <c r="AY240" s="36">
        <f t="shared" si="158"/>
        <v>0</v>
      </c>
      <c r="AZ240" s="36">
        <f t="shared" si="158"/>
        <v>0</v>
      </c>
      <c r="BA240" s="36">
        <f t="shared" si="158"/>
        <v>0</v>
      </c>
      <c r="BB240" s="36">
        <f t="shared" si="158"/>
        <v>0</v>
      </c>
      <c r="BC240" s="36">
        <f t="shared" si="158"/>
        <v>0</v>
      </c>
      <c r="BD240" s="36">
        <f t="shared" si="158"/>
        <v>0</v>
      </c>
      <c r="BE240" s="36">
        <f t="shared" si="158"/>
        <v>0</v>
      </c>
      <c r="BF240" s="36">
        <f t="shared" si="158"/>
        <v>0</v>
      </c>
      <c r="BG240" s="36">
        <f t="shared" si="158"/>
        <v>0</v>
      </c>
      <c r="BH240" s="36">
        <f t="shared" si="158"/>
        <v>0</v>
      </c>
      <c r="BI240" s="36">
        <f t="shared" si="158"/>
        <v>0</v>
      </c>
      <c r="BJ240" s="36">
        <f t="shared" si="158"/>
        <v>0</v>
      </c>
      <c r="BK240" s="36">
        <f t="shared" si="158"/>
        <v>0</v>
      </c>
      <c r="BL240" s="36">
        <f t="shared" si="158"/>
        <v>0</v>
      </c>
      <c r="BM240" s="36">
        <f t="shared" si="158"/>
        <v>0</v>
      </c>
      <c r="BN240" s="36">
        <f t="shared" si="158"/>
        <v>0</v>
      </c>
      <c r="BO240" s="36">
        <f t="shared" si="158"/>
        <v>0</v>
      </c>
      <c r="BP240" s="36">
        <f t="shared" si="158"/>
        <v>0</v>
      </c>
      <c r="BQ240" s="36">
        <f t="shared" si="158"/>
        <v>0</v>
      </c>
      <c r="BR240" s="36">
        <f t="shared" si="158"/>
        <v>0</v>
      </c>
      <c r="BS240" s="36">
        <f t="shared" si="158"/>
        <v>0</v>
      </c>
      <c r="BT240" s="36">
        <f t="shared" si="158"/>
        <v>0</v>
      </c>
      <c r="BU240" s="36">
        <f t="shared" si="158"/>
        <v>0</v>
      </c>
      <c r="BV240" s="36">
        <f t="shared" si="158"/>
        <v>0</v>
      </c>
      <c r="BW240" s="36">
        <f t="shared" si="158"/>
        <v>0</v>
      </c>
      <c r="BX240" s="36">
        <f t="shared" si="158"/>
        <v>0</v>
      </c>
      <c r="BY240" s="36">
        <f t="shared" si="158"/>
        <v>0</v>
      </c>
      <c r="BZ240" s="36">
        <f t="shared" si="158"/>
        <v>0</v>
      </c>
      <c r="CA240" s="36">
        <f t="shared" si="158"/>
        <v>0</v>
      </c>
      <c r="CB240" s="36">
        <f t="shared" si="158"/>
        <v>0</v>
      </c>
      <c r="CC240" s="36">
        <f t="shared" si="158"/>
        <v>0</v>
      </c>
      <c r="CD240" s="36">
        <f t="shared" si="158"/>
        <v>0</v>
      </c>
      <c r="CE240" s="36">
        <f t="shared" si="158"/>
        <v>0</v>
      </c>
      <c r="CF240" s="36">
        <f t="shared" si="158"/>
        <v>0</v>
      </c>
      <c r="CG240" s="36">
        <f t="shared" si="158"/>
        <v>0</v>
      </c>
      <c r="CH240" s="36">
        <f t="shared" si="158"/>
        <v>0</v>
      </c>
    </row>
    <row r="241">
      <c r="B241" s="6" t="s">
        <v>82</v>
      </c>
      <c r="E241" s="33">
        <f t="shared" si="157"/>
        <v>0</v>
      </c>
      <c r="F241" s="5"/>
      <c r="G241" s="39">
        <f t="shared" ref="G241:CH241" si="159">G231*G$52</f>
        <v>0</v>
      </c>
      <c r="H241" s="39">
        <f t="shared" si="159"/>
        <v>0</v>
      </c>
      <c r="I241" s="39">
        <f t="shared" si="159"/>
        <v>0</v>
      </c>
      <c r="J241" s="39">
        <f t="shared" si="159"/>
        <v>0</v>
      </c>
      <c r="K241" s="39">
        <f t="shared" si="159"/>
        <v>0</v>
      </c>
      <c r="L241" s="39">
        <f t="shared" si="159"/>
        <v>0</v>
      </c>
      <c r="M241" s="39">
        <f t="shared" si="159"/>
        <v>0</v>
      </c>
      <c r="N241" s="39">
        <f t="shared" si="159"/>
        <v>0</v>
      </c>
      <c r="O241" s="39">
        <f t="shared" si="159"/>
        <v>0</v>
      </c>
      <c r="P241" s="39">
        <f t="shared" si="159"/>
        <v>0</v>
      </c>
      <c r="Q241" s="39">
        <f t="shared" si="159"/>
        <v>0</v>
      </c>
      <c r="R241" s="39">
        <f t="shared" si="159"/>
        <v>0</v>
      </c>
      <c r="S241" s="39">
        <f t="shared" si="159"/>
        <v>0</v>
      </c>
      <c r="T241" s="39">
        <f t="shared" si="159"/>
        <v>0</v>
      </c>
      <c r="U241" s="39">
        <f t="shared" si="159"/>
        <v>0</v>
      </c>
      <c r="V241" s="39">
        <f t="shared" si="159"/>
        <v>0</v>
      </c>
      <c r="W241" s="39">
        <f t="shared" si="159"/>
        <v>0</v>
      </c>
      <c r="X241" s="39">
        <f t="shared" si="159"/>
        <v>0</v>
      </c>
      <c r="Y241" s="39">
        <f t="shared" si="159"/>
        <v>0</v>
      </c>
      <c r="Z241" s="39">
        <f t="shared" si="159"/>
        <v>0</v>
      </c>
      <c r="AA241" s="39">
        <f t="shared" si="159"/>
        <v>0</v>
      </c>
      <c r="AB241" s="39">
        <f t="shared" si="159"/>
        <v>0</v>
      </c>
      <c r="AC241" s="39">
        <f t="shared" si="159"/>
        <v>0</v>
      </c>
      <c r="AD241" s="39">
        <f t="shared" si="159"/>
        <v>0</v>
      </c>
      <c r="AE241" s="39">
        <f t="shared" si="159"/>
        <v>0</v>
      </c>
      <c r="AF241" s="39">
        <f t="shared" si="159"/>
        <v>0</v>
      </c>
      <c r="AG241" s="39">
        <f t="shared" si="159"/>
        <v>0</v>
      </c>
      <c r="AH241" s="39">
        <f t="shared" si="159"/>
        <v>0</v>
      </c>
      <c r="AI241" s="39">
        <f t="shared" si="159"/>
        <v>0</v>
      </c>
      <c r="AJ241" s="39">
        <f t="shared" si="159"/>
        <v>0</v>
      </c>
      <c r="AK241" s="39">
        <f t="shared" si="159"/>
        <v>0</v>
      </c>
      <c r="AL241" s="39">
        <f t="shared" si="159"/>
        <v>0</v>
      </c>
      <c r="AM241" s="39">
        <f t="shared" si="159"/>
        <v>0</v>
      </c>
      <c r="AN241" s="39">
        <f t="shared" si="159"/>
        <v>0</v>
      </c>
      <c r="AO241" s="39">
        <f t="shared" si="159"/>
        <v>0</v>
      </c>
      <c r="AP241" s="39">
        <f t="shared" si="159"/>
        <v>0</v>
      </c>
      <c r="AQ241" s="39">
        <f t="shared" si="159"/>
        <v>0</v>
      </c>
      <c r="AR241" s="39">
        <f t="shared" si="159"/>
        <v>0</v>
      </c>
      <c r="AS241" s="39">
        <f t="shared" si="159"/>
        <v>0</v>
      </c>
      <c r="AT241" s="39">
        <f t="shared" si="159"/>
        <v>0</v>
      </c>
      <c r="AU241" s="39">
        <f t="shared" si="159"/>
        <v>0</v>
      </c>
      <c r="AV241" s="39">
        <f t="shared" si="159"/>
        <v>0</v>
      </c>
      <c r="AW241" s="39">
        <f t="shared" si="159"/>
        <v>0</v>
      </c>
      <c r="AX241" s="39">
        <f t="shared" si="159"/>
        <v>0</v>
      </c>
      <c r="AY241" s="39">
        <f t="shared" si="159"/>
        <v>0</v>
      </c>
      <c r="AZ241" s="39">
        <f t="shared" si="159"/>
        <v>0</v>
      </c>
      <c r="BA241" s="39">
        <f t="shared" si="159"/>
        <v>0</v>
      </c>
      <c r="BB241" s="39">
        <f t="shared" si="159"/>
        <v>0</v>
      </c>
      <c r="BC241" s="39">
        <f t="shared" si="159"/>
        <v>0</v>
      </c>
      <c r="BD241" s="39">
        <f t="shared" si="159"/>
        <v>0</v>
      </c>
      <c r="BE241" s="39">
        <f t="shared" si="159"/>
        <v>0</v>
      </c>
      <c r="BF241" s="39">
        <f t="shared" si="159"/>
        <v>0</v>
      </c>
      <c r="BG241" s="39">
        <f t="shared" si="159"/>
        <v>0</v>
      </c>
      <c r="BH241" s="39">
        <f t="shared" si="159"/>
        <v>0</v>
      </c>
      <c r="BI241" s="39">
        <f t="shared" si="159"/>
        <v>0</v>
      </c>
      <c r="BJ241" s="39">
        <f t="shared" si="159"/>
        <v>0</v>
      </c>
      <c r="BK241" s="39">
        <f t="shared" si="159"/>
        <v>0</v>
      </c>
      <c r="BL241" s="39">
        <f t="shared" si="159"/>
        <v>0</v>
      </c>
      <c r="BM241" s="39">
        <f t="shared" si="159"/>
        <v>0</v>
      </c>
      <c r="BN241" s="39">
        <f t="shared" si="159"/>
        <v>0</v>
      </c>
      <c r="BO241" s="39">
        <f t="shared" si="159"/>
        <v>0</v>
      </c>
      <c r="BP241" s="39">
        <f t="shared" si="159"/>
        <v>0</v>
      </c>
      <c r="BQ241" s="39">
        <f t="shared" si="159"/>
        <v>0</v>
      </c>
      <c r="BR241" s="39">
        <f t="shared" si="159"/>
        <v>0</v>
      </c>
      <c r="BS241" s="39">
        <f t="shared" si="159"/>
        <v>0</v>
      </c>
      <c r="BT241" s="39">
        <f t="shared" si="159"/>
        <v>0</v>
      </c>
      <c r="BU241" s="39">
        <f t="shared" si="159"/>
        <v>0</v>
      </c>
      <c r="BV241" s="39">
        <f t="shared" si="159"/>
        <v>0</v>
      </c>
      <c r="BW241" s="39">
        <f t="shared" si="159"/>
        <v>0</v>
      </c>
      <c r="BX241" s="39">
        <f t="shared" si="159"/>
        <v>0</v>
      </c>
      <c r="BY241" s="39">
        <f t="shared" si="159"/>
        <v>0</v>
      </c>
      <c r="BZ241" s="39">
        <f t="shared" si="159"/>
        <v>0</v>
      </c>
      <c r="CA241" s="39">
        <f t="shared" si="159"/>
        <v>0</v>
      </c>
      <c r="CB241" s="39">
        <f t="shared" si="159"/>
        <v>0</v>
      </c>
      <c r="CC241" s="39">
        <f t="shared" si="159"/>
        <v>0</v>
      </c>
      <c r="CD241" s="39">
        <f t="shared" si="159"/>
        <v>0</v>
      </c>
      <c r="CE241" s="39">
        <f t="shared" si="159"/>
        <v>0</v>
      </c>
      <c r="CF241" s="39">
        <f t="shared" si="159"/>
        <v>0</v>
      </c>
      <c r="CG241" s="39">
        <f t="shared" si="159"/>
        <v>0</v>
      </c>
      <c r="CH241" s="39">
        <f t="shared" si="159"/>
        <v>0</v>
      </c>
    </row>
    <row r="242">
      <c r="B242" s="5"/>
      <c r="E242" s="35"/>
      <c r="F242" s="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</row>
    <row r="243">
      <c r="B243" s="43" t="str">
        <f>B19</f>
        <v>Enter name</v>
      </c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</row>
    <row r="244"/>
    <row r="245">
      <c r="B245" s="6" t="s">
        <v>74</v>
      </c>
      <c r="E245" s="35">
        <f t="shared" ref="E245:E248" si="161">SUM(G245:CH245)</f>
        <v>0</v>
      </c>
      <c r="F245" s="5"/>
      <c r="G245" s="39">
        <f t="shared" ref="G245:CH245" si="160">(G$28*$C$19)+(G$29*$D$19)+(G$30*$C$19)</f>
        <v>0</v>
      </c>
      <c r="H245" s="39">
        <f t="shared" si="160"/>
        <v>0</v>
      </c>
      <c r="I245" s="39">
        <f t="shared" si="160"/>
        <v>0</v>
      </c>
      <c r="J245" s="39">
        <f t="shared" si="160"/>
        <v>0</v>
      </c>
      <c r="K245" s="39">
        <f t="shared" si="160"/>
        <v>0</v>
      </c>
      <c r="L245" s="39">
        <f t="shared" si="160"/>
        <v>0</v>
      </c>
      <c r="M245" s="39">
        <f t="shared" si="160"/>
        <v>0</v>
      </c>
      <c r="N245" s="39">
        <f t="shared" si="160"/>
        <v>0</v>
      </c>
      <c r="O245" s="39">
        <f t="shared" si="160"/>
        <v>0</v>
      </c>
      <c r="P245" s="39">
        <f t="shared" si="160"/>
        <v>0</v>
      </c>
      <c r="Q245" s="39">
        <f t="shared" si="160"/>
        <v>0</v>
      </c>
      <c r="R245" s="39">
        <f t="shared" si="160"/>
        <v>0</v>
      </c>
      <c r="S245" s="39">
        <f t="shared" si="160"/>
        <v>0</v>
      </c>
      <c r="T245" s="39">
        <f t="shared" si="160"/>
        <v>0</v>
      </c>
      <c r="U245" s="39">
        <f t="shared" si="160"/>
        <v>0</v>
      </c>
      <c r="V245" s="39">
        <f t="shared" si="160"/>
        <v>0</v>
      </c>
      <c r="W245" s="39">
        <f t="shared" si="160"/>
        <v>0</v>
      </c>
      <c r="X245" s="39">
        <f t="shared" si="160"/>
        <v>0</v>
      </c>
      <c r="Y245" s="39">
        <f t="shared" si="160"/>
        <v>0</v>
      </c>
      <c r="Z245" s="39">
        <f t="shared" si="160"/>
        <v>0</v>
      </c>
      <c r="AA245" s="39">
        <f t="shared" si="160"/>
        <v>0</v>
      </c>
      <c r="AB245" s="39">
        <f t="shared" si="160"/>
        <v>0</v>
      </c>
      <c r="AC245" s="39">
        <f t="shared" si="160"/>
        <v>0</v>
      </c>
      <c r="AD245" s="39">
        <f t="shared" si="160"/>
        <v>0</v>
      </c>
      <c r="AE245" s="39">
        <f t="shared" si="160"/>
        <v>0</v>
      </c>
      <c r="AF245" s="39">
        <f t="shared" si="160"/>
        <v>0</v>
      </c>
      <c r="AG245" s="39">
        <f t="shared" si="160"/>
        <v>0</v>
      </c>
      <c r="AH245" s="39">
        <f t="shared" si="160"/>
        <v>0</v>
      </c>
      <c r="AI245" s="39">
        <f t="shared" si="160"/>
        <v>0</v>
      </c>
      <c r="AJ245" s="39">
        <f t="shared" si="160"/>
        <v>0</v>
      </c>
      <c r="AK245" s="39">
        <f t="shared" si="160"/>
        <v>0</v>
      </c>
      <c r="AL245" s="39">
        <f t="shared" si="160"/>
        <v>0</v>
      </c>
      <c r="AM245" s="39">
        <f t="shared" si="160"/>
        <v>0</v>
      </c>
      <c r="AN245" s="39">
        <f t="shared" si="160"/>
        <v>0</v>
      </c>
      <c r="AO245" s="39">
        <f t="shared" si="160"/>
        <v>0</v>
      </c>
      <c r="AP245" s="39">
        <f t="shared" si="160"/>
        <v>0</v>
      </c>
      <c r="AQ245" s="39">
        <f t="shared" si="160"/>
        <v>0</v>
      </c>
      <c r="AR245" s="39">
        <f t="shared" si="160"/>
        <v>0</v>
      </c>
      <c r="AS245" s="39">
        <f t="shared" si="160"/>
        <v>0</v>
      </c>
      <c r="AT245" s="39">
        <f t="shared" si="160"/>
        <v>0</v>
      </c>
      <c r="AU245" s="39">
        <f t="shared" si="160"/>
        <v>0</v>
      </c>
      <c r="AV245" s="39">
        <f t="shared" si="160"/>
        <v>0</v>
      </c>
      <c r="AW245" s="39">
        <f t="shared" si="160"/>
        <v>0</v>
      </c>
      <c r="AX245" s="39">
        <f t="shared" si="160"/>
        <v>0</v>
      </c>
      <c r="AY245" s="39">
        <f t="shared" si="160"/>
        <v>0</v>
      </c>
      <c r="AZ245" s="39">
        <f t="shared" si="160"/>
        <v>0</v>
      </c>
      <c r="BA245" s="39">
        <f t="shared" si="160"/>
        <v>0</v>
      </c>
      <c r="BB245" s="39">
        <f t="shared" si="160"/>
        <v>0</v>
      </c>
      <c r="BC245" s="39">
        <f t="shared" si="160"/>
        <v>0</v>
      </c>
      <c r="BD245" s="39">
        <f t="shared" si="160"/>
        <v>0</v>
      </c>
      <c r="BE245" s="39">
        <f t="shared" si="160"/>
        <v>0</v>
      </c>
      <c r="BF245" s="39">
        <f t="shared" si="160"/>
        <v>0</v>
      </c>
      <c r="BG245" s="39">
        <f t="shared" si="160"/>
        <v>0</v>
      </c>
      <c r="BH245" s="39">
        <f t="shared" si="160"/>
        <v>0</v>
      </c>
      <c r="BI245" s="39">
        <f t="shared" si="160"/>
        <v>0</v>
      </c>
      <c r="BJ245" s="39">
        <f t="shared" si="160"/>
        <v>0</v>
      </c>
      <c r="BK245" s="39">
        <f t="shared" si="160"/>
        <v>0</v>
      </c>
      <c r="BL245" s="39">
        <f t="shared" si="160"/>
        <v>0</v>
      </c>
      <c r="BM245" s="39">
        <f t="shared" si="160"/>
        <v>0</v>
      </c>
      <c r="BN245" s="39">
        <f t="shared" si="160"/>
        <v>0</v>
      </c>
      <c r="BO245" s="39">
        <f t="shared" si="160"/>
        <v>0</v>
      </c>
      <c r="BP245" s="39">
        <f t="shared" si="160"/>
        <v>0</v>
      </c>
      <c r="BQ245" s="39">
        <f t="shared" si="160"/>
        <v>0</v>
      </c>
      <c r="BR245" s="39">
        <f t="shared" si="160"/>
        <v>0</v>
      </c>
      <c r="BS245" s="39">
        <f t="shared" si="160"/>
        <v>0</v>
      </c>
      <c r="BT245" s="39">
        <f t="shared" si="160"/>
        <v>0</v>
      </c>
      <c r="BU245" s="39">
        <f t="shared" si="160"/>
        <v>0</v>
      </c>
      <c r="BV245" s="39">
        <f t="shared" si="160"/>
        <v>0</v>
      </c>
      <c r="BW245" s="39">
        <f t="shared" si="160"/>
        <v>0</v>
      </c>
      <c r="BX245" s="39">
        <f t="shared" si="160"/>
        <v>0</v>
      </c>
      <c r="BY245" s="39">
        <f t="shared" si="160"/>
        <v>0</v>
      </c>
      <c r="BZ245" s="39">
        <f t="shared" si="160"/>
        <v>0</v>
      </c>
      <c r="CA245" s="39">
        <f t="shared" si="160"/>
        <v>0</v>
      </c>
      <c r="CB245" s="39">
        <f t="shared" si="160"/>
        <v>0</v>
      </c>
      <c r="CC245" s="39">
        <f t="shared" si="160"/>
        <v>0</v>
      </c>
      <c r="CD245" s="39">
        <f t="shared" si="160"/>
        <v>0</v>
      </c>
      <c r="CE245" s="39">
        <f t="shared" si="160"/>
        <v>0</v>
      </c>
      <c r="CF245" s="39">
        <f t="shared" si="160"/>
        <v>0</v>
      </c>
      <c r="CG245" s="39">
        <f t="shared" si="160"/>
        <v>0</v>
      </c>
      <c r="CH245" s="39">
        <f t="shared" si="160"/>
        <v>0</v>
      </c>
    </row>
    <row r="246">
      <c r="B246" s="6" t="s">
        <v>75</v>
      </c>
      <c r="E246" s="35">
        <f t="shared" si="161"/>
        <v>0</v>
      </c>
      <c r="G246" s="39">
        <f t="shared" ref="G246:CH246" si="162">(G$56*$C$19)+(G$57*$D$19)+(G$58*$D$19)+(G$59*$C$19)</f>
        <v>0</v>
      </c>
      <c r="H246" s="39">
        <f t="shared" si="162"/>
        <v>0</v>
      </c>
      <c r="I246" s="39">
        <f t="shared" si="162"/>
        <v>0</v>
      </c>
      <c r="J246" s="39">
        <f t="shared" si="162"/>
        <v>0</v>
      </c>
      <c r="K246" s="39">
        <f t="shared" si="162"/>
        <v>0</v>
      </c>
      <c r="L246" s="39">
        <f t="shared" si="162"/>
        <v>0</v>
      </c>
      <c r="M246" s="39">
        <f t="shared" si="162"/>
        <v>0</v>
      </c>
      <c r="N246" s="39">
        <f t="shared" si="162"/>
        <v>0</v>
      </c>
      <c r="O246" s="39">
        <f t="shared" si="162"/>
        <v>0</v>
      </c>
      <c r="P246" s="39">
        <f t="shared" si="162"/>
        <v>0</v>
      </c>
      <c r="Q246" s="39">
        <f t="shared" si="162"/>
        <v>0</v>
      </c>
      <c r="R246" s="39">
        <f t="shared" si="162"/>
        <v>0</v>
      </c>
      <c r="S246" s="39">
        <f t="shared" si="162"/>
        <v>0</v>
      </c>
      <c r="T246" s="39">
        <f t="shared" si="162"/>
        <v>0</v>
      </c>
      <c r="U246" s="39">
        <f t="shared" si="162"/>
        <v>0</v>
      </c>
      <c r="V246" s="39">
        <f t="shared" si="162"/>
        <v>0</v>
      </c>
      <c r="W246" s="39">
        <f t="shared" si="162"/>
        <v>0</v>
      </c>
      <c r="X246" s="39">
        <f t="shared" si="162"/>
        <v>0</v>
      </c>
      <c r="Y246" s="39">
        <f t="shared" si="162"/>
        <v>0</v>
      </c>
      <c r="Z246" s="39">
        <f t="shared" si="162"/>
        <v>0</v>
      </c>
      <c r="AA246" s="39">
        <f t="shared" si="162"/>
        <v>0</v>
      </c>
      <c r="AB246" s="39">
        <f t="shared" si="162"/>
        <v>0</v>
      </c>
      <c r="AC246" s="39">
        <f t="shared" si="162"/>
        <v>0</v>
      </c>
      <c r="AD246" s="39">
        <f t="shared" si="162"/>
        <v>0</v>
      </c>
      <c r="AE246" s="39">
        <f t="shared" si="162"/>
        <v>0</v>
      </c>
      <c r="AF246" s="39">
        <f t="shared" si="162"/>
        <v>0</v>
      </c>
      <c r="AG246" s="39">
        <f t="shared" si="162"/>
        <v>0</v>
      </c>
      <c r="AH246" s="39">
        <f t="shared" si="162"/>
        <v>0</v>
      </c>
      <c r="AI246" s="39">
        <f t="shared" si="162"/>
        <v>0</v>
      </c>
      <c r="AJ246" s="39">
        <f t="shared" si="162"/>
        <v>0</v>
      </c>
      <c r="AK246" s="39">
        <f t="shared" si="162"/>
        <v>0</v>
      </c>
      <c r="AL246" s="39">
        <f t="shared" si="162"/>
        <v>0</v>
      </c>
      <c r="AM246" s="39">
        <f t="shared" si="162"/>
        <v>0</v>
      </c>
      <c r="AN246" s="39">
        <f t="shared" si="162"/>
        <v>0</v>
      </c>
      <c r="AO246" s="39">
        <f t="shared" si="162"/>
        <v>0</v>
      </c>
      <c r="AP246" s="39">
        <f t="shared" si="162"/>
        <v>0</v>
      </c>
      <c r="AQ246" s="39">
        <f t="shared" si="162"/>
        <v>0</v>
      </c>
      <c r="AR246" s="39">
        <f t="shared" si="162"/>
        <v>0</v>
      </c>
      <c r="AS246" s="39">
        <f t="shared" si="162"/>
        <v>0</v>
      </c>
      <c r="AT246" s="39">
        <f t="shared" si="162"/>
        <v>0</v>
      </c>
      <c r="AU246" s="39">
        <f t="shared" si="162"/>
        <v>0</v>
      </c>
      <c r="AV246" s="39">
        <f t="shared" si="162"/>
        <v>0</v>
      </c>
      <c r="AW246" s="39">
        <f t="shared" si="162"/>
        <v>0</v>
      </c>
      <c r="AX246" s="39">
        <f t="shared" si="162"/>
        <v>0</v>
      </c>
      <c r="AY246" s="39">
        <f t="shared" si="162"/>
        <v>0</v>
      </c>
      <c r="AZ246" s="39">
        <f t="shared" si="162"/>
        <v>0</v>
      </c>
      <c r="BA246" s="39">
        <f t="shared" si="162"/>
        <v>0</v>
      </c>
      <c r="BB246" s="39">
        <f t="shared" si="162"/>
        <v>0</v>
      </c>
      <c r="BC246" s="39">
        <f t="shared" si="162"/>
        <v>0</v>
      </c>
      <c r="BD246" s="39">
        <f t="shared" si="162"/>
        <v>0</v>
      </c>
      <c r="BE246" s="39">
        <f t="shared" si="162"/>
        <v>0</v>
      </c>
      <c r="BF246" s="39">
        <f t="shared" si="162"/>
        <v>0</v>
      </c>
      <c r="BG246" s="39">
        <f t="shared" si="162"/>
        <v>0</v>
      </c>
      <c r="BH246" s="39">
        <f t="shared" si="162"/>
        <v>0</v>
      </c>
      <c r="BI246" s="39">
        <f t="shared" si="162"/>
        <v>0</v>
      </c>
      <c r="BJ246" s="39">
        <f t="shared" si="162"/>
        <v>0</v>
      </c>
      <c r="BK246" s="39">
        <f t="shared" si="162"/>
        <v>0</v>
      </c>
      <c r="BL246" s="39">
        <f t="shared" si="162"/>
        <v>0</v>
      </c>
      <c r="BM246" s="39">
        <f t="shared" si="162"/>
        <v>0</v>
      </c>
      <c r="BN246" s="39">
        <f t="shared" si="162"/>
        <v>0</v>
      </c>
      <c r="BO246" s="39">
        <f t="shared" si="162"/>
        <v>0</v>
      </c>
      <c r="BP246" s="39">
        <f t="shared" si="162"/>
        <v>0</v>
      </c>
      <c r="BQ246" s="39">
        <f t="shared" si="162"/>
        <v>0</v>
      </c>
      <c r="BR246" s="39">
        <f t="shared" si="162"/>
        <v>0</v>
      </c>
      <c r="BS246" s="39">
        <f t="shared" si="162"/>
        <v>0</v>
      </c>
      <c r="BT246" s="39">
        <f t="shared" si="162"/>
        <v>0</v>
      </c>
      <c r="BU246" s="39">
        <f t="shared" si="162"/>
        <v>0</v>
      </c>
      <c r="BV246" s="39">
        <f t="shared" si="162"/>
        <v>0</v>
      </c>
      <c r="BW246" s="39">
        <f t="shared" si="162"/>
        <v>0</v>
      </c>
      <c r="BX246" s="39">
        <f t="shared" si="162"/>
        <v>0</v>
      </c>
      <c r="BY246" s="39">
        <f t="shared" si="162"/>
        <v>0</v>
      </c>
      <c r="BZ246" s="39">
        <f t="shared" si="162"/>
        <v>0</v>
      </c>
      <c r="CA246" s="39">
        <f t="shared" si="162"/>
        <v>0</v>
      </c>
      <c r="CB246" s="39">
        <f t="shared" si="162"/>
        <v>0</v>
      </c>
      <c r="CC246" s="39">
        <f t="shared" si="162"/>
        <v>0</v>
      </c>
      <c r="CD246" s="39">
        <f t="shared" si="162"/>
        <v>0</v>
      </c>
      <c r="CE246" s="39">
        <f t="shared" si="162"/>
        <v>0</v>
      </c>
      <c r="CF246" s="39">
        <f t="shared" si="162"/>
        <v>0</v>
      </c>
      <c r="CG246" s="39">
        <f t="shared" si="162"/>
        <v>0</v>
      </c>
      <c r="CH246" s="39">
        <f t="shared" si="162"/>
        <v>0</v>
      </c>
    </row>
    <row r="247">
      <c r="B247" s="6" t="s">
        <v>76</v>
      </c>
      <c r="E247" s="35">
        <f t="shared" si="161"/>
        <v>0</v>
      </c>
      <c r="G247" s="39">
        <f t="shared" ref="G247:CH247" si="163">(G$70*$C$19)+(G$71*$D$19)+(G$72*$D$19)+(G$73*$C$19)</f>
        <v>0</v>
      </c>
      <c r="H247" s="39">
        <f t="shared" si="163"/>
        <v>0</v>
      </c>
      <c r="I247" s="39">
        <f t="shared" si="163"/>
        <v>0</v>
      </c>
      <c r="J247" s="39">
        <f t="shared" si="163"/>
        <v>0</v>
      </c>
      <c r="K247" s="39">
        <f t="shared" si="163"/>
        <v>0</v>
      </c>
      <c r="L247" s="39">
        <f t="shared" si="163"/>
        <v>0</v>
      </c>
      <c r="M247" s="39">
        <f t="shared" si="163"/>
        <v>0</v>
      </c>
      <c r="N247" s="39">
        <f t="shared" si="163"/>
        <v>0</v>
      </c>
      <c r="O247" s="39">
        <f t="shared" si="163"/>
        <v>0</v>
      </c>
      <c r="P247" s="39">
        <f t="shared" si="163"/>
        <v>0</v>
      </c>
      <c r="Q247" s="39">
        <f t="shared" si="163"/>
        <v>0</v>
      </c>
      <c r="R247" s="39">
        <f t="shared" si="163"/>
        <v>0</v>
      </c>
      <c r="S247" s="39">
        <f t="shared" si="163"/>
        <v>0</v>
      </c>
      <c r="T247" s="39">
        <f t="shared" si="163"/>
        <v>0</v>
      </c>
      <c r="U247" s="39">
        <f t="shared" si="163"/>
        <v>0</v>
      </c>
      <c r="V247" s="39">
        <f t="shared" si="163"/>
        <v>0</v>
      </c>
      <c r="W247" s="39">
        <f t="shared" si="163"/>
        <v>0</v>
      </c>
      <c r="X247" s="39">
        <f t="shared" si="163"/>
        <v>0</v>
      </c>
      <c r="Y247" s="39">
        <f t="shared" si="163"/>
        <v>0</v>
      </c>
      <c r="Z247" s="39">
        <f t="shared" si="163"/>
        <v>0</v>
      </c>
      <c r="AA247" s="39">
        <f t="shared" si="163"/>
        <v>0</v>
      </c>
      <c r="AB247" s="39">
        <f t="shared" si="163"/>
        <v>0</v>
      </c>
      <c r="AC247" s="39">
        <f t="shared" si="163"/>
        <v>0</v>
      </c>
      <c r="AD247" s="39">
        <f t="shared" si="163"/>
        <v>0</v>
      </c>
      <c r="AE247" s="39">
        <f t="shared" si="163"/>
        <v>0</v>
      </c>
      <c r="AF247" s="39">
        <f t="shared" si="163"/>
        <v>0</v>
      </c>
      <c r="AG247" s="39">
        <f t="shared" si="163"/>
        <v>0</v>
      </c>
      <c r="AH247" s="39">
        <f t="shared" si="163"/>
        <v>0</v>
      </c>
      <c r="AI247" s="39">
        <f t="shared" si="163"/>
        <v>0</v>
      </c>
      <c r="AJ247" s="39">
        <f t="shared" si="163"/>
        <v>0</v>
      </c>
      <c r="AK247" s="39">
        <f t="shared" si="163"/>
        <v>0</v>
      </c>
      <c r="AL247" s="39">
        <f t="shared" si="163"/>
        <v>0</v>
      </c>
      <c r="AM247" s="39">
        <f t="shared" si="163"/>
        <v>0</v>
      </c>
      <c r="AN247" s="39">
        <f t="shared" si="163"/>
        <v>0</v>
      </c>
      <c r="AO247" s="39">
        <f t="shared" si="163"/>
        <v>0</v>
      </c>
      <c r="AP247" s="39">
        <f t="shared" si="163"/>
        <v>0</v>
      </c>
      <c r="AQ247" s="39">
        <f t="shared" si="163"/>
        <v>0</v>
      </c>
      <c r="AR247" s="39">
        <f t="shared" si="163"/>
        <v>0</v>
      </c>
      <c r="AS247" s="39">
        <f t="shared" si="163"/>
        <v>0</v>
      </c>
      <c r="AT247" s="39">
        <f t="shared" si="163"/>
        <v>0</v>
      </c>
      <c r="AU247" s="39">
        <f t="shared" si="163"/>
        <v>0</v>
      </c>
      <c r="AV247" s="39">
        <f t="shared" si="163"/>
        <v>0</v>
      </c>
      <c r="AW247" s="39">
        <f t="shared" si="163"/>
        <v>0</v>
      </c>
      <c r="AX247" s="39">
        <f t="shared" si="163"/>
        <v>0</v>
      </c>
      <c r="AY247" s="39">
        <f t="shared" si="163"/>
        <v>0</v>
      </c>
      <c r="AZ247" s="39">
        <f t="shared" si="163"/>
        <v>0</v>
      </c>
      <c r="BA247" s="39">
        <f t="shared" si="163"/>
        <v>0</v>
      </c>
      <c r="BB247" s="39">
        <f t="shared" si="163"/>
        <v>0</v>
      </c>
      <c r="BC247" s="39">
        <f t="shared" si="163"/>
        <v>0</v>
      </c>
      <c r="BD247" s="39">
        <f t="shared" si="163"/>
        <v>0</v>
      </c>
      <c r="BE247" s="39">
        <f t="shared" si="163"/>
        <v>0</v>
      </c>
      <c r="BF247" s="39">
        <f t="shared" si="163"/>
        <v>0</v>
      </c>
      <c r="BG247" s="39">
        <f t="shared" si="163"/>
        <v>0</v>
      </c>
      <c r="BH247" s="39">
        <f t="shared" si="163"/>
        <v>0</v>
      </c>
      <c r="BI247" s="39">
        <f t="shared" si="163"/>
        <v>0</v>
      </c>
      <c r="BJ247" s="39">
        <f t="shared" si="163"/>
        <v>0</v>
      </c>
      <c r="BK247" s="39">
        <f t="shared" si="163"/>
        <v>0</v>
      </c>
      <c r="BL247" s="39">
        <f t="shared" si="163"/>
        <v>0</v>
      </c>
      <c r="BM247" s="39">
        <f t="shared" si="163"/>
        <v>0</v>
      </c>
      <c r="BN247" s="39">
        <f t="shared" si="163"/>
        <v>0</v>
      </c>
      <c r="BO247" s="39">
        <f t="shared" si="163"/>
        <v>0</v>
      </c>
      <c r="BP247" s="39">
        <f t="shared" si="163"/>
        <v>0</v>
      </c>
      <c r="BQ247" s="39">
        <f t="shared" si="163"/>
        <v>0</v>
      </c>
      <c r="BR247" s="39">
        <f t="shared" si="163"/>
        <v>0</v>
      </c>
      <c r="BS247" s="39">
        <f t="shared" si="163"/>
        <v>0</v>
      </c>
      <c r="BT247" s="39">
        <f t="shared" si="163"/>
        <v>0</v>
      </c>
      <c r="BU247" s="39">
        <f t="shared" si="163"/>
        <v>0</v>
      </c>
      <c r="BV247" s="39">
        <f t="shared" si="163"/>
        <v>0</v>
      </c>
      <c r="BW247" s="39">
        <f t="shared" si="163"/>
        <v>0</v>
      </c>
      <c r="BX247" s="39">
        <f t="shared" si="163"/>
        <v>0</v>
      </c>
      <c r="BY247" s="39">
        <f t="shared" si="163"/>
        <v>0</v>
      </c>
      <c r="BZ247" s="39">
        <f t="shared" si="163"/>
        <v>0</v>
      </c>
      <c r="CA247" s="39">
        <f t="shared" si="163"/>
        <v>0</v>
      </c>
      <c r="CB247" s="39">
        <f t="shared" si="163"/>
        <v>0</v>
      </c>
      <c r="CC247" s="39">
        <f t="shared" si="163"/>
        <v>0</v>
      </c>
      <c r="CD247" s="39">
        <f t="shared" si="163"/>
        <v>0</v>
      </c>
      <c r="CE247" s="39">
        <f t="shared" si="163"/>
        <v>0</v>
      </c>
      <c r="CF247" s="39">
        <f t="shared" si="163"/>
        <v>0</v>
      </c>
      <c r="CG247" s="39">
        <f t="shared" si="163"/>
        <v>0</v>
      </c>
      <c r="CH247" s="39">
        <f t="shared" si="163"/>
        <v>0</v>
      </c>
    </row>
    <row r="248">
      <c r="B248" s="6" t="s">
        <v>66</v>
      </c>
      <c r="E248" s="35">
        <f t="shared" si="161"/>
        <v>0</v>
      </c>
      <c r="G248" s="39" t="str">
        <f t="shared" ref="G248:CH248" si="164">G47</f>
        <v/>
      </c>
      <c r="H248" s="39" t="str">
        <f t="shared" si="164"/>
        <v/>
      </c>
      <c r="I248" s="39" t="str">
        <f t="shared" si="164"/>
        <v/>
      </c>
      <c r="J248" s="39" t="str">
        <f t="shared" si="164"/>
        <v/>
      </c>
      <c r="K248" s="39" t="str">
        <f t="shared" si="164"/>
        <v/>
      </c>
      <c r="L248" s="39" t="str">
        <f t="shared" si="164"/>
        <v/>
      </c>
      <c r="M248" s="39" t="str">
        <f t="shared" si="164"/>
        <v/>
      </c>
      <c r="N248" s="39" t="str">
        <f t="shared" si="164"/>
        <v/>
      </c>
      <c r="O248" s="39" t="str">
        <f t="shared" si="164"/>
        <v/>
      </c>
      <c r="P248" s="39" t="str">
        <f t="shared" si="164"/>
        <v/>
      </c>
      <c r="Q248" s="39" t="str">
        <f t="shared" si="164"/>
        <v/>
      </c>
      <c r="R248" s="39" t="str">
        <f t="shared" si="164"/>
        <v/>
      </c>
      <c r="S248" s="39" t="str">
        <f t="shared" si="164"/>
        <v/>
      </c>
      <c r="T248" s="39" t="str">
        <f t="shared" si="164"/>
        <v/>
      </c>
      <c r="U248" s="39" t="str">
        <f t="shared" si="164"/>
        <v/>
      </c>
      <c r="V248" s="39" t="str">
        <f t="shared" si="164"/>
        <v/>
      </c>
      <c r="W248" s="39" t="str">
        <f t="shared" si="164"/>
        <v/>
      </c>
      <c r="X248" s="39" t="str">
        <f t="shared" si="164"/>
        <v/>
      </c>
      <c r="Y248" s="39" t="str">
        <f t="shared" si="164"/>
        <v/>
      </c>
      <c r="Z248" s="39" t="str">
        <f t="shared" si="164"/>
        <v/>
      </c>
      <c r="AA248" s="39" t="str">
        <f t="shared" si="164"/>
        <v/>
      </c>
      <c r="AB248" s="39" t="str">
        <f t="shared" si="164"/>
        <v/>
      </c>
      <c r="AC248" s="39" t="str">
        <f t="shared" si="164"/>
        <v/>
      </c>
      <c r="AD248" s="39" t="str">
        <f t="shared" si="164"/>
        <v/>
      </c>
      <c r="AE248" s="39" t="str">
        <f t="shared" si="164"/>
        <v/>
      </c>
      <c r="AF248" s="39" t="str">
        <f t="shared" si="164"/>
        <v/>
      </c>
      <c r="AG248" s="39" t="str">
        <f t="shared" si="164"/>
        <v/>
      </c>
      <c r="AH248" s="39" t="str">
        <f t="shared" si="164"/>
        <v/>
      </c>
      <c r="AI248" s="39" t="str">
        <f t="shared" si="164"/>
        <v/>
      </c>
      <c r="AJ248" s="39" t="str">
        <f t="shared" si="164"/>
        <v/>
      </c>
      <c r="AK248" s="39" t="str">
        <f t="shared" si="164"/>
        <v/>
      </c>
      <c r="AL248" s="39" t="str">
        <f t="shared" si="164"/>
        <v/>
      </c>
      <c r="AM248" s="39" t="str">
        <f t="shared" si="164"/>
        <v/>
      </c>
      <c r="AN248" s="39" t="str">
        <f t="shared" si="164"/>
        <v/>
      </c>
      <c r="AO248" s="39" t="str">
        <f t="shared" si="164"/>
        <v/>
      </c>
      <c r="AP248" s="39" t="str">
        <f t="shared" si="164"/>
        <v/>
      </c>
      <c r="AQ248" s="39" t="str">
        <f t="shared" si="164"/>
        <v/>
      </c>
      <c r="AR248" s="39" t="str">
        <f t="shared" si="164"/>
        <v/>
      </c>
      <c r="AS248" s="39" t="str">
        <f t="shared" si="164"/>
        <v/>
      </c>
      <c r="AT248" s="39" t="str">
        <f t="shared" si="164"/>
        <v/>
      </c>
      <c r="AU248" s="39" t="str">
        <f t="shared" si="164"/>
        <v/>
      </c>
      <c r="AV248" s="39" t="str">
        <f t="shared" si="164"/>
        <v/>
      </c>
      <c r="AW248" s="39" t="str">
        <f t="shared" si="164"/>
        <v/>
      </c>
      <c r="AX248" s="39" t="str">
        <f t="shared" si="164"/>
        <v/>
      </c>
      <c r="AY248" s="39" t="str">
        <f t="shared" si="164"/>
        <v/>
      </c>
      <c r="AZ248" s="39" t="str">
        <f t="shared" si="164"/>
        <v/>
      </c>
      <c r="BA248" s="39" t="str">
        <f t="shared" si="164"/>
        <v/>
      </c>
      <c r="BB248" s="39" t="str">
        <f t="shared" si="164"/>
        <v/>
      </c>
      <c r="BC248" s="39" t="str">
        <f t="shared" si="164"/>
        <v/>
      </c>
      <c r="BD248" s="39" t="str">
        <f t="shared" si="164"/>
        <v/>
      </c>
      <c r="BE248" s="39" t="str">
        <f t="shared" si="164"/>
        <v/>
      </c>
      <c r="BF248" s="39" t="str">
        <f t="shared" si="164"/>
        <v/>
      </c>
      <c r="BG248" s="39" t="str">
        <f t="shared" si="164"/>
        <v/>
      </c>
      <c r="BH248" s="39" t="str">
        <f t="shared" si="164"/>
        <v/>
      </c>
      <c r="BI248" s="39" t="str">
        <f t="shared" si="164"/>
        <v/>
      </c>
      <c r="BJ248" s="39" t="str">
        <f t="shared" si="164"/>
        <v/>
      </c>
      <c r="BK248" s="39" t="str">
        <f t="shared" si="164"/>
        <v/>
      </c>
      <c r="BL248" s="39" t="str">
        <f t="shared" si="164"/>
        <v/>
      </c>
      <c r="BM248" s="39" t="str">
        <f t="shared" si="164"/>
        <v/>
      </c>
      <c r="BN248" s="39" t="str">
        <f t="shared" si="164"/>
        <v/>
      </c>
      <c r="BO248" s="39" t="str">
        <f t="shared" si="164"/>
        <v/>
      </c>
      <c r="BP248" s="39" t="str">
        <f t="shared" si="164"/>
        <v/>
      </c>
      <c r="BQ248" s="39" t="str">
        <f t="shared" si="164"/>
        <v/>
      </c>
      <c r="BR248" s="39" t="str">
        <f t="shared" si="164"/>
        <v/>
      </c>
      <c r="BS248" s="39" t="str">
        <f t="shared" si="164"/>
        <v/>
      </c>
      <c r="BT248" s="39" t="str">
        <f t="shared" si="164"/>
        <v/>
      </c>
      <c r="BU248" s="39" t="str">
        <f t="shared" si="164"/>
        <v/>
      </c>
      <c r="BV248" s="39" t="str">
        <f t="shared" si="164"/>
        <v/>
      </c>
      <c r="BW248" s="39" t="str">
        <f t="shared" si="164"/>
        <v/>
      </c>
      <c r="BX248" s="39" t="str">
        <f t="shared" si="164"/>
        <v/>
      </c>
      <c r="BY248" s="39" t="str">
        <f t="shared" si="164"/>
        <v/>
      </c>
      <c r="BZ248" s="39" t="str">
        <f t="shared" si="164"/>
        <v/>
      </c>
      <c r="CA248" s="39" t="str">
        <f t="shared" si="164"/>
        <v/>
      </c>
      <c r="CB248" s="39" t="str">
        <f t="shared" si="164"/>
        <v/>
      </c>
      <c r="CC248" s="39" t="str">
        <f t="shared" si="164"/>
        <v/>
      </c>
      <c r="CD248" s="39" t="str">
        <f t="shared" si="164"/>
        <v/>
      </c>
      <c r="CE248" s="39" t="str">
        <f t="shared" si="164"/>
        <v/>
      </c>
      <c r="CF248" s="39" t="str">
        <f t="shared" si="164"/>
        <v/>
      </c>
      <c r="CG248" s="39" t="str">
        <f t="shared" si="164"/>
        <v/>
      </c>
      <c r="CH248" s="39" t="str">
        <f t="shared" si="164"/>
        <v/>
      </c>
    </row>
    <row r="249"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</row>
    <row r="250">
      <c r="B250" s="5" t="s">
        <v>67</v>
      </c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</row>
    <row r="251"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</row>
    <row r="252">
      <c r="B252" s="6" t="s">
        <v>77</v>
      </c>
      <c r="E252" s="33">
        <f t="shared" ref="E252:E254" si="166">SUM(G252:CH252)</f>
        <v>0</v>
      </c>
      <c r="F252" s="5"/>
      <c r="G252" s="39">
        <f t="shared" ref="G252:CH252" si="165">SUM(G246:G247)</f>
        <v>0</v>
      </c>
      <c r="H252" s="39">
        <f t="shared" si="165"/>
        <v>0</v>
      </c>
      <c r="I252" s="39">
        <f t="shared" si="165"/>
        <v>0</v>
      </c>
      <c r="J252" s="39">
        <f t="shared" si="165"/>
        <v>0</v>
      </c>
      <c r="K252" s="39">
        <f t="shared" si="165"/>
        <v>0</v>
      </c>
      <c r="L252" s="39">
        <f t="shared" si="165"/>
        <v>0</v>
      </c>
      <c r="M252" s="39">
        <f t="shared" si="165"/>
        <v>0</v>
      </c>
      <c r="N252" s="39">
        <f t="shared" si="165"/>
        <v>0</v>
      </c>
      <c r="O252" s="39">
        <f t="shared" si="165"/>
        <v>0</v>
      </c>
      <c r="P252" s="39">
        <f t="shared" si="165"/>
        <v>0</v>
      </c>
      <c r="Q252" s="39">
        <f t="shared" si="165"/>
        <v>0</v>
      </c>
      <c r="R252" s="39">
        <f t="shared" si="165"/>
        <v>0</v>
      </c>
      <c r="S252" s="39">
        <f t="shared" si="165"/>
        <v>0</v>
      </c>
      <c r="T252" s="39">
        <f t="shared" si="165"/>
        <v>0</v>
      </c>
      <c r="U252" s="39">
        <f t="shared" si="165"/>
        <v>0</v>
      </c>
      <c r="V252" s="39">
        <f t="shared" si="165"/>
        <v>0</v>
      </c>
      <c r="W252" s="39">
        <f t="shared" si="165"/>
        <v>0</v>
      </c>
      <c r="X252" s="39">
        <f t="shared" si="165"/>
        <v>0</v>
      </c>
      <c r="Y252" s="39">
        <f t="shared" si="165"/>
        <v>0</v>
      </c>
      <c r="Z252" s="39">
        <f t="shared" si="165"/>
        <v>0</v>
      </c>
      <c r="AA252" s="39">
        <f t="shared" si="165"/>
        <v>0</v>
      </c>
      <c r="AB252" s="39">
        <f t="shared" si="165"/>
        <v>0</v>
      </c>
      <c r="AC252" s="39">
        <f t="shared" si="165"/>
        <v>0</v>
      </c>
      <c r="AD252" s="39">
        <f t="shared" si="165"/>
        <v>0</v>
      </c>
      <c r="AE252" s="39">
        <f t="shared" si="165"/>
        <v>0</v>
      </c>
      <c r="AF252" s="39">
        <f t="shared" si="165"/>
        <v>0</v>
      </c>
      <c r="AG252" s="39">
        <f t="shared" si="165"/>
        <v>0</v>
      </c>
      <c r="AH252" s="39">
        <f t="shared" si="165"/>
        <v>0</v>
      </c>
      <c r="AI252" s="39">
        <f t="shared" si="165"/>
        <v>0</v>
      </c>
      <c r="AJ252" s="39">
        <f t="shared" si="165"/>
        <v>0</v>
      </c>
      <c r="AK252" s="39">
        <f t="shared" si="165"/>
        <v>0</v>
      </c>
      <c r="AL252" s="39">
        <f t="shared" si="165"/>
        <v>0</v>
      </c>
      <c r="AM252" s="39">
        <f t="shared" si="165"/>
        <v>0</v>
      </c>
      <c r="AN252" s="39">
        <f t="shared" si="165"/>
        <v>0</v>
      </c>
      <c r="AO252" s="39">
        <f t="shared" si="165"/>
        <v>0</v>
      </c>
      <c r="AP252" s="39">
        <f t="shared" si="165"/>
        <v>0</v>
      </c>
      <c r="AQ252" s="39">
        <f t="shared" si="165"/>
        <v>0</v>
      </c>
      <c r="AR252" s="39">
        <f t="shared" si="165"/>
        <v>0</v>
      </c>
      <c r="AS252" s="39">
        <f t="shared" si="165"/>
        <v>0</v>
      </c>
      <c r="AT252" s="39">
        <f t="shared" si="165"/>
        <v>0</v>
      </c>
      <c r="AU252" s="39">
        <f t="shared" si="165"/>
        <v>0</v>
      </c>
      <c r="AV252" s="39">
        <f t="shared" si="165"/>
        <v>0</v>
      </c>
      <c r="AW252" s="39">
        <f t="shared" si="165"/>
        <v>0</v>
      </c>
      <c r="AX252" s="39">
        <f t="shared" si="165"/>
        <v>0</v>
      </c>
      <c r="AY252" s="39">
        <f t="shared" si="165"/>
        <v>0</v>
      </c>
      <c r="AZ252" s="39">
        <f t="shared" si="165"/>
        <v>0</v>
      </c>
      <c r="BA252" s="39">
        <f t="shared" si="165"/>
        <v>0</v>
      </c>
      <c r="BB252" s="39">
        <f t="shared" si="165"/>
        <v>0</v>
      </c>
      <c r="BC252" s="39">
        <f t="shared" si="165"/>
        <v>0</v>
      </c>
      <c r="BD252" s="39">
        <f t="shared" si="165"/>
        <v>0</v>
      </c>
      <c r="BE252" s="39">
        <f t="shared" si="165"/>
        <v>0</v>
      </c>
      <c r="BF252" s="39">
        <f t="shared" si="165"/>
        <v>0</v>
      </c>
      <c r="BG252" s="39">
        <f t="shared" si="165"/>
        <v>0</v>
      </c>
      <c r="BH252" s="39">
        <f t="shared" si="165"/>
        <v>0</v>
      </c>
      <c r="BI252" s="39">
        <f t="shared" si="165"/>
        <v>0</v>
      </c>
      <c r="BJ252" s="39">
        <f t="shared" si="165"/>
        <v>0</v>
      </c>
      <c r="BK252" s="39">
        <f t="shared" si="165"/>
        <v>0</v>
      </c>
      <c r="BL252" s="39">
        <f t="shared" si="165"/>
        <v>0</v>
      </c>
      <c r="BM252" s="39">
        <f t="shared" si="165"/>
        <v>0</v>
      </c>
      <c r="BN252" s="39">
        <f t="shared" si="165"/>
        <v>0</v>
      </c>
      <c r="BO252" s="39">
        <f t="shared" si="165"/>
        <v>0</v>
      </c>
      <c r="BP252" s="39">
        <f t="shared" si="165"/>
        <v>0</v>
      </c>
      <c r="BQ252" s="39">
        <f t="shared" si="165"/>
        <v>0</v>
      </c>
      <c r="BR252" s="39">
        <f t="shared" si="165"/>
        <v>0</v>
      </c>
      <c r="BS252" s="39">
        <f t="shared" si="165"/>
        <v>0</v>
      </c>
      <c r="BT252" s="39">
        <f t="shared" si="165"/>
        <v>0</v>
      </c>
      <c r="BU252" s="39">
        <f t="shared" si="165"/>
        <v>0</v>
      </c>
      <c r="BV252" s="39">
        <f t="shared" si="165"/>
        <v>0</v>
      </c>
      <c r="BW252" s="39">
        <f t="shared" si="165"/>
        <v>0</v>
      </c>
      <c r="BX252" s="39">
        <f t="shared" si="165"/>
        <v>0</v>
      </c>
      <c r="BY252" s="39">
        <f t="shared" si="165"/>
        <v>0</v>
      </c>
      <c r="BZ252" s="39">
        <f t="shared" si="165"/>
        <v>0</v>
      </c>
      <c r="CA252" s="39">
        <f t="shared" si="165"/>
        <v>0</v>
      </c>
      <c r="CB252" s="39">
        <f t="shared" si="165"/>
        <v>0</v>
      </c>
      <c r="CC252" s="39">
        <f t="shared" si="165"/>
        <v>0</v>
      </c>
      <c r="CD252" s="39">
        <f t="shared" si="165"/>
        <v>0</v>
      </c>
      <c r="CE252" s="39">
        <f t="shared" si="165"/>
        <v>0</v>
      </c>
      <c r="CF252" s="39">
        <f t="shared" si="165"/>
        <v>0</v>
      </c>
      <c r="CG252" s="39">
        <f t="shared" si="165"/>
        <v>0</v>
      </c>
      <c r="CH252" s="39">
        <f t="shared" si="165"/>
        <v>0</v>
      </c>
    </row>
    <row r="253">
      <c r="B253" s="6" t="s">
        <v>78</v>
      </c>
      <c r="E253" s="35">
        <f t="shared" si="166"/>
        <v>0</v>
      </c>
      <c r="F253" s="5"/>
      <c r="G253" s="36">
        <f t="shared" ref="G253:CH253" si="167">SUM(G245,G252)</f>
        <v>0</v>
      </c>
      <c r="H253" s="36">
        <f t="shared" si="167"/>
        <v>0</v>
      </c>
      <c r="I253" s="36">
        <f t="shared" si="167"/>
        <v>0</v>
      </c>
      <c r="J253" s="36">
        <f t="shared" si="167"/>
        <v>0</v>
      </c>
      <c r="K253" s="36">
        <f t="shared" si="167"/>
        <v>0</v>
      </c>
      <c r="L253" s="36">
        <f t="shared" si="167"/>
        <v>0</v>
      </c>
      <c r="M253" s="36">
        <f t="shared" si="167"/>
        <v>0</v>
      </c>
      <c r="N253" s="36">
        <f t="shared" si="167"/>
        <v>0</v>
      </c>
      <c r="O253" s="36">
        <f t="shared" si="167"/>
        <v>0</v>
      </c>
      <c r="P253" s="36">
        <f t="shared" si="167"/>
        <v>0</v>
      </c>
      <c r="Q253" s="36">
        <f t="shared" si="167"/>
        <v>0</v>
      </c>
      <c r="R253" s="36">
        <f t="shared" si="167"/>
        <v>0</v>
      </c>
      <c r="S253" s="36">
        <f t="shared" si="167"/>
        <v>0</v>
      </c>
      <c r="T253" s="36">
        <f t="shared" si="167"/>
        <v>0</v>
      </c>
      <c r="U253" s="36">
        <f t="shared" si="167"/>
        <v>0</v>
      </c>
      <c r="V253" s="36">
        <f t="shared" si="167"/>
        <v>0</v>
      </c>
      <c r="W253" s="36">
        <f t="shared" si="167"/>
        <v>0</v>
      </c>
      <c r="X253" s="36">
        <f t="shared" si="167"/>
        <v>0</v>
      </c>
      <c r="Y253" s="36">
        <f t="shared" si="167"/>
        <v>0</v>
      </c>
      <c r="Z253" s="36">
        <f t="shared" si="167"/>
        <v>0</v>
      </c>
      <c r="AA253" s="36">
        <f t="shared" si="167"/>
        <v>0</v>
      </c>
      <c r="AB253" s="36">
        <f t="shared" si="167"/>
        <v>0</v>
      </c>
      <c r="AC253" s="36">
        <f t="shared" si="167"/>
        <v>0</v>
      </c>
      <c r="AD253" s="36">
        <f t="shared" si="167"/>
        <v>0</v>
      </c>
      <c r="AE253" s="36">
        <f t="shared" si="167"/>
        <v>0</v>
      </c>
      <c r="AF253" s="36">
        <f t="shared" si="167"/>
        <v>0</v>
      </c>
      <c r="AG253" s="36">
        <f t="shared" si="167"/>
        <v>0</v>
      </c>
      <c r="AH253" s="36">
        <f t="shared" si="167"/>
        <v>0</v>
      </c>
      <c r="AI253" s="36">
        <f t="shared" si="167"/>
        <v>0</v>
      </c>
      <c r="AJ253" s="36">
        <f t="shared" si="167"/>
        <v>0</v>
      </c>
      <c r="AK253" s="36">
        <f t="shared" si="167"/>
        <v>0</v>
      </c>
      <c r="AL253" s="36">
        <f t="shared" si="167"/>
        <v>0</v>
      </c>
      <c r="AM253" s="36">
        <f t="shared" si="167"/>
        <v>0</v>
      </c>
      <c r="AN253" s="36">
        <f t="shared" si="167"/>
        <v>0</v>
      </c>
      <c r="AO253" s="36">
        <f t="shared" si="167"/>
        <v>0</v>
      </c>
      <c r="AP253" s="36">
        <f t="shared" si="167"/>
        <v>0</v>
      </c>
      <c r="AQ253" s="36">
        <f t="shared" si="167"/>
        <v>0</v>
      </c>
      <c r="AR253" s="36">
        <f t="shared" si="167"/>
        <v>0</v>
      </c>
      <c r="AS253" s="36">
        <f t="shared" si="167"/>
        <v>0</v>
      </c>
      <c r="AT253" s="36">
        <f t="shared" si="167"/>
        <v>0</v>
      </c>
      <c r="AU253" s="36">
        <f t="shared" si="167"/>
        <v>0</v>
      </c>
      <c r="AV253" s="36">
        <f t="shared" si="167"/>
        <v>0</v>
      </c>
      <c r="AW253" s="36">
        <f t="shared" si="167"/>
        <v>0</v>
      </c>
      <c r="AX253" s="36">
        <f t="shared" si="167"/>
        <v>0</v>
      </c>
      <c r="AY253" s="36">
        <f t="shared" si="167"/>
        <v>0</v>
      </c>
      <c r="AZ253" s="36">
        <f t="shared" si="167"/>
        <v>0</v>
      </c>
      <c r="BA253" s="36">
        <f t="shared" si="167"/>
        <v>0</v>
      </c>
      <c r="BB253" s="36">
        <f t="shared" si="167"/>
        <v>0</v>
      </c>
      <c r="BC253" s="36">
        <f t="shared" si="167"/>
        <v>0</v>
      </c>
      <c r="BD253" s="36">
        <f t="shared" si="167"/>
        <v>0</v>
      </c>
      <c r="BE253" s="36">
        <f t="shared" si="167"/>
        <v>0</v>
      </c>
      <c r="BF253" s="36">
        <f t="shared" si="167"/>
        <v>0</v>
      </c>
      <c r="BG253" s="36">
        <f t="shared" si="167"/>
        <v>0</v>
      </c>
      <c r="BH253" s="36">
        <f t="shared" si="167"/>
        <v>0</v>
      </c>
      <c r="BI253" s="36">
        <f t="shared" si="167"/>
        <v>0</v>
      </c>
      <c r="BJ253" s="36">
        <f t="shared" si="167"/>
        <v>0</v>
      </c>
      <c r="BK253" s="36">
        <f t="shared" si="167"/>
        <v>0</v>
      </c>
      <c r="BL253" s="36">
        <f t="shared" si="167"/>
        <v>0</v>
      </c>
      <c r="BM253" s="36">
        <f t="shared" si="167"/>
        <v>0</v>
      </c>
      <c r="BN253" s="36">
        <f t="shared" si="167"/>
        <v>0</v>
      </c>
      <c r="BO253" s="36">
        <f t="shared" si="167"/>
        <v>0</v>
      </c>
      <c r="BP253" s="36">
        <f t="shared" si="167"/>
        <v>0</v>
      </c>
      <c r="BQ253" s="36">
        <f t="shared" si="167"/>
        <v>0</v>
      </c>
      <c r="BR253" s="36">
        <f t="shared" si="167"/>
        <v>0</v>
      </c>
      <c r="BS253" s="36">
        <f t="shared" si="167"/>
        <v>0</v>
      </c>
      <c r="BT253" s="36">
        <f t="shared" si="167"/>
        <v>0</v>
      </c>
      <c r="BU253" s="36">
        <f t="shared" si="167"/>
        <v>0</v>
      </c>
      <c r="BV253" s="36">
        <f t="shared" si="167"/>
        <v>0</v>
      </c>
      <c r="BW253" s="36">
        <f t="shared" si="167"/>
        <v>0</v>
      </c>
      <c r="BX253" s="36">
        <f t="shared" si="167"/>
        <v>0</v>
      </c>
      <c r="BY253" s="36">
        <f t="shared" si="167"/>
        <v>0</v>
      </c>
      <c r="BZ253" s="36">
        <f t="shared" si="167"/>
        <v>0</v>
      </c>
      <c r="CA253" s="36">
        <f t="shared" si="167"/>
        <v>0</v>
      </c>
      <c r="CB253" s="36">
        <f t="shared" si="167"/>
        <v>0</v>
      </c>
      <c r="CC253" s="36">
        <f t="shared" si="167"/>
        <v>0</v>
      </c>
      <c r="CD253" s="36">
        <f t="shared" si="167"/>
        <v>0</v>
      </c>
      <c r="CE253" s="36">
        <f t="shared" si="167"/>
        <v>0</v>
      </c>
      <c r="CF253" s="36">
        <f t="shared" si="167"/>
        <v>0</v>
      </c>
      <c r="CG253" s="36">
        <f t="shared" si="167"/>
        <v>0</v>
      </c>
      <c r="CH253" s="36">
        <f t="shared" si="167"/>
        <v>0</v>
      </c>
    </row>
    <row r="254">
      <c r="B254" s="6" t="s">
        <v>79</v>
      </c>
      <c r="E254" s="33">
        <f t="shared" si="166"/>
        <v>0</v>
      </c>
      <c r="G254" s="39">
        <f t="shared" ref="G254:CH254" si="168">IF(G$3&lt;$C$9,G253,0)</f>
        <v>0</v>
      </c>
      <c r="H254" s="39">
        <f t="shared" si="168"/>
        <v>0</v>
      </c>
      <c r="I254" s="39">
        <f t="shared" si="168"/>
        <v>0</v>
      </c>
      <c r="J254" s="39">
        <f t="shared" si="168"/>
        <v>0</v>
      </c>
      <c r="K254" s="39">
        <f t="shared" si="168"/>
        <v>0</v>
      </c>
      <c r="L254" s="39">
        <f t="shared" si="168"/>
        <v>0</v>
      </c>
      <c r="M254" s="39">
        <f t="shared" si="168"/>
        <v>0</v>
      </c>
      <c r="N254" s="39">
        <f t="shared" si="168"/>
        <v>0</v>
      </c>
      <c r="O254" s="39">
        <f t="shared" si="168"/>
        <v>0</v>
      </c>
      <c r="P254" s="39">
        <f t="shared" si="168"/>
        <v>0</v>
      </c>
      <c r="Q254" s="39">
        <f t="shared" si="168"/>
        <v>0</v>
      </c>
      <c r="R254" s="39">
        <f t="shared" si="168"/>
        <v>0</v>
      </c>
      <c r="S254" s="39">
        <f t="shared" si="168"/>
        <v>0</v>
      </c>
      <c r="T254" s="39">
        <f t="shared" si="168"/>
        <v>0</v>
      </c>
      <c r="U254" s="39">
        <f t="shared" si="168"/>
        <v>0</v>
      </c>
      <c r="V254" s="39">
        <f t="shared" si="168"/>
        <v>0</v>
      </c>
      <c r="W254" s="39">
        <f t="shared" si="168"/>
        <v>0</v>
      </c>
      <c r="X254" s="39">
        <f t="shared" si="168"/>
        <v>0</v>
      </c>
      <c r="Y254" s="39">
        <f t="shared" si="168"/>
        <v>0</v>
      </c>
      <c r="Z254" s="39">
        <f t="shared" si="168"/>
        <v>0</v>
      </c>
      <c r="AA254" s="39">
        <f t="shared" si="168"/>
        <v>0</v>
      </c>
      <c r="AB254" s="39">
        <f t="shared" si="168"/>
        <v>0</v>
      </c>
      <c r="AC254" s="39">
        <f t="shared" si="168"/>
        <v>0</v>
      </c>
      <c r="AD254" s="39">
        <f t="shared" si="168"/>
        <v>0</v>
      </c>
      <c r="AE254" s="39">
        <f t="shared" si="168"/>
        <v>0</v>
      </c>
      <c r="AF254" s="39">
        <f t="shared" si="168"/>
        <v>0</v>
      </c>
      <c r="AG254" s="39">
        <f t="shared" si="168"/>
        <v>0</v>
      </c>
      <c r="AH254" s="39">
        <f t="shared" si="168"/>
        <v>0</v>
      </c>
      <c r="AI254" s="39">
        <f t="shared" si="168"/>
        <v>0</v>
      </c>
      <c r="AJ254" s="39">
        <f t="shared" si="168"/>
        <v>0</v>
      </c>
      <c r="AK254" s="39">
        <f t="shared" si="168"/>
        <v>0</v>
      </c>
      <c r="AL254" s="39">
        <f t="shared" si="168"/>
        <v>0</v>
      </c>
      <c r="AM254" s="39">
        <f t="shared" si="168"/>
        <v>0</v>
      </c>
      <c r="AN254" s="39">
        <f t="shared" si="168"/>
        <v>0</v>
      </c>
      <c r="AO254" s="39">
        <f t="shared" si="168"/>
        <v>0</v>
      </c>
      <c r="AP254" s="39">
        <f t="shared" si="168"/>
        <v>0</v>
      </c>
      <c r="AQ254" s="39">
        <f t="shared" si="168"/>
        <v>0</v>
      </c>
      <c r="AR254" s="39">
        <f t="shared" si="168"/>
        <v>0</v>
      </c>
      <c r="AS254" s="39">
        <f t="shared" si="168"/>
        <v>0</v>
      </c>
      <c r="AT254" s="39">
        <f t="shared" si="168"/>
        <v>0</v>
      </c>
      <c r="AU254" s="39">
        <f t="shared" si="168"/>
        <v>0</v>
      </c>
      <c r="AV254" s="39">
        <f t="shared" si="168"/>
        <v>0</v>
      </c>
      <c r="AW254" s="39">
        <f t="shared" si="168"/>
        <v>0</v>
      </c>
      <c r="AX254" s="39">
        <f t="shared" si="168"/>
        <v>0</v>
      </c>
      <c r="AY254" s="39">
        <f t="shared" si="168"/>
        <v>0</v>
      </c>
      <c r="AZ254" s="39">
        <f t="shared" si="168"/>
        <v>0</v>
      </c>
      <c r="BA254" s="39">
        <f t="shared" si="168"/>
        <v>0</v>
      </c>
      <c r="BB254" s="39">
        <f t="shared" si="168"/>
        <v>0</v>
      </c>
      <c r="BC254" s="39">
        <f t="shared" si="168"/>
        <v>0</v>
      </c>
      <c r="BD254" s="39">
        <f t="shared" si="168"/>
        <v>0</v>
      </c>
      <c r="BE254" s="39">
        <f t="shared" si="168"/>
        <v>0</v>
      </c>
      <c r="BF254" s="39">
        <f t="shared" si="168"/>
        <v>0</v>
      </c>
      <c r="BG254" s="39">
        <f t="shared" si="168"/>
        <v>0</v>
      </c>
      <c r="BH254" s="39">
        <f t="shared" si="168"/>
        <v>0</v>
      </c>
      <c r="BI254" s="39">
        <f t="shared" si="168"/>
        <v>0</v>
      </c>
      <c r="BJ254" s="39">
        <f t="shared" si="168"/>
        <v>0</v>
      </c>
      <c r="BK254" s="39">
        <f t="shared" si="168"/>
        <v>0</v>
      </c>
      <c r="BL254" s="39">
        <f t="shared" si="168"/>
        <v>0</v>
      </c>
      <c r="BM254" s="39">
        <f t="shared" si="168"/>
        <v>0</v>
      </c>
      <c r="BN254" s="39">
        <f t="shared" si="168"/>
        <v>0</v>
      </c>
      <c r="BO254" s="39">
        <f t="shared" si="168"/>
        <v>0</v>
      </c>
      <c r="BP254" s="39">
        <f t="shared" si="168"/>
        <v>0</v>
      </c>
      <c r="BQ254" s="39">
        <f t="shared" si="168"/>
        <v>0</v>
      </c>
      <c r="BR254" s="39">
        <f t="shared" si="168"/>
        <v>0</v>
      </c>
      <c r="BS254" s="39">
        <f t="shared" si="168"/>
        <v>0</v>
      </c>
      <c r="BT254" s="39">
        <f t="shared" si="168"/>
        <v>0</v>
      </c>
      <c r="BU254" s="39">
        <f t="shared" si="168"/>
        <v>0</v>
      </c>
      <c r="BV254" s="39">
        <f t="shared" si="168"/>
        <v>0</v>
      </c>
      <c r="BW254" s="39">
        <f t="shared" si="168"/>
        <v>0</v>
      </c>
      <c r="BX254" s="39">
        <f t="shared" si="168"/>
        <v>0</v>
      </c>
      <c r="BY254" s="39">
        <f t="shared" si="168"/>
        <v>0</v>
      </c>
      <c r="BZ254" s="39">
        <f t="shared" si="168"/>
        <v>0</v>
      </c>
      <c r="CA254" s="39">
        <f t="shared" si="168"/>
        <v>0</v>
      </c>
      <c r="CB254" s="39">
        <f t="shared" si="168"/>
        <v>0</v>
      </c>
      <c r="CC254" s="39">
        <f t="shared" si="168"/>
        <v>0</v>
      </c>
      <c r="CD254" s="39">
        <f t="shared" si="168"/>
        <v>0</v>
      </c>
      <c r="CE254" s="39">
        <f t="shared" si="168"/>
        <v>0</v>
      </c>
      <c r="CF254" s="39">
        <f t="shared" si="168"/>
        <v>0</v>
      </c>
      <c r="CG254" s="39">
        <f t="shared" si="168"/>
        <v>0</v>
      </c>
      <c r="CH254" s="39">
        <f t="shared" si="168"/>
        <v>0</v>
      </c>
    </row>
    <row r="255">
      <c r="E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</row>
    <row r="256">
      <c r="B256" s="6" t="s">
        <v>80</v>
      </c>
      <c r="C256" s="5"/>
      <c r="D256" s="5"/>
      <c r="E256" s="33">
        <f t="shared" ref="E256:E258" si="170">SUM(G256:CH256)</f>
        <v>0</v>
      </c>
      <c r="F256" s="5"/>
      <c r="G256" s="39">
        <f t="shared" ref="G256:CH256" si="169">G252+G248</f>
        <v>0</v>
      </c>
      <c r="H256" s="39">
        <f t="shared" si="169"/>
        <v>0</v>
      </c>
      <c r="I256" s="39">
        <f t="shared" si="169"/>
        <v>0</v>
      </c>
      <c r="J256" s="39">
        <f t="shared" si="169"/>
        <v>0</v>
      </c>
      <c r="K256" s="39">
        <f t="shared" si="169"/>
        <v>0</v>
      </c>
      <c r="L256" s="39">
        <f t="shared" si="169"/>
        <v>0</v>
      </c>
      <c r="M256" s="39">
        <f t="shared" si="169"/>
        <v>0</v>
      </c>
      <c r="N256" s="39">
        <f t="shared" si="169"/>
        <v>0</v>
      </c>
      <c r="O256" s="39">
        <f t="shared" si="169"/>
        <v>0</v>
      </c>
      <c r="P256" s="39">
        <f t="shared" si="169"/>
        <v>0</v>
      </c>
      <c r="Q256" s="39">
        <f t="shared" si="169"/>
        <v>0</v>
      </c>
      <c r="R256" s="39">
        <f t="shared" si="169"/>
        <v>0</v>
      </c>
      <c r="S256" s="39">
        <f t="shared" si="169"/>
        <v>0</v>
      </c>
      <c r="T256" s="39">
        <f t="shared" si="169"/>
        <v>0</v>
      </c>
      <c r="U256" s="39">
        <f t="shared" si="169"/>
        <v>0</v>
      </c>
      <c r="V256" s="39">
        <f t="shared" si="169"/>
        <v>0</v>
      </c>
      <c r="W256" s="39">
        <f t="shared" si="169"/>
        <v>0</v>
      </c>
      <c r="X256" s="39">
        <f t="shared" si="169"/>
        <v>0</v>
      </c>
      <c r="Y256" s="39">
        <f t="shared" si="169"/>
        <v>0</v>
      </c>
      <c r="Z256" s="39">
        <f t="shared" si="169"/>
        <v>0</v>
      </c>
      <c r="AA256" s="39">
        <f t="shared" si="169"/>
        <v>0</v>
      </c>
      <c r="AB256" s="39">
        <f t="shared" si="169"/>
        <v>0</v>
      </c>
      <c r="AC256" s="39">
        <f t="shared" si="169"/>
        <v>0</v>
      </c>
      <c r="AD256" s="39">
        <f t="shared" si="169"/>
        <v>0</v>
      </c>
      <c r="AE256" s="39">
        <f t="shared" si="169"/>
        <v>0</v>
      </c>
      <c r="AF256" s="39">
        <f t="shared" si="169"/>
        <v>0</v>
      </c>
      <c r="AG256" s="39">
        <f t="shared" si="169"/>
        <v>0</v>
      </c>
      <c r="AH256" s="39">
        <f t="shared" si="169"/>
        <v>0</v>
      </c>
      <c r="AI256" s="39">
        <f t="shared" si="169"/>
        <v>0</v>
      </c>
      <c r="AJ256" s="39">
        <f t="shared" si="169"/>
        <v>0</v>
      </c>
      <c r="AK256" s="39">
        <f t="shared" si="169"/>
        <v>0</v>
      </c>
      <c r="AL256" s="39">
        <f t="shared" si="169"/>
        <v>0</v>
      </c>
      <c r="AM256" s="39">
        <f t="shared" si="169"/>
        <v>0</v>
      </c>
      <c r="AN256" s="39">
        <f t="shared" si="169"/>
        <v>0</v>
      </c>
      <c r="AO256" s="39">
        <f t="shared" si="169"/>
        <v>0</v>
      </c>
      <c r="AP256" s="39">
        <f t="shared" si="169"/>
        <v>0</v>
      </c>
      <c r="AQ256" s="39">
        <f t="shared" si="169"/>
        <v>0</v>
      </c>
      <c r="AR256" s="39">
        <f t="shared" si="169"/>
        <v>0</v>
      </c>
      <c r="AS256" s="39">
        <f t="shared" si="169"/>
        <v>0</v>
      </c>
      <c r="AT256" s="39">
        <f t="shared" si="169"/>
        <v>0</v>
      </c>
      <c r="AU256" s="39">
        <f t="shared" si="169"/>
        <v>0</v>
      </c>
      <c r="AV256" s="39">
        <f t="shared" si="169"/>
        <v>0</v>
      </c>
      <c r="AW256" s="39">
        <f t="shared" si="169"/>
        <v>0</v>
      </c>
      <c r="AX256" s="39">
        <f t="shared" si="169"/>
        <v>0</v>
      </c>
      <c r="AY256" s="39">
        <f t="shared" si="169"/>
        <v>0</v>
      </c>
      <c r="AZ256" s="39">
        <f t="shared" si="169"/>
        <v>0</v>
      </c>
      <c r="BA256" s="39">
        <f t="shared" si="169"/>
        <v>0</v>
      </c>
      <c r="BB256" s="39">
        <f t="shared" si="169"/>
        <v>0</v>
      </c>
      <c r="BC256" s="39">
        <f t="shared" si="169"/>
        <v>0</v>
      </c>
      <c r="BD256" s="39">
        <f t="shared" si="169"/>
        <v>0</v>
      </c>
      <c r="BE256" s="39">
        <f t="shared" si="169"/>
        <v>0</v>
      </c>
      <c r="BF256" s="39">
        <f t="shared" si="169"/>
        <v>0</v>
      </c>
      <c r="BG256" s="39">
        <f t="shared" si="169"/>
        <v>0</v>
      </c>
      <c r="BH256" s="39">
        <f t="shared" si="169"/>
        <v>0</v>
      </c>
      <c r="BI256" s="39">
        <f t="shared" si="169"/>
        <v>0</v>
      </c>
      <c r="BJ256" s="39">
        <f t="shared" si="169"/>
        <v>0</v>
      </c>
      <c r="BK256" s="39">
        <f t="shared" si="169"/>
        <v>0</v>
      </c>
      <c r="BL256" s="39">
        <f t="shared" si="169"/>
        <v>0</v>
      </c>
      <c r="BM256" s="39">
        <f t="shared" si="169"/>
        <v>0</v>
      </c>
      <c r="BN256" s="39">
        <f t="shared" si="169"/>
        <v>0</v>
      </c>
      <c r="BO256" s="39">
        <f t="shared" si="169"/>
        <v>0</v>
      </c>
      <c r="BP256" s="39">
        <f t="shared" si="169"/>
        <v>0</v>
      </c>
      <c r="BQ256" s="39">
        <f t="shared" si="169"/>
        <v>0</v>
      </c>
      <c r="BR256" s="39">
        <f t="shared" si="169"/>
        <v>0</v>
      </c>
      <c r="BS256" s="39">
        <f t="shared" si="169"/>
        <v>0</v>
      </c>
      <c r="BT256" s="39">
        <f t="shared" si="169"/>
        <v>0</v>
      </c>
      <c r="BU256" s="39">
        <f t="shared" si="169"/>
        <v>0</v>
      </c>
      <c r="BV256" s="39">
        <f t="shared" si="169"/>
        <v>0</v>
      </c>
      <c r="BW256" s="39">
        <f t="shared" si="169"/>
        <v>0</v>
      </c>
      <c r="BX256" s="39">
        <f t="shared" si="169"/>
        <v>0</v>
      </c>
      <c r="BY256" s="39">
        <f t="shared" si="169"/>
        <v>0</v>
      </c>
      <c r="BZ256" s="39">
        <f t="shared" si="169"/>
        <v>0</v>
      </c>
      <c r="CA256" s="39">
        <f t="shared" si="169"/>
        <v>0</v>
      </c>
      <c r="CB256" s="39">
        <f t="shared" si="169"/>
        <v>0</v>
      </c>
      <c r="CC256" s="39">
        <f t="shared" si="169"/>
        <v>0</v>
      </c>
      <c r="CD256" s="39">
        <f t="shared" si="169"/>
        <v>0</v>
      </c>
      <c r="CE256" s="39">
        <f t="shared" si="169"/>
        <v>0</v>
      </c>
      <c r="CF256" s="39">
        <f t="shared" si="169"/>
        <v>0</v>
      </c>
      <c r="CG256" s="39">
        <f t="shared" si="169"/>
        <v>0</v>
      </c>
      <c r="CH256" s="39">
        <f t="shared" si="169"/>
        <v>0</v>
      </c>
    </row>
    <row r="257">
      <c r="B257" s="6" t="s">
        <v>81</v>
      </c>
      <c r="E257" s="35">
        <f t="shared" si="170"/>
        <v>0</v>
      </c>
      <c r="F257" s="5"/>
      <c r="G257" s="36">
        <f t="shared" ref="G257:CH257" si="171">G253+G248</f>
        <v>0</v>
      </c>
      <c r="H257" s="36">
        <f t="shared" si="171"/>
        <v>0</v>
      </c>
      <c r="I257" s="36">
        <f t="shared" si="171"/>
        <v>0</v>
      </c>
      <c r="J257" s="36">
        <f t="shared" si="171"/>
        <v>0</v>
      </c>
      <c r="K257" s="36">
        <f t="shared" si="171"/>
        <v>0</v>
      </c>
      <c r="L257" s="36">
        <f t="shared" si="171"/>
        <v>0</v>
      </c>
      <c r="M257" s="36">
        <f t="shared" si="171"/>
        <v>0</v>
      </c>
      <c r="N257" s="36">
        <f t="shared" si="171"/>
        <v>0</v>
      </c>
      <c r="O257" s="36">
        <f t="shared" si="171"/>
        <v>0</v>
      </c>
      <c r="P257" s="36">
        <f t="shared" si="171"/>
        <v>0</v>
      </c>
      <c r="Q257" s="36">
        <f t="shared" si="171"/>
        <v>0</v>
      </c>
      <c r="R257" s="36">
        <f t="shared" si="171"/>
        <v>0</v>
      </c>
      <c r="S257" s="36">
        <f t="shared" si="171"/>
        <v>0</v>
      </c>
      <c r="T257" s="36">
        <f t="shared" si="171"/>
        <v>0</v>
      </c>
      <c r="U257" s="36">
        <f t="shared" si="171"/>
        <v>0</v>
      </c>
      <c r="V257" s="36">
        <f t="shared" si="171"/>
        <v>0</v>
      </c>
      <c r="W257" s="36">
        <f t="shared" si="171"/>
        <v>0</v>
      </c>
      <c r="X257" s="36">
        <f t="shared" si="171"/>
        <v>0</v>
      </c>
      <c r="Y257" s="36">
        <f t="shared" si="171"/>
        <v>0</v>
      </c>
      <c r="Z257" s="36">
        <f t="shared" si="171"/>
        <v>0</v>
      </c>
      <c r="AA257" s="36">
        <f t="shared" si="171"/>
        <v>0</v>
      </c>
      <c r="AB257" s="36">
        <f t="shared" si="171"/>
        <v>0</v>
      </c>
      <c r="AC257" s="36">
        <f t="shared" si="171"/>
        <v>0</v>
      </c>
      <c r="AD257" s="36">
        <f t="shared" si="171"/>
        <v>0</v>
      </c>
      <c r="AE257" s="36">
        <f t="shared" si="171"/>
        <v>0</v>
      </c>
      <c r="AF257" s="36">
        <f t="shared" si="171"/>
        <v>0</v>
      </c>
      <c r="AG257" s="36">
        <f t="shared" si="171"/>
        <v>0</v>
      </c>
      <c r="AH257" s="36">
        <f t="shared" si="171"/>
        <v>0</v>
      </c>
      <c r="AI257" s="36">
        <f t="shared" si="171"/>
        <v>0</v>
      </c>
      <c r="AJ257" s="36">
        <f t="shared" si="171"/>
        <v>0</v>
      </c>
      <c r="AK257" s="36">
        <f t="shared" si="171"/>
        <v>0</v>
      </c>
      <c r="AL257" s="36">
        <f t="shared" si="171"/>
        <v>0</v>
      </c>
      <c r="AM257" s="36">
        <f t="shared" si="171"/>
        <v>0</v>
      </c>
      <c r="AN257" s="36">
        <f t="shared" si="171"/>
        <v>0</v>
      </c>
      <c r="AO257" s="36">
        <f t="shared" si="171"/>
        <v>0</v>
      </c>
      <c r="AP257" s="36">
        <f t="shared" si="171"/>
        <v>0</v>
      </c>
      <c r="AQ257" s="36">
        <f t="shared" si="171"/>
        <v>0</v>
      </c>
      <c r="AR257" s="36">
        <f t="shared" si="171"/>
        <v>0</v>
      </c>
      <c r="AS257" s="36">
        <f t="shared" si="171"/>
        <v>0</v>
      </c>
      <c r="AT257" s="36">
        <f t="shared" si="171"/>
        <v>0</v>
      </c>
      <c r="AU257" s="36">
        <f t="shared" si="171"/>
        <v>0</v>
      </c>
      <c r="AV257" s="36">
        <f t="shared" si="171"/>
        <v>0</v>
      </c>
      <c r="AW257" s="36">
        <f t="shared" si="171"/>
        <v>0</v>
      </c>
      <c r="AX257" s="36">
        <f t="shared" si="171"/>
        <v>0</v>
      </c>
      <c r="AY257" s="36">
        <f t="shared" si="171"/>
        <v>0</v>
      </c>
      <c r="AZ257" s="36">
        <f t="shared" si="171"/>
        <v>0</v>
      </c>
      <c r="BA257" s="36">
        <f t="shared" si="171"/>
        <v>0</v>
      </c>
      <c r="BB257" s="36">
        <f t="shared" si="171"/>
        <v>0</v>
      </c>
      <c r="BC257" s="36">
        <f t="shared" si="171"/>
        <v>0</v>
      </c>
      <c r="BD257" s="36">
        <f t="shared" si="171"/>
        <v>0</v>
      </c>
      <c r="BE257" s="36">
        <f t="shared" si="171"/>
        <v>0</v>
      </c>
      <c r="BF257" s="36">
        <f t="shared" si="171"/>
        <v>0</v>
      </c>
      <c r="BG257" s="36">
        <f t="shared" si="171"/>
        <v>0</v>
      </c>
      <c r="BH257" s="36">
        <f t="shared" si="171"/>
        <v>0</v>
      </c>
      <c r="BI257" s="36">
        <f t="shared" si="171"/>
        <v>0</v>
      </c>
      <c r="BJ257" s="36">
        <f t="shared" si="171"/>
        <v>0</v>
      </c>
      <c r="BK257" s="36">
        <f t="shared" si="171"/>
        <v>0</v>
      </c>
      <c r="BL257" s="36">
        <f t="shared" si="171"/>
        <v>0</v>
      </c>
      <c r="BM257" s="36">
        <f t="shared" si="171"/>
        <v>0</v>
      </c>
      <c r="BN257" s="36">
        <f t="shared" si="171"/>
        <v>0</v>
      </c>
      <c r="BO257" s="36">
        <f t="shared" si="171"/>
        <v>0</v>
      </c>
      <c r="BP257" s="36">
        <f t="shared" si="171"/>
        <v>0</v>
      </c>
      <c r="BQ257" s="36">
        <f t="shared" si="171"/>
        <v>0</v>
      </c>
      <c r="BR257" s="36">
        <f t="shared" si="171"/>
        <v>0</v>
      </c>
      <c r="BS257" s="36">
        <f t="shared" si="171"/>
        <v>0</v>
      </c>
      <c r="BT257" s="36">
        <f t="shared" si="171"/>
        <v>0</v>
      </c>
      <c r="BU257" s="36">
        <f t="shared" si="171"/>
        <v>0</v>
      </c>
      <c r="BV257" s="36">
        <f t="shared" si="171"/>
        <v>0</v>
      </c>
      <c r="BW257" s="36">
        <f t="shared" si="171"/>
        <v>0</v>
      </c>
      <c r="BX257" s="36">
        <f t="shared" si="171"/>
        <v>0</v>
      </c>
      <c r="BY257" s="36">
        <f t="shared" si="171"/>
        <v>0</v>
      </c>
      <c r="BZ257" s="36">
        <f t="shared" si="171"/>
        <v>0</v>
      </c>
      <c r="CA257" s="36">
        <f t="shared" si="171"/>
        <v>0</v>
      </c>
      <c r="CB257" s="36">
        <f t="shared" si="171"/>
        <v>0</v>
      </c>
      <c r="CC257" s="36">
        <f t="shared" si="171"/>
        <v>0</v>
      </c>
      <c r="CD257" s="36">
        <f t="shared" si="171"/>
        <v>0</v>
      </c>
      <c r="CE257" s="36">
        <f t="shared" si="171"/>
        <v>0</v>
      </c>
      <c r="CF257" s="36">
        <f t="shared" si="171"/>
        <v>0</v>
      </c>
      <c r="CG257" s="36">
        <f t="shared" si="171"/>
        <v>0</v>
      </c>
      <c r="CH257" s="36">
        <f t="shared" si="171"/>
        <v>0</v>
      </c>
    </row>
    <row r="258">
      <c r="B258" s="6" t="s">
        <v>82</v>
      </c>
      <c r="E258" s="33">
        <f t="shared" si="170"/>
        <v>0</v>
      </c>
      <c r="F258" s="5"/>
      <c r="G258" s="39">
        <f t="shared" ref="G258:CH258" si="172">G254+G248</f>
        <v>0</v>
      </c>
      <c r="H258" s="39">
        <f t="shared" si="172"/>
        <v>0</v>
      </c>
      <c r="I258" s="39">
        <f t="shared" si="172"/>
        <v>0</v>
      </c>
      <c r="J258" s="39">
        <f t="shared" si="172"/>
        <v>0</v>
      </c>
      <c r="K258" s="39">
        <f t="shared" si="172"/>
        <v>0</v>
      </c>
      <c r="L258" s="39">
        <f t="shared" si="172"/>
        <v>0</v>
      </c>
      <c r="M258" s="39">
        <f t="shared" si="172"/>
        <v>0</v>
      </c>
      <c r="N258" s="39">
        <f t="shared" si="172"/>
        <v>0</v>
      </c>
      <c r="O258" s="39">
        <f t="shared" si="172"/>
        <v>0</v>
      </c>
      <c r="P258" s="39">
        <f t="shared" si="172"/>
        <v>0</v>
      </c>
      <c r="Q258" s="39">
        <f t="shared" si="172"/>
        <v>0</v>
      </c>
      <c r="R258" s="39">
        <f t="shared" si="172"/>
        <v>0</v>
      </c>
      <c r="S258" s="39">
        <f t="shared" si="172"/>
        <v>0</v>
      </c>
      <c r="T258" s="39">
        <f t="shared" si="172"/>
        <v>0</v>
      </c>
      <c r="U258" s="39">
        <f t="shared" si="172"/>
        <v>0</v>
      </c>
      <c r="V258" s="39">
        <f t="shared" si="172"/>
        <v>0</v>
      </c>
      <c r="W258" s="39">
        <f t="shared" si="172"/>
        <v>0</v>
      </c>
      <c r="X258" s="39">
        <f t="shared" si="172"/>
        <v>0</v>
      </c>
      <c r="Y258" s="39">
        <f t="shared" si="172"/>
        <v>0</v>
      </c>
      <c r="Z258" s="39">
        <f t="shared" si="172"/>
        <v>0</v>
      </c>
      <c r="AA258" s="39">
        <f t="shared" si="172"/>
        <v>0</v>
      </c>
      <c r="AB258" s="39">
        <f t="shared" si="172"/>
        <v>0</v>
      </c>
      <c r="AC258" s="39">
        <f t="shared" si="172"/>
        <v>0</v>
      </c>
      <c r="AD258" s="39">
        <f t="shared" si="172"/>
        <v>0</v>
      </c>
      <c r="AE258" s="39">
        <f t="shared" si="172"/>
        <v>0</v>
      </c>
      <c r="AF258" s="39">
        <f t="shared" si="172"/>
        <v>0</v>
      </c>
      <c r="AG258" s="39">
        <f t="shared" si="172"/>
        <v>0</v>
      </c>
      <c r="AH258" s="39">
        <f t="shared" si="172"/>
        <v>0</v>
      </c>
      <c r="AI258" s="39">
        <f t="shared" si="172"/>
        <v>0</v>
      </c>
      <c r="AJ258" s="39">
        <f t="shared" si="172"/>
        <v>0</v>
      </c>
      <c r="AK258" s="39">
        <f t="shared" si="172"/>
        <v>0</v>
      </c>
      <c r="AL258" s="39">
        <f t="shared" si="172"/>
        <v>0</v>
      </c>
      <c r="AM258" s="39">
        <f t="shared" si="172"/>
        <v>0</v>
      </c>
      <c r="AN258" s="39">
        <f t="shared" si="172"/>
        <v>0</v>
      </c>
      <c r="AO258" s="39">
        <f t="shared" si="172"/>
        <v>0</v>
      </c>
      <c r="AP258" s="39">
        <f t="shared" si="172"/>
        <v>0</v>
      </c>
      <c r="AQ258" s="39">
        <f t="shared" si="172"/>
        <v>0</v>
      </c>
      <c r="AR258" s="39">
        <f t="shared" si="172"/>
        <v>0</v>
      </c>
      <c r="AS258" s="39">
        <f t="shared" si="172"/>
        <v>0</v>
      </c>
      <c r="AT258" s="39">
        <f t="shared" si="172"/>
        <v>0</v>
      </c>
      <c r="AU258" s="39">
        <f t="shared" si="172"/>
        <v>0</v>
      </c>
      <c r="AV258" s="39">
        <f t="shared" si="172"/>
        <v>0</v>
      </c>
      <c r="AW258" s="39">
        <f t="shared" si="172"/>
        <v>0</v>
      </c>
      <c r="AX258" s="39">
        <f t="shared" si="172"/>
        <v>0</v>
      </c>
      <c r="AY258" s="39">
        <f t="shared" si="172"/>
        <v>0</v>
      </c>
      <c r="AZ258" s="39">
        <f t="shared" si="172"/>
        <v>0</v>
      </c>
      <c r="BA258" s="39">
        <f t="shared" si="172"/>
        <v>0</v>
      </c>
      <c r="BB258" s="39">
        <f t="shared" si="172"/>
        <v>0</v>
      </c>
      <c r="BC258" s="39">
        <f t="shared" si="172"/>
        <v>0</v>
      </c>
      <c r="BD258" s="39">
        <f t="shared" si="172"/>
        <v>0</v>
      </c>
      <c r="BE258" s="39">
        <f t="shared" si="172"/>
        <v>0</v>
      </c>
      <c r="BF258" s="39">
        <f t="shared" si="172"/>
        <v>0</v>
      </c>
      <c r="BG258" s="39">
        <f t="shared" si="172"/>
        <v>0</v>
      </c>
      <c r="BH258" s="39">
        <f t="shared" si="172"/>
        <v>0</v>
      </c>
      <c r="BI258" s="39">
        <f t="shared" si="172"/>
        <v>0</v>
      </c>
      <c r="BJ258" s="39">
        <f t="shared" si="172"/>
        <v>0</v>
      </c>
      <c r="BK258" s="39">
        <f t="shared" si="172"/>
        <v>0</v>
      </c>
      <c r="BL258" s="39">
        <f t="shared" si="172"/>
        <v>0</v>
      </c>
      <c r="BM258" s="39">
        <f t="shared" si="172"/>
        <v>0</v>
      </c>
      <c r="BN258" s="39">
        <f t="shared" si="172"/>
        <v>0</v>
      </c>
      <c r="BO258" s="39">
        <f t="shared" si="172"/>
        <v>0</v>
      </c>
      <c r="BP258" s="39">
        <f t="shared" si="172"/>
        <v>0</v>
      </c>
      <c r="BQ258" s="39">
        <f t="shared" si="172"/>
        <v>0</v>
      </c>
      <c r="BR258" s="39">
        <f t="shared" si="172"/>
        <v>0</v>
      </c>
      <c r="BS258" s="39">
        <f t="shared" si="172"/>
        <v>0</v>
      </c>
      <c r="BT258" s="39">
        <f t="shared" si="172"/>
        <v>0</v>
      </c>
      <c r="BU258" s="39">
        <f t="shared" si="172"/>
        <v>0</v>
      </c>
      <c r="BV258" s="39">
        <f t="shared" si="172"/>
        <v>0</v>
      </c>
      <c r="BW258" s="39">
        <f t="shared" si="172"/>
        <v>0</v>
      </c>
      <c r="BX258" s="39">
        <f t="shared" si="172"/>
        <v>0</v>
      </c>
      <c r="BY258" s="39">
        <f t="shared" si="172"/>
        <v>0</v>
      </c>
      <c r="BZ258" s="39">
        <f t="shared" si="172"/>
        <v>0</v>
      </c>
      <c r="CA258" s="39">
        <f t="shared" si="172"/>
        <v>0</v>
      </c>
      <c r="CB258" s="39">
        <f t="shared" si="172"/>
        <v>0</v>
      </c>
      <c r="CC258" s="39">
        <f t="shared" si="172"/>
        <v>0</v>
      </c>
      <c r="CD258" s="39">
        <f t="shared" si="172"/>
        <v>0</v>
      </c>
      <c r="CE258" s="39">
        <f t="shared" si="172"/>
        <v>0</v>
      </c>
      <c r="CF258" s="39">
        <f t="shared" si="172"/>
        <v>0</v>
      </c>
      <c r="CG258" s="39">
        <f t="shared" si="172"/>
        <v>0</v>
      </c>
      <c r="CH258" s="39">
        <f t="shared" si="172"/>
        <v>0</v>
      </c>
    </row>
    <row r="259"/>
    <row r="260">
      <c r="B260" s="5" t="s">
        <v>72</v>
      </c>
    </row>
    <row r="261"/>
    <row r="262">
      <c r="B262" s="6" t="s">
        <v>77</v>
      </c>
      <c r="C262" s="5"/>
      <c r="D262" s="5"/>
      <c r="E262" s="33">
        <f t="shared" ref="E262:E264" si="174">SUM(G262:CH262)</f>
        <v>0</v>
      </c>
      <c r="F262" s="5"/>
      <c r="G262" s="39">
        <f t="shared" ref="G262:CH262" si="173">G252*G$52</f>
        <v>0</v>
      </c>
      <c r="H262" s="39">
        <f t="shared" si="173"/>
        <v>0</v>
      </c>
      <c r="I262" s="39">
        <f t="shared" si="173"/>
        <v>0</v>
      </c>
      <c r="J262" s="39">
        <f t="shared" si="173"/>
        <v>0</v>
      </c>
      <c r="K262" s="39">
        <f t="shared" si="173"/>
        <v>0</v>
      </c>
      <c r="L262" s="39">
        <f t="shared" si="173"/>
        <v>0</v>
      </c>
      <c r="M262" s="39">
        <f t="shared" si="173"/>
        <v>0</v>
      </c>
      <c r="N262" s="39">
        <f t="shared" si="173"/>
        <v>0</v>
      </c>
      <c r="O262" s="39">
        <f t="shared" si="173"/>
        <v>0</v>
      </c>
      <c r="P262" s="39">
        <f t="shared" si="173"/>
        <v>0</v>
      </c>
      <c r="Q262" s="39">
        <f t="shared" si="173"/>
        <v>0</v>
      </c>
      <c r="R262" s="39">
        <f t="shared" si="173"/>
        <v>0</v>
      </c>
      <c r="S262" s="39">
        <f t="shared" si="173"/>
        <v>0</v>
      </c>
      <c r="T262" s="39">
        <f t="shared" si="173"/>
        <v>0</v>
      </c>
      <c r="U262" s="39">
        <f t="shared" si="173"/>
        <v>0</v>
      </c>
      <c r="V262" s="39">
        <f t="shared" si="173"/>
        <v>0</v>
      </c>
      <c r="W262" s="39">
        <f t="shared" si="173"/>
        <v>0</v>
      </c>
      <c r="X262" s="39">
        <f t="shared" si="173"/>
        <v>0</v>
      </c>
      <c r="Y262" s="39">
        <f t="shared" si="173"/>
        <v>0</v>
      </c>
      <c r="Z262" s="39">
        <f t="shared" si="173"/>
        <v>0</v>
      </c>
      <c r="AA262" s="39">
        <f t="shared" si="173"/>
        <v>0</v>
      </c>
      <c r="AB262" s="39">
        <f t="shared" si="173"/>
        <v>0</v>
      </c>
      <c r="AC262" s="39">
        <f t="shared" si="173"/>
        <v>0</v>
      </c>
      <c r="AD262" s="39">
        <f t="shared" si="173"/>
        <v>0</v>
      </c>
      <c r="AE262" s="39">
        <f t="shared" si="173"/>
        <v>0</v>
      </c>
      <c r="AF262" s="39">
        <f t="shared" si="173"/>
        <v>0</v>
      </c>
      <c r="AG262" s="39">
        <f t="shared" si="173"/>
        <v>0</v>
      </c>
      <c r="AH262" s="39">
        <f t="shared" si="173"/>
        <v>0</v>
      </c>
      <c r="AI262" s="39">
        <f t="shared" si="173"/>
        <v>0</v>
      </c>
      <c r="AJ262" s="39">
        <f t="shared" si="173"/>
        <v>0</v>
      </c>
      <c r="AK262" s="39">
        <f t="shared" si="173"/>
        <v>0</v>
      </c>
      <c r="AL262" s="39">
        <f t="shared" si="173"/>
        <v>0</v>
      </c>
      <c r="AM262" s="39">
        <f t="shared" si="173"/>
        <v>0</v>
      </c>
      <c r="AN262" s="39">
        <f t="shared" si="173"/>
        <v>0</v>
      </c>
      <c r="AO262" s="39">
        <f t="shared" si="173"/>
        <v>0</v>
      </c>
      <c r="AP262" s="39">
        <f t="shared" si="173"/>
        <v>0</v>
      </c>
      <c r="AQ262" s="39">
        <f t="shared" si="173"/>
        <v>0</v>
      </c>
      <c r="AR262" s="39">
        <f t="shared" si="173"/>
        <v>0</v>
      </c>
      <c r="AS262" s="39">
        <f t="shared" si="173"/>
        <v>0</v>
      </c>
      <c r="AT262" s="39">
        <f t="shared" si="173"/>
        <v>0</v>
      </c>
      <c r="AU262" s="39">
        <f t="shared" si="173"/>
        <v>0</v>
      </c>
      <c r="AV262" s="39">
        <f t="shared" si="173"/>
        <v>0</v>
      </c>
      <c r="AW262" s="39">
        <f t="shared" si="173"/>
        <v>0</v>
      </c>
      <c r="AX262" s="39">
        <f t="shared" si="173"/>
        <v>0</v>
      </c>
      <c r="AY262" s="39">
        <f t="shared" si="173"/>
        <v>0</v>
      </c>
      <c r="AZ262" s="39">
        <f t="shared" si="173"/>
        <v>0</v>
      </c>
      <c r="BA262" s="39">
        <f t="shared" si="173"/>
        <v>0</v>
      </c>
      <c r="BB262" s="39">
        <f t="shared" si="173"/>
        <v>0</v>
      </c>
      <c r="BC262" s="39">
        <f t="shared" si="173"/>
        <v>0</v>
      </c>
      <c r="BD262" s="39">
        <f t="shared" si="173"/>
        <v>0</v>
      </c>
      <c r="BE262" s="39">
        <f t="shared" si="173"/>
        <v>0</v>
      </c>
      <c r="BF262" s="39">
        <f t="shared" si="173"/>
        <v>0</v>
      </c>
      <c r="BG262" s="39">
        <f t="shared" si="173"/>
        <v>0</v>
      </c>
      <c r="BH262" s="39">
        <f t="shared" si="173"/>
        <v>0</v>
      </c>
      <c r="BI262" s="39">
        <f t="shared" si="173"/>
        <v>0</v>
      </c>
      <c r="BJ262" s="39">
        <f t="shared" si="173"/>
        <v>0</v>
      </c>
      <c r="BK262" s="39">
        <f t="shared" si="173"/>
        <v>0</v>
      </c>
      <c r="BL262" s="39">
        <f t="shared" si="173"/>
        <v>0</v>
      </c>
      <c r="BM262" s="39">
        <f t="shared" si="173"/>
        <v>0</v>
      </c>
      <c r="BN262" s="39">
        <f t="shared" si="173"/>
        <v>0</v>
      </c>
      <c r="BO262" s="39">
        <f t="shared" si="173"/>
        <v>0</v>
      </c>
      <c r="BP262" s="39">
        <f t="shared" si="173"/>
        <v>0</v>
      </c>
      <c r="BQ262" s="39">
        <f t="shared" si="173"/>
        <v>0</v>
      </c>
      <c r="BR262" s="39">
        <f t="shared" si="173"/>
        <v>0</v>
      </c>
      <c r="BS262" s="39">
        <f t="shared" si="173"/>
        <v>0</v>
      </c>
      <c r="BT262" s="39">
        <f t="shared" si="173"/>
        <v>0</v>
      </c>
      <c r="BU262" s="39">
        <f t="shared" si="173"/>
        <v>0</v>
      </c>
      <c r="BV262" s="39">
        <f t="shared" si="173"/>
        <v>0</v>
      </c>
      <c r="BW262" s="39">
        <f t="shared" si="173"/>
        <v>0</v>
      </c>
      <c r="BX262" s="39">
        <f t="shared" si="173"/>
        <v>0</v>
      </c>
      <c r="BY262" s="39">
        <f t="shared" si="173"/>
        <v>0</v>
      </c>
      <c r="BZ262" s="39">
        <f t="shared" si="173"/>
        <v>0</v>
      </c>
      <c r="CA262" s="39">
        <f t="shared" si="173"/>
        <v>0</v>
      </c>
      <c r="CB262" s="39">
        <f t="shared" si="173"/>
        <v>0</v>
      </c>
      <c r="CC262" s="39">
        <f t="shared" si="173"/>
        <v>0</v>
      </c>
      <c r="CD262" s="39">
        <f t="shared" si="173"/>
        <v>0</v>
      </c>
      <c r="CE262" s="39">
        <f t="shared" si="173"/>
        <v>0</v>
      </c>
      <c r="CF262" s="39">
        <f t="shared" si="173"/>
        <v>0</v>
      </c>
      <c r="CG262" s="39">
        <f t="shared" si="173"/>
        <v>0</v>
      </c>
      <c r="CH262" s="39">
        <f t="shared" si="173"/>
        <v>0</v>
      </c>
    </row>
    <row r="263">
      <c r="B263" s="6" t="s">
        <v>78</v>
      </c>
      <c r="E263" s="35">
        <f t="shared" si="174"/>
        <v>0</v>
      </c>
      <c r="F263" s="5"/>
      <c r="G263" s="36">
        <f t="shared" ref="G263:CH263" si="175">G253*G$52</f>
        <v>0</v>
      </c>
      <c r="H263" s="36">
        <f t="shared" si="175"/>
        <v>0</v>
      </c>
      <c r="I263" s="36">
        <f t="shared" si="175"/>
        <v>0</v>
      </c>
      <c r="J263" s="36">
        <f t="shared" si="175"/>
        <v>0</v>
      </c>
      <c r="K263" s="36">
        <f t="shared" si="175"/>
        <v>0</v>
      </c>
      <c r="L263" s="36">
        <f t="shared" si="175"/>
        <v>0</v>
      </c>
      <c r="M263" s="36">
        <f t="shared" si="175"/>
        <v>0</v>
      </c>
      <c r="N263" s="36">
        <f t="shared" si="175"/>
        <v>0</v>
      </c>
      <c r="O263" s="36">
        <f t="shared" si="175"/>
        <v>0</v>
      </c>
      <c r="P263" s="36">
        <f t="shared" si="175"/>
        <v>0</v>
      </c>
      <c r="Q263" s="36">
        <f t="shared" si="175"/>
        <v>0</v>
      </c>
      <c r="R263" s="36">
        <f t="shared" si="175"/>
        <v>0</v>
      </c>
      <c r="S263" s="36">
        <f t="shared" si="175"/>
        <v>0</v>
      </c>
      <c r="T263" s="36">
        <f t="shared" si="175"/>
        <v>0</v>
      </c>
      <c r="U263" s="36">
        <f t="shared" si="175"/>
        <v>0</v>
      </c>
      <c r="V263" s="36">
        <f t="shared" si="175"/>
        <v>0</v>
      </c>
      <c r="W263" s="36">
        <f t="shared" si="175"/>
        <v>0</v>
      </c>
      <c r="X263" s="36">
        <f t="shared" si="175"/>
        <v>0</v>
      </c>
      <c r="Y263" s="36">
        <f t="shared" si="175"/>
        <v>0</v>
      </c>
      <c r="Z263" s="36">
        <f t="shared" si="175"/>
        <v>0</v>
      </c>
      <c r="AA263" s="36">
        <f t="shared" si="175"/>
        <v>0</v>
      </c>
      <c r="AB263" s="36">
        <f t="shared" si="175"/>
        <v>0</v>
      </c>
      <c r="AC263" s="36">
        <f t="shared" si="175"/>
        <v>0</v>
      </c>
      <c r="AD263" s="36">
        <f t="shared" si="175"/>
        <v>0</v>
      </c>
      <c r="AE263" s="36">
        <f t="shared" si="175"/>
        <v>0</v>
      </c>
      <c r="AF263" s="36">
        <f t="shared" si="175"/>
        <v>0</v>
      </c>
      <c r="AG263" s="36">
        <f t="shared" si="175"/>
        <v>0</v>
      </c>
      <c r="AH263" s="36">
        <f t="shared" si="175"/>
        <v>0</v>
      </c>
      <c r="AI263" s="36">
        <f t="shared" si="175"/>
        <v>0</v>
      </c>
      <c r="AJ263" s="36">
        <f t="shared" si="175"/>
        <v>0</v>
      </c>
      <c r="AK263" s="36">
        <f t="shared" si="175"/>
        <v>0</v>
      </c>
      <c r="AL263" s="36">
        <f t="shared" si="175"/>
        <v>0</v>
      </c>
      <c r="AM263" s="36">
        <f t="shared" si="175"/>
        <v>0</v>
      </c>
      <c r="AN263" s="36">
        <f t="shared" si="175"/>
        <v>0</v>
      </c>
      <c r="AO263" s="36">
        <f t="shared" si="175"/>
        <v>0</v>
      </c>
      <c r="AP263" s="36">
        <f t="shared" si="175"/>
        <v>0</v>
      </c>
      <c r="AQ263" s="36">
        <f t="shared" si="175"/>
        <v>0</v>
      </c>
      <c r="AR263" s="36">
        <f t="shared" si="175"/>
        <v>0</v>
      </c>
      <c r="AS263" s="36">
        <f t="shared" si="175"/>
        <v>0</v>
      </c>
      <c r="AT263" s="36">
        <f t="shared" si="175"/>
        <v>0</v>
      </c>
      <c r="AU263" s="36">
        <f t="shared" si="175"/>
        <v>0</v>
      </c>
      <c r="AV263" s="36">
        <f t="shared" si="175"/>
        <v>0</v>
      </c>
      <c r="AW263" s="36">
        <f t="shared" si="175"/>
        <v>0</v>
      </c>
      <c r="AX263" s="36">
        <f t="shared" si="175"/>
        <v>0</v>
      </c>
      <c r="AY263" s="36">
        <f t="shared" si="175"/>
        <v>0</v>
      </c>
      <c r="AZ263" s="36">
        <f t="shared" si="175"/>
        <v>0</v>
      </c>
      <c r="BA263" s="36">
        <f t="shared" si="175"/>
        <v>0</v>
      </c>
      <c r="BB263" s="36">
        <f t="shared" si="175"/>
        <v>0</v>
      </c>
      <c r="BC263" s="36">
        <f t="shared" si="175"/>
        <v>0</v>
      </c>
      <c r="BD263" s="36">
        <f t="shared" si="175"/>
        <v>0</v>
      </c>
      <c r="BE263" s="36">
        <f t="shared" si="175"/>
        <v>0</v>
      </c>
      <c r="BF263" s="36">
        <f t="shared" si="175"/>
        <v>0</v>
      </c>
      <c r="BG263" s="36">
        <f t="shared" si="175"/>
        <v>0</v>
      </c>
      <c r="BH263" s="36">
        <f t="shared" si="175"/>
        <v>0</v>
      </c>
      <c r="BI263" s="36">
        <f t="shared" si="175"/>
        <v>0</v>
      </c>
      <c r="BJ263" s="36">
        <f t="shared" si="175"/>
        <v>0</v>
      </c>
      <c r="BK263" s="36">
        <f t="shared" si="175"/>
        <v>0</v>
      </c>
      <c r="BL263" s="36">
        <f t="shared" si="175"/>
        <v>0</v>
      </c>
      <c r="BM263" s="36">
        <f t="shared" si="175"/>
        <v>0</v>
      </c>
      <c r="BN263" s="36">
        <f t="shared" si="175"/>
        <v>0</v>
      </c>
      <c r="BO263" s="36">
        <f t="shared" si="175"/>
        <v>0</v>
      </c>
      <c r="BP263" s="36">
        <f t="shared" si="175"/>
        <v>0</v>
      </c>
      <c r="BQ263" s="36">
        <f t="shared" si="175"/>
        <v>0</v>
      </c>
      <c r="BR263" s="36">
        <f t="shared" si="175"/>
        <v>0</v>
      </c>
      <c r="BS263" s="36">
        <f t="shared" si="175"/>
        <v>0</v>
      </c>
      <c r="BT263" s="36">
        <f t="shared" si="175"/>
        <v>0</v>
      </c>
      <c r="BU263" s="36">
        <f t="shared" si="175"/>
        <v>0</v>
      </c>
      <c r="BV263" s="36">
        <f t="shared" si="175"/>
        <v>0</v>
      </c>
      <c r="BW263" s="36">
        <f t="shared" si="175"/>
        <v>0</v>
      </c>
      <c r="BX263" s="36">
        <f t="shared" si="175"/>
        <v>0</v>
      </c>
      <c r="BY263" s="36">
        <f t="shared" si="175"/>
        <v>0</v>
      </c>
      <c r="BZ263" s="36">
        <f t="shared" si="175"/>
        <v>0</v>
      </c>
      <c r="CA263" s="36">
        <f t="shared" si="175"/>
        <v>0</v>
      </c>
      <c r="CB263" s="36">
        <f t="shared" si="175"/>
        <v>0</v>
      </c>
      <c r="CC263" s="36">
        <f t="shared" si="175"/>
        <v>0</v>
      </c>
      <c r="CD263" s="36">
        <f t="shared" si="175"/>
        <v>0</v>
      </c>
      <c r="CE263" s="36">
        <f t="shared" si="175"/>
        <v>0</v>
      </c>
      <c r="CF263" s="36">
        <f t="shared" si="175"/>
        <v>0</v>
      </c>
      <c r="CG263" s="36">
        <f t="shared" si="175"/>
        <v>0</v>
      </c>
      <c r="CH263" s="36">
        <f t="shared" si="175"/>
        <v>0</v>
      </c>
    </row>
    <row r="264">
      <c r="B264" s="6" t="s">
        <v>79</v>
      </c>
      <c r="E264" s="33">
        <f t="shared" si="174"/>
        <v>0</v>
      </c>
      <c r="F264" s="5"/>
      <c r="G264" s="39">
        <f t="shared" ref="G264:CH264" si="176">G254*G$52</f>
        <v>0</v>
      </c>
      <c r="H264" s="39">
        <f t="shared" si="176"/>
        <v>0</v>
      </c>
      <c r="I264" s="39">
        <f t="shared" si="176"/>
        <v>0</v>
      </c>
      <c r="J264" s="39">
        <f t="shared" si="176"/>
        <v>0</v>
      </c>
      <c r="K264" s="39">
        <f t="shared" si="176"/>
        <v>0</v>
      </c>
      <c r="L264" s="39">
        <f t="shared" si="176"/>
        <v>0</v>
      </c>
      <c r="M264" s="39">
        <f t="shared" si="176"/>
        <v>0</v>
      </c>
      <c r="N264" s="39">
        <f t="shared" si="176"/>
        <v>0</v>
      </c>
      <c r="O264" s="39">
        <f t="shared" si="176"/>
        <v>0</v>
      </c>
      <c r="P264" s="39">
        <f t="shared" si="176"/>
        <v>0</v>
      </c>
      <c r="Q264" s="39">
        <f t="shared" si="176"/>
        <v>0</v>
      </c>
      <c r="R264" s="39">
        <f t="shared" si="176"/>
        <v>0</v>
      </c>
      <c r="S264" s="39">
        <f t="shared" si="176"/>
        <v>0</v>
      </c>
      <c r="T264" s="39">
        <f t="shared" si="176"/>
        <v>0</v>
      </c>
      <c r="U264" s="39">
        <f t="shared" si="176"/>
        <v>0</v>
      </c>
      <c r="V264" s="39">
        <f t="shared" si="176"/>
        <v>0</v>
      </c>
      <c r="W264" s="39">
        <f t="shared" si="176"/>
        <v>0</v>
      </c>
      <c r="X264" s="39">
        <f t="shared" si="176"/>
        <v>0</v>
      </c>
      <c r="Y264" s="39">
        <f t="shared" si="176"/>
        <v>0</v>
      </c>
      <c r="Z264" s="39">
        <f t="shared" si="176"/>
        <v>0</v>
      </c>
      <c r="AA264" s="39">
        <f t="shared" si="176"/>
        <v>0</v>
      </c>
      <c r="AB264" s="39">
        <f t="shared" si="176"/>
        <v>0</v>
      </c>
      <c r="AC264" s="39">
        <f t="shared" si="176"/>
        <v>0</v>
      </c>
      <c r="AD264" s="39">
        <f t="shared" si="176"/>
        <v>0</v>
      </c>
      <c r="AE264" s="39">
        <f t="shared" si="176"/>
        <v>0</v>
      </c>
      <c r="AF264" s="39">
        <f t="shared" si="176"/>
        <v>0</v>
      </c>
      <c r="AG264" s="39">
        <f t="shared" si="176"/>
        <v>0</v>
      </c>
      <c r="AH264" s="39">
        <f t="shared" si="176"/>
        <v>0</v>
      </c>
      <c r="AI264" s="39">
        <f t="shared" si="176"/>
        <v>0</v>
      </c>
      <c r="AJ264" s="39">
        <f t="shared" si="176"/>
        <v>0</v>
      </c>
      <c r="AK264" s="39">
        <f t="shared" si="176"/>
        <v>0</v>
      </c>
      <c r="AL264" s="39">
        <f t="shared" si="176"/>
        <v>0</v>
      </c>
      <c r="AM264" s="39">
        <f t="shared" si="176"/>
        <v>0</v>
      </c>
      <c r="AN264" s="39">
        <f t="shared" si="176"/>
        <v>0</v>
      </c>
      <c r="AO264" s="39">
        <f t="shared" si="176"/>
        <v>0</v>
      </c>
      <c r="AP264" s="39">
        <f t="shared" si="176"/>
        <v>0</v>
      </c>
      <c r="AQ264" s="39">
        <f t="shared" si="176"/>
        <v>0</v>
      </c>
      <c r="AR264" s="39">
        <f t="shared" si="176"/>
        <v>0</v>
      </c>
      <c r="AS264" s="39">
        <f t="shared" si="176"/>
        <v>0</v>
      </c>
      <c r="AT264" s="39">
        <f t="shared" si="176"/>
        <v>0</v>
      </c>
      <c r="AU264" s="39">
        <f t="shared" si="176"/>
        <v>0</v>
      </c>
      <c r="AV264" s="39">
        <f t="shared" si="176"/>
        <v>0</v>
      </c>
      <c r="AW264" s="39">
        <f t="shared" si="176"/>
        <v>0</v>
      </c>
      <c r="AX264" s="39">
        <f t="shared" si="176"/>
        <v>0</v>
      </c>
      <c r="AY264" s="39">
        <f t="shared" si="176"/>
        <v>0</v>
      </c>
      <c r="AZ264" s="39">
        <f t="shared" si="176"/>
        <v>0</v>
      </c>
      <c r="BA264" s="39">
        <f t="shared" si="176"/>
        <v>0</v>
      </c>
      <c r="BB264" s="39">
        <f t="shared" si="176"/>
        <v>0</v>
      </c>
      <c r="BC264" s="39">
        <f t="shared" si="176"/>
        <v>0</v>
      </c>
      <c r="BD264" s="39">
        <f t="shared" si="176"/>
        <v>0</v>
      </c>
      <c r="BE264" s="39">
        <f t="shared" si="176"/>
        <v>0</v>
      </c>
      <c r="BF264" s="39">
        <f t="shared" si="176"/>
        <v>0</v>
      </c>
      <c r="BG264" s="39">
        <f t="shared" si="176"/>
        <v>0</v>
      </c>
      <c r="BH264" s="39">
        <f t="shared" si="176"/>
        <v>0</v>
      </c>
      <c r="BI264" s="39">
        <f t="shared" si="176"/>
        <v>0</v>
      </c>
      <c r="BJ264" s="39">
        <f t="shared" si="176"/>
        <v>0</v>
      </c>
      <c r="BK264" s="39">
        <f t="shared" si="176"/>
        <v>0</v>
      </c>
      <c r="BL264" s="39">
        <f t="shared" si="176"/>
        <v>0</v>
      </c>
      <c r="BM264" s="39">
        <f t="shared" si="176"/>
        <v>0</v>
      </c>
      <c r="BN264" s="39">
        <f t="shared" si="176"/>
        <v>0</v>
      </c>
      <c r="BO264" s="39">
        <f t="shared" si="176"/>
        <v>0</v>
      </c>
      <c r="BP264" s="39">
        <f t="shared" si="176"/>
        <v>0</v>
      </c>
      <c r="BQ264" s="39">
        <f t="shared" si="176"/>
        <v>0</v>
      </c>
      <c r="BR264" s="39">
        <f t="shared" si="176"/>
        <v>0</v>
      </c>
      <c r="BS264" s="39">
        <f t="shared" si="176"/>
        <v>0</v>
      </c>
      <c r="BT264" s="39">
        <f t="shared" si="176"/>
        <v>0</v>
      </c>
      <c r="BU264" s="39">
        <f t="shared" si="176"/>
        <v>0</v>
      </c>
      <c r="BV264" s="39">
        <f t="shared" si="176"/>
        <v>0</v>
      </c>
      <c r="BW264" s="39">
        <f t="shared" si="176"/>
        <v>0</v>
      </c>
      <c r="BX264" s="39">
        <f t="shared" si="176"/>
        <v>0</v>
      </c>
      <c r="BY264" s="39">
        <f t="shared" si="176"/>
        <v>0</v>
      </c>
      <c r="BZ264" s="39">
        <f t="shared" si="176"/>
        <v>0</v>
      </c>
      <c r="CA264" s="39">
        <f t="shared" si="176"/>
        <v>0</v>
      </c>
      <c r="CB264" s="39">
        <f t="shared" si="176"/>
        <v>0</v>
      </c>
      <c r="CC264" s="39">
        <f t="shared" si="176"/>
        <v>0</v>
      </c>
      <c r="CD264" s="39">
        <f t="shared" si="176"/>
        <v>0</v>
      </c>
      <c r="CE264" s="39">
        <f t="shared" si="176"/>
        <v>0</v>
      </c>
      <c r="CF264" s="39">
        <f t="shared" si="176"/>
        <v>0</v>
      </c>
      <c r="CG264" s="39">
        <f t="shared" si="176"/>
        <v>0</v>
      </c>
      <c r="CH264" s="39">
        <f t="shared" si="176"/>
        <v>0</v>
      </c>
    </row>
    <row r="265">
      <c r="E265" s="35"/>
      <c r="F265" s="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</row>
    <row r="266">
      <c r="B266" s="6" t="s">
        <v>80</v>
      </c>
      <c r="C266" s="5"/>
      <c r="D266" s="5"/>
      <c r="E266" s="33">
        <f t="shared" ref="E266:E268" si="178">SUM(G266:CH266)</f>
        <v>0</v>
      </c>
      <c r="F266" s="5"/>
      <c r="G266" s="39">
        <f t="shared" ref="G266:CH266" si="177">G256*G$52</f>
        <v>0</v>
      </c>
      <c r="H266" s="39">
        <f t="shared" si="177"/>
        <v>0</v>
      </c>
      <c r="I266" s="39">
        <f t="shared" si="177"/>
        <v>0</v>
      </c>
      <c r="J266" s="39">
        <f t="shared" si="177"/>
        <v>0</v>
      </c>
      <c r="K266" s="39">
        <f t="shared" si="177"/>
        <v>0</v>
      </c>
      <c r="L266" s="39">
        <f t="shared" si="177"/>
        <v>0</v>
      </c>
      <c r="M266" s="39">
        <f t="shared" si="177"/>
        <v>0</v>
      </c>
      <c r="N266" s="39">
        <f t="shared" si="177"/>
        <v>0</v>
      </c>
      <c r="O266" s="39">
        <f t="shared" si="177"/>
        <v>0</v>
      </c>
      <c r="P266" s="39">
        <f t="shared" si="177"/>
        <v>0</v>
      </c>
      <c r="Q266" s="39">
        <f t="shared" si="177"/>
        <v>0</v>
      </c>
      <c r="R266" s="39">
        <f t="shared" si="177"/>
        <v>0</v>
      </c>
      <c r="S266" s="39">
        <f t="shared" si="177"/>
        <v>0</v>
      </c>
      <c r="T266" s="39">
        <f t="shared" si="177"/>
        <v>0</v>
      </c>
      <c r="U266" s="39">
        <f t="shared" si="177"/>
        <v>0</v>
      </c>
      <c r="V266" s="39">
        <f t="shared" si="177"/>
        <v>0</v>
      </c>
      <c r="W266" s="39">
        <f t="shared" si="177"/>
        <v>0</v>
      </c>
      <c r="X266" s="39">
        <f t="shared" si="177"/>
        <v>0</v>
      </c>
      <c r="Y266" s="39">
        <f t="shared" si="177"/>
        <v>0</v>
      </c>
      <c r="Z266" s="39">
        <f t="shared" si="177"/>
        <v>0</v>
      </c>
      <c r="AA266" s="39">
        <f t="shared" si="177"/>
        <v>0</v>
      </c>
      <c r="AB266" s="39">
        <f t="shared" si="177"/>
        <v>0</v>
      </c>
      <c r="AC266" s="39">
        <f t="shared" si="177"/>
        <v>0</v>
      </c>
      <c r="AD266" s="39">
        <f t="shared" si="177"/>
        <v>0</v>
      </c>
      <c r="AE266" s="39">
        <f t="shared" si="177"/>
        <v>0</v>
      </c>
      <c r="AF266" s="39">
        <f t="shared" si="177"/>
        <v>0</v>
      </c>
      <c r="AG266" s="39">
        <f t="shared" si="177"/>
        <v>0</v>
      </c>
      <c r="AH266" s="39">
        <f t="shared" si="177"/>
        <v>0</v>
      </c>
      <c r="AI266" s="39">
        <f t="shared" si="177"/>
        <v>0</v>
      </c>
      <c r="AJ266" s="39">
        <f t="shared" si="177"/>
        <v>0</v>
      </c>
      <c r="AK266" s="39">
        <f t="shared" si="177"/>
        <v>0</v>
      </c>
      <c r="AL266" s="39">
        <f t="shared" si="177"/>
        <v>0</v>
      </c>
      <c r="AM266" s="39">
        <f t="shared" si="177"/>
        <v>0</v>
      </c>
      <c r="AN266" s="39">
        <f t="shared" si="177"/>
        <v>0</v>
      </c>
      <c r="AO266" s="39">
        <f t="shared" si="177"/>
        <v>0</v>
      </c>
      <c r="AP266" s="39">
        <f t="shared" si="177"/>
        <v>0</v>
      </c>
      <c r="AQ266" s="39">
        <f t="shared" si="177"/>
        <v>0</v>
      </c>
      <c r="AR266" s="39">
        <f t="shared" si="177"/>
        <v>0</v>
      </c>
      <c r="AS266" s="39">
        <f t="shared" si="177"/>
        <v>0</v>
      </c>
      <c r="AT266" s="39">
        <f t="shared" si="177"/>
        <v>0</v>
      </c>
      <c r="AU266" s="39">
        <f t="shared" si="177"/>
        <v>0</v>
      </c>
      <c r="AV266" s="39">
        <f t="shared" si="177"/>
        <v>0</v>
      </c>
      <c r="AW266" s="39">
        <f t="shared" si="177"/>
        <v>0</v>
      </c>
      <c r="AX266" s="39">
        <f t="shared" si="177"/>
        <v>0</v>
      </c>
      <c r="AY266" s="39">
        <f t="shared" si="177"/>
        <v>0</v>
      </c>
      <c r="AZ266" s="39">
        <f t="shared" si="177"/>
        <v>0</v>
      </c>
      <c r="BA266" s="39">
        <f t="shared" si="177"/>
        <v>0</v>
      </c>
      <c r="BB266" s="39">
        <f t="shared" si="177"/>
        <v>0</v>
      </c>
      <c r="BC266" s="39">
        <f t="shared" si="177"/>
        <v>0</v>
      </c>
      <c r="BD266" s="39">
        <f t="shared" si="177"/>
        <v>0</v>
      </c>
      <c r="BE266" s="39">
        <f t="shared" si="177"/>
        <v>0</v>
      </c>
      <c r="BF266" s="39">
        <f t="shared" si="177"/>
        <v>0</v>
      </c>
      <c r="BG266" s="39">
        <f t="shared" si="177"/>
        <v>0</v>
      </c>
      <c r="BH266" s="39">
        <f t="shared" si="177"/>
        <v>0</v>
      </c>
      <c r="BI266" s="39">
        <f t="shared" si="177"/>
        <v>0</v>
      </c>
      <c r="BJ266" s="39">
        <f t="shared" si="177"/>
        <v>0</v>
      </c>
      <c r="BK266" s="39">
        <f t="shared" si="177"/>
        <v>0</v>
      </c>
      <c r="BL266" s="39">
        <f t="shared" si="177"/>
        <v>0</v>
      </c>
      <c r="BM266" s="39">
        <f t="shared" si="177"/>
        <v>0</v>
      </c>
      <c r="BN266" s="39">
        <f t="shared" si="177"/>
        <v>0</v>
      </c>
      <c r="BO266" s="39">
        <f t="shared" si="177"/>
        <v>0</v>
      </c>
      <c r="BP266" s="39">
        <f t="shared" si="177"/>
        <v>0</v>
      </c>
      <c r="BQ266" s="39">
        <f t="shared" si="177"/>
        <v>0</v>
      </c>
      <c r="BR266" s="39">
        <f t="shared" si="177"/>
        <v>0</v>
      </c>
      <c r="BS266" s="39">
        <f t="shared" si="177"/>
        <v>0</v>
      </c>
      <c r="BT266" s="39">
        <f t="shared" si="177"/>
        <v>0</v>
      </c>
      <c r="BU266" s="39">
        <f t="shared" si="177"/>
        <v>0</v>
      </c>
      <c r="BV266" s="39">
        <f t="shared" si="177"/>
        <v>0</v>
      </c>
      <c r="BW266" s="39">
        <f t="shared" si="177"/>
        <v>0</v>
      </c>
      <c r="BX266" s="39">
        <f t="shared" si="177"/>
        <v>0</v>
      </c>
      <c r="BY266" s="39">
        <f t="shared" si="177"/>
        <v>0</v>
      </c>
      <c r="BZ266" s="39">
        <f t="shared" si="177"/>
        <v>0</v>
      </c>
      <c r="CA266" s="39">
        <f t="shared" si="177"/>
        <v>0</v>
      </c>
      <c r="CB266" s="39">
        <f t="shared" si="177"/>
        <v>0</v>
      </c>
      <c r="CC266" s="39">
        <f t="shared" si="177"/>
        <v>0</v>
      </c>
      <c r="CD266" s="39">
        <f t="shared" si="177"/>
        <v>0</v>
      </c>
      <c r="CE266" s="39">
        <f t="shared" si="177"/>
        <v>0</v>
      </c>
      <c r="CF266" s="39">
        <f t="shared" si="177"/>
        <v>0</v>
      </c>
      <c r="CG266" s="39">
        <f t="shared" si="177"/>
        <v>0</v>
      </c>
      <c r="CH266" s="39">
        <f t="shared" si="177"/>
        <v>0</v>
      </c>
    </row>
    <row r="267">
      <c r="B267" s="6" t="s">
        <v>81</v>
      </c>
      <c r="E267" s="35">
        <f t="shared" si="178"/>
        <v>0</v>
      </c>
      <c r="F267" s="5"/>
      <c r="G267" s="36">
        <f t="shared" ref="G267:CH267" si="179">G257*G$52</f>
        <v>0</v>
      </c>
      <c r="H267" s="36">
        <f t="shared" si="179"/>
        <v>0</v>
      </c>
      <c r="I267" s="36">
        <f t="shared" si="179"/>
        <v>0</v>
      </c>
      <c r="J267" s="36">
        <f t="shared" si="179"/>
        <v>0</v>
      </c>
      <c r="K267" s="36">
        <f t="shared" si="179"/>
        <v>0</v>
      </c>
      <c r="L267" s="36">
        <f t="shared" si="179"/>
        <v>0</v>
      </c>
      <c r="M267" s="36">
        <f t="shared" si="179"/>
        <v>0</v>
      </c>
      <c r="N267" s="36">
        <f t="shared" si="179"/>
        <v>0</v>
      </c>
      <c r="O267" s="36">
        <f t="shared" si="179"/>
        <v>0</v>
      </c>
      <c r="P267" s="36">
        <f t="shared" si="179"/>
        <v>0</v>
      </c>
      <c r="Q267" s="36">
        <f t="shared" si="179"/>
        <v>0</v>
      </c>
      <c r="R267" s="36">
        <f t="shared" si="179"/>
        <v>0</v>
      </c>
      <c r="S267" s="36">
        <f t="shared" si="179"/>
        <v>0</v>
      </c>
      <c r="T267" s="36">
        <f t="shared" si="179"/>
        <v>0</v>
      </c>
      <c r="U267" s="36">
        <f t="shared" si="179"/>
        <v>0</v>
      </c>
      <c r="V267" s="36">
        <f t="shared" si="179"/>
        <v>0</v>
      </c>
      <c r="W267" s="36">
        <f t="shared" si="179"/>
        <v>0</v>
      </c>
      <c r="X267" s="36">
        <f t="shared" si="179"/>
        <v>0</v>
      </c>
      <c r="Y267" s="36">
        <f t="shared" si="179"/>
        <v>0</v>
      </c>
      <c r="Z267" s="36">
        <f t="shared" si="179"/>
        <v>0</v>
      </c>
      <c r="AA267" s="36">
        <f t="shared" si="179"/>
        <v>0</v>
      </c>
      <c r="AB267" s="36">
        <f t="shared" si="179"/>
        <v>0</v>
      </c>
      <c r="AC267" s="36">
        <f t="shared" si="179"/>
        <v>0</v>
      </c>
      <c r="AD267" s="36">
        <f t="shared" si="179"/>
        <v>0</v>
      </c>
      <c r="AE267" s="36">
        <f t="shared" si="179"/>
        <v>0</v>
      </c>
      <c r="AF267" s="36">
        <f t="shared" si="179"/>
        <v>0</v>
      </c>
      <c r="AG267" s="36">
        <f t="shared" si="179"/>
        <v>0</v>
      </c>
      <c r="AH267" s="36">
        <f t="shared" si="179"/>
        <v>0</v>
      </c>
      <c r="AI267" s="36">
        <f t="shared" si="179"/>
        <v>0</v>
      </c>
      <c r="AJ267" s="36">
        <f t="shared" si="179"/>
        <v>0</v>
      </c>
      <c r="AK267" s="36">
        <f t="shared" si="179"/>
        <v>0</v>
      </c>
      <c r="AL267" s="36">
        <f t="shared" si="179"/>
        <v>0</v>
      </c>
      <c r="AM267" s="36">
        <f t="shared" si="179"/>
        <v>0</v>
      </c>
      <c r="AN267" s="36">
        <f t="shared" si="179"/>
        <v>0</v>
      </c>
      <c r="AO267" s="36">
        <f t="shared" si="179"/>
        <v>0</v>
      </c>
      <c r="AP267" s="36">
        <f t="shared" si="179"/>
        <v>0</v>
      </c>
      <c r="AQ267" s="36">
        <f t="shared" si="179"/>
        <v>0</v>
      </c>
      <c r="AR267" s="36">
        <f t="shared" si="179"/>
        <v>0</v>
      </c>
      <c r="AS267" s="36">
        <f t="shared" si="179"/>
        <v>0</v>
      </c>
      <c r="AT267" s="36">
        <f t="shared" si="179"/>
        <v>0</v>
      </c>
      <c r="AU267" s="36">
        <f t="shared" si="179"/>
        <v>0</v>
      </c>
      <c r="AV267" s="36">
        <f t="shared" si="179"/>
        <v>0</v>
      </c>
      <c r="AW267" s="36">
        <f t="shared" si="179"/>
        <v>0</v>
      </c>
      <c r="AX267" s="36">
        <f t="shared" si="179"/>
        <v>0</v>
      </c>
      <c r="AY267" s="36">
        <f t="shared" si="179"/>
        <v>0</v>
      </c>
      <c r="AZ267" s="36">
        <f t="shared" si="179"/>
        <v>0</v>
      </c>
      <c r="BA267" s="36">
        <f t="shared" si="179"/>
        <v>0</v>
      </c>
      <c r="BB267" s="36">
        <f t="shared" si="179"/>
        <v>0</v>
      </c>
      <c r="BC267" s="36">
        <f t="shared" si="179"/>
        <v>0</v>
      </c>
      <c r="BD267" s="36">
        <f t="shared" si="179"/>
        <v>0</v>
      </c>
      <c r="BE267" s="36">
        <f t="shared" si="179"/>
        <v>0</v>
      </c>
      <c r="BF267" s="36">
        <f t="shared" si="179"/>
        <v>0</v>
      </c>
      <c r="BG267" s="36">
        <f t="shared" si="179"/>
        <v>0</v>
      </c>
      <c r="BH267" s="36">
        <f t="shared" si="179"/>
        <v>0</v>
      </c>
      <c r="BI267" s="36">
        <f t="shared" si="179"/>
        <v>0</v>
      </c>
      <c r="BJ267" s="36">
        <f t="shared" si="179"/>
        <v>0</v>
      </c>
      <c r="BK267" s="36">
        <f t="shared" si="179"/>
        <v>0</v>
      </c>
      <c r="BL267" s="36">
        <f t="shared" si="179"/>
        <v>0</v>
      </c>
      <c r="BM267" s="36">
        <f t="shared" si="179"/>
        <v>0</v>
      </c>
      <c r="BN267" s="36">
        <f t="shared" si="179"/>
        <v>0</v>
      </c>
      <c r="BO267" s="36">
        <f t="shared" si="179"/>
        <v>0</v>
      </c>
      <c r="BP267" s="36">
        <f t="shared" si="179"/>
        <v>0</v>
      </c>
      <c r="BQ267" s="36">
        <f t="shared" si="179"/>
        <v>0</v>
      </c>
      <c r="BR267" s="36">
        <f t="shared" si="179"/>
        <v>0</v>
      </c>
      <c r="BS267" s="36">
        <f t="shared" si="179"/>
        <v>0</v>
      </c>
      <c r="BT267" s="36">
        <f t="shared" si="179"/>
        <v>0</v>
      </c>
      <c r="BU267" s="36">
        <f t="shared" si="179"/>
        <v>0</v>
      </c>
      <c r="BV267" s="36">
        <f t="shared" si="179"/>
        <v>0</v>
      </c>
      <c r="BW267" s="36">
        <f t="shared" si="179"/>
        <v>0</v>
      </c>
      <c r="BX267" s="36">
        <f t="shared" si="179"/>
        <v>0</v>
      </c>
      <c r="BY267" s="36">
        <f t="shared" si="179"/>
        <v>0</v>
      </c>
      <c r="BZ267" s="36">
        <f t="shared" si="179"/>
        <v>0</v>
      </c>
      <c r="CA267" s="36">
        <f t="shared" si="179"/>
        <v>0</v>
      </c>
      <c r="CB267" s="36">
        <f t="shared" si="179"/>
        <v>0</v>
      </c>
      <c r="CC267" s="36">
        <f t="shared" si="179"/>
        <v>0</v>
      </c>
      <c r="CD267" s="36">
        <f t="shared" si="179"/>
        <v>0</v>
      </c>
      <c r="CE267" s="36">
        <f t="shared" si="179"/>
        <v>0</v>
      </c>
      <c r="CF267" s="36">
        <f t="shared" si="179"/>
        <v>0</v>
      </c>
      <c r="CG267" s="36">
        <f t="shared" si="179"/>
        <v>0</v>
      </c>
      <c r="CH267" s="36">
        <f t="shared" si="179"/>
        <v>0</v>
      </c>
    </row>
    <row r="268">
      <c r="B268" s="6" t="s">
        <v>82</v>
      </c>
      <c r="E268" s="33">
        <f t="shared" si="178"/>
        <v>0</v>
      </c>
      <c r="F268" s="5"/>
      <c r="G268" s="39">
        <f t="shared" ref="G268:CH268" si="180">G258*G$52</f>
        <v>0</v>
      </c>
      <c r="H268" s="39">
        <f t="shared" si="180"/>
        <v>0</v>
      </c>
      <c r="I268" s="39">
        <f t="shared" si="180"/>
        <v>0</v>
      </c>
      <c r="J268" s="39">
        <f t="shared" si="180"/>
        <v>0</v>
      </c>
      <c r="K268" s="39">
        <f t="shared" si="180"/>
        <v>0</v>
      </c>
      <c r="L268" s="39">
        <f t="shared" si="180"/>
        <v>0</v>
      </c>
      <c r="M268" s="39">
        <f t="shared" si="180"/>
        <v>0</v>
      </c>
      <c r="N268" s="39">
        <f t="shared" si="180"/>
        <v>0</v>
      </c>
      <c r="O268" s="39">
        <f t="shared" si="180"/>
        <v>0</v>
      </c>
      <c r="P268" s="39">
        <f t="shared" si="180"/>
        <v>0</v>
      </c>
      <c r="Q268" s="39">
        <f t="shared" si="180"/>
        <v>0</v>
      </c>
      <c r="R268" s="39">
        <f t="shared" si="180"/>
        <v>0</v>
      </c>
      <c r="S268" s="39">
        <f t="shared" si="180"/>
        <v>0</v>
      </c>
      <c r="T268" s="39">
        <f t="shared" si="180"/>
        <v>0</v>
      </c>
      <c r="U268" s="39">
        <f t="shared" si="180"/>
        <v>0</v>
      </c>
      <c r="V268" s="39">
        <f t="shared" si="180"/>
        <v>0</v>
      </c>
      <c r="W268" s="39">
        <f t="shared" si="180"/>
        <v>0</v>
      </c>
      <c r="X268" s="39">
        <f t="shared" si="180"/>
        <v>0</v>
      </c>
      <c r="Y268" s="39">
        <f t="shared" si="180"/>
        <v>0</v>
      </c>
      <c r="Z268" s="39">
        <f t="shared" si="180"/>
        <v>0</v>
      </c>
      <c r="AA268" s="39">
        <f t="shared" si="180"/>
        <v>0</v>
      </c>
      <c r="AB268" s="39">
        <f t="shared" si="180"/>
        <v>0</v>
      </c>
      <c r="AC268" s="39">
        <f t="shared" si="180"/>
        <v>0</v>
      </c>
      <c r="AD268" s="39">
        <f t="shared" si="180"/>
        <v>0</v>
      </c>
      <c r="AE268" s="39">
        <f t="shared" si="180"/>
        <v>0</v>
      </c>
      <c r="AF268" s="39">
        <f t="shared" si="180"/>
        <v>0</v>
      </c>
      <c r="AG268" s="39">
        <f t="shared" si="180"/>
        <v>0</v>
      </c>
      <c r="AH268" s="39">
        <f t="shared" si="180"/>
        <v>0</v>
      </c>
      <c r="AI268" s="39">
        <f t="shared" si="180"/>
        <v>0</v>
      </c>
      <c r="AJ268" s="39">
        <f t="shared" si="180"/>
        <v>0</v>
      </c>
      <c r="AK268" s="39">
        <f t="shared" si="180"/>
        <v>0</v>
      </c>
      <c r="AL268" s="39">
        <f t="shared" si="180"/>
        <v>0</v>
      </c>
      <c r="AM268" s="39">
        <f t="shared" si="180"/>
        <v>0</v>
      </c>
      <c r="AN268" s="39">
        <f t="shared" si="180"/>
        <v>0</v>
      </c>
      <c r="AO268" s="39">
        <f t="shared" si="180"/>
        <v>0</v>
      </c>
      <c r="AP268" s="39">
        <f t="shared" si="180"/>
        <v>0</v>
      </c>
      <c r="AQ268" s="39">
        <f t="shared" si="180"/>
        <v>0</v>
      </c>
      <c r="AR268" s="39">
        <f t="shared" si="180"/>
        <v>0</v>
      </c>
      <c r="AS268" s="39">
        <f t="shared" si="180"/>
        <v>0</v>
      </c>
      <c r="AT268" s="39">
        <f t="shared" si="180"/>
        <v>0</v>
      </c>
      <c r="AU268" s="39">
        <f t="shared" si="180"/>
        <v>0</v>
      </c>
      <c r="AV268" s="39">
        <f t="shared" si="180"/>
        <v>0</v>
      </c>
      <c r="AW268" s="39">
        <f t="shared" si="180"/>
        <v>0</v>
      </c>
      <c r="AX268" s="39">
        <f t="shared" si="180"/>
        <v>0</v>
      </c>
      <c r="AY268" s="39">
        <f t="shared" si="180"/>
        <v>0</v>
      </c>
      <c r="AZ268" s="39">
        <f t="shared" si="180"/>
        <v>0</v>
      </c>
      <c r="BA268" s="39">
        <f t="shared" si="180"/>
        <v>0</v>
      </c>
      <c r="BB268" s="39">
        <f t="shared" si="180"/>
        <v>0</v>
      </c>
      <c r="BC268" s="39">
        <f t="shared" si="180"/>
        <v>0</v>
      </c>
      <c r="BD268" s="39">
        <f t="shared" si="180"/>
        <v>0</v>
      </c>
      <c r="BE268" s="39">
        <f t="shared" si="180"/>
        <v>0</v>
      </c>
      <c r="BF268" s="39">
        <f t="shared" si="180"/>
        <v>0</v>
      </c>
      <c r="BG268" s="39">
        <f t="shared" si="180"/>
        <v>0</v>
      </c>
      <c r="BH268" s="39">
        <f t="shared" si="180"/>
        <v>0</v>
      </c>
      <c r="BI268" s="39">
        <f t="shared" si="180"/>
        <v>0</v>
      </c>
      <c r="BJ268" s="39">
        <f t="shared" si="180"/>
        <v>0</v>
      </c>
      <c r="BK268" s="39">
        <f t="shared" si="180"/>
        <v>0</v>
      </c>
      <c r="BL268" s="39">
        <f t="shared" si="180"/>
        <v>0</v>
      </c>
      <c r="BM268" s="39">
        <f t="shared" si="180"/>
        <v>0</v>
      </c>
      <c r="BN268" s="39">
        <f t="shared" si="180"/>
        <v>0</v>
      </c>
      <c r="BO268" s="39">
        <f t="shared" si="180"/>
        <v>0</v>
      </c>
      <c r="BP268" s="39">
        <f t="shared" si="180"/>
        <v>0</v>
      </c>
      <c r="BQ268" s="39">
        <f t="shared" si="180"/>
        <v>0</v>
      </c>
      <c r="BR268" s="39">
        <f t="shared" si="180"/>
        <v>0</v>
      </c>
      <c r="BS268" s="39">
        <f t="shared" si="180"/>
        <v>0</v>
      </c>
      <c r="BT268" s="39">
        <f t="shared" si="180"/>
        <v>0</v>
      </c>
      <c r="BU268" s="39">
        <f t="shared" si="180"/>
        <v>0</v>
      </c>
      <c r="BV268" s="39">
        <f t="shared" si="180"/>
        <v>0</v>
      </c>
      <c r="BW268" s="39">
        <f t="shared" si="180"/>
        <v>0</v>
      </c>
      <c r="BX268" s="39">
        <f t="shared" si="180"/>
        <v>0</v>
      </c>
      <c r="BY268" s="39">
        <f t="shared" si="180"/>
        <v>0</v>
      </c>
      <c r="BZ268" s="39">
        <f t="shared" si="180"/>
        <v>0</v>
      </c>
      <c r="CA268" s="39">
        <f t="shared" si="180"/>
        <v>0</v>
      </c>
      <c r="CB268" s="39">
        <f t="shared" si="180"/>
        <v>0</v>
      </c>
      <c r="CC268" s="39">
        <f t="shared" si="180"/>
        <v>0</v>
      </c>
      <c r="CD268" s="39">
        <f t="shared" si="180"/>
        <v>0</v>
      </c>
      <c r="CE268" s="39">
        <f t="shared" si="180"/>
        <v>0</v>
      </c>
      <c r="CF268" s="39">
        <f t="shared" si="180"/>
        <v>0</v>
      </c>
      <c r="CG268" s="39">
        <f t="shared" si="180"/>
        <v>0</v>
      </c>
      <c r="CH268" s="39">
        <f t="shared" si="180"/>
        <v>0</v>
      </c>
    </row>
    <row r="269">
      <c r="B269" s="5"/>
      <c r="E269" s="35"/>
      <c r="F269" s="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</row>
    <row r="270">
      <c r="B270" s="5" t="s">
        <v>83</v>
      </c>
    </row>
    <row r="271">
      <c r="B271" s="6" t="s">
        <v>84</v>
      </c>
      <c r="C271" s="6" t="b">
        <f>IF(SUM(E110,E137,E164,E191,E218,E245)=E86,TRUE,FALSE)</f>
        <v>1</v>
      </c>
    </row>
    <row r="272">
      <c r="B272" s="6" t="s">
        <v>85</v>
      </c>
      <c r="C272" s="6" t="b">
        <f>IF(ROUND(SUM(E117,E144,E171,E198,E225,E252),1)=ROUND(E87,1),TRUE,FALSE)</f>
        <v>1</v>
      </c>
    </row>
    <row r="273">
      <c r="B273" s="6" t="s">
        <v>86</v>
      </c>
      <c r="C273" s="6" t="b">
        <f>SUM(E122,E149,E176,E203,E230,E257)=E95</f>
        <v>1</v>
      </c>
    </row>
    <row r="274"/>
    <row r="275">
      <c r="B275" s="23" t="s">
        <v>87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</row>
    <row r="276"/>
    <row r="277">
      <c r="B277" s="43" t="s">
        <v>67</v>
      </c>
      <c r="C277" s="44"/>
      <c r="D277" s="44"/>
      <c r="E277" s="44"/>
    </row>
    <row r="278"/>
    <row r="279">
      <c r="B279" s="5" t="s">
        <v>88</v>
      </c>
    </row>
    <row r="280"/>
    <row r="281">
      <c r="B281" s="6" t="s">
        <v>89</v>
      </c>
      <c r="E281" s="45">
        <f>IF(ISERROR(XIRR(G93:CH93,G$4:CH$4)),0,XIRR(G93:CH93,G$4:CH$4))</f>
        <v>-0.06643596566</v>
      </c>
    </row>
    <row r="282">
      <c r="B282" s="6" t="s">
        <v>90</v>
      </c>
      <c r="E282" s="56">
        <f>IF(ISERROR(XIRR(G92:CH92,G$4:CH$4)),0,XIRR(G92:CH92,G$4:CH$4))</f>
        <v>0.1051704267</v>
      </c>
    </row>
    <row r="283"/>
    <row r="284">
      <c r="B284" s="5" t="s">
        <v>91</v>
      </c>
    </row>
    <row r="285"/>
    <row r="286">
      <c r="B286" s="6" t="s">
        <v>89</v>
      </c>
      <c r="E286" s="45">
        <f>IF(ISERROR(XIRR(G96:CH96,G$4:CH$4)),0,XIRR(G96:CH96,G$4:CH$4))</f>
        <v>-0.06405768396</v>
      </c>
    </row>
    <row r="287">
      <c r="B287" s="6" t="s">
        <v>90</v>
      </c>
      <c r="E287" s="56">
        <f>IF(ISERROR(XIRR(G95:CH95,G$4:CH$4)),0,XIRR(G95:CH95,G$4:CH$4))</f>
        <v>0.1065490631</v>
      </c>
    </row>
    <row r="288"/>
    <row r="289">
      <c r="B289" s="5" t="s">
        <v>92</v>
      </c>
    </row>
    <row r="290"/>
    <row r="291">
      <c r="B291" s="28" t="s">
        <v>93</v>
      </c>
      <c r="C291" s="28" t="s">
        <v>89</v>
      </c>
      <c r="D291" s="28" t="s">
        <v>94</v>
      </c>
    </row>
    <row r="292">
      <c r="B292" s="46" t="str">
        <f t="shared" ref="B292:B297" si="181">B14</f>
        <v>Interserve</v>
      </c>
      <c r="C292" s="56">
        <f>IF(ISERROR(XIRR(G119:CH119,G$4:CH$4)),0,XIRR(G119:CH119,G$4:CH$4))</f>
        <v>0</v>
      </c>
      <c r="D292" s="56">
        <f>IF(ISERROR(XIRR(G118:CH118,G$4:CH$4)),0,XIRR(G118:CH118,G$4:CH$4))</f>
        <v>0</v>
      </c>
    </row>
    <row r="293">
      <c r="B293" s="46" t="str">
        <f t="shared" si="181"/>
        <v>Kajima</v>
      </c>
      <c r="C293" s="56">
        <f>IF(ISERROR(XIRR(G146:CH146,G$4:CH$4)),0,XIRR(G146:CH146,G$4:CH$4))</f>
        <v>0</v>
      </c>
      <c r="D293" s="56">
        <f>IF(ISERROR(XIRR(G145:CH145,G$4:CH$4)),0,XIRR(G145:CH145,G$4:CH$4))</f>
        <v>0</v>
      </c>
    </row>
    <row r="294">
      <c r="B294" s="46" t="str">
        <f t="shared" si="181"/>
        <v>IUK Investments Limited</v>
      </c>
      <c r="C294" s="56">
        <f>IF(ISERROR(XIRR(G173:CH173,G$4:CH$4)),0,XIRR(G173:CH173,G$4:CH$4))</f>
        <v>-0.03290059796</v>
      </c>
      <c r="D294" s="56">
        <f>IF(ISERROR(XIRR(G172:CH172,G$4:CH$4)),0,XIRR(G172:CH172,G$4:CH$4))</f>
        <v>0.1051704267</v>
      </c>
    </row>
    <row r="295">
      <c r="B295" s="46" t="str">
        <f t="shared" si="181"/>
        <v>Greenwood Partnership Venture</v>
      </c>
      <c r="C295" s="56">
        <f>IF(ISERROR(XIRR(G200:CH200,G$4:CH$4)),0,XIRR(G200:CH200,G$4:CH$4))</f>
        <v>-0.03290059796</v>
      </c>
      <c r="D295" s="56">
        <f>IF(ISERROR(XIRR(G199:CH199,G$4:CH$4)),0,XIRR(G199:CH199,G$4:CH$4))</f>
        <v>0.1051704267</v>
      </c>
    </row>
    <row r="296">
      <c r="B296" s="46" t="str">
        <f t="shared" si="181"/>
        <v>Enter name</v>
      </c>
      <c r="C296" s="56">
        <f>IF(ISERROR(XIRR(G227:CH227,G$4:CH$4)),0,XIRR(G227:CH227,G$4:CH$4))</f>
        <v>0</v>
      </c>
      <c r="D296" s="56">
        <f>IF(ISERROR(XIRR(G226:CH226,G$4:CH$4)),0,XIRR(G226:CH226,G$4:CH$4))</f>
        <v>0</v>
      </c>
    </row>
    <row r="297">
      <c r="B297" s="46" t="str">
        <f t="shared" si="181"/>
        <v>Enter name</v>
      </c>
      <c r="C297" s="56">
        <f>IF(ISERROR(XIRR(G254:CH254,G$4:CH$4)),0,XIRR(G254:CH254,G$4:CH$4))</f>
        <v>0</v>
      </c>
      <c r="D297" s="56">
        <f>IF(ISERROR(XIRR(G253:CH253,G$4:CH$4)),0,XIRR(G253:CH253,G$4:CH$4))</f>
        <v>0</v>
      </c>
    </row>
    <row r="298"/>
    <row r="299">
      <c r="B299" s="5" t="s">
        <v>95</v>
      </c>
    </row>
    <row r="300"/>
    <row r="301">
      <c r="B301" s="28" t="s">
        <v>93</v>
      </c>
      <c r="C301" s="28" t="s">
        <v>89</v>
      </c>
      <c r="D301" s="28" t="s">
        <v>94</v>
      </c>
    </row>
    <row r="302">
      <c r="B302" s="46" t="str">
        <f t="shared" ref="B302:B307" si="182">B292</f>
        <v>Interserve</v>
      </c>
      <c r="C302" s="56">
        <f>IF(ISERROR(XIRR(G123:CH123,G$4:CH$4)),0,XIRR(G123:CH123,G$4:CH$4))</f>
        <v>0</v>
      </c>
      <c r="D302" s="56">
        <f>IF(ISERROR(XIRR(G122:CH122,G$4:CH$4)),0,XIRR(G122:CH122,G$4:CH$4))</f>
        <v>0</v>
      </c>
    </row>
    <row r="303">
      <c r="B303" s="46" t="str">
        <f t="shared" si="182"/>
        <v>Kajima</v>
      </c>
      <c r="C303" s="56">
        <f>IF(ISERROR(XIRR(G150:CH150,G$4:CH$4)),0,XIRR(G150:CH150,G$4:CH$4))</f>
        <v>0</v>
      </c>
      <c r="D303" s="56">
        <f>IF(ISERROR(XIRR(G149:CH149,G$4:CH$4)),0,XIRR(G149:CH149,G$4:CH$4))</f>
        <v>0</v>
      </c>
    </row>
    <row r="304">
      <c r="B304" s="46" t="str">
        <f t="shared" si="182"/>
        <v>IUK Investments Limited</v>
      </c>
      <c r="C304" s="56">
        <f>IF(ISERROR(XIRR(G177:CH177,G$4:CH$4)),0,XIRR(G177:CH177,G$4:CH$4))</f>
        <v>-0.02058848659</v>
      </c>
      <c r="D304" s="56">
        <f>IF(ISERROR(XIRR(G176:CH176,G$4:CH$4)),0,XIRR(G176:CH176,G$4:CH$4))</f>
        <v>0.1065066588</v>
      </c>
      <c r="E304" s="37"/>
    </row>
    <row r="305">
      <c r="B305" s="46" t="str">
        <f t="shared" si="182"/>
        <v>Greenwood Partnership Venture</v>
      </c>
      <c r="C305" s="56">
        <f>IF(ISERROR(XIRR(G204:CH204,G$4:CH$4)),0,XIRR(G204:CH204,G$4:CH$4))</f>
        <v>-0.02110497627</v>
      </c>
      <c r="D305" s="56">
        <f>IF(ISERROR(XIRR(G203:CH203,G$4:CH$4)),0,XIRR(G203:CH203,G$4:CH$4))</f>
        <v>0.1062860329</v>
      </c>
    </row>
    <row r="306">
      <c r="B306" s="46" t="str">
        <f t="shared" si="182"/>
        <v>Enter name</v>
      </c>
      <c r="C306" s="56">
        <f>IF(ISERROR(XIRR(G231:CH231,G$4:CH$4)),0,XIRR(G231:CH231,G$4:CH$4))</f>
        <v>0</v>
      </c>
      <c r="D306" s="56">
        <f>IF(ISERROR(XIRR(G230:CH230,G$4:CH$4)),0,XIRR(G230:CH230,G$4:CH$4))</f>
        <v>0</v>
      </c>
    </row>
    <row r="307">
      <c r="B307" s="46" t="str">
        <f t="shared" si="182"/>
        <v>Enter name</v>
      </c>
      <c r="C307" s="56">
        <f>IF(ISERROR(XIRR(G258:CH258,G$4:CH$4)),0,XIRR(G258:CH258,G$4:CH$4))</f>
        <v>0</v>
      </c>
      <c r="D307" s="56">
        <f>IF(ISERROR(XIRR(G257:CH257,G$4:CH$4)),0,XIRR(G257:CH257,G$4:CH$4))</f>
        <v>0</v>
      </c>
    </row>
    <row r="308"/>
    <row r="309">
      <c r="B309" s="43" t="s">
        <v>72</v>
      </c>
      <c r="C309" s="44"/>
      <c r="D309" s="44"/>
      <c r="E309" s="44"/>
    </row>
    <row r="310"/>
    <row r="311">
      <c r="B311" s="5" t="s">
        <v>88</v>
      </c>
    </row>
    <row r="312"/>
    <row r="313">
      <c r="B313" s="6" t="s">
        <v>89</v>
      </c>
      <c r="E313" s="56">
        <f>IF(ISERROR(XIRR(G101:CH101,G$4:CH$4)),0,XIRR(G101:CH101,G$4:CH$4))</f>
        <v>-0.09900312362</v>
      </c>
    </row>
    <row r="314">
      <c r="B314" s="6" t="s">
        <v>90</v>
      </c>
      <c r="E314" s="56">
        <f>IF(ISERROR(XIRR(G100:CH100,G$4:CH$4)),0,XIRR(G100:CH100,G$4:CH$4))</f>
        <v>0.06425523974</v>
      </c>
    </row>
    <row r="315">
      <c r="E315" s="37"/>
    </row>
    <row r="316">
      <c r="B316" s="5" t="s">
        <v>91</v>
      </c>
      <c r="E316" s="37"/>
    </row>
    <row r="317">
      <c r="E317" s="37"/>
    </row>
    <row r="318">
      <c r="B318" s="6" t="s">
        <v>89</v>
      </c>
      <c r="E318" s="56">
        <f>IF(ISERROR(XIRR(G104:CH104,G$4:CH$4)),0,XIRR(G104:CH104,G$4:CH$4))</f>
        <v>-0.09674896198</v>
      </c>
    </row>
    <row r="319">
      <c r="B319" s="6" t="s">
        <v>90</v>
      </c>
      <c r="E319" s="56">
        <f>IF(ISERROR(XIRR(G103:CH103,G$4:CH$4)),0,XIRR(G103:CH103,G$4:CH$4))</f>
        <v>0.06554250208</v>
      </c>
    </row>
    <row r="320"/>
    <row r="321">
      <c r="B321" s="5" t="s">
        <v>92</v>
      </c>
    </row>
    <row r="322"/>
    <row r="323">
      <c r="B323" s="28" t="s">
        <v>93</v>
      </c>
      <c r="C323" s="28" t="s">
        <v>89</v>
      </c>
      <c r="D323" s="28" t="s">
        <v>94</v>
      </c>
    </row>
    <row r="324">
      <c r="B324" s="46" t="str">
        <f t="shared" ref="B324:B329" si="183">B292</f>
        <v>Interserve</v>
      </c>
      <c r="C324" s="56">
        <f>IF(ISERROR(XIRR(G129:CH129,G$4:CH$4)),0,XIRR(G129:CH129,G$4:CH$4))</f>
        <v>0</v>
      </c>
      <c r="D324" s="56">
        <f>IF(ISERROR(XIRR(G128:CH128,G$4:CH$4)),0,XIRR(G128:CH128,G$4:CH$4))</f>
        <v>0</v>
      </c>
    </row>
    <row r="325">
      <c r="B325" s="46" t="str">
        <f t="shared" si="183"/>
        <v>Kajima</v>
      </c>
      <c r="C325" s="56">
        <f>IF(ISERROR(XIRR(G156:CH156,G$4:CH$4)),0,XIRR(G156:CH156,G$4:CH$4))</f>
        <v>0</v>
      </c>
      <c r="D325" s="56">
        <f>IF(ISERROR(XIRR(G155:CH155,G$4:CH$4)),0,XIRR(G155:CH155,G$4:CH$4))</f>
        <v>0</v>
      </c>
    </row>
    <row r="326">
      <c r="B326" s="46" t="str">
        <f t="shared" si="183"/>
        <v>IUK Investments Limited</v>
      </c>
      <c r="C326" s="56">
        <f>IF(ISERROR(XIRR(G183:CH183,G$4:CH$4)),0,XIRR(G183:CH183,G$4:CH$4))</f>
        <v>-0.06897268153</v>
      </c>
      <c r="D326" s="56">
        <f>IF(ISERROR(XIRR(G182:CH182,G$4:CH$4)),0,XIRR(G182:CH182,G$4:CH$4))</f>
        <v>0.06425523974</v>
      </c>
    </row>
    <row r="327">
      <c r="B327" s="46" t="str">
        <f t="shared" si="183"/>
        <v>Greenwood Partnership Venture</v>
      </c>
      <c r="C327" s="56">
        <f>IF(ISERROR(XIRR(G209:CH209,G$4:CH$4)),0,XIRR(G209:CH209,G$4:CH$4))</f>
        <v>0.06425523974</v>
      </c>
      <c r="D327" s="56">
        <f>IF(ISERROR(XIRR(G208:CH208,G$4:CH$4)),0,XIRR(G208:CH208,G$4:CH$4))</f>
        <v>0</v>
      </c>
    </row>
    <row r="328">
      <c r="B328" s="46" t="str">
        <f t="shared" si="183"/>
        <v>Enter name</v>
      </c>
      <c r="C328" s="56">
        <f>IF(ISERROR(XIRR(G236:CH236,G$4:CH$4)),0,XIRR(G236:CH236,G$4:CH$4))</f>
        <v>0</v>
      </c>
      <c r="D328" s="56">
        <f>IF(ISERROR(XIRR(G235:CH235,G$4:CH$4)),0,XIRR(G235:CH235,G$4:CH$4))</f>
        <v>0</v>
      </c>
    </row>
    <row r="329">
      <c r="B329" s="46" t="str">
        <f t="shared" si="183"/>
        <v>Enter name</v>
      </c>
      <c r="C329" s="56">
        <f>IF(ISERROR(XIRR(G263:CH263,G$4:CH$4)),0,XIRR(G263:CH263,G$4:CH$4))</f>
        <v>0</v>
      </c>
      <c r="D329" s="56">
        <f>IF(ISERROR(XIRR(G262:CH262,G$4:CH$4)),0,XIRR(G262:CH262,G$4:CH$4))</f>
        <v>0</v>
      </c>
    </row>
    <row r="330">
      <c r="C330" s="37"/>
      <c r="D330" s="37"/>
    </row>
    <row r="331">
      <c r="B331" s="5" t="s">
        <v>95</v>
      </c>
      <c r="C331" s="37"/>
      <c r="D331" s="37"/>
    </row>
    <row r="332">
      <c r="C332" s="37"/>
      <c r="D332" s="37"/>
    </row>
    <row r="333">
      <c r="B333" s="28" t="s">
        <v>93</v>
      </c>
      <c r="C333" s="57" t="s">
        <v>89</v>
      </c>
      <c r="D333" s="57" t="s">
        <v>94</v>
      </c>
    </row>
    <row r="334">
      <c r="B334" s="46" t="str">
        <f t="shared" ref="B334:B339" si="184">B324</f>
        <v>Interserve</v>
      </c>
      <c r="C334" s="56">
        <f>IF(ISERROR(XIRR(G133:CH133,G$4:CH$4)),0,XIRR(G133:CH133,G$4:CH$4))</f>
        <v>0</v>
      </c>
      <c r="D334" s="56">
        <f>IF(ISERROR(XIRR(G132:CH132,G$4:CH$4)),0,XIRR(G132:CH132,G$4:CH$4))</f>
        <v>0</v>
      </c>
    </row>
    <row r="335">
      <c r="B335" s="46" t="str">
        <f t="shared" si="184"/>
        <v>Kajima</v>
      </c>
      <c r="C335" s="56">
        <f>IF(ISERROR(XIRR(G160:CH160,G$4:CH$4)),0,XIRR(G160:CH160,G$4:CH$4))</f>
        <v>0</v>
      </c>
      <c r="D335" s="56">
        <f>IF(ISERROR(XIRR(G159:CH159,G$4:CH$4)),0,XIRR(G159:CH159,G$4:CH$4))</f>
        <v>0</v>
      </c>
    </row>
    <row r="336">
      <c r="B336" s="46" t="str">
        <f t="shared" si="184"/>
        <v>IUK Investments Limited</v>
      </c>
      <c r="C336" s="56">
        <f>IF(ISERROR(XIRR(G187:CH187,G$4:CH$4)),0,XIRR(G187:CH187,G$4:CH$4))</f>
        <v>-0.0569313619</v>
      </c>
      <c r="D336" s="56">
        <f>IF(ISERROR(XIRR(G186:CH186,G$4:CH$4)),0,XIRR(G186:CH186,G$4:CH$4))</f>
        <v>0.06550197221</v>
      </c>
    </row>
    <row r="337">
      <c r="B337" s="46" t="str">
        <f t="shared" si="184"/>
        <v>Greenwood Partnership Venture</v>
      </c>
      <c r="C337" s="56">
        <f>IF(ISERROR(XIRR(G214:CH214,G$4:CH$4)),0,XIRR(G214:CH214,G$4:CH$4))</f>
        <v>-0.05744073753</v>
      </c>
      <c r="D337" s="56">
        <f>IF(ISERROR(XIRR(G213:CH213,G$4:CH$4)),0,XIRR(G213:CH213,G$4:CH$4))</f>
        <v>0.06528839002</v>
      </c>
    </row>
    <row r="338">
      <c r="B338" s="46" t="str">
        <f t="shared" si="184"/>
        <v>Enter name</v>
      </c>
      <c r="C338" s="56">
        <f>IF(ISERROR(XIRR(G241:CH241,G$4:CH$4)),0,XIRR(G241:CH241,G$4:CH$4))</f>
        <v>0</v>
      </c>
      <c r="D338" s="56">
        <f>IF(ISERROR(XIRR(G240:CH240,G$4:CH$4)),0,XIRR(G240:CH240,G$4:CH$4))</f>
        <v>0</v>
      </c>
    </row>
    <row r="339">
      <c r="B339" s="46" t="str">
        <f t="shared" si="184"/>
        <v>Enter name</v>
      </c>
      <c r="C339" s="56">
        <f>IF(ISERROR(XIRR(G268:CH268,G$4:CH$4)),0,XIRR(G268:CH268,G$4:CH$4))</f>
        <v>0</v>
      </c>
      <c r="D339" s="56">
        <f>IF(ISERROR(XIRR(G267:CH267,G$4:CH$4)),0,XIRR(G267:CH267,G$4:CH$4))</f>
        <v>0</v>
      </c>
    </row>
    <row r="340"/>
    <row r="341"/>
    <row r="342"/>
    <row r="343" hidden="1"/>
    <row r="344" hidden="1"/>
    <row r="345" hidden="1">
      <c r="B345" s="5" t="s">
        <v>58</v>
      </c>
    </row>
    <row r="346" hidden="1">
      <c r="E346" s="33"/>
      <c r="X346" s="41"/>
    </row>
    <row r="347" hidden="1">
      <c r="B347" s="6" t="s">
        <v>59</v>
      </c>
      <c r="E347" s="58" t="s">
        <v>107</v>
      </c>
      <c r="G347" s="38">
        <v>1.0</v>
      </c>
      <c r="H347" s="38">
        <f t="shared" ref="H347:BK347" si="185">1/H348</f>
        <v>1</v>
      </c>
      <c r="I347" s="38">
        <f t="shared" si="185"/>
        <v>0.9898516784</v>
      </c>
      <c r="J347" s="38">
        <f t="shared" si="185"/>
        <v>0.9898516784</v>
      </c>
      <c r="K347" s="38">
        <f t="shared" si="185"/>
        <v>0.9765113593</v>
      </c>
      <c r="L347" s="38">
        <f t="shared" si="185"/>
        <v>0.9765113593</v>
      </c>
      <c r="M347" s="38">
        <f t="shared" si="185"/>
        <v>0.943452381</v>
      </c>
      <c r="N347" s="38">
        <f t="shared" si="185"/>
        <v>0.943452381</v>
      </c>
      <c r="O347" s="38">
        <f t="shared" si="185"/>
        <v>0.9102656138</v>
      </c>
      <c r="P347" s="38">
        <f t="shared" si="185"/>
        <v>0.9102656138</v>
      </c>
      <c r="Q347" s="38">
        <f t="shared" si="185"/>
        <v>0.8885774352</v>
      </c>
      <c r="R347" s="38">
        <f t="shared" si="185"/>
        <v>0.8885774352</v>
      </c>
      <c r="S347" s="38">
        <f t="shared" si="185"/>
        <v>0.8667122351</v>
      </c>
      <c r="T347" s="38">
        <f t="shared" si="185"/>
        <v>0.8667122351</v>
      </c>
      <c r="U347" s="38">
        <f t="shared" si="185"/>
        <v>0.8532974428</v>
      </c>
      <c r="V347" s="38">
        <f t="shared" si="185"/>
        <v>0.8532974428</v>
      </c>
      <c r="W347" s="38">
        <f t="shared" si="185"/>
        <v>0.7875776398</v>
      </c>
      <c r="X347" s="38">
        <f t="shared" si="185"/>
        <v>0.7875776398</v>
      </c>
      <c r="Y347" s="38">
        <f t="shared" si="185"/>
        <v>0.697469747</v>
      </c>
      <c r="Z347" s="38">
        <f t="shared" si="185"/>
        <v>0.697469747</v>
      </c>
      <c r="AA347" s="38">
        <f t="shared" si="185"/>
        <v>0.6737513284</v>
      </c>
      <c r="AB347" s="38">
        <f t="shared" si="185"/>
        <v>0.6737513284</v>
      </c>
      <c r="AC347" s="38">
        <f t="shared" si="185"/>
        <v>0.650967467</v>
      </c>
      <c r="AD347" s="38">
        <f t="shared" si="185"/>
        <v>0.650967467</v>
      </c>
      <c r="AE347" s="38">
        <f t="shared" si="185"/>
        <v>0.6304769656</v>
      </c>
      <c r="AF347" s="38">
        <f t="shared" si="185"/>
        <v>0.6304769656</v>
      </c>
      <c r="AG347" s="38">
        <f t="shared" si="185"/>
        <v>0.6106314437</v>
      </c>
      <c r="AH347" s="38">
        <f t="shared" si="185"/>
        <v>0.6106314437</v>
      </c>
      <c r="AI347" s="38">
        <f t="shared" si="185"/>
        <v>0.5914105992</v>
      </c>
      <c r="AJ347" s="38">
        <f t="shared" si="185"/>
        <v>0.5914105992</v>
      </c>
      <c r="AK347" s="38">
        <f t="shared" si="185"/>
        <v>0.5727947692</v>
      </c>
      <c r="AL347" s="38">
        <f t="shared" si="185"/>
        <v>0.5727947692</v>
      </c>
      <c r="AM347" s="38">
        <f t="shared" si="185"/>
        <v>0.5547649097</v>
      </c>
      <c r="AN347" s="38">
        <f t="shared" si="185"/>
        <v>0.5547649097</v>
      </c>
      <c r="AO347" s="38">
        <f t="shared" si="185"/>
        <v>0.5412340582</v>
      </c>
      <c r="AP347" s="38">
        <f t="shared" si="185"/>
        <v>0.5412340582</v>
      </c>
      <c r="AQ347" s="38">
        <f t="shared" si="185"/>
        <v>0.5280332275</v>
      </c>
      <c r="AR347" s="38">
        <f t="shared" si="185"/>
        <v>0.5280332275</v>
      </c>
      <c r="AS347" s="38">
        <f t="shared" si="185"/>
        <v>0.5151543683</v>
      </c>
      <c r="AT347" s="38">
        <f t="shared" si="185"/>
        <v>0.5151543683</v>
      </c>
      <c r="AU347" s="38">
        <f t="shared" si="185"/>
        <v>0.5025896276</v>
      </c>
      <c r="AV347" s="38">
        <f t="shared" si="185"/>
        <v>0.5025896276</v>
      </c>
      <c r="AW347" s="38">
        <f t="shared" si="185"/>
        <v>0.490331344</v>
      </c>
      <c r="AX347" s="38">
        <f t="shared" si="185"/>
        <v>0.490331344</v>
      </c>
      <c r="AY347" s="38">
        <f t="shared" si="185"/>
        <v>0.478372043</v>
      </c>
      <c r="AZ347" s="38">
        <f t="shared" si="185"/>
        <v>0.478372043</v>
      </c>
      <c r="BA347" s="38">
        <f t="shared" si="185"/>
        <v>0.4667044322</v>
      </c>
      <c r="BB347" s="38">
        <f t="shared" si="185"/>
        <v>0.4667044322</v>
      </c>
      <c r="BC347" s="38">
        <f t="shared" si="185"/>
        <v>0.4553213972</v>
      </c>
      <c r="BD347" s="38">
        <f t="shared" si="185"/>
        <v>0.4553213972</v>
      </c>
      <c r="BE347" s="38">
        <f t="shared" si="185"/>
        <v>0.4442159973</v>
      </c>
      <c r="BF347" s="38">
        <f t="shared" si="185"/>
        <v>0.4442159973</v>
      </c>
      <c r="BG347" s="38">
        <f t="shared" si="185"/>
        <v>0.4333814608</v>
      </c>
      <c r="BH347" s="38">
        <f t="shared" si="185"/>
        <v>0.4333814608</v>
      </c>
      <c r="BI347" s="38">
        <f t="shared" si="185"/>
        <v>0.4228111812</v>
      </c>
      <c r="BJ347" s="38">
        <f t="shared" si="185"/>
        <v>0.4228111812</v>
      </c>
      <c r="BK347" s="38">
        <f t="shared" si="185"/>
        <v>0.4124987134</v>
      </c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</row>
    <row r="348" hidden="1">
      <c r="B348" s="59" t="s">
        <v>108</v>
      </c>
      <c r="C348" s="60"/>
      <c r="D348" s="60"/>
      <c r="E348" s="60" t="s">
        <v>109</v>
      </c>
      <c r="G348" s="6">
        <v>1.0</v>
      </c>
      <c r="H348" s="52">
        <v>1.0</v>
      </c>
      <c r="I348" s="52">
        <v>1.0102523659305993</v>
      </c>
      <c r="J348" s="52">
        <v>1.0102523659305993</v>
      </c>
      <c r="K348" s="52">
        <v>1.0240536277602523</v>
      </c>
      <c r="L348" s="52">
        <v>1.0240536277602523</v>
      </c>
      <c r="M348" s="52">
        <v>1.0599369085173502</v>
      </c>
      <c r="N348" s="52">
        <v>1.0599369085173502</v>
      </c>
      <c r="O348" s="52">
        <v>1.0985804416403786</v>
      </c>
      <c r="P348" s="52">
        <v>1.0985804416403786</v>
      </c>
      <c r="Q348" s="52">
        <v>1.1253943217665614</v>
      </c>
      <c r="R348" s="52">
        <v>1.1253943217665614</v>
      </c>
      <c r="S348" s="52">
        <v>1.1537854889589907</v>
      </c>
      <c r="T348" s="52">
        <v>1.1537854889589907</v>
      </c>
      <c r="U348" s="52">
        <v>1.1719242902208202</v>
      </c>
      <c r="V348" s="52">
        <v>1.1719242902208202</v>
      </c>
      <c r="W348" s="52">
        <v>1.2697160883280758</v>
      </c>
      <c r="X348" s="52">
        <v>1.2697160883280758</v>
      </c>
      <c r="Y348" s="52">
        <v>1.4337539432176658</v>
      </c>
      <c r="Z348" s="52">
        <v>1.4337539432176658</v>
      </c>
      <c r="AA348" s="52">
        <v>1.484227129337539</v>
      </c>
      <c r="AB348" s="52">
        <v>1.484227129337539</v>
      </c>
      <c r="AC348" s="52">
        <v>1.536175078864353</v>
      </c>
      <c r="AD348" s="52">
        <v>1.536175078864353</v>
      </c>
      <c r="AE348" s="52">
        <v>1.5861007689274442</v>
      </c>
      <c r="AF348" s="52">
        <v>1.5861007689274442</v>
      </c>
      <c r="AG348" s="52">
        <v>1.6376490439175861</v>
      </c>
      <c r="AH348" s="52">
        <v>1.6376490439175861</v>
      </c>
      <c r="AI348" s="52">
        <v>1.6908726378449077</v>
      </c>
      <c r="AJ348" s="52">
        <v>1.6908726378449077</v>
      </c>
      <c r="AK348" s="52">
        <v>1.7458259985748672</v>
      </c>
      <c r="AL348" s="52">
        <v>1.7458259985748672</v>
      </c>
      <c r="AM348" s="52">
        <v>1.8025653435285502</v>
      </c>
      <c r="AN348" s="52">
        <v>1.8025653435285502</v>
      </c>
      <c r="AO348" s="52">
        <v>1.8476294771167638</v>
      </c>
      <c r="AP348" s="52">
        <v>1.8476294771167638</v>
      </c>
      <c r="AQ348" s="52">
        <v>1.8938202140446827</v>
      </c>
      <c r="AR348" s="52">
        <v>1.8938202140446827</v>
      </c>
      <c r="AS348" s="52">
        <v>1.9411657193957996</v>
      </c>
      <c r="AT348" s="52">
        <v>1.9411657193957996</v>
      </c>
      <c r="AU348" s="52">
        <v>1.9896948623806945</v>
      </c>
      <c r="AV348" s="52">
        <v>1.9896948623806945</v>
      </c>
      <c r="AW348" s="52">
        <v>2.0394372339402116</v>
      </c>
      <c r="AX348" s="52">
        <v>2.0394372339402116</v>
      </c>
      <c r="AY348" s="52">
        <v>2.090423164788717</v>
      </c>
      <c r="AZ348" s="52">
        <v>2.090423164788717</v>
      </c>
      <c r="BA348" s="52">
        <v>2.1426837439084347</v>
      </c>
      <c r="BB348" s="52">
        <v>2.1426837439084347</v>
      </c>
      <c r="BC348" s="52">
        <v>2.1962508375061454</v>
      </c>
      <c r="BD348" s="52">
        <v>2.1962508375061454</v>
      </c>
      <c r="BE348" s="52">
        <v>2.251157108443799</v>
      </c>
      <c r="BF348" s="52">
        <v>2.251157108443799</v>
      </c>
      <c r="BG348" s="52">
        <v>2.307436036154894</v>
      </c>
      <c r="BH348" s="52">
        <v>2.307436036154894</v>
      </c>
      <c r="BI348" s="52">
        <v>2.365121937058766</v>
      </c>
      <c r="BJ348" s="52">
        <v>2.365121937058766</v>
      </c>
      <c r="BK348" s="52">
        <v>2.424249985485235</v>
      </c>
      <c r="BL348" s="52">
        <v>0.0</v>
      </c>
      <c r="BM348" s="52">
        <v>0.0</v>
      </c>
      <c r="BN348" s="52">
        <v>0.0</v>
      </c>
      <c r="BO348" s="52">
        <v>0.0</v>
      </c>
      <c r="BP348" s="52">
        <v>0.0</v>
      </c>
      <c r="BQ348" s="52">
        <v>0.0</v>
      </c>
      <c r="BR348" s="52">
        <v>0.0</v>
      </c>
      <c r="BS348" s="6">
        <v>0.0</v>
      </c>
      <c r="BT348" s="6">
        <v>0.0</v>
      </c>
      <c r="BU348" s="6">
        <v>0.0</v>
      </c>
      <c r="BV348" s="6">
        <v>0.0</v>
      </c>
      <c r="BW348" s="6">
        <v>0.0</v>
      </c>
      <c r="BX348" s="6">
        <v>0.0</v>
      </c>
      <c r="BY348" s="6">
        <v>0.0</v>
      </c>
      <c r="BZ348" s="6">
        <v>0.0</v>
      </c>
      <c r="CA348" s="6">
        <v>0.0</v>
      </c>
      <c r="CB348" s="6">
        <v>0.0</v>
      </c>
      <c r="CC348" s="6">
        <v>0.0</v>
      </c>
      <c r="CD348" s="6">
        <v>0.0</v>
      </c>
      <c r="CE348" s="6">
        <v>0.0</v>
      </c>
      <c r="CF348" s="6">
        <v>0.0</v>
      </c>
      <c r="CG348" s="6">
        <v>0.0</v>
      </c>
    </row>
    <row r="349" hidden="1">
      <c r="B349" s="5"/>
      <c r="E349" s="33"/>
      <c r="G349" s="33"/>
      <c r="H349" s="33"/>
      <c r="I349" s="33"/>
      <c r="J349" s="33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</row>
    <row r="350" hidden="1"/>
  </sheetData>
  <conditionalFormatting sqref="C271:C273">
    <cfRule type="cellIs" dxfId="0" priority="1" operator="equal">
      <formula>"TRUE"</formula>
    </cfRule>
  </conditionalFormatting>
  <conditionalFormatting sqref="C271:C273">
    <cfRule type="cellIs" dxfId="1" priority="2" operator="equal">
      <formula>"FALSE"</formula>
    </cfRule>
  </conditionalFormatting>
  <conditionalFormatting sqref="E82">
    <cfRule type="cellIs" dxfId="0" priority="3" operator="equal">
      <formula>"TRUE"</formula>
    </cfRule>
  </conditionalFormatting>
  <conditionalFormatting sqref="E82">
    <cfRule type="cellIs" dxfId="1" priority="4" operator="equal">
      <formula>"FALSE"</formula>
    </cfRule>
  </conditionalFormatting>
  <conditionalFormatting sqref="G56:CH65">
    <cfRule type="expression" dxfId="2" priority="5">
      <formula>G$4&gt;=$C$9</formula>
    </cfRule>
  </conditionalFormatting>
  <conditionalFormatting sqref="G70:CH79">
    <cfRule type="expression" dxfId="2" priority="6">
      <formula>G$4&lt;$C$9</formula>
    </cfRule>
  </conditionalFormatting>
  <printOptions/>
  <pageMargins bottom="0.75" footer="0.0" header="0.0" left="0.7" right="0.7" top="0.75"/>
  <pageSetup paperSize="8" orientation="portrait"/>
  <rowBreaks count="1" manualBreakCount="1">
    <brk id="18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9.75"/>
    <col customWidth="1" min="3" max="3" width="3.0"/>
    <col customWidth="1" min="4" max="4" width="75.0"/>
    <col customWidth="1" min="5" max="26" width="7.63"/>
  </cols>
  <sheetData>
    <row r="1" ht="14.25" customHeight="1"/>
    <row r="2" ht="14.25" customHeight="1">
      <c r="B2" s="5" t="s">
        <v>4</v>
      </c>
    </row>
    <row r="3" ht="14.25" customHeight="1"/>
    <row r="4" ht="14.25" customHeight="1">
      <c r="B4" s="6" t="s">
        <v>5</v>
      </c>
    </row>
    <row r="5" ht="14.25" customHeight="1"/>
    <row r="6" ht="14.25" customHeight="1">
      <c r="B6" s="5" t="s">
        <v>6</v>
      </c>
    </row>
    <row r="7" ht="14.25" customHeight="1"/>
    <row r="8" ht="14.25" customHeight="1">
      <c r="B8" s="6" t="s">
        <v>7</v>
      </c>
      <c r="D8" s="8">
        <v>45537.0</v>
      </c>
    </row>
    <row r="9" ht="14.25" customHeight="1">
      <c r="B9" s="6" t="s">
        <v>8</v>
      </c>
      <c r="D9" s="8">
        <v>42088.0</v>
      </c>
    </row>
    <row r="10" ht="14.25" customHeight="1"/>
    <row r="11" ht="14.25" customHeight="1">
      <c r="B11" s="5" t="s">
        <v>9</v>
      </c>
    </row>
    <row r="12" ht="14.25" customHeight="1"/>
    <row r="13" ht="14.25" customHeight="1">
      <c r="B13" s="9" t="s">
        <v>10</v>
      </c>
      <c r="D13" s="10"/>
    </row>
    <row r="14" ht="14.25" customHeight="1">
      <c r="B14" s="9" t="s">
        <v>11</v>
      </c>
      <c r="D14" s="10"/>
    </row>
    <row r="15" ht="14.25" customHeight="1">
      <c r="B15" s="9" t="s">
        <v>12</v>
      </c>
      <c r="D15" s="10"/>
    </row>
    <row r="16" ht="14.25" customHeight="1">
      <c r="B16" s="9" t="s">
        <v>13</v>
      </c>
      <c r="D16" s="10"/>
    </row>
    <row r="17" ht="14.25" customHeight="1">
      <c r="B17" s="9" t="s">
        <v>14</v>
      </c>
      <c r="D17" s="10"/>
    </row>
    <row r="18" ht="14.25" customHeight="1">
      <c r="B18" s="9" t="s">
        <v>15</v>
      </c>
      <c r="D18" s="47"/>
    </row>
    <row r="19" ht="14.25" customHeight="1">
      <c r="B19" s="9"/>
    </row>
    <row r="20" ht="14.25" customHeight="1">
      <c r="B20" s="13" t="s">
        <v>16</v>
      </c>
    </row>
    <row r="21" ht="14.25" customHeight="1">
      <c r="B21" s="9"/>
    </row>
    <row r="22" ht="14.25" customHeight="1">
      <c r="B22" s="9" t="s">
        <v>17</v>
      </c>
      <c r="D22" s="10">
        <v>1508.0</v>
      </c>
    </row>
    <row r="23" ht="14.25" customHeight="1">
      <c r="B23" s="9" t="s">
        <v>18</v>
      </c>
      <c r="D23" s="10" t="s">
        <v>110</v>
      </c>
    </row>
    <row r="24" ht="14.25" customHeight="1">
      <c r="B24" s="9"/>
    </row>
    <row r="25" ht="14.25" customHeight="1">
      <c r="B25" s="13" t="s">
        <v>20</v>
      </c>
    </row>
    <row r="26" ht="14.25" customHeight="1">
      <c r="B26" s="9"/>
    </row>
    <row r="27" ht="14.25" customHeight="1">
      <c r="B27" s="9" t="s">
        <v>21</v>
      </c>
      <c r="D27" s="10" t="s">
        <v>111</v>
      </c>
    </row>
    <row r="28" ht="14.25" customHeight="1">
      <c r="B28" s="9" t="s">
        <v>23</v>
      </c>
      <c r="D28" s="61" t="s">
        <v>112</v>
      </c>
    </row>
    <row r="29" ht="14.25" customHeight="1">
      <c r="B29" s="9" t="s">
        <v>25</v>
      </c>
      <c r="D29" s="10" t="s">
        <v>113</v>
      </c>
    </row>
    <row r="30" ht="14.25" customHeight="1">
      <c r="B30" s="9"/>
    </row>
    <row r="31" ht="17.25" customHeight="1">
      <c r="B31" s="13" t="s">
        <v>27</v>
      </c>
    </row>
    <row r="32" ht="17.25" customHeight="1">
      <c r="B32" s="13"/>
    </row>
    <row r="33" ht="17.25" customHeight="1">
      <c r="B33" s="14" t="s">
        <v>28</v>
      </c>
    </row>
    <row r="34" ht="14.25" customHeight="1">
      <c r="B34" s="9"/>
    </row>
    <row r="35" ht="14.25" customHeight="1">
      <c r="B35" s="9" t="s">
        <v>21</v>
      </c>
      <c r="D35" s="10" t="s">
        <v>114</v>
      </c>
    </row>
    <row r="36" ht="14.25" customHeight="1">
      <c r="B36" s="9" t="s">
        <v>23</v>
      </c>
      <c r="D36" s="61" t="s">
        <v>115</v>
      </c>
    </row>
    <row r="37" ht="14.25" customHeight="1">
      <c r="B37" s="9" t="s">
        <v>25</v>
      </c>
      <c r="D37" s="10" t="s">
        <v>113</v>
      </c>
    </row>
    <row r="38" ht="14.25" customHeight="1">
      <c r="B38" s="9" t="s">
        <v>30</v>
      </c>
      <c r="D38" s="15">
        <v>1.0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scale="63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2.63" defaultRowHeight="15.75"/>
  <cols>
    <col customWidth="1" min="1" max="1" width="3.63"/>
    <col customWidth="1" min="2" max="2" width="35.63"/>
    <col customWidth="1" min="3" max="3" width="32.88"/>
    <col customWidth="1" min="4" max="4" width="6.5"/>
    <col customWidth="1" min="5" max="5" width="19.63"/>
    <col customWidth="1" min="6" max="6" width="2.88"/>
    <col customWidth="1" min="7" max="114" width="11.38"/>
  </cols>
  <sheetData>
    <row r="1" ht="14.25" customHeight="1"/>
    <row r="2" ht="14.25" customHeight="1">
      <c r="B2" s="5" t="s">
        <v>31</v>
      </c>
    </row>
    <row r="3" ht="14.25" customHeight="1">
      <c r="G3" s="62">
        <v>42095.0</v>
      </c>
      <c r="H3" s="63">
        <f t="shared" ref="H3:DJ3" si="1">G4+1</f>
        <v>42102</v>
      </c>
      <c r="I3" s="63">
        <f t="shared" si="1"/>
        <v>42125</v>
      </c>
      <c r="J3" s="63">
        <f t="shared" si="1"/>
        <v>42156</v>
      </c>
      <c r="K3" s="63">
        <f t="shared" si="1"/>
        <v>42186</v>
      </c>
      <c r="L3" s="63">
        <f t="shared" si="1"/>
        <v>42217</v>
      </c>
      <c r="M3" s="63">
        <f t="shared" si="1"/>
        <v>42248</v>
      </c>
      <c r="N3" s="63">
        <f t="shared" si="1"/>
        <v>42278</v>
      </c>
      <c r="O3" s="63">
        <f t="shared" si="1"/>
        <v>42309</v>
      </c>
      <c r="P3" s="63">
        <f t="shared" si="1"/>
        <v>42339</v>
      </c>
      <c r="Q3" s="63">
        <f t="shared" si="1"/>
        <v>42370</v>
      </c>
      <c r="R3" s="63">
        <f t="shared" si="1"/>
        <v>42401</v>
      </c>
      <c r="S3" s="63">
        <f t="shared" si="1"/>
        <v>42430</v>
      </c>
      <c r="T3" s="63">
        <f t="shared" si="1"/>
        <v>42461</v>
      </c>
      <c r="U3" s="63">
        <f t="shared" si="1"/>
        <v>42491</v>
      </c>
      <c r="V3" s="63">
        <f t="shared" si="1"/>
        <v>42522</v>
      </c>
      <c r="W3" s="63">
        <f t="shared" si="1"/>
        <v>42552</v>
      </c>
      <c r="X3" s="63">
        <f t="shared" si="1"/>
        <v>42583</v>
      </c>
      <c r="Y3" s="63">
        <f t="shared" si="1"/>
        <v>42614</v>
      </c>
      <c r="Z3" s="63">
        <f t="shared" si="1"/>
        <v>42644</v>
      </c>
      <c r="AA3" s="63">
        <f t="shared" si="1"/>
        <v>42675</v>
      </c>
      <c r="AB3" s="63">
        <f t="shared" si="1"/>
        <v>42705</v>
      </c>
      <c r="AC3" s="63">
        <f t="shared" si="1"/>
        <v>42736</v>
      </c>
      <c r="AD3" s="63">
        <f t="shared" si="1"/>
        <v>42767</v>
      </c>
      <c r="AE3" s="63">
        <f t="shared" si="1"/>
        <v>42795</v>
      </c>
      <c r="AF3" s="63">
        <f t="shared" si="1"/>
        <v>42826</v>
      </c>
      <c r="AG3" s="63">
        <f t="shared" si="1"/>
        <v>42856</v>
      </c>
      <c r="AH3" s="63">
        <f t="shared" si="1"/>
        <v>42887</v>
      </c>
      <c r="AI3" s="63">
        <f t="shared" si="1"/>
        <v>42917</v>
      </c>
      <c r="AJ3" s="63">
        <f t="shared" si="1"/>
        <v>42948</v>
      </c>
      <c r="AK3" s="63">
        <f t="shared" si="1"/>
        <v>42979</v>
      </c>
      <c r="AL3" s="63">
        <f t="shared" si="1"/>
        <v>43009</v>
      </c>
      <c r="AM3" s="63">
        <f t="shared" si="1"/>
        <v>43191</v>
      </c>
      <c r="AN3" s="64">
        <f t="shared" si="1"/>
        <v>43374</v>
      </c>
      <c r="AO3" s="19">
        <f t="shared" si="1"/>
        <v>43556</v>
      </c>
      <c r="AP3" s="19">
        <f t="shared" si="1"/>
        <v>43739</v>
      </c>
      <c r="AQ3" s="19">
        <f t="shared" si="1"/>
        <v>43922</v>
      </c>
      <c r="AR3" s="19">
        <f t="shared" si="1"/>
        <v>44105</v>
      </c>
      <c r="AS3" s="19">
        <f t="shared" si="1"/>
        <v>44287</v>
      </c>
      <c r="AT3" s="19">
        <f t="shared" si="1"/>
        <v>44470</v>
      </c>
      <c r="AU3" s="19">
        <f t="shared" si="1"/>
        <v>44652</v>
      </c>
      <c r="AV3" s="19">
        <f t="shared" si="1"/>
        <v>44835</v>
      </c>
      <c r="AW3" s="19">
        <f t="shared" si="1"/>
        <v>45017</v>
      </c>
      <c r="AX3" s="19">
        <f t="shared" si="1"/>
        <v>45200</v>
      </c>
      <c r="AY3" s="19">
        <f t="shared" si="1"/>
        <v>45383</v>
      </c>
      <c r="AZ3" s="19">
        <f t="shared" si="1"/>
        <v>45566</v>
      </c>
      <c r="BA3" s="19">
        <f t="shared" si="1"/>
        <v>45748</v>
      </c>
      <c r="BB3" s="19">
        <f t="shared" si="1"/>
        <v>45931</v>
      </c>
      <c r="BC3" s="19">
        <f t="shared" si="1"/>
        <v>46113</v>
      </c>
      <c r="BD3" s="19">
        <f t="shared" si="1"/>
        <v>46296</v>
      </c>
      <c r="BE3" s="19">
        <f t="shared" si="1"/>
        <v>46478</v>
      </c>
      <c r="BF3" s="19">
        <f t="shared" si="1"/>
        <v>46661</v>
      </c>
      <c r="BG3" s="19">
        <f t="shared" si="1"/>
        <v>46844</v>
      </c>
      <c r="BH3" s="19">
        <f t="shared" si="1"/>
        <v>47027</v>
      </c>
      <c r="BI3" s="19">
        <f t="shared" si="1"/>
        <v>47209</v>
      </c>
      <c r="BJ3" s="19">
        <f t="shared" si="1"/>
        <v>47392</v>
      </c>
      <c r="BK3" s="19">
        <f t="shared" si="1"/>
        <v>47574</v>
      </c>
      <c r="BL3" s="19">
        <f t="shared" si="1"/>
        <v>47757</v>
      </c>
      <c r="BM3" s="19">
        <f t="shared" si="1"/>
        <v>47939</v>
      </c>
      <c r="BN3" s="19">
        <f t="shared" si="1"/>
        <v>48122</v>
      </c>
      <c r="BO3" s="19">
        <f t="shared" si="1"/>
        <v>48305</v>
      </c>
      <c r="BP3" s="19">
        <f t="shared" si="1"/>
        <v>48488</v>
      </c>
      <c r="BQ3" s="19">
        <f t="shared" si="1"/>
        <v>48670</v>
      </c>
      <c r="BR3" s="19">
        <f t="shared" si="1"/>
        <v>48853</v>
      </c>
      <c r="BS3" s="19">
        <f t="shared" si="1"/>
        <v>49035</v>
      </c>
      <c r="BT3" s="19">
        <f t="shared" si="1"/>
        <v>49218</v>
      </c>
      <c r="BU3" s="19">
        <f t="shared" si="1"/>
        <v>49400</v>
      </c>
      <c r="BV3" s="19">
        <f t="shared" si="1"/>
        <v>49583</v>
      </c>
      <c r="BW3" s="19">
        <f t="shared" si="1"/>
        <v>49766</v>
      </c>
      <c r="BX3" s="19">
        <f t="shared" si="1"/>
        <v>49949</v>
      </c>
      <c r="BY3" s="19">
        <f t="shared" si="1"/>
        <v>50131</v>
      </c>
      <c r="BZ3" s="19">
        <f t="shared" si="1"/>
        <v>50314</v>
      </c>
      <c r="CA3" s="19">
        <f t="shared" si="1"/>
        <v>50496</v>
      </c>
      <c r="CB3" s="19">
        <f t="shared" si="1"/>
        <v>50679</v>
      </c>
      <c r="CC3" s="19">
        <f t="shared" si="1"/>
        <v>50861</v>
      </c>
      <c r="CD3" s="19">
        <f t="shared" si="1"/>
        <v>51044</v>
      </c>
      <c r="CE3" s="19">
        <f t="shared" si="1"/>
        <v>51227</v>
      </c>
      <c r="CF3" s="19">
        <f t="shared" si="1"/>
        <v>51410</v>
      </c>
      <c r="CG3" s="19">
        <f t="shared" si="1"/>
        <v>51592</v>
      </c>
      <c r="CH3" s="19">
        <f t="shared" si="1"/>
        <v>51775</v>
      </c>
      <c r="CI3" s="19">
        <f t="shared" si="1"/>
        <v>51957</v>
      </c>
      <c r="CJ3" s="19">
        <f t="shared" si="1"/>
        <v>52140</v>
      </c>
      <c r="CK3" s="19">
        <f t="shared" si="1"/>
        <v>52322</v>
      </c>
      <c r="CL3" s="19">
        <f t="shared" si="1"/>
        <v>52505</v>
      </c>
      <c r="CM3" s="19">
        <f t="shared" si="1"/>
        <v>52688</v>
      </c>
      <c r="CN3" s="19">
        <f t="shared" si="1"/>
        <v>52871</v>
      </c>
      <c r="CO3" s="19">
        <f t="shared" si="1"/>
        <v>53053</v>
      </c>
      <c r="CP3" s="19">
        <f t="shared" si="1"/>
        <v>53236</v>
      </c>
      <c r="CQ3" s="19">
        <f t="shared" si="1"/>
        <v>53418</v>
      </c>
      <c r="CR3" s="19">
        <f t="shared" si="1"/>
        <v>53601</v>
      </c>
      <c r="CS3" s="19">
        <f t="shared" si="1"/>
        <v>53783</v>
      </c>
      <c r="CT3" s="19">
        <f t="shared" si="1"/>
        <v>53966</v>
      </c>
      <c r="CU3" s="19">
        <f t="shared" si="1"/>
        <v>54149</v>
      </c>
      <c r="CV3" s="19">
        <f t="shared" si="1"/>
        <v>54332</v>
      </c>
      <c r="CW3" s="19">
        <f t="shared" si="1"/>
        <v>54514</v>
      </c>
      <c r="CX3" s="19">
        <f t="shared" si="1"/>
        <v>54697</v>
      </c>
      <c r="CY3" s="19">
        <f t="shared" si="1"/>
        <v>54879</v>
      </c>
      <c r="CZ3" s="19">
        <f t="shared" si="1"/>
        <v>55062</v>
      </c>
      <c r="DA3" s="19">
        <f t="shared" si="1"/>
        <v>55244</v>
      </c>
      <c r="DB3" s="19">
        <f t="shared" si="1"/>
        <v>55427</v>
      </c>
      <c r="DC3" s="19">
        <f t="shared" si="1"/>
        <v>55610</v>
      </c>
      <c r="DD3" s="19">
        <f t="shared" si="1"/>
        <v>55793</v>
      </c>
      <c r="DE3" s="19">
        <f t="shared" si="1"/>
        <v>55975</v>
      </c>
      <c r="DF3" s="19">
        <f t="shared" si="1"/>
        <v>56158</v>
      </c>
      <c r="DG3" s="19">
        <f t="shared" si="1"/>
        <v>56340</v>
      </c>
      <c r="DH3" s="19">
        <f t="shared" si="1"/>
        <v>56523</v>
      </c>
      <c r="DI3" s="19">
        <f t="shared" si="1"/>
        <v>56705</v>
      </c>
      <c r="DJ3" s="19">
        <f t="shared" si="1"/>
        <v>56888</v>
      </c>
    </row>
    <row r="4" ht="14.25" customHeight="1">
      <c r="G4" s="65">
        <v>42101.0</v>
      </c>
      <c r="H4" s="66">
        <f t="shared" ref="H4:AK4" si="2">EOMONTH(H3,0)</f>
        <v>42124</v>
      </c>
      <c r="I4" s="66">
        <f t="shared" si="2"/>
        <v>42155</v>
      </c>
      <c r="J4" s="66">
        <f t="shared" si="2"/>
        <v>42185</v>
      </c>
      <c r="K4" s="66">
        <f t="shared" si="2"/>
        <v>42216</v>
      </c>
      <c r="L4" s="66">
        <f t="shared" si="2"/>
        <v>42247</v>
      </c>
      <c r="M4" s="66">
        <f t="shared" si="2"/>
        <v>42277</v>
      </c>
      <c r="N4" s="66">
        <f t="shared" si="2"/>
        <v>42308</v>
      </c>
      <c r="O4" s="66">
        <f t="shared" si="2"/>
        <v>42338</v>
      </c>
      <c r="P4" s="66">
        <f t="shared" si="2"/>
        <v>42369</v>
      </c>
      <c r="Q4" s="66">
        <f t="shared" si="2"/>
        <v>42400</v>
      </c>
      <c r="R4" s="66">
        <f t="shared" si="2"/>
        <v>42429</v>
      </c>
      <c r="S4" s="66">
        <f t="shared" si="2"/>
        <v>42460</v>
      </c>
      <c r="T4" s="66">
        <f t="shared" si="2"/>
        <v>42490</v>
      </c>
      <c r="U4" s="66">
        <f t="shared" si="2"/>
        <v>42521</v>
      </c>
      <c r="V4" s="66">
        <f t="shared" si="2"/>
        <v>42551</v>
      </c>
      <c r="W4" s="66">
        <f t="shared" si="2"/>
        <v>42582</v>
      </c>
      <c r="X4" s="66">
        <f t="shared" si="2"/>
        <v>42613</v>
      </c>
      <c r="Y4" s="66">
        <f t="shared" si="2"/>
        <v>42643</v>
      </c>
      <c r="Z4" s="66">
        <f t="shared" si="2"/>
        <v>42674</v>
      </c>
      <c r="AA4" s="66">
        <f t="shared" si="2"/>
        <v>42704</v>
      </c>
      <c r="AB4" s="66">
        <f t="shared" si="2"/>
        <v>42735</v>
      </c>
      <c r="AC4" s="66">
        <f t="shared" si="2"/>
        <v>42766</v>
      </c>
      <c r="AD4" s="66">
        <f t="shared" si="2"/>
        <v>42794</v>
      </c>
      <c r="AE4" s="66">
        <f t="shared" si="2"/>
        <v>42825</v>
      </c>
      <c r="AF4" s="66">
        <f t="shared" si="2"/>
        <v>42855</v>
      </c>
      <c r="AG4" s="66">
        <f t="shared" si="2"/>
        <v>42886</v>
      </c>
      <c r="AH4" s="66">
        <f t="shared" si="2"/>
        <v>42916</v>
      </c>
      <c r="AI4" s="66">
        <f t="shared" si="2"/>
        <v>42947</v>
      </c>
      <c r="AJ4" s="66">
        <f t="shared" si="2"/>
        <v>42978</v>
      </c>
      <c r="AK4" s="66">
        <f t="shared" si="2"/>
        <v>43008</v>
      </c>
      <c r="AL4" s="66">
        <f t="shared" ref="AL4:DJ4" si="3">EOMONTH(AL3,5)</f>
        <v>43190</v>
      </c>
      <c r="AM4" s="66">
        <f t="shared" si="3"/>
        <v>43373</v>
      </c>
      <c r="AN4" s="67">
        <f t="shared" si="3"/>
        <v>43555</v>
      </c>
      <c r="AO4" s="19">
        <f t="shared" si="3"/>
        <v>43738</v>
      </c>
      <c r="AP4" s="19">
        <f t="shared" si="3"/>
        <v>43921</v>
      </c>
      <c r="AQ4" s="19">
        <f t="shared" si="3"/>
        <v>44104</v>
      </c>
      <c r="AR4" s="19">
        <f t="shared" si="3"/>
        <v>44286</v>
      </c>
      <c r="AS4" s="19">
        <f t="shared" si="3"/>
        <v>44469</v>
      </c>
      <c r="AT4" s="19">
        <f t="shared" si="3"/>
        <v>44651</v>
      </c>
      <c r="AU4" s="19">
        <f t="shared" si="3"/>
        <v>44834</v>
      </c>
      <c r="AV4" s="19">
        <f t="shared" si="3"/>
        <v>45016</v>
      </c>
      <c r="AW4" s="19">
        <f t="shared" si="3"/>
        <v>45199</v>
      </c>
      <c r="AX4" s="19">
        <f t="shared" si="3"/>
        <v>45382</v>
      </c>
      <c r="AY4" s="19">
        <f t="shared" si="3"/>
        <v>45565</v>
      </c>
      <c r="AZ4" s="19">
        <f t="shared" si="3"/>
        <v>45747</v>
      </c>
      <c r="BA4" s="19">
        <f t="shared" si="3"/>
        <v>45930</v>
      </c>
      <c r="BB4" s="19">
        <f t="shared" si="3"/>
        <v>46112</v>
      </c>
      <c r="BC4" s="19">
        <f t="shared" si="3"/>
        <v>46295</v>
      </c>
      <c r="BD4" s="19">
        <f t="shared" si="3"/>
        <v>46477</v>
      </c>
      <c r="BE4" s="19">
        <f t="shared" si="3"/>
        <v>46660</v>
      </c>
      <c r="BF4" s="19">
        <f t="shared" si="3"/>
        <v>46843</v>
      </c>
      <c r="BG4" s="19">
        <f t="shared" si="3"/>
        <v>47026</v>
      </c>
      <c r="BH4" s="19">
        <f t="shared" si="3"/>
        <v>47208</v>
      </c>
      <c r="BI4" s="19">
        <f t="shared" si="3"/>
        <v>47391</v>
      </c>
      <c r="BJ4" s="19">
        <f t="shared" si="3"/>
        <v>47573</v>
      </c>
      <c r="BK4" s="19">
        <f t="shared" si="3"/>
        <v>47756</v>
      </c>
      <c r="BL4" s="19">
        <f t="shared" si="3"/>
        <v>47938</v>
      </c>
      <c r="BM4" s="19">
        <f t="shared" si="3"/>
        <v>48121</v>
      </c>
      <c r="BN4" s="19">
        <f t="shared" si="3"/>
        <v>48304</v>
      </c>
      <c r="BO4" s="19">
        <f t="shared" si="3"/>
        <v>48487</v>
      </c>
      <c r="BP4" s="19">
        <f t="shared" si="3"/>
        <v>48669</v>
      </c>
      <c r="BQ4" s="19">
        <f t="shared" si="3"/>
        <v>48852</v>
      </c>
      <c r="BR4" s="19">
        <f t="shared" si="3"/>
        <v>49034</v>
      </c>
      <c r="BS4" s="19">
        <f t="shared" si="3"/>
        <v>49217</v>
      </c>
      <c r="BT4" s="19">
        <f t="shared" si="3"/>
        <v>49399</v>
      </c>
      <c r="BU4" s="19">
        <f t="shared" si="3"/>
        <v>49582</v>
      </c>
      <c r="BV4" s="19">
        <f t="shared" si="3"/>
        <v>49765</v>
      </c>
      <c r="BW4" s="19">
        <f t="shared" si="3"/>
        <v>49948</v>
      </c>
      <c r="BX4" s="19">
        <f t="shared" si="3"/>
        <v>50130</v>
      </c>
      <c r="BY4" s="19">
        <f t="shared" si="3"/>
        <v>50313</v>
      </c>
      <c r="BZ4" s="19">
        <f t="shared" si="3"/>
        <v>50495</v>
      </c>
      <c r="CA4" s="19">
        <f t="shared" si="3"/>
        <v>50678</v>
      </c>
      <c r="CB4" s="19">
        <f t="shared" si="3"/>
        <v>50860</v>
      </c>
      <c r="CC4" s="19">
        <f t="shared" si="3"/>
        <v>51043</v>
      </c>
      <c r="CD4" s="19">
        <f t="shared" si="3"/>
        <v>51226</v>
      </c>
      <c r="CE4" s="19">
        <f t="shared" si="3"/>
        <v>51409</v>
      </c>
      <c r="CF4" s="19">
        <f t="shared" si="3"/>
        <v>51591</v>
      </c>
      <c r="CG4" s="19">
        <f t="shared" si="3"/>
        <v>51774</v>
      </c>
      <c r="CH4" s="19">
        <f t="shared" si="3"/>
        <v>51956</v>
      </c>
      <c r="CI4" s="19">
        <f t="shared" si="3"/>
        <v>52139</v>
      </c>
      <c r="CJ4" s="19">
        <f t="shared" si="3"/>
        <v>52321</v>
      </c>
      <c r="CK4" s="19">
        <f t="shared" si="3"/>
        <v>52504</v>
      </c>
      <c r="CL4" s="19">
        <f t="shared" si="3"/>
        <v>52687</v>
      </c>
      <c r="CM4" s="19">
        <f t="shared" si="3"/>
        <v>52870</v>
      </c>
      <c r="CN4" s="19">
        <f t="shared" si="3"/>
        <v>53052</v>
      </c>
      <c r="CO4" s="19">
        <f t="shared" si="3"/>
        <v>53235</v>
      </c>
      <c r="CP4" s="19">
        <f t="shared" si="3"/>
        <v>53417</v>
      </c>
      <c r="CQ4" s="19">
        <f t="shared" si="3"/>
        <v>53600</v>
      </c>
      <c r="CR4" s="19">
        <f t="shared" si="3"/>
        <v>53782</v>
      </c>
      <c r="CS4" s="19">
        <f t="shared" si="3"/>
        <v>53965</v>
      </c>
      <c r="CT4" s="19">
        <f t="shared" si="3"/>
        <v>54148</v>
      </c>
      <c r="CU4" s="19">
        <f t="shared" si="3"/>
        <v>54331</v>
      </c>
      <c r="CV4" s="19">
        <f t="shared" si="3"/>
        <v>54513</v>
      </c>
      <c r="CW4" s="19">
        <f t="shared" si="3"/>
        <v>54696</v>
      </c>
      <c r="CX4" s="19">
        <f t="shared" si="3"/>
        <v>54878</v>
      </c>
      <c r="CY4" s="19">
        <f t="shared" si="3"/>
        <v>55061</v>
      </c>
      <c r="CZ4" s="19">
        <f t="shared" si="3"/>
        <v>55243</v>
      </c>
      <c r="DA4" s="19">
        <f t="shared" si="3"/>
        <v>55426</v>
      </c>
      <c r="DB4" s="19">
        <f t="shared" si="3"/>
        <v>55609</v>
      </c>
      <c r="DC4" s="19">
        <f t="shared" si="3"/>
        <v>55792</v>
      </c>
      <c r="DD4" s="19">
        <f t="shared" si="3"/>
        <v>55974</v>
      </c>
      <c r="DE4" s="19">
        <f t="shared" si="3"/>
        <v>56157</v>
      </c>
      <c r="DF4" s="19">
        <f t="shared" si="3"/>
        <v>56339</v>
      </c>
      <c r="DG4" s="19">
        <f t="shared" si="3"/>
        <v>56522</v>
      </c>
      <c r="DH4" s="19">
        <f t="shared" si="3"/>
        <v>56704</v>
      </c>
      <c r="DI4" s="19">
        <f t="shared" si="3"/>
        <v>56887</v>
      </c>
      <c r="DJ4" s="19">
        <f t="shared" si="3"/>
        <v>57070</v>
      </c>
    </row>
    <row r="5" ht="14.25" customHeight="1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</row>
    <row r="6" ht="14.25" customHeight="1">
      <c r="B6" s="23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</row>
    <row r="7" ht="14.25" customHeight="1">
      <c r="B7" s="5"/>
    </row>
    <row r="8" ht="14.25" customHeight="1">
      <c r="B8" s="6" t="s">
        <v>33</v>
      </c>
      <c r="C8" s="25">
        <v>42088.0</v>
      </c>
      <c r="D8" s="26"/>
    </row>
    <row r="9" ht="14.25" customHeight="1">
      <c r="B9" s="6" t="s">
        <v>34</v>
      </c>
      <c r="C9" s="25">
        <v>45537.0</v>
      </c>
      <c r="D9" s="26"/>
    </row>
    <row r="10" ht="14.25" customHeight="1"/>
    <row r="11" ht="14.25" customHeight="1">
      <c r="B11" s="23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ht="14.25" customHeight="1"/>
    <row r="13" ht="14.25" customHeight="1">
      <c r="B13" s="28" t="s">
        <v>36</v>
      </c>
      <c r="C13" s="28" t="s">
        <v>37</v>
      </c>
      <c r="D13" s="28" t="s">
        <v>38</v>
      </c>
    </row>
    <row r="14" ht="14.25" customHeight="1">
      <c r="B14" s="29" t="s">
        <v>116</v>
      </c>
      <c r="C14" s="30">
        <v>0.45</v>
      </c>
      <c r="D14" s="30">
        <v>0.45</v>
      </c>
    </row>
    <row r="15" ht="14.25" customHeight="1">
      <c r="B15" s="29" t="s">
        <v>117</v>
      </c>
      <c r="C15" s="30">
        <v>0.45</v>
      </c>
      <c r="D15" s="30">
        <v>0.45</v>
      </c>
    </row>
    <row r="16" ht="14.25" customHeight="1">
      <c r="B16" s="29" t="s">
        <v>104</v>
      </c>
      <c r="C16" s="30">
        <v>0.1</v>
      </c>
      <c r="D16" s="30">
        <v>0.1</v>
      </c>
    </row>
    <row r="17" ht="14.25" customHeight="1">
      <c r="B17" s="29" t="s">
        <v>43</v>
      </c>
      <c r="C17" s="30"/>
      <c r="D17" s="30"/>
    </row>
    <row r="18" ht="14.25" customHeight="1">
      <c r="B18" s="29" t="s">
        <v>43</v>
      </c>
      <c r="C18" s="30"/>
      <c r="D18" s="30"/>
    </row>
    <row r="19" ht="14.25" customHeight="1">
      <c r="B19" s="29" t="s">
        <v>43</v>
      </c>
      <c r="C19" s="30"/>
      <c r="D19" s="30"/>
    </row>
    <row r="20" ht="14.25" customHeight="1">
      <c r="B20" s="31" t="s">
        <v>44</v>
      </c>
      <c r="C20" s="32">
        <f t="shared" ref="C20:D20" si="4">SUM(C14:C19)</f>
        <v>1</v>
      </c>
      <c r="D20" s="32">
        <f t="shared" si="4"/>
        <v>1</v>
      </c>
    </row>
    <row r="21" ht="14.25" customHeight="1"/>
    <row r="22" ht="14.25" customHeight="1">
      <c r="B22" s="23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</row>
    <row r="23" ht="14.25" customHeight="1"/>
    <row r="24" ht="14.25" customHeight="1">
      <c r="B24" s="5" t="s">
        <v>46</v>
      </c>
    </row>
    <row r="25" ht="14.25" customHeight="1"/>
    <row r="26" ht="14.25" customHeight="1">
      <c r="B26" s="6" t="s">
        <v>47</v>
      </c>
    </row>
    <row r="27" ht="14.25" customHeight="1"/>
    <row r="28" ht="14.25" customHeight="1">
      <c r="B28" s="6" t="s">
        <v>48</v>
      </c>
      <c r="E28" s="33">
        <f t="shared" ref="E28:E31" si="5">SUM(G28:DJ28)</f>
        <v>-0.1</v>
      </c>
      <c r="G28" s="34">
        <f>-100/1000</f>
        <v>-0.1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68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</row>
    <row r="29" ht="14.25" customHeight="1">
      <c r="B29" s="6" t="s">
        <v>49</v>
      </c>
      <c r="E29" s="33">
        <f t="shared" si="5"/>
        <v>-10693.68222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>
        <v>-2.206</v>
      </c>
      <c r="AH29" s="34">
        <v>-1821.997</v>
      </c>
      <c r="AI29" s="34">
        <v>-1673.9586199999999</v>
      </c>
      <c r="AJ29" s="34">
        <v>-7097.977870000001</v>
      </c>
      <c r="AK29" s="34">
        <v>-97.54272999999999</v>
      </c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68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</row>
    <row r="30" ht="14.25" customHeight="1">
      <c r="B30" s="6" t="s">
        <v>50</v>
      </c>
      <c r="E30" s="33">
        <f t="shared" si="5"/>
        <v>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68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</row>
    <row r="31" ht="14.25" customHeight="1">
      <c r="B31" s="5" t="s">
        <v>44</v>
      </c>
      <c r="C31" s="5"/>
      <c r="D31" s="5"/>
      <c r="E31" s="35">
        <f t="shared" si="5"/>
        <v>-10693.78222</v>
      </c>
      <c r="F31" s="5"/>
      <c r="G31" s="36">
        <f t="shared" ref="G31:DJ31" si="6">SUM(G28:G30)</f>
        <v>-0.1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0</v>
      </c>
      <c r="U31" s="36">
        <f t="shared" si="6"/>
        <v>0</v>
      </c>
      <c r="V31" s="36">
        <f t="shared" si="6"/>
        <v>0</v>
      </c>
      <c r="W31" s="36">
        <f t="shared" si="6"/>
        <v>0</v>
      </c>
      <c r="X31" s="36">
        <f t="shared" si="6"/>
        <v>0</v>
      </c>
      <c r="Y31" s="36">
        <f t="shared" si="6"/>
        <v>0</v>
      </c>
      <c r="Z31" s="36">
        <f t="shared" si="6"/>
        <v>0</v>
      </c>
      <c r="AA31" s="36">
        <f t="shared" si="6"/>
        <v>0</v>
      </c>
      <c r="AB31" s="36">
        <f t="shared" si="6"/>
        <v>0</v>
      </c>
      <c r="AC31" s="36">
        <f t="shared" si="6"/>
        <v>0</v>
      </c>
      <c r="AD31" s="36">
        <f t="shared" si="6"/>
        <v>0</v>
      </c>
      <c r="AE31" s="36">
        <f t="shared" si="6"/>
        <v>0</v>
      </c>
      <c r="AF31" s="36">
        <f t="shared" si="6"/>
        <v>0</v>
      </c>
      <c r="AG31" s="36">
        <f t="shared" si="6"/>
        <v>-2.206</v>
      </c>
      <c r="AH31" s="36">
        <f t="shared" si="6"/>
        <v>-1821.997</v>
      </c>
      <c r="AI31" s="36">
        <f t="shared" si="6"/>
        <v>-1673.95862</v>
      </c>
      <c r="AJ31" s="36">
        <f t="shared" si="6"/>
        <v>-7097.97787</v>
      </c>
      <c r="AK31" s="36">
        <f t="shared" si="6"/>
        <v>-97.54273</v>
      </c>
      <c r="AL31" s="36">
        <f t="shared" si="6"/>
        <v>0</v>
      </c>
      <c r="AM31" s="36">
        <f t="shared" si="6"/>
        <v>0</v>
      </c>
      <c r="AN31" s="36">
        <f t="shared" si="6"/>
        <v>0</v>
      </c>
      <c r="AO31" s="36">
        <f t="shared" si="6"/>
        <v>0</v>
      </c>
      <c r="AP31" s="36">
        <f t="shared" si="6"/>
        <v>0</v>
      </c>
      <c r="AQ31" s="36">
        <f t="shared" si="6"/>
        <v>0</v>
      </c>
      <c r="AR31" s="36">
        <f t="shared" si="6"/>
        <v>0</v>
      </c>
      <c r="AS31" s="36">
        <f t="shared" si="6"/>
        <v>0</v>
      </c>
      <c r="AT31" s="36">
        <f t="shared" si="6"/>
        <v>0</v>
      </c>
      <c r="AU31" s="36">
        <f t="shared" si="6"/>
        <v>0</v>
      </c>
      <c r="AV31" s="36">
        <f t="shared" si="6"/>
        <v>0</v>
      </c>
      <c r="AW31" s="36">
        <f t="shared" si="6"/>
        <v>0</v>
      </c>
      <c r="AX31" s="36">
        <f t="shared" si="6"/>
        <v>0</v>
      </c>
      <c r="AY31" s="69">
        <f t="shared" si="6"/>
        <v>0</v>
      </c>
      <c r="AZ31" s="36">
        <f t="shared" si="6"/>
        <v>0</v>
      </c>
      <c r="BA31" s="36">
        <f t="shared" si="6"/>
        <v>0</v>
      </c>
      <c r="BB31" s="36">
        <f t="shared" si="6"/>
        <v>0</v>
      </c>
      <c r="BC31" s="36">
        <f t="shared" si="6"/>
        <v>0</v>
      </c>
      <c r="BD31" s="36">
        <f t="shared" si="6"/>
        <v>0</v>
      </c>
      <c r="BE31" s="36">
        <f t="shared" si="6"/>
        <v>0</v>
      </c>
      <c r="BF31" s="36">
        <f t="shared" si="6"/>
        <v>0</v>
      </c>
      <c r="BG31" s="36">
        <f t="shared" si="6"/>
        <v>0</v>
      </c>
      <c r="BH31" s="36">
        <f t="shared" si="6"/>
        <v>0</v>
      </c>
      <c r="BI31" s="36">
        <f t="shared" si="6"/>
        <v>0</v>
      </c>
      <c r="BJ31" s="36">
        <f t="shared" si="6"/>
        <v>0</v>
      </c>
      <c r="BK31" s="36">
        <f t="shared" si="6"/>
        <v>0</v>
      </c>
      <c r="BL31" s="36">
        <f t="shared" si="6"/>
        <v>0</v>
      </c>
      <c r="BM31" s="36">
        <f t="shared" si="6"/>
        <v>0</v>
      </c>
      <c r="BN31" s="36">
        <f t="shared" si="6"/>
        <v>0</v>
      </c>
      <c r="BO31" s="36">
        <f t="shared" si="6"/>
        <v>0</v>
      </c>
      <c r="BP31" s="36">
        <f t="shared" si="6"/>
        <v>0</v>
      </c>
      <c r="BQ31" s="36">
        <f t="shared" si="6"/>
        <v>0</v>
      </c>
      <c r="BR31" s="36">
        <f t="shared" si="6"/>
        <v>0</v>
      </c>
      <c r="BS31" s="36">
        <f t="shared" si="6"/>
        <v>0</v>
      </c>
      <c r="BT31" s="36">
        <f t="shared" si="6"/>
        <v>0</v>
      </c>
      <c r="BU31" s="36">
        <f t="shared" si="6"/>
        <v>0</v>
      </c>
      <c r="BV31" s="36">
        <f t="shared" si="6"/>
        <v>0</v>
      </c>
      <c r="BW31" s="36">
        <f t="shared" si="6"/>
        <v>0</v>
      </c>
      <c r="BX31" s="36">
        <f t="shared" si="6"/>
        <v>0</v>
      </c>
      <c r="BY31" s="36">
        <f t="shared" si="6"/>
        <v>0</v>
      </c>
      <c r="BZ31" s="36">
        <f t="shared" si="6"/>
        <v>0</v>
      </c>
      <c r="CA31" s="36">
        <f t="shared" si="6"/>
        <v>0</v>
      </c>
      <c r="CB31" s="36">
        <f t="shared" si="6"/>
        <v>0</v>
      </c>
      <c r="CC31" s="36">
        <f t="shared" si="6"/>
        <v>0</v>
      </c>
      <c r="CD31" s="36">
        <f t="shared" si="6"/>
        <v>0</v>
      </c>
      <c r="CE31" s="36">
        <f t="shared" si="6"/>
        <v>0</v>
      </c>
      <c r="CF31" s="36">
        <f t="shared" si="6"/>
        <v>0</v>
      </c>
      <c r="CG31" s="36">
        <f t="shared" si="6"/>
        <v>0</v>
      </c>
      <c r="CH31" s="36">
        <f t="shared" si="6"/>
        <v>0</v>
      </c>
      <c r="CI31" s="36">
        <f t="shared" si="6"/>
        <v>0</v>
      </c>
      <c r="CJ31" s="36">
        <f t="shared" si="6"/>
        <v>0</v>
      </c>
      <c r="CK31" s="36">
        <f t="shared" si="6"/>
        <v>0</v>
      </c>
      <c r="CL31" s="36">
        <f t="shared" si="6"/>
        <v>0</v>
      </c>
      <c r="CM31" s="36">
        <f t="shared" si="6"/>
        <v>0</v>
      </c>
      <c r="CN31" s="36">
        <f t="shared" si="6"/>
        <v>0</v>
      </c>
      <c r="CO31" s="36">
        <f t="shared" si="6"/>
        <v>0</v>
      </c>
      <c r="CP31" s="36">
        <f t="shared" si="6"/>
        <v>0</v>
      </c>
      <c r="CQ31" s="36">
        <f t="shared" si="6"/>
        <v>0</v>
      </c>
      <c r="CR31" s="36">
        <f t="shared" si="6"/>
        <v>0</v>
      </c>
      <c r="CS31" s="36">
        <f t="shared" si="6"/>
        <v>0</v>
      </c>
      <c r="CT31" s="36">
        <f t="shared" si="6"/>
        <v>0</v>
      </c>
      <c r="CU31" s="36">
        <f t="shared" si="6"/>
        <v>0</v>
      </c>
      <c r="CV31" s="36">
        <f t="shared" si="6"/>
        <v>0</v>
      </c>
      <c r="CW31" s="36">
        <f t="shared" si="6"/>
        <v>0</v>
      </c>
      <c r="CX31" s="36">
        <f t="shared" si="6"/>
        <v>0</v>
      </c>
      <c r="CY31" s="36">
        <f t="shared" si="6"/>
        <v>0</v>
      </c>
      <c r="CZ31" s="36">
        <f t="shared" si="6"/>
        <v>0</v>
      </c>
      <c r="DA31" s="36">
        <f t="shared" si="6"/>
        <v>0</v>
      </c>
      <c r="DB31" s="36">
        <f t="shared" si="6"/>
        <v>0</v>
      </c>
      <c r="DC31" s="36">
        <f t="shared" si="6"/>
        <v>0</v>
      </c>
      <c r="DD31" s="36">
        <f t="shared" si="6"/>
        <v>0</v>
      </c>
      <c r="DE31" s="36">
        <f t="shared" si="6"/>
        <v>0</v>
      </c>
      <c r="DF31" s="36">
        <f t="shared" si="6"/>
        <v>0</v>
      </c>
      <c r="DG31" s="36">
        <f t="shared" si="6"/>
        <v>0</v>
      </c>
      <c r="DH31" s="36">
        <f t="shared" si="6"/>
        <v>0</v>
      </c>
      <c r="DI31" s="36">
        <f t="shared" si="6"/>
        <v>0</v>
      </c>
      <c r="DJ31" s="36">
        <f t="shared" si="6"/>
        <v>0</v>
      </c>
    </row>
    <row r="32" ht="14.25" customHeight="1">
      <c r="E32" s="33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</row>
    <row r="33" ht="14.25" customHeight="1">
      <c r="B33" s="5" t="s">
        <v>51</v>
      </c>
      <c r="E33" s="33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</row>
    <row r="34" ht="14.25" customHeight="1">
      <c r="E34" s="33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</row>
    <row r="35" ht="14.25" customHeight="1">
      <c r="B35" s="6" t="s">
        <v>52</v>
      </c>
      <c r="E35" s="33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</row>
    <row r="36" ht="14.25" customHeight="1">
      <c r="B36" s="6" t="s">
        <v>53</v>
      </c>
      <c r="E36" s="33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</row>
    <row r="37" ht="14.25" customHeight="1">
      <c r="E37" s="33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</row>
    <row r="38" ht="14.25" customHeight="1">
      <c r="B38" s="6" t="s">
        <v>54</v>
      </c>
      <c r="E38" s="33">
        <f t="shared" ref="E38:E48" si="7">SUM(G38:DJ38)</f>
        <v>3086.653137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34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34"/>
      <c r="AY38" s="71">
        <v>0.0</v>
      </c>
      <c r="AZ38" s="34">
        <v>0.0</v>
      </c>
      <c r="BA38" s="34">
        <v>0.0</v>
      </c>
      <c r="BB38" s="34">
        <v>0.0</v>
      </c>
      <c r="BC38" s="34">
        <v>0.0</v>
      </c>
      <c r="BD38" s="34">
        <v>0.0</v>
      </c>
      <c r="BE38" s="34">
        <v>0.0</v>
      </c>
      <c r="BF38" s="34">
        <v>267.4293748727409</v>
      </c>
      <c r="BG38" s="34">
        <v>271.676128686387</v>
      </c>
      <c r="BH38" s="34">
        <v>265.9686567646253</v>
      </c>
      <c r="BI38" s="34">
        <v>189.87601515491951</v>
      </c>
      <c r="BJ38" s="34">
        <v>100.33306620271799</v>
      </c>
      <c r="BK38" s="34">
        <v>0.0</v>
      </c>
      <c r="BL38" s="34">
        <v>61.31243502470113</v>
      </c>
      <c r="BM38" s="34">
        <v>0.0</v>
      </c>
      <c r="BN38" s="34">
        <v>0.0</v>
      </c>
      <c r="BO38" s="34">
        <v>0.0</v>
      </c>
      <c r="BP38" s="34">
        <v>0.0</v>
      </c>
      <c r="BQ38" s="34">
        <v>0.0</v>
      </c>
      <c r="BR38" s="34">
        <v>0.0</v>
      </c>
      <c r="BS38" s="34">
        <v>0.0</v>
      </c>
      <c r="BT38" s="34">
        <v>0.0</v>
      </c>
      <c r="BU38" s="34">
        <v>0.0</v>
      </c>
      <c r="BV38" s="34">
        <v>0.0</v>
      </c>
      <c r="BW38" s="34">
        <v>0.0</v>
      </c>
      <c r="BX38" s="34">
        <v>0.0</v>
      </c>
      <c r="BY38" s="34">
        <v>0.0</v>
      </c>
      <c r="BZ38" s="34">
        <v>0.0</v>
      </c>
      <c r="CA38" s="34">
        <v>0.0</v>
      </c>
      <c r="CB38" s="34">
        <v>0.0</v>
      </c>
      <c r="CC38" s="34">
        <v>0.0</v>
      </c>
      <c r="CD38" s="34">
        <v>0.0</v>
      </c>
      <c r="CE38" s="34">
        <v>0.0</v>
      </c>
      <c r="CF38" s="34">
        <v>0.0</v>
      </c>
      <c r="CG38" s="34">
        <v>0.0</v>
      </c>
      <c r="CH38" s="34">
        <v>0.0</v>
      </c>
      <c r="CI38" s="34">
        <v>1925.1410180595365</v>
      </c>
      <c r="CJ38" s="34">
        <v>4.916442211375833</v>
      </c>
      <c r="CK38" s="34">
        <v>0.0</v>
      </c>
      <c r="CL38" s="34">
        <v>0.0</v>
      </c>
      <c r="CM38" s="34">
        <v>0.0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</row>
    <row r="39" ht="14.25" customHeight="1">
      <c r="B39" s="6" t="s">
        <v>118</v>
      </c>
      <c r="E39" s="33">
        <f t="shared" si="7"/>
        <v>23306.65195</v>
      </c>
      <c r="G39" s="70"/>
      <c r="H39" s="72">
        <v>158.182664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34"/>
      <c r="AL39" s="70"/>
      <c r="AM39" s="70"/>
      <c r="AN39" s="70">
        <v>0.0</v>
      </c>
      <c r="AO39" s="70">
        <v>0.0</v>
      </c>
      <c r="AP39" s="70">
        <v>757.1159899999999</v>
      </c>
      <c r="AQ39" s="70">
        <v>188.50000000000006</v>
      </c>
      <c r="AR39" s="70">
        <v>640.3994399999999</v>
      </c>
      <c r="AS39" s="70">
        <v>-5.684341886080802E-14</v>
      </c>
      <c r="AT39" s="70">
        <v>1043.84505</v>
      </c>
      <c r="AU39" s="70">
        <v>606.0</v>
      </c>
      <c r="AV39" s="70">
        <v>603.4289100000001</v>
      </c>
      <c r="AW39" s="70">
        <v>603.5952599999999</v>
      </c>
      <c r="AX39" s="34">
        <v>602.4672599999999</v>
      </c>
      <c r="AY39" s="71">
        <v>597.5985008</v>
      </c>
      <c r="AZ39" s="34">
        <v>596.3313327999999</v>
      </c>
      <c r="BA39" s="34">
        <v>593.0059968</v>
      </c>
      <c r="BB39" s="34">
        <v>590.3518207999999</v>
      </c>
      <c r="BC39" s="34">
        <v>587.2276367999999</v>
      </c>
      <c r="BD39" s="34">
        <v>586.9275887999999</v>
      </c>
      <c r="BE39" s="34">
        <v>583.0442128</v>
      </c>
      <c r="BF39" s="34">
        <v>580.2193487999999</v>
      </c>
      <c r="BG39" s="34">
        <v>576.7373808</v>
      </c>
      <c r="BH39" s="34">
        <v>574.7760928</v>
      </c>
      <c r="BI39" s="34">
        <v>571.1934928</v>
      </c>
      <c r="BJ39" s="34">
        <v>569.3629648</v>
      </c>
      <c r="BK39" s="34">
        <v>400.27851843418625</v>
      </c>
      <c r="BL39" s="34">
        <v>574.9316154604855</v>
      </c>
      <c r="BM39" s="34">
        <v>310.9554600910144</v>
      </c>
      <c r="BN39" s="34">
        <v>585.683688673176</v>
      </c>
      <c r="BO39" s="34">
        <v>367.1133331399176</v>
      </c>
      <c r="BP39" s="34">
        <v>590.3673685139108</v>
      </c>
      <c r="BQ39" s="34">
        <v>275.0324154651835</v>
      </c>
      <c r="BR39" s="34">
        <v>601.0543744068481</v>
      </c>
      <c r="BS39" s="34">
        <v>355.3716180396252</v>
      </c>
      <c r="BT39" s="34">
        <v>608.1012433583527</v>
      </c>
      <c r="BU39" s="34">
        <v>337.583502686648</v>
      </c>
      <c r="BV39" s="34">
        <v>617.3361674021969</v>
      </c>
      <c r="BW39" s="34">
        <v>299.1839099776694</v>
      </c>
      <c r="BX39" s="34">
        <v>628.0047644306497</v>
      </c>
      <c r="BY39" s="34">
        <v>228.34153965014775</v>
      </c>
      <c r="BZ39" s="34">
        <v>639.3431714145606</v>
      </c>
      <c r="CA39" s="34">
        <v>225.32026576945918</v>
      </c>
      <c r="CB39" s="34">
        <v>649.842691773549</v>
      </c>
      <c r="CC39" s="34">
        <v>124.51547140139519</v>
      </c>
      <c r="CD39" s="34">
        <v>660.0121469152172</v>
      </c>
      <c r="CE39" s="34">
        <v>368.8829135923288</v>
      </c>
      <c r="CF39" s="34">
        <v>651.1806737195029</v>
      </c>
      <c r="CG39" s="34">
        <v>625.5117862908655</v>
      </c>
      <c r="CH39" s="34">
        <v>313.67407447398745</v>
      </c>
      <c r="CI39" s="34">
        <v>58.71829402004725</v>
      </c>
      <c r="CJ39" s="34">
        <v>0.0</v>
      </c>
      <c r="CK39" s="34">
        <v>0.0</v>
      </c>
      <c r="CL39" s="34">
        <v>0.0</v>
      </c>
      <c r="CM39" s="34">
        <v>0.0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</row>
    <row r="40" ht="14.25" customHeight="1">
      <c r="B40" s="6" t="s">
        <v>56</v>
      </c>
      <c r="E40" s="33">
        <f t="shared" si="7"/>
        <v>17584.96871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34"/>
      <c r="AL40" s="70"/>
      <c r="AM40" s="70"/>
      <c r="AN40" s="70">
        <v>0.0</v>
      </c>
      <c r="AO40" s="70">
        <v>0.0</v>
      </c>
      <c r="AP40" s="70">
        <v>3323.7960999999996</v>
      </c>
      <c r="AQ40" s="70">
        <v>0.1873699999996461</v>
      </c>
      <c r="AR40" s="70">
        <v>80.36932000000161</v>
      </c>
      <c r="AS40" s="70">
        <v>0.0</v>
      </c>
      <c r="AT40" s="70">
        <v>56.51140999999916</v>
      </c>
      <c r="AU40" s="70">
        <v>1.8189894035458565E-12</v>
      </c>
      <c r="AV40" s="70">
        <v>47.99999999999818</v>
      </c>
      <c r="AW40" s="70">
        <v>20.088</v>
      </c>
      <c r="AX40" s="34">
        <v>57.64600000000064</v>
      </c>
      <c r="AY40" s="71">
        <v>22.628</v>
      </c>
      <c r="AZ40" s="34">
        <v>59.381</v>
      </c>
      <c r="BA40" s="34">
        <v>47.396</v>
      </c>
      <c r="BB40" s="34">
        <v>55.789</v>
      </c>
      <c r="BC40" s="34">
        <v>5.358</v>
      </c>
      <c r="BD40" s="34">
        <v>69.346</v>
      </c>
      <c r="BE40" s="34">
        <v>50.444</v>
      </c>
      <c r="BF40" s="34">
        <v>62.178</v>
      </c>
      <c r="BG40" s="34">
        <v>35.023</v>
      </c>
      <c r="BH40" s="34">
        <v>63.975</v>
      </c>
      <c r="BI40" s="34">
        <v>32.688</v>
      </c>
      <c r="BJ40" s="34">
        <v>65.951</v>
      </c>
      <c r="BK40" s="34">
        <v>0.0</v>
      </c>
      <c r="BL40" s="34">
        <v>68.158</v>
      </c>
      <c r="BM40" s="34">
        <v>0.0</v>
      </c>
      <c r="BN40" s="34">
        <v>127.77766621225078</v>
      </c>
      <c r="BO40" s="34">
        <v>0.0</v>
      </c>
      <c r="BP40" s="34">
        <v>117.89352471914708</v>
      </c>
      <c r="BQ40" s="34">
        <v>0.0</v>
      </c>
      <c r="BR40" s="34">
        <v>113.49035114075753</v>
      </c>
      <c r="BS40" s="34">
        <v>0.0</v>
      </c>
      <c r="BT40" s="34">
        <v>100.00793820636034</v>
      </c>
      <c r="BU40" s="34">
        <v>0.0</v>
      </c>
      <c r="BV40" s="34">
        <v>120.87272367628384</v>
      </c>
      <c r="BW40" s="34">
        <v>0.0</v>
      </c>
      <c r="BX40" s="34">
        <v>186.73453740187426</v>
      </c>
      <c r="BY40" s="34">
        <v>0.0</v>
      </c>
      <c r="BZ40" s="34">
        <v>214.51843812799848</v>
      </c>
      <c r="CA40" s="34">
        <v>0.0</v>
      </c>
      <c r="CB40" s="34">
        <v>325.50171129552814</v>
      </c>
      <c r="CC40" s="34">
        <v>0.0</v>
      </c>
      <c r="CD40" s="34">
        <v>425.03230285775237</v>
      </c>
      <c r="CE40" s="34">
        <v>0.0</v>
      </c>
      <c r="CF40" s="34">
        <v>458.3729897970952</v>
      </c>
      <c r="CG40" s="34">
        <v>5568.530568158537</v>
      </c>
      <c r="CH40" s="34">
        <v>4288.863319726368</v>
      </c>
      <c r="CI40" s="34">
        <v>1312.4594387376937</v>
      </c>
      <c r="CJ40" s="34">
        <v>0.0</v>
      </c>
      <c r="CK40" s="34">
        <v>0.0</v>
      </c>
      <c r="CL40" s="34">
        <v>0.0</v>
      </c>
      <c r="CM40" s="34">
        <v>0.0</v>
      </c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</row>
    <row r="41" ht="14.25" customHeight="1">
      <c r="B41" s="6" t="s">
        <v>57</v>
      </c>
      <c r="E41" s="33">
        <f t="shared" si="7"/>
        <v>0.1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34"/>
      <c r="AY41" s="71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>
        <f>100/1000</f>
        <v>0.1</v>
      </c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</row>
    <row r="42" ht="14.25" customHeight="1">
      <c r="B42" s="6" t="str">
        <f t="shared" ref="B42:B47" si="8">CONCATENATE("Fees paid to"," ",B14)</f>
        <v>Fees paid to Equitix Infrastructure 6 Limited</v>
      </c>
      <c r="E42" s="33">
        <f t="shared" si="7"/>
        <v>186.6194436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73">
        <v>5.0124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ref="AK42:AK43" si="9">4.92*1.025</f>
        <v>5.043</v>
      </c>
      <c r="AL42" s="34"/>
      <c r="AM42" s="34">
        <f t="shared" ref="AM42:AM43" si="10">AK42*1.025</f>
        <v>5.169075</v>
      </c>
      <c r="AN42" s="34"/>
      <c r="AO42" s="34">
        <f t="shared" ref="AO42:AO44" si="11">AM42*1.025</f>
        <v>5.298301875</v>
      </c>
      <c r="AP42" s="34"/>
      <c r="AQ42" s="34">
        <f t="shared" ref="AQ42:AQ44" si="12">AO42*1.025</f>
        <v>5.430759422</v>
      </c>
      <c r="AR42" s="34"/>
      <c r="AS42" s="34">
        <f t="shared" ref="AS42:AS44" si="13">AQ42*1.025</f>
        <v>5.566528407</v>
      </c>
      <c r="AT42" s="34"/>
      <c r="AU42" s="34">
        <f t="shared" ref="AU42:AU44" si="14">AS42*1.025</f>
        <v>5.705691618</v>
      </c>
      <c r="AV42" s="34"/>
      <c r="AW42" s="34">
        <f t="shared" ref="AW42:AW44" si="15">AU42*1.025</f>
        <v>5.848333908</v>
      </c>
      <c r="AX42" s="34"/>
      <c r="AY42" s="68">
        <f t="shared" ref="AY42:AY44" si="16">AW42*1.025</f>
        <v>5.994542256</v>
      </c>
      <c r="AZ42" s="34"/>
      <c r="BA42" s="34">
        <f t="shared" ref="BA42:BA44" si="17">AY42*1.025</f>
        <v>6.144405812</v>
      </c>
      <c r="BB42" s="34"/>
      <c r="BC42" s="34">
        <f t="shared" ref="BC42:BC44" si="18">BA42*1.025</f>
        <v>6.298015957</v>
      </c>
      <c r="BD42" s="34"/>
      <c r="BE42" s="34">
        <f t="shared" ref="BE42:BE44" si="19">BC42*1.025</f>
        <v>6.455466356</v>
      </c>
      <c r="BF42" s="34"/>
      <c r="BG42" s="34">
        <f t="shared" ref="BG42:BG44" si="20">BE42*1.025</f>
        <v>6.616853015</v>
      </c>
      <c r="BH42" s="34"/>
      <c r="BI42" s="34">
        <f t="shared" ref="BI42:BI44" si="21">BG42*1.025</f>
        <v>6.782274341</v>
      </c>
      <c r="BJ42" s="34"/>
      <c r="BK42" s="34">
        <f t="shared" ref="BK42:BK44" si="22">BI42*1.025</f>
        <v>6.951831199</v>
      </c>
      <c r="BL42" s="34"/>
      <c r="BM42" s="34">
        <f t="shared" ref="BM42:BM44" si="23">BK42*1.025</f>
        <v>7.125626979</v>
      </c>
      <c r="BN42" s="34"/>
      <c r="BO42" s="34">
        <f t="shared" ref="BO42:BO44" si="24">BM42*1.025</f>
        <v>7.303767654</v>
      </c>
      <c r="BP42" s="34"/>
      <c r="BQ42" s="34">
        <f t="shared" ref="BQ42:BQ44" si="25">BO42*1.025</f>
        <v>7.486361845</v>
      </c>
      <c r="BR42" s="34"/>
      <c r="BS42" s="34">
        <f t="shared" ref="BS42:BS44" si="26">BQ42*1.025</f>
        <v>7.673520891</v>
      </c>
      <c r="BT42" s="34"/>
      <c r="BU42" s="34">
        <f t="shared" ref="BU42:BU44" si="27">BS42*1.025</f>
        <v>7.865358913</v>
      </c>
      <c r="BV42" s="34"/>
      <c r="BW42" s="34">
        <f t="shared" ref="BW42:BW44" si="28">BU42*1.025</f>
        <v>8.061992886</v>
      </c>
      <c r="BX42" s="34"/>
      <c r="BY42" s="34">
        <f t="shared" ref="BY42:BY44" si="29">BW42*1.025</f>
        <v>8.263542708</v>
      </c>
      <c r="BZ42" s="34"/>
      <c r="CA42" s="34">
        <f t="shared" ref="CA42:CA44" si="30">BY42*1.025</f>
        <v>8.470131276</v>
      </c>
      <c r="CB42" s="34"/>
      <c r="CC42" s="34">
        <f t="shared" ref="CC42:CC44" si="31">CA42*1.025</f>
        <v>8.681884558</v>
      </c>
      <c r="CD42" s="34"/>
      <c r="CE42" s="34">
        <f t="shared" ref="CE42:CE44" si="32">CC42*1.025</f>
        <v>8.898931672</v>
      </c>
      <c r="CF42" s="34"/>
      <c r="CG42" s="34">
        <f t="shared" ref="CG42:CG44" si="33">CE42*1.025</f>
        <v>9.121404964</v>
      </c>
      <c r="CH42" s="34"/>
      <c r="CI42" s="34">
        <f t="shared" ref="CI42:CI44" si="34">CG42*1.025</f>
        <v>9.349440088</v>
      </c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</row>
    <row r="43" ht="14.25" customHeight="1">
      <c r="B43" s="6" t="str">
        <f t="shared" si="8"/>
        <v>Fees paid to Equitix Infrastructure 3 Limited</v>
      </c>
      <c r="E43" s="33">
        <f t="shared" si="7"/>
        <v>186.6195436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>
        <v>5.0125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>
        <f t="shared" si="9"/>
        <v>5.043</v>
      </c>
      <c r="AL43" s="34"/>
      <c r="AM43" s="34">
        <f t="shared" si="10"/>
        <v>5.169075</v>
      </c>
      <c r="AN43" s="34"/>
      <c r="AO43" s="34">
        <f t="shared" si="11"/>
        <v>5.298301875</v>
      </c>
      <c r="AP43" s="34"/>
      <c r="AQ43" s="34">
        <f t="shared" si="12"/>
        <v>5.430759422</v>
      </c>
      <c r="AR43" s="34"/>
      <c r="AS43" s="34">
        <f t="shared" si="13"/>
        <v>5.566528407</v>
      </c>
      <c r="AT43" s="34"/>
      <c r="AU43" s="34">
        <f t="shared" si="14"/>
        <v>5.705691618</v>
      </c>
      <c r="AV43" s="34"/>
      <c r="AW43" s="34">
        <f t="shared" si="15"/>
        <v>5.848333908</v>
      </c>
      <c r="AX43" s="34"/>
      <c r="AY43" s="68">
        <f t="shared" si="16"/>
        <v>5.994542256</v>
      </c>
      <c r="AZ43" s="34"/>
      <c r="BA43" s="34">
        <f t="shared" si="17"/>
        <v>6.144405812</v>
      </c>
      <c r="BB43" s="34"/>
      <c r="BC43" s="34">
        <f t="shared" si="18"/>
        <v>6.298015957</v>
      </c>
      <c r="BD43" s="34"/>
      <c r="BE43" s="34">
        <f t="shared" si="19"/>
        <v>6.455466356</v>
      </c>
      <c r="BF43" s="34"/>
      <c r="BG43" s="34">
        <f t="shared" si="20"/>
        <v>6.616853015</v>
      </c>
      <c r="BH43" s="34"/>
      <c r="BI43" s="34">
        <f t="shared" si="21"/>
        <v>6.782274341</v>
      </c>
      <c r="BJ43" s="34"/>
      <c r="BK43" s="34">
        <f t="shared" si="22"/>
        <v>6.951831199</v>
      </c>
      <c r="BL43" s="34"/>
      <c r="BM43" s="34">
        <f t="shared" si="23"/>
        <v>7.125626979</v>
      </c>
      <c r="BN43" s="34"/>
      <c r="BO43" s="34">
        <f t="shared" si="24"/>
        <v>7.303767654</v>
      </c>
      <c r="BP43" s="34"/>
      <c r="BQ43" s="34">
        <f t="shared" si="25"/>
        <v>7.486361845</v>
      </c>
      <c r="BR43" s="34"/>
      <c r="BS43" s="34">
        <f t="shared" si="26"/>
        <v>7.673520891</v>
      </c>
      <c r="BT43" s="34"/>
      <c r="BU43" s="34">
        <f t="shared" si="27"/>
        <v>7.865358913</v>
      </c>
      <c r="BV43" s="34"/>
      <c r="BW43" s="34">
        <f t="shared" si="28"/>
        <v>8.061992886</v>
      </c>
      <c r="BX43" s="34"/>
      <c r="BY43" s="34">
        <f t="shared" si="29"/>
        <v>8.263542708</v>
      </c>
      <c r="BZ43" s="34"/>
      <c r="CA43" s="34">
        <f t="shared" si="30"/>
        <v>8.470131276</v>
      </c>
      <c r="CB43" s="34"/>
      <c r="CC43" s="34">
        <f t="shared" si="31"/>
        <v>8.681884558</v>
      </c>
      <c r="CD43" s="34"/>
      <c r="CE43" s="34">
        <f t="shared" si="32"/>
        <v>8.898931672</v>
      </c>
      <c r="CF43" s="34"/>
      <c r="CG43" s="34">
        <f t="shared" si="33"/>
        <v>9.121404964</v>
      </c>
      <c r="CH43" s="34"/>
      <c r="CI43" s="34">
        <f t="shared" si="34"/>
        <v>9.349440088</v>
      </c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</row>
    <row r="44" ht="14.25" customHeight="1">
      <c r="B44" s="6" t="str">
        <f t="shared" si="8"/>
        <v>Fees paid to IUK Investments Limited</v>
      </c>
      <c r="E44" s="33">
        <f t="shared" si="7"/>
        <v>41.4684875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>
        <f>1.111379+1.093333*1.025</f>
        <v>2.232045325</v>
      </c>
      <c r="AL44" s="34"/>
      <c r="AM44" s="34">
        <f>1.093333*1.025*1.025</f>
        <v>1.148682983</v>
      </c>
      <c r="AN44" s="34"/>
      <c r="AO44" s="34">
        <f t="shared" si="11"/>
        <v>1.177400058</v>
      </c>
      <c r="AP44" s="34"/>
      <c r="AQ44" s="34">
        <f t="shared" si="12"/>
        <v>1.206835059</v>
      </c>
      <c r="AR44" s="34"/>
      <c r="AS44" s="34">
        <f t="shared" si="13"/>
        <v>1.237005936</v>
      </c>
      <c r="AT44" s="34"/>
      <c r="AU44" s="34">
        <f t="shared" si="14"/>
        <v>1.267931084</v>
      </c>
      <c r="AV44" s="34"/>
      <c r="AW44" s="34">
        <f t="shared" si="15"/>
        <v>1.299629361</v>
      </c>
      <c r="AX44" s="34"/>
      <c r="AY44" s="68">
        <f t="shared" si="16"/>
        <v>1.332120095</v>
      </c>
      <c r="AZ44" s="34"/>
      <c r="BA44" s="34">
        <f t="shared" si="17"/>
        <v>1.365423098</v>
      </c>
      <c r="BB44" s="34"/>
      <c r="BC44" s="34">
        <f t="shared" si="18"/>
        <v>1.399558675</v>
      </c>
      <c r="BD44" s="34"/>
      <c r="BE44" s="34">
        <f t="shared" si="19"/>
        <v>1.434547642</v>
      </c>
      <c r="BF44" s="34"/>
      <c r="BG44" s="34">
        <f t="shared" si="20"/>
        <v>1.470411333</v>
      </c>
      <c r="BH44" s="34"/>
      <c r="BI44" s="34">
        <f t="shared" si="21"/>
        <v>1.507171616</v>
      </c>
      <c r="BJ44" s="34"/>
      <c r="BK44" s="34">
        <f t="shared" si="22"/>
        <v>1.544850907</v>
      </c>
      <c r="BL44" s="34"/>
      <c r="BM44" s="34">
        <f t="shared" si="23"/>
        <v>1.583472179</v>
      </c>
      <c r="BN44" s="34"/>
      <c r="BO44" s="34">
        <f t="shared" si="24"/>
        <v>1.623058984</v>
      </c>
      <c r="BP44" s="34"/>
      <c r="BQ44" s="34">
        <f t="shared" si="25"/>
        <v>1.663635458</v>
      </c>
      <c r="BR44" s="34"/>
      <c r="BS44" s="34">
        <f t="shared" si="26"/>
        <v>1.705226345</v>
      </c>
      <c r="BT44" s="34"/>
      <c r="BU44" s="34">
        <f t="shared" si="27"/>
        <v>1.747857003</v>
      </c>
      <c r="BV44" s="34"/>
      <c r="BW44" s="34">
        <f t="shared" si="28"/>
        <v>1.791553429</v>
      </c>
      <c r="BX44" s="34"/>
      <c r="BY44" s="34">
        <f t="shared" si="29"/>
        <v>1.836342264</v>
      </c>
      <c r="BZ44" s="34"/>
      <c r="CA44" s="34">
        <f t="shared" si="30"/>
        <v>1.882250821</v>
      </c>
      <c r="CB44" s="34"/>
      <c r="CC44" s="34">
        <f t="shared" si="31"/>
        <v>1.929307091</v>
      </c>
      <c r="CD44" s="34"/>
      <c r="CE44" s="34">
        <f t="shared" si="32"/>
        <v>1.977539769</v>
      </c>
      <c r="CF44" s="34"/>
      <c r="CG44" s="34">
        <f t="shared" si="33"/>
        <v>2.026978263</v>
      </c>
      <c r="CH44" s="34"/>
      <c r="CI44" s="34">
        <f t="shared" si="34"/>
        <v>2.077652719</v>
      </c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</row>
    <row r="45" ht="14.25" customHeight="1">
      <c r="B45" s="6" t="str">
        <f t="shared" si="8"/>
        <v>Fees paid to Enter name</v>
      </c>
      <c r="E45" s="33">
        <f t="shared" si="7"/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68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</row>
    <row r="46" ht="14.25" customHeight="1">
      <c r="B46" s="6" t="str">
        <f t="shared" si="8"/>
        <v>Fees paid to Enter name</v>
      </c>
      <c r="E46" s="33">
        <f t="shared" si="7"/>
        <v>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68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</row>
    <row r="47" ht="14.25" customHeight="1">
      <c r="B47" s="6" t="str">
        <f t="shared" si="8"/>
        <v>Fees paid to Enter name</v>
      </c>
      <c r="E47" s="33">
        <f t="shared" si="7"/>
        <v>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68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</row>
    <row r="48" ht="14.25" customHeight="1">
      <c r="B48" s="5" t="s">
        <v>44</v>
      </c>
      <c r="C48" s="5"/>
      <c r="D48" s="5"/>
      <c r="E48" s="35">
        <f t="shared" si="7"/>
        <v>44393.08127</v>
      </c>
      <c r="F48" s="5"/>
      <c r="G48" s="36">
        <f t="shared" ref="G48:DJ48" si="35">SUM(G38:G47)</f>
        <v>0</v>
      </c>
      <c r="H48" s="36">
        <f t="shared" si="35"/>
        <v>158.182664</v>
      </c>
      <c r="I48" s="36">
        <f t="shared" si="35"/>
        <v>0</v>
      </c>
      <c r="J48" s="36">
        <f t="shared" si="35"/>
        <v>0</v>
      </c>
      <c r="K48" s="36">
        <f t="shared" si="35"/>
        <v>0</v>
      </c>
      <c r="L48" s="36">
        <f t="shared" si="35"/>
        <v>0</v>
      </c>
      <c r="M48" s="36">
        <f t="shared" si="35"/>
        <v>0</v>
      </c>
      <c r="N48" s="36">
        <f t="shared" si="35"/>
        <v>0</v>
      </c>
      <c r="O48" s="36">
        <f t="shared" si="35"/>
        <v>0</v>
      </c>
      <c r="P48" s="36">
        <f t="shared" si="35"/>
        <v>0</v>
      </c>
      <c r="Q48" s="36">
        <f t="shared" si="35"/>
        <v>0</v>
      </c>
      <c r="R48" s="36">
        <f t="shared" si="35"/>
        <v>0</v>
      </c>
      <c r="S48" s="36">
        <f t="shared" si="35"/>
        <v>0</v>
      </c>
      <c r="T48" s="36">
        <f t="shared" si="35"/>
        <v>0</v>
      </c>
      <c r="U48" s="36">
        <f t="shared" si="35"/>
        <v>0</v>
      </c>
      <c r="V48" s="36">
        <f t="shared" si="35"/>
        <v>0</v>
      </c>
      <c r="W48" s="36">
        <f t="shared" si="35"/>
        <v>0</v>
      </c>
      <c r="X48" s="36">
        <f t="shared" si="35"/>
        <v>0</v>
      </c>
      <c r="Y48" s="36">
        <f t="shared" si="35"/>
        <v>10.0249</v>
      </c>
      <c r="Z48" s="36">
        <f t="shared" si="35"/>
        <v>0</v>
      </c>
      <c r="AA48" s="36">
        <f t="shared" si="35"/>
        <v>0</v>
      </c>
      <c r="AB48" s="36">
        <f t="shared" si="35"/>
        <v>0</v>
      </c>
      <c r="AC48" s="36">
        <f t="shared" si="35"/>
        <v>0</v>
      </c>
      <c r="AD48" s="36">
        <f t="shared" si="35"/>
        <v>0</v>
      </c>
      <c r="AE48" s="36">
        <f t="shared" si="35"/>
        <v>0</v>
      </c>
      <c r="AF48" s="36">
        <f t="shared" si="35"/>
        <v>0</v>
      </c>
      <c r="AG48" s="36">
        <f t="shared" si="35"/>
        <v>0</v>
      </c>
      <c r="AH48" s="36">
        <f t="shared" si="35"/>
        <v>0</v>
      </c>
      <c r="AI48" s="36">
        <f t="shared" si="35"/>
        <v>0</v>
      </c>
      <c r="AJ48" s="36">
        <f t="shared" si="35"/>
        <v>0</v>
      </c>
      <c r="AK48" s="36">
        <f t="shared" si="35"/>
        <v>12.31804533</v>
      </c>
      <c r="AL48" s="36">
        <f t="shared" si="35"/>
        <v>0</v>
      </c>
      <c r="AM48" s="36">
        <f t="shared" si="35"/>
        <v>11.48683298</v>
      </c>
      <c r="AN48" s="36">
        <f t="shared" si="35"/>
        <v>0</v>
      </c>
      <c r="AO48" s="36">
        <f t="shared" si="35"/>
        <v>11.77400381</v>
      </c>
      <c r="AP48" s="36">
        <f t="shared" si="35"/>
        <v>4080.91209</v>
      </c>
      <c r="AQ48" s="36">
        <f t="shared" si="35"/>
        <v>200.7557239</v>
      </c>
      <c r="AR48" s="36">
        <f t="shared" si="35"/>
        <v>720.76876</v>
      </c>
      <c r="AS48" s="36">
        <f t="shared" si="35"/>
        <v>12.37006275</v>
      </c>
      <c r="AT48" s="36">
        <f t="shared" si="35"/>
        <v>1100.35646</v>
      </c>
      <c r="AU48" s="36">
        <f t="shared" si="35"/>
        <v>618.6793143</v>
      </c>
      <c r="AV48" s="36">
        <f t="shared" si="35"/>
        <v>651.42891</v>
      </c>
      <c r="AW48" s="36">
        <f t="shared" si="35"/>
        <v>636.6795572</v>
      </c>
      <c r="AX48" s="36">
        <f t="shared" si="35"/>
        <v>660.11326</v>
      </c>
      <c r="AY48" s="69">
        <f t="shared" si="35"/>
        <v>633.5477054</v>
      </c>
      <c r="AZ48" s="36">
        <f t="shared" si="35"/>
        <v>655.7123328</v>
      </c>
      <c r="BA48" s="36">
        <f t="shared" si="35"/>
        <v>654.0562315</v>
      </c>
      <c r="BB48" s="36">
        <f t="shared" si="35"/>
        <v>646.1408208</v>
      </c>
      <c r="BC48" s="36">
        <f t="shared" si="35"/>
        <v>606.5812274</v>
      </c>
      <c r="BD48" s="36">
        <f t="shared" si="35"/>
        <v>656.2735888</v>
      </c>
      <c r="BE48" s="36">
        <f t="shared" si="35"/>
        <v>647.8336932</v>
      </c>
      <c r="BF48" s="36">
        <f t="shared" si="35"/>
        <v>909.8267237</v>
      </c>
      <c r="BG48" s="36">
        <f t="shared" si="35"/>
        <v>898.1406268</v>
      </c>
      <c r="BH48" s="36">
        <f t="shared" si="35"/>
        <v>904.7197496</v>
      </c>
      <c r="BI48" s="36">
        <f t="shared" si="35"/>
        <v>808.8292283</v>
      </c>
      <c r="BJ48" s="36">
        <f t="shared" si="35"/>
        <v>735.647031</v>
      </c>
      <c r="BK48" s="36">
        <f t="shared" si="35"/>
        <v>415.7270317</v>
      </c>
      <c r="BL48" s="36">
        <f t="shared" si="35"/>
        <v>704.4020505</v>
      </c>
      <c r="BM48" s="36">
        <f t="shared" si="35"/>
        <v>326.7901862</v>
      </c>
      <c r="BN48" s="36">
        <f t="shared" si="35"/>
        <v>713.4613549</v>
      </c>
      <c r="BO48" s="36">
        <f t="shared" si="35"/>
        <v>383.3439274</v>
      </c>
      <c r="BP48" s="36">
        <f t="shared" si="35"/>
        <v>708.2608932</v>
      </c>
      <c r="BQ48" s="36">
        <f t="shared" si="35"/>
        <v>291.6687746</v>
      </c>
      <c r="BR48" s="36">
        <f t="shared" si="35"/>
        <v>714.5447255</v>
      </c>
      <c r="BS48" s="36">
        <f t="shared" si="35"/>
        <v>372.4238862</v>
      </c>
      <c r="BT48" s="36">
        <f t="shared" si="35"/>
        <v>708.1091816</v>
      </c>
      <c r="BU48" s="36">
        <f t="shared" si="35"/>
        <v>355.0620775</v>
      </c>
      <c r="BV48" s="36">
        <f t="shared" si="35"/>
        <v>738.2088911</v>
      </c>
      <c r="BW48" s="36">
        <f t="shared" si="35"/>
        <v>317.0994492</v>
      </c>
      <c r="BX48" s="36">
        <f t="shared" si="35"/>
        <v>814.7393018</v>
      </c>
      <c r="BY48" s="36">
        <f t="shared" si="35"/>
        <v>246.7049673</v>
      </c>
      <c r="BZ48" s="36">
        <f t="shared" si="35"/>
        <v>853.8616095</v>
      </c>
      <c r="CA48" s="36">
        <f t="shared" si="35"/>
        <v>244.1427791</v>
      </c>
      <c r="CB48" s="36">
        <f t="shared" si="35"/>
        <v>975.3444031</v>
      </c>
      <c r="CC48" s="36">
        <f t="shared" si="35"/>
        <v>143.8085476</v>
      </c>
      <c r="CD48" s="36">
        <f t="shared" si="35"/>
        <v>1085.04445</v>
      </c>
      <c r="CE48" s="36">
        <f t="shared" si="35"/>
        <v>388.6583167</v>
      </c>
      <c r="CF48" s="36">
        <f t="shared" si="35"/>
        <v>1109.553664</v>
      </c>
      <c r="CG48" s="36">
        <f t="shared" si="35"/>
        <v>6214.312143</v>
      </c>
      <c r="CH48" s="36">
        <f t="shared" si="35"/>
        <v>4602.537394</v>
      </c>
      <c r="CI48" s="36">
        <f t="shared" si="35"/>
        <v>3317.095284</v>
      </c>
      <c r="CJ48" s="36">
        <f t="shared" si="35"/>
        <v>5.016442211</v>
      </c>
      <c r="CK48" s="36">
        <f t="shared" si="35"/>
        <v>0</v>
      </c>
      <c r="CL48" s="36">
        <f t="shared" si="35"/>
        <v>0</v>
      </c>
      <c r="CM48" s="36">
        <f t="shared" si="35"/>
        <v>0</v>
      </c>
      <c r="CN48" s="36">
        <f t="shared" si="35"/>
        <v>0</v>
      </c>
      <c r="CO48" s="36">
        <f t="shared" si="35"/>
        <v>0</v>
      </c>
      <c r="CP48" s="36">
        <f t="shared" si="35"/>
        <v>0</v>
      </c>
      <c r="CQ48" s="36">
        <f t="shared" si="35"/>
        <v>0</v>
      </c>
      <c r="CR48" s="36">
        <f t="shared" si="35"/>
        <v>0</v>
      </c>
      <c r="CS48" s="36">
        <f t="shared" si="35"/>
        <v>0</v>
      </c>
      <c r="CT48" s="36">
        <f t="shared" si="35"/>
        <v>0</v>
      </c>
      <c r="CU48" s="36">
        <f t="shared" si="35"/>
        <v>0</v>
      </c>
      <c r="CV48" s="36">
        <f t="shared" si="35"/>
        <v>0</v>
      </c>
      <c r="CW48" s="36">
        <f t="shared" si="35"/>
        <v>0</v>
      </c>
      <c r="CX48" s="36">
        <f t="shared" si="35"/>
        <v>0</v>
      </c>
      <c r="CY48" s="36">
        <f t="shared" si="35"/>
        <v>0</v>
      </c>
      <c r="CZ48" s="36">
        <f t="shared" si="35"/>
        <v>0</v>
      </c>
      <c r="DA48" s="36">
        <f t="shared" si="35"/>
        <v>0</v>
      </c>
      <c r="DB48" s="36">
        <f t="shared" si="35"/>
        <v>0</v>
      </c>
      <c r="DC48" s="36">
        <f t="shared" si="35"/>
        <v>0</v>
      </c>
      <c r="DD48" s="36">
        <f t="shared" si="35"/>
        <v>0</v>
      </c>
      <c r="DE48" s="36">
        <f t="shared" si="35"/>
        <v>0</v>
      </c>
      <c r="DF48" s="36">
        <f t="shared" si="35"/>
        <v>0</v>
      </c>
      <c r="DG48" s="36">
        <f t="shared" si="35"/>
        <v>0</v>
      </c>
      <c r="DH48" s="36">
        <f t="shared" si="35"/>
        <v>0</v>
      </c>
      <c r="DI48" s="36">
        <f t="shared" si="35"/>
        <v>0</v>
      </c>
      <c r="DJ48" s="36">
        <f t="shared" si="35"/>
        <v>0</v>
      </c>
    </row>
    <row r="49" ht="14.25" customHeight="1"/>
    <row r="50" ht="14.25" customHeight="1">
      <c r="B50" s="5" t="s">
        <v>58</v>
      </c>
    </row>
    <row r="51" ht="14.25" customHeight="1"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</row>
    <row r="52" ht="14.25" customHeight="1">
      <c r="B52" s="6" t="s">
        <v>59</v>
      </c>
      <c r="G52" s="38">
        <v>1.0</v>
      </c>
      <c r="H52" s="38">
        <v>0.9984452370499874</v>
      </c>
      <c r="I52" s="38">
        <v>0.9963535110041338</v>
      </c>
      <c r="J52" s="38">
        <v>0.994333432458471</v>
      </c>
      <c r="K52" s="38">
        <v>0.9922503205743565</v>
      </c>
      <c r="L52" s="38">
        <v>0.9901715727747431</v>
      </c>
      <c r="M52" s="38">
        <v>0.9881640279338847</v>
      </c>
      <c r="N52" s="38">
        <v>0.9860938408489004</v>
      </c>
      <c r="O52" s="38">
        <v>0.9840945634941173</v>
      </c>
      <c r="P52" s="38">
        <v>0.9820329018689635</v>
      </c>
      <c r="Q52" s="38">
        <v>0.9799755593903778</v>
      </c>
      <c r="R52" s="38">
        <v>0.9781141492684017</v>
      </c>
      <c r="S52" s="38">
        <v>0.9760706093815571</v>
      </c>
      <c r="T52" s="38">
        <v>0.9740620839896711</v>
      </c>
      <c r="U52" s="38">
        <v>0.9720242288971338</v>
      </c>
      <c r="V52" s="38">
        <v>0.9700561705179302</v>
      </c>
      <c r="W52" s="38">
        <v>0.9680266962784233</v>
      </c>
      <c r="X52" s="38">
        <v>0.9660014679432404</v>
      </c>
      <c r="Y52" s="38">
        <v>0.9640456038538591</v>
      </c>
      <c r="Z52" s="38">
        <v>0.9620287044430892</v>
      </c>
      <c r="AA52" s="38">
        <v>0.960080884011739</v>
      </c>
      <c r="AB52" s="38">
        <v>0.9580722792719696</v>
      </c>
      <c r="AC52" s="38">
        <v>0.9560482817856244</v>
      </c>
      <c r="AD52" s="38">
        <v>0.9542406718754267</v>
      </c>
      <c r="AE52" s="38">
        <v>0.9522433757558532</v>
      </c>
      <c r="AF52" s="38">
        <v>0.9503144890144997</v>
      </c>
      <c r="AG52" s="38">
        <v>0.9483254106852845</v>
      </c>
      <c r="AH52" s="38">
        <v>0.9464044602667978</v>
      </c>
      <c r="AI52" s="38">
        <v>0.9444235659161904</v>
      </c>
      <c r="AJ52" s="38">
        <v>0.9424468177235871</v>
      </c>
      <c r="AK52" s="38">
        <v>0.9405377751222722</v>
      </c>
      <c r="AL52" s="38">
        <v>0.929023256920489</v>
      </c>
      <c r="AM52" s="38">
        <v>0.917600503755091</v>
      </c>
      <c r="AN52" s="38">
        <v>0.9063672738681859</v>
      </c>
      <c r="AO52" s="38">
        <v>0.8952215697221276</v>
      </c>
      <c r="AP52" s="38">
        <v>0.8842526377791182</v>
      </c>
      <c r="AQ52" s="38">
        <v>0.8733828239263133</v>
      </c>
      <c r="AR52" s="38">
        <v>0.8626883278979488</v>
      </c>
      <c r="AS52" s="38">
        <v>0.8520822227858273</v>
      </c>
      <c r="AT52" s="38">
        <v>0.8416492186410856</v>
      </c>
      <c r="AU52" s="38">
        <v>0.8313007680455048</v>
      </c>
      <c r="AV52" s="38">
        <v>0.8211227595258859</v>
      </c>
      <c r="AW52" s="38">
        <v>0.8110259277148917</v>
      </c>
      <c r="AX52" s="38">
        <v>0.8010910853011454</v>
      </c>
      <c r="AY52" s="74">
        <v>0.7912426548054986</v>
      </c>
      <c r="AZ52" s="38">
        <v>0.7815537456802738</v>
      </c>
      <c r="BA52" s="38">
        <v>0.7719447898056203</v>
      </c>
      <c r="BB52" s="38">
        <v>0.7624926523231016</v>
      </c>
      <c r="BC52" s="38">
        <v>0.7531174668333568</v>
      </c>
      <c r="BD52" s="38">
        <v>0.7438962556156246</v>
      </c>
      <c r="BE52" s="38">
        <v>0.7347492424486692</v>
      </c>
      <c r="BF52" s="38">
        <v>0.7257496989727898</v>
      </c>
      <c r="BG52" s="38">
        <v>0.7168271514623215</v>
      </c>
      <c r="BH52" s="38">
        <v>0.7080494152799004</v>
      </c>
      <c r="BI52" s="38">
        <v>0.6993440283289024</v>
      </c>
      <c r="BJ52" s="38">
        <v>0.6907807100271894</v>
      </c>
      <c r="BK52" s="38">
        <v>0.6822872546876377</v>
      </c>
      <c r="BL52" s="38">
        <v>0.6739330824511087</v>
      </c>
      <c r="BM52" s="38">
        <v>0.6656464445868872</v>
      </c>
      <c r="BN52" s="38">
        <v>0.6574937669796294</v>
      </c>
      <c r="BO52" s="38">
        <v>0.6494102003464104</v>
      </c>
      <c r="BP52" s="38">
        <v>0.6414579792821173</v>
      </c>
      <c r="BQ52" s="38">
        <v>0.6335712511627273</v>
      </c>
      <c r="BR52" s="38">
        <v>0.6258132296643649</v>
      </c>
      <c r="BS52" s="38">
        <v>0.6181185783229202</v>
      </c>
      <c r="BT52" s="38">
        <v>0.6105499928340123</v>
      </c>
      <c r="BU52" s="38">
        <v>0.6030427665859004</v>
      </c>
      <c r="BV52" s="38">
        <v>0.5956571092567664</v>
      </c>
      <c r="BW52" s="38">
        <v>0.5883336936747835</v>
      </c>
      <c r="BX52" s="38">
        <v>0.5811293614997419</v>
      </c>
      <c r="BY52" s="38">
        <v>0.5739843294624768</v>
      </c>
      <c r="BZ52" s="38">
        <v>0.5669558989386486</v>
      </c>
      <c r="CA52" s="38">
        <v>0.5599849245943576</v>
      </c>
      <c r="CB52" s="38">
        <v>0.553128087143032</v>
      </c>
      <c r="CC52" s="38">
        <v>0.5463269468247596</v>
      </c>
      <c r="CD52" s="38">
        <v>0.5396360721123353</v>
      </c>
      <c r="CE52" s="38">
        <v>0.533001354329057</v>
      </c>
      <c r="CF52" s="38">
        <v>0.526474578132988</v>
      </c>
      <c r="CG52" s="38">
        <v>0.5200015026727052</v>
      </c>
      <c r="CH52" s="38">
        <v>0.5136340622164935</v>
      </c>
      <c r="CI52" s="38">
        <v>0.5073187035144003</v>
      </c>
      <c r="CJ52" s="38">
        <v>0.5011066996109955</v>
      </c>
      <c r="CK52" s="38">
        <v>0.49494522586432826</v>
      </c>
      <c r="CL52" s="38">
        <v>0.488883733790755</v>
      </c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</row>
    <row r="53" ht="14.25" customHeight="1"/>
    <row r="54" ht="14.25" customHeight="1">
      <c r="B54" s="5" t="s">
        <v>60</v>
      </c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</row>
    <row r="55" ht="14.25" customHeight="1"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</row>
    <row r="56" ht="14.25" customHeight="1">
      <c r="B56" s="6" t="str">
        <f t="shared" ref="B56:B65" si="39">B38</f>
        <v>Dividends</v>
      </c>
      <c r="E56" s="33">
        <f t="shared" ref="E56:E66" si="40">SUM(G56:DJ56)</f>
        <v>0</v>
      </c>
      <c r="G56" s="39" t="str">
        <f t="shared" ref="G56:BO56" si="36">IF(G$4&lt;$C$9,G38,0)</f>
        <v/>
      </c>
      <c r="H56" s="39" t="str">
        <f t="shared" si="36"/>
        <v/>
      </c>
      <c r="I56" s="39" t="str">
        <f t="shared" si="36"/>
        <v/>
      </c>
      <c r="J56" s="39" t="str">
        <f t="shared" si="36"/>
        <v/>
      </c>
      <c r="K56" s="39" t="str">
        <f t="shared" si="36"/>
        <v/>
      </c>
      <c r="L56" s="39" t="str">
        <f t="shared" si="36"/>
        <v/>
      </c>
      <c r="M56" s="39" t="str">
        <f t="shared" si="36"/>
        <v/>
      </c>
      <c r="N56" s="39" t="str">
        <f t="shared" si="36"/>
        <v/>
      </c>
      <c r="O56" s="39" t="str">
        <f t="shared" si="36"/>
        <v/>
      </c>
      <c r="P56" s="39" t="str">
        <f t="shared" si="36"/>
        <v/>
      </c>
      <c r="Q56" s="39" t="str">
        <f t="shared" si="36"/>
        <v/>
      </c>
      <c r="R56" s="39" t="str">
        <f t="shared" si="36"/>
        <v/>
      </c>
      <c r="S56" s="39" t="str">
        <f t="shared" si="36"/>
        <v/>
      </c>
      <c r="T56" s="39" t="str">
        <f t="shared" si="36"/>
        <v/>
      </c>
      <c r="U56" s="39" t="str">
        <f t="shared" si="36"/>
        <v/>
      </c>
      <c r="V56" s="39" t="str">
        <f t="shared" si="36"/>
        <v/>
      </c>
      <c r="W56" s="39" t="str">
        <f t="shared" si="36"/>
        <v/>
      </c>
      <c r="X56" s="39" t="str">
        <f t="shared" si="36"/>
        <v/>
      </c>
      <c r="Y56" s="39" t="str">
        <f t="shared" si="36"/>
        <v/>
      </c>
      <c r="Z56" s="39" t="str">
        <f t="shared" si="36"/>
        <v/>
      </c>
      <c r="AA56" s="39" t="str">
        <f t="shared" si="36"/>
        <v/>
      </c>
      <c r="AB56" s="39" t="str">
        <f t="shared" si="36"/>
        <v/>
      </c>
      <c r="AC56" s="39" t="str">
        <f t="shared" si="36"/>
        <v/>
      </c>
      <c r="AD56" s="39" t="str">
        <f t="shared" si="36"/>
        <v/>
      </c>
      <c r="AE56" s="39" t="str">
        <f t="shared" si="36"/>
        <v/>
      </c>
      <c r="AF56" s="39" t="str">
        <f t="shared" si="36"/>
        <v/>
      </c>
      <c r="AG56" s="39" t="str">
        <f t="shared" si="36"/>
        <v/>
      </c>
      <c r="AH56" s="39" t="str">
        <f t="shared" si="36"/>
        <v/>
      </c>
      <c r="AI56" s="39" t="str">
        <f t="shared" si="36"/>
        <v/>
      </c>
      <c r="AJ56" s="39" t="str">
        <f t="shared" si="36"/>
        <v/>
      </c>
      <c r="AK56" s="39" t="str">
        <f t="shared" si="36"/>
        <v/>
      </c>
      <c r="AL56" s="39" t="str">
        <f t="shared" si="36"/>
        <v/>
      </c>
      <c r="AM56" s="39" t="str">
        <f t="shared" si="36"/>
        <v/>
      </c>
      <c r="AN56" s="39" t="str">
        <f t="shared" si="36"/>
        <v/>
      </c>
      <c r="AO56" s="39" t="str">
        <f t="shared" si="36"/>
        <v/>
      </c>
      <c r="AP56" s="39" t="str">
        <f t="shared" si="36"/>
        <v/>
      </c>
      <c r="AQ56" s="39" t="str">
        <f t="shared" si="36"/>
        <v/>
      </c>
      <c r="AR56" s="39" t="str">
        <f t="shared" si="36"/>
        <v/>
      </c>
      <c r="AS56" s="39" t="str">
        <f t="shared" si="36"/>
        <v/>
      </c>
      <c r="AT56" s="39" t="str">
        <f t="shared" si="36"/>
        <v/>
      </c>
      <c r="AU56" s="39" t="str">
        <f t="shared" si="36"/>
        <v/>
      </c>
      <c r="AV56" s="39" t="str">
        <f t="shared" si="36"/>
        <v/>
      </c>
      <c r="AW56" s="39" t="str">
        <f t="shared" si="36"/>
        <v/>
      </c>
      <c r="AX56" s="39" t="str">
        <f t="shared" si="36"/>
        <v/>
      </c>
      <c r="AY56" s="75">
        <f t="shared" si="36"/>
        <v>0</v>
      </c>
      <c r="AZ56" s="39">
        <f t="shared" si="36"/>
        <v>0</v>
      </c>
      <c r="BA56" s="39">
        <f t="shared" si="36"/>
        <v>0</v>
      </c>
      <c r="BB56" s="39">
        <f t="shared" si="36"/>
        <v>0</v>
      </c>
      <c r="BC56" s="39">
        <f t="shared" si="36"/>
        <v>0</v>
      </c>
      <c r="BD56" s="39">
        <f t="shared" si="36"/>
        <v>0</v>
      </c>
      <c r="BE56" s="39">
        <f t="shared" si="36"/>
        <v>0</v>
      </c>
      <c r="BF56" s="39">
        <f t="shared" si="36"/>
        <v>0</v>
      </c>
      <c r="BG56" s="39">
        <f t="shared" si="36"/>
        <v>0</v>
      </c>
      <c r="BH56" s="39">
        <f t="shared" si="36"/>
        <v>0</v>
      </c>
      <c r="BI56" s="39">
        <f t="shared" si="36"/>
        <v>0</v>
      </c>
      <c r="BJ56" s="39">
        <f t="shared" si="36"/>
        <v>0</v>
      </c>
      <c r="BK56" s="39">
        <f t="shared" si="36"/>
        <v>0</v>
      </c>
      <c r="BL56" s="39">
        <f t="shared" si="36"/>
        <v>0</v>
      </c>
      <c r="BM56" s="39">
        <f t="shared" si="36"/>
        <v>0</v>
      </c>
      <c r="BN56" s="39">
        <f t="shared" si="36"/>
        <v>0</v>
      </c>
      <c r="BO56" s="39">
        <f t="shared" si="36"/>
        <v>0</v>
      </c>
      <c r="BP56" s="39"/>
      <c r="BQ56" s="39"/>
      <c r="BR56" s="39"/>
      <c r="BS56" s="39"/>
      <c r="BT56" s="39"/>
      <c r="BU56" s="39">
        <f t="shared" ref="BU56:BZ56" si="37">IF(BU$4&lt;$C$9,BU38,0)</f>
        <v>0</v>
      </c>
      <c r="BV56" s="39">
        <f t="shared" si="37"/>
        <v>0</v>
      </c>
      <c r="BW56" s="39">
        <f t="shared" si="37"/>
        <v>0</v>
      </c>
      <c r="BX56" s="39">
        <f t="shared" si="37"/>
        <v>0</v>
      </c>
      <c r="BY56" s="39">
        <f t="shared" si="37"/>
        <v>0</v>
      </c>
      <c r="BZ56" s="39">
        <f t="shared" si="37"/>
        <v>0</v>
      </c>
      <c r="CA56" s="39"/>
      <c r="CB56" s="39">
        <f t="shared" ref="CB56:DJ56" si="38">IF(CB$4&lt;$C$9,CB38,0)</f>
        <v>0</v>
      </c>
      <c r="CC56" s="39">
        <f t="shared" si="38"/>
        <v>0</v>
      </c>
      <c r="CD56" s="39">
        <f t="shared" si="38"/>
        <v>0</v>
      </c>
      <c r="CE56" s="39">
        <f t="shared" si="38"/>
        <v>0</v>
      </c>
      <c r="CF56" s="39">
        <f t="shared" si="38"/>
        <v>0</v>
      </c>
      <c r="CG56" s="39">
        <f t="shared" si="38"/>
        <v>0</v>
      </c>
      <c r="CH56" s="39">
        <f t="shared" si="38"/>
        <v>0</v>
      </c>
      <c r="CI56" s="39">
        <f t="shared" si="38"/>
        <v>0</v>
      </c>
      <c r="CJ56" s="39">
        <f t="shared" si="38"/>
        <v>0</v>
      </c>
      <c r="CK56" s="39">
        <f t="shared" si="38"/>
        <v>0</v>
      </c>
      <c r="CL56" s="39">
        <f t="shared" si="38"/>
        <v>0</v>
      </c>
      <c r="CM56" s="39">
        <f t="shared" si="38"/>
        <v>0</v>
      </c>
      <c r="CN56" s="39">
        <f t="shared" si="38"/>
        <v>0</v>
      </c>
      <c r="CO56" s="39">
        <f t="shared" si="38"/>
        <v>0</v>
      </c>
      <c r="CP56" s="39">
        <f t="shared" si="38"/>
        <v>0</v>
      </c>
      <c r="CQ56" s="39">
        <f t="shared" si="38"/>
        <v>0</v>
      </c>
      <c r="CR56" s="39">
        <f t="shared" si="38"/>
        <v>0</v>
      </c>
      <c r="CS56" s="39">
        <f t="shared" si="38"/>
        <v>0</v>
      </c>
      <c r="CT56" s="39">
        <f t="shared" si="38"/>
        <v>0</v>
      </c>
      <c r="CU56" s="39">
        <f t="shared" si="38"/>
        <v>0</v>
      </c>
      <c r="CV56" s="39">
        <f t="shared" si="38"/>
        <v>0</v>
      </c>
      <c r="CW56" s="39">
        <f t="shared" si="38"/>
        <v>0</v>
      </c>
      <c r="CX56" s="39">
        <f t="shared" si="38"/>
        <v>0</v>
      </c>
      <c r="CY56" s="39">
        <f t="shared" si="38"/>
        <v>0</v>
      </c>
      <c r="CZ56" s="39">
        <f t="shared" si="38"/>
        <v>0</v>
      </c>
      <c r="DA56" s="39">
        <f t="shared" si="38"/>
        <v>0</v>
      </c>
      <c r="DB56" s="39">
        <f t="shared" si="38"/>
        <v>0</v>
      </c>
      <c r="DC56" s="39">
        <f t="shared" si="38"/>
        <v>0</v>
      </c>
      <c r="DD56" s="39">
        <f t="shared" si="38"/>
        <v>0</v>
      </c>
      <c r="DE56" s="39">
        <f t="shared" si="38"/>
        <v>0</v>
      </c>
      <c r="DF56" s="39">
        <f t="shared" si="38"/>
        <v>0</v>
      </c>
      <c r="DG56" s="39">
        <f t="shared" si="38"/>
        <v>0</v>
      </c>
      <c r="DH56" s="39">
        <f t="shared" si="38"/>
        <v>0</v>
      </c>
      <c r="DI56" s="39">
        <f t="shared" si="38"/>
        <v>0</v>
      </c>
      <c r="DJ56" s="39">
        <f t="shared" si="38"/>
        <v>0</v>
      </c>
    </row>
    <row r="57" ht="14.25" customHeight="1">
      <c r="B57" s="6" t="str">
        <f t="shared" si="39"/>
        <v>Shareholder Loan interest and fees</v>
      </c>
      <c r="E57" s="33">
        <f t="shared" si="40"/>
        <v>5203.534574</v>
      </c>
      <c r="G57" s="39" t="str">
        <f t="shared" ref="G57:BO57" si="41">IF(G$4&lt;$C$9,G39,0)</f>
        <v/>
      </c>
      <c r="H57" s="39">
        <f t="shared" si="41"/>
        <v>158.182664</v>
      </c>
      <c r="I57" s="39" t="str">
        <f t="shared" si="41"/>
        <v/>
      </c>
      <c r="J57" s="39" t="str">
        <f t="shared" si="41"/>
        <v/>
      </c>
      <c r="K57" s="39" t="str">
        <f t="shared" si="41"/>
        <v/>
      </c>
      <c r="L57" s="39" t="str">
        <f t="shared" si="41"/>
        <v/>
      </c>
      <c r="M57" s="39" t="str">
        <f t="shared" si="41"/>
        <v/>
      </c>
      <c r="N57" s="39" t="str">
        <f t="shared" si="41"/>
        <v/>
      </c>
      <c r="O57" s="39" t="str">
        <f t="shared" si="41"/>
        <v/>
      </c>
      <c r="P57" s="39" t="str">
        <f t="shared" si="41"/>
        <v/>
      </c>
      <c r="Q57" s="39" t="str">
        <f t="shared" si="41"/>
        <v/>
      </c>
      <c r="R57" s="39" t="str">
        <f t="shared" si="41"/>
        <v/>
      </c>
      <c r="S57" s="39" t="str">
        <f t="shared" si="41"/>
        <v/>
      </c>
      <c r="T57" s="39" t="str">
        <f t="shared" si="41"/>
        <v/>
      </c>
      <c r="U57" s="39" t="str">
        <f t="shared" si="41"/>
        <v/>
      </c>
      <c r="V57" s="39" t="str">
        <f t="shared" si="41"/>
        <v/>
      </c>
      <c r="W57" s="39" t="str">
        <f t="shared" si="41"/>
        <v/>
      </c>
      <c r="X57" s="39" t="str">
        <f t="shared" si="41"/>
        <v/>
      </c>
      <c r="Y57" s="39" t="str">
        <f t="shared" si="41"/>
        <v/>
      </c>
      <c r="Z57" s="39" t="str">
        <f t="shared" si="41"/>
        <v/>
      </c>
      <c r="AA57" s="39" t="str">
        <f t="shared" si="41"/>
        <v/>
      </c>
      <c r="AB57" s="39" t="str">
        <f t="shared" si="41"/>
        <v/>
      </c>
      <c r="AC57" s="39" t="str">
        <f t="shared" si="41"/>
        <v/>
      </c>
      <c r="AD57" s="39" t="str">
        <f t="shared" si="41"/>
        <v/>
      </c>
      <c r="AE57" s="39" t="str">
        <f t="shared" si="41"/>
        <v/>
      </c>
      <c r="AF57" s="39" t="str">
        <f t="shared" si="41"/>
        <v/>
      </c>
      <c r="AG57" s="39" t="str">
        <f t="shared" si="41"/>
        <v/>
      </c>
      <c r="AH57" s="39" t="str">
        <f t="shared" si="41"/>
        <v/>
      </c>
      <c r="AI57" s="39" t="str">
        <f t="shared" si="41"/>
        <v/>
      </c>
      <c r="AJ57" s="39" t="str">
        <f t="shared" si="41"/>
        <v/>
      </c>
      <c r="AK57" s="39" t="str">
        <f t="shared" si="41"/>
        <v/>
      </c>
      <c r="AL57" s="39" t="str">
        <f t="shared" si="41"/>
        <v/>
      </c>
      <c r="AM57" s="39" t="str">
        <f t="shared" si="41"/>
        <v/>
      </c>
      <c r="AN57" s="39">
        <f t="shared" si="41"/>
        <v>0</v>
      </c>
      <c r="AO57" s="39">
        <f t="shared" si="41"/>
        <v>0</v>
      </c>
      <c r="AP57" s="39">
        <f t="shared" si="41"/>
        <v>757.11599</v>
      </c>
      <c r="AQ57" s="39">
        <f t="shared" si="41"/>
        <v>188.5</v>
      </c>
      <c r="AR57" s="39">
        <f t="shared" si="41"/>
        <v>640.39944</v>
      </c>
      <c r="AS57" s="39">
        <f t="shared" si="41"/>
        <v>0</v>
      </c>
      <c r="AT57" s="39">
        <f t="shared" si="41"/>
        <v>1043.84505</v>
      </c>
      <c r="AU57" s="39">
        <f t="shared" si="41"/>
        <v>606</v>
      </c>
      <c r="AV57" s="39">
        <f t="shared" si="41"/>
        <v>603.42891</v>
      </c>
      <c r="AW57" s="39">
        <f t="shared" si="41"/>
        <v>603.59526</v>
      </c>
      <c r="AX57" s="39">
        <f t="shared" si="41"/>
        <v>602.46726</v>
      </c>
      <c r="AY57" s="75">
        <f t="shared" si="41"/>
        <v>0</v>
      </c>
      <c r="AZ57" s="39">
        <f t="shared" si="41"/>
        <v>0</v>
      </c>
      <c r="BA57" s="39">
        <f t="shared" si="41"/>
        <v>0</v>
      </c>
      <c r="BB57" s="39">
        <f t="shared" si="41"/>
        <v>0</v>
      </c>
      <c r="BC57" s="39">
        <f t="shared" si="41"/>
        <v>0</v>
      </c>
      <c r="BD57" s="39">
        <f t="shared" si="41"/>
        <v>0</v>
      </c>
      <c r="BE57" s="39">
        <f t="shared" si="41"/>
        <v>0</v>
      </c>
      <c r="BF57" s="39">
        <f t="shared" si="41"/>
        <v>0</v>
      </c>
      <c r="BG57" s="39">
        <f t="shared" si="41"/>
        <v>0</v>
      </c>
      <c r="BH57" s="39">
        <f t="shared" si="41"/>
        <v>0</v>
      </c>
      <c r="BI57" s="39">
        <f t="shared" si="41"/>
        <v>0</v>
      </c>
      <c r="BJ57" s="39">
        <f t="shared" si="41"/>
        <v>0</v>
      </c>
      <c r="BK57" s="39">
        <f t="shared" si="41"/>
        <v>0</v>
      </c>
      <c r="BL57" s="39">
        <f t="shared" si="41"/>
        <v>0</v>
      </c>
      <c r="BM57" s="39">
        <f t="shared" si="41"/>
        <v>0</v>
      </c>
      <c r="BN57" s="39">
        <f t="shared" si="41"/>
        <v>0</v>
      </c>
      <c r="BO57" s="39">
        <f t="shared" si="41"/>
        <v>0</v>
      </c>
      <c r="BP57" s="39"/>
      <c r="BQ57" s="39"/>
      <c r="BR57" s="39"/>
      <c r="BS57" s="39"/>
      <c r="BT57" s="39"/>
      <c r="BU57" s="39">
        <f t="shared" ref="BU57:BZ57" si="42">IF(BU$4&lt;$C$9,BU39,0)</f>
        <v>0</v>
      </c>
      <c r="BV57" s="39">
        <f t="shared" si="42"/>
        <v>0</v>
      </c>
      <c r="BW57" s="39">
        <f t="shared" si="42"/>
        <v>0</v>
      </c>
      <c r="BX57" s="39">
        <f t="shared" si="42"/>
        <v>0</v>
      </c>
      <c r="BY57" s="39">
        <f t="shared" si="42"/>
        <v>0</v>
      </c>
      <c r="BZ57" s="39">
        <f t="shared" si="42"/>
        <v>0</v>
      </c>
      <c r="CA57" s="39"/>
      <c r="CB57" s="39">
        <f t="shared" ref="CB57:DJ57" si="43">IF(CB$4&lt;$C$9,CB39,0)</f>
        <v>0</v>
      </c>
      <c r="CC57" s="39">
        <f t="shared" si="43"/>
        <v>0</v>
      </c>
      <c r="CD57" s="39">
        <f t="shared" si="43"/>
        <v>0</v>
      </c>
      <c r="CE57" s="39">
        <f t="shared" si="43"/>
        <v>0</v>
      </c>
      <c r="CF57" s="39">
        <f t="shared" si="43"/>
        <v>0</v>
      </c>
      <c r="CG57" s="39">
        <f t="shared" si="43"/>
        <v>0</v>
      </c>
      <c r="CH57" s="39">
        <f t="shared" si="43"/>
        <v>0</v>
      </c>
      <c r="CI57" s="39">
        <f t="shared" si="43"/>
        <v>0</v>
      </c>
      <c r="CJ57" s="39">
        <f t="shared" si="43"/>
        <v>0</v>
      </c>
      <c r="CK57" s="39">
        <f t="shared" si="43"/>
        <v>0</v>
      </c>
      <c r="CL57" s="39">
        <f t="shared" si="43"/>
        <v>0</v>
      </c>
      <c r="CM57" s="39">
        <f t="shared" si="43"/>
        <v>0</v>
      </c>
      <c r="CN57" s="39">
        <f t="shared" si="43"/>
        <v>0</v>
      </c>
      <c r="CO57" s="39">
        <f t="shared" si="43"/>
        <v>0</v>
      </c>
      <c r="CP57" s="39">
        <f t="shared" si="43"/>
        <v>0</v>
      </c>
      <c r="CQ57" s="39">
        <f t="shared" si="43"/>
        <v>0</v>
      </c>
      <c r="CR57" s="39">
        <f t="shared" si="43"/>
        <v>0</v>
      </c>
      <c r="CS57" s="39">
        <f t="shared" si="43"/>
        <v>0</v>
      </c>
      <c r="CT57" s="39">
        <f t="shared" si="43"/>
        <v>0</v>
      </c>
      <c r="CU57" s="39">
        <f t="shared" si="43"/>
        <v>0</v>
      </c>
      <c r="CV57" s="39">
        <f t="shared" si="43"/>
        <v>0</v>
      </c>
      <c r="CW57" s="39">
        <f t="shared" si="43"/>
        <v>0</v>
      </c>
      <c r="CX57" s="39">
        <f t="shared" si="43"/>
        <v>0</v>
      </c>
      <c r="CY57" s="39">
        <f t="shared" si="43"/>
        <v>0</v>
      </c>
      <c r="CZ57" s="39">
        <f t="shared" si="43"/>
        <v>0</v>
      </c>
      <c r="DA57" s="39">
        <f t="shared" si="43"/>
        <v>0</v>
      </c>
      <c r="DB57" s="39">
        <f t="shared" si="43"/>
        <v>0</v>
      </c>
      <c r="DC57" s="39">
        <f t="shared" si="43"/>
        <v>0</v>
      </c>
      <c r="DD57" s="39">
        <f t="shared" si="43"/>
        <v>0</v>
      </c>
      <c r="DE57" s="39">
        <f t="shared" si="43"/>
        <v>0</v>
      </c>
      <c r="DF57" s="39">
        <f t="shared" si="43"/>
        <v>0</v>
      </c>
      <c r="DG57" s="39">
        <f t="shared" si="43"/>
        <v>0</v>
      </c>
      <c r="DH57" s="39">
        <f t="shared" si="43"/>
        <v>0</v>
      </c>
      <c r="DI57" s="39">
        <f t="shared" si="43"/>
        <v>0</v>
      </c>
      <c r="DJ57" s="39">
        <f t="shared" si="43"/>
        <v>0</v>
      </c>
    </row>
    <row r="58" ht="14.25" customHeight="1">
      <c r="B58" s="6" t="str">
        <f t="shared" si="39"/>
        <v>Shareholder Loan Principal</v>
      </c>
      <c r="E58" s="33">
        <f t="shared" si="40"/>
        <v>3586.5982</v>
      </c>
      <c r="G58" s="39" t="str">
        <f t="shared" ref="G58:BO58" si="44">IF(G$4&lt;$C$9,G40,0)</f>
        <v/>
      </c>
      <c r="H58" s="39" t="str">
        <f t="shared" si="44"/>
        <v/>
      </c>
      <c r="I58" s="39" t="str">
        <f t="shared" si="44"/>
        <v/>
      </c>
      <c r="J58" s="39" t="str">
        <f t="shared" si="44"/>
        <v/>
      </c>
      <c r="K58" s="39" t="str">
        <f t="shared" si="44"/>
        <v/>
      </c>
      <c r="L58" s="39" t="str">
        <f t="shared" si="44"/>
        <v/>
      </c>
      <c r="M58" s="39" t="str">
        <f t="shared" si="44"/>
        <v/>
      </c>
      <c r="N58" s="39" t="str">
        <f t="shared" si="44"/>
        <v/>
      </c>
      <c r="O58" s="39" t="str">
        <f t="shared" si="44"/>
        <v/>
      </c>
      <c r="P58" s="39" t="str">
        <f t="shared" si="44"/>
        <v/>
      </c>
      <c r="Q58" s="39" t="str">
        <f t="shared" si="44"/>
        <v/>
      </c>
      <c r="R58" s="39" t="str">
        <f t="shared" si="44"/>
        <v/>
      </c>
      <c r="S58" s="39" t="str">
        <f t="shared" si="44"/>
        <v/>
      </c>
      <c r="T58" s="39" t="str">
        <f t="shared" si="44"/>
        <v/>
      </c>
      <c r="U58" s="39" t="str">
        <f t="shared" si="44"/>
        <v/>
      </c>
      <c r="V58" s="39" t="str">
        <f t="shared" si="44"/>
        <v/>
      </c>
      <c r="W58" s="39" t="str">
        <f t="shared" si="44"/>
        <v/>
      </c>
      <c r="X58" s="39" t="str">
        <f t="shared" si="44"/>
        <v/>
      </c>
      <c r="Y58" s="39" t="str">
        <f t="shared" si="44"/>
        <v/>
      </c>
      <c r="Z58" s="39" t="str">
        <f t="shared" si="44"/>
        <v/>
      </c>
      <c r="AA58" s="39" t="str">
        <f t="shared" si="44"/>
        <v/>
      </c>
      <c r="AB58" s="39" t="str">
        <f t="shared" si="44"/>
        <v/>
      </c>
      <c r="AC58" s="39" t="str">
        <f t="shared" si="44"/>
        <v/>
      </c>
      <c r="AD58" s="39" t="str">
        <f t="shared" si="44"/>
        <v/>
      </c>
      <c r="AE58" s="39" t="str">
        <f t="shared" si="44"/>
        <v/>
      </c>
      <c r="AF58" s="39" t="str">
        <f t="shared" si="44"/>
        <v/>
      </c>
      <c r="AG58" s="39" t="str">
        <f t="shared" si="44"/>
        <v/>
      </c>
      <c r="AH58" s="39" t="str">
        <f t="shared" si="44"/>
        <v/>
      </c>
      <c r="AI58" s="39" t="str">
        <f t="shared" si="44"/>
        <v/>
      </c>
      <c r="AJ58" s="39" t="str">
        <f t="shared" si="44"/>
        <v/>
      </c>
      <c r="AK58" s="39" t="str">
        <f t="shared" si="44"/>
        <v/>
      </c>
      <c r="AL58" s="39" t="str">
        <f t="shared" si="44"/>
        <v/>
      </c>
      <c r="AM58" s="39" t="str">
        <f t="shared" si="44"/>
        <v/>
      </c>
      <c r="AN58" s="39">
        <f t="shared" si="44"/>
        <v>0</v>
      </c>
      <c r="AO58" s="39">
        <f t="shared" si="44"/>
        <v>0</v>
      </c>
      <c r="AP58" s="39">
        <f t="shared" si="44"/>
        <v>3323.7961</v>
      </c>
      <c r="AQ58" s="39">
        <f t="shared" si="44"/>
        <v>0.18737</v>
      </c>
      <c r="AR58" s="39">
        <f t="shared" si="44"/>
        <v>80.36932</v>
      </c>
      <c r="AS58" s="39">
        <f t="shared" si="44"/>
        <v>0</v>
      </c>
      <c r="AT58" s="39">
        <f t="shared" si="44"/>
        <v>56.51141</v>
      </c>
      <c r="AU58" s="39">
        <f t="shared" si="44"/>
        <v>0</v>
      </c>
      <c r="AV58" s="39">
        <f t="shared" si="44"/>
        <v>48</v>
      </c>
      <c r="AW58" s="39">
        <f t="shared" si="44"/>
        <v>20.088</v>
      </c>
      <c r="AX58" s="39">
        <f t="shared" si="44"/>
        <v>57.646</v>
      </c>
      <c r="AY58" s="75">
        <f t="shared" si="44"/>
        <v>0</v>
      </c>
      <c r="AZ58" s="39">
        <f t="shared" si="44"/>
        <v>0</v>
      </c>
      <c r="BA58" s="39">
        <f t="shared" si="44"/>
        <v>0</v>
      </c>
      <c r="BB58" s="39">
        <f t="shared" si="44"/>
        <v>0</v>
      </c>
      <c r="BC58" s="39">
        <f t="shared" si="44"/>
        <v>0</v>
      </c>
      <c r="BD58" s="39">
        <f t="shared" si="44"/>
        <v>0</v>
      </c>
      <c r="BE58" s="39">
        <f t="shared" si="44"/>
        <v>0</v>
      </c>
      <c r="BF58" s="39">
        <f t="shared" si="44"/>
        <v>0</v>
      </c>
      <c r="BG58" s="39">
        <f t="shared" si="44"/>
        <v>0</v>
      </c>
      <c r="BH58" s="39">
        <f t="shared" si="44"/>
        <v>0</v>
      </c>
      <c r="BI58" s="39">
        <f t="shared" si="44"/>
        <v>0</v>
      </c>
      <c r="BJ58" s="39">
        <f t="shared" si="44"/>
        <v>0</v>
      </c>
      <c r="BK58" s="39">
        <f t="shared" si="44"/>
        <v>0</v>
      </c>
      <c r="BL58" s="39">
        <f t="shared" si="44"/>
        <v>0</v>
      </c>
      <c r="BM58" s="39">
        <f t="shared" si="44"/>
        <v>0</v>
      </c>
      <c r="BN58" s="39">
        <f t="shared" si="44"/>
        <v>0</v>
      </c>
      <c r="BO58" s="39">
        <f t="shared" si="44"/>
        <v>0</v>
      </c>
      <c r="BP58" s="39"/>
      <c r="BQ58" s="39"/>
      <c r="BR58" s="39"/>
      <c r="BS58" s="39"/>
      <c r="BT58" s="39"/>
      <c r="BU58" s="39">
        <f t="shared" ref="BU58:BZ58" si="45">IF(BU$4&lt;$C$9,BU40,0)</f>
        <v>0</v>
      </c>
      <c r="BV58" s="39">
        <f t="shared" si="45"/>
        <v>0</v>
      </c>
      <c r="BW58" s="39">
        <f t="shared" si="45"/>
        <v>0</v>
      </c>
      <c r="BX58" s="39">
        <f t="shared" si="45"/>
        <v>0</v>
      </c>
      <c r="BY58" s="39">
        <f t="shared" si="45"/>
        <v>0</v>
      </c>
      <c r="BZ58" s="39">
        <f t="shared" si="45"/>
        <v>0</v>
      </c>
      <c r="CA58" s="39"/>
      <c r="CB58" s="39">
        <f t="shared" ref="CB58:DJ58" si="46">IF(CB$4&lt;$C$9,CB40,0)</f>
        <v>0</v>
      </c>
      <c r="CC58" s="39">
        <f t="shared" si="46"/>
        <v>0</v>
      </c>
      <c r="CD58" s="39">
        <f t="shared" si="46"/>
        <v>0</v>
      </c>
      <c r="CE58" s="39">
        <f t="shared" si="46"/>
        <v>0</v>
      </c>
      <c r="CF58" s="39">
        <f t="shared" si="46"/>
        <v>0</v>
      </c>
      <c r="CG58" s="39">
        <f t="shared" si="46"/>
        <v>0</v>
      </c>
      <c r="CH58" s="39">
        <f t="shared" si="46"/>
        <v>0</v>
      </c>
      <c r="CI58" s="39">
        <f t="shared" si="46"/>
        <v>0</v>
      </c>
      <c r="CJ58" s="39">
        <f t="shared" si="46"/>
        <v>0</v>
      </c>
      <c r="CK58" s="39">
        <f t="shared" si="46"/>
        <v>0</v>
      </c>
      <c r="CL58" s="39">
        <f t="shared" si="46"/>
        <v>0</v>
      </c>
      <c r="CM58" s="39">
        <f t="shared" si="46"/>
        <v>0</v>
      </c>
      <c r="CN58" s="39">
        <f t="shared" si="46"/>
        <v>0</v>
      </c>
      <c r="CO58" s="39">
        <f t="shared" si="46"/>
        <v>0</v>
      </c>
      <c r="CP58" s="39">
        <f t="shared" si="46"/>
        <v>0</v>
      </c>
      <c r="CQ58" s="39">
        <f t="shared" si="46"/>
        <v>0</v>
      </c>
      <c r="CR58" s="39">
        <f t="shared" si="46"/>
        <v>0</v>
      </c>
      <c r="CS58" s="39">
        <f t="shared" si="46"/>
        <v>0</v>
      </c>
      <c r="CT58" s="39">
        <f t="shared" si="46"/>
        <v>0</v>
      </c>
      <c r="CU58" s="39">
        <f t="shared" si="46"/>
        <v>0</v>
      </c>
      <c r="CV58" s="39">
        <f t="shared" si="46"/>
        <v>0</v>
      </c>
      <c r="CW58" s="39">
        <f t="shared" si="46"/>
        <v>0</v>
      </c>
      <c r="CX58" s="39">
        <f t="shared" si="46"/>
        <v>0</v>
      </c>
      <c r="CY58" s="39">
        <f t="shared" si="46"/>
        <v>0</v>
      </c>
      <c r="CZ58" s="39">
        <f t="shared" si="46"/>
        <v>0</v>
      </c>
      <c r="DA58" s="39">
        <f t="shared" si="46"/>
        <v>0</v>
      </c>
      <c r="DB58" s="39">
        <f t="shared" si="46"/>
        <v>0</v>
      </c>
      <c r="DC58" s="39">
        <f t="shared" si="46"/>
        <v>0</v>
      </c>
      <c r="DD58" s="39">
        <f t="shared" si="46"/>
        <v>0</v>
      </c>
      <c r="DE58" s="39">
        <f t="shared" si="46"/>
        <v>0</v>
      </c>
      <c r="DF58" s="39">
        <f t="shared" si="46"/>
        <v>0</v>
      </c>
      <c r="DG58" s="39">
        <f t="shared" si="46"/>
        <v>0</v>
      </c>
      <c r="DH58" s="39">
        <f t="shared" si="46"/>
        <v>0</v>
      </c>
      <c r="DI58" s="39">
        <f t="shared" si="46"/>
        <v>0</v>
      </c>
      <c r="DJ58" s="39">
        <f t="shared" si="46"/>
        <v>0</v>
      </c>
    </row>
    <row r="59" ht="14.25" customHeight="1">
      <c r="B59" s="6" t="str">
        <f t="shared" si="39"/>
        <v>Equity repayment</v>
      </c>
      <c r="E59" s="33">
        <f t="shared" si="40"/>
        <v>0</v>
      </c>
      <c r="G59" s="39" t="str">
        <f t="shared" ref="G59:BO59" si="47">IF(G$4&lt;$C$9,G41,0)</f>
        <v/>
      </c>
      <c r="H59" s="39" t="str">
        <f t="shared" si="47"/>
        <v/>
      </c>
      <c r="I59" s="39" t="str">
        <f t="shared" si="47"/>
        <v/>
      </c>
      <c r="J59" s="39" t="str">
        <f t="shared" si="47"/>
        <v/>
      </c>
      <c r="K59" s="39" t="str">
        <f t="shared" si="47"/>
        <v/>
      </c>
      <c r="L59" s="39" t="str">
        <f t="shared" si="47"/>
        <v/>
      </c>
      <c r="M59" s="39" t="str">
        <f t="shared" si="47"/>
        <v/>
      </c>
      <c r="N59" s="39" t="str">
        <f t="shared" si="47"/>
        <v/>
      </c>
      <c r="O59" s="39" t="str">
        <f t="shared" si="47"/>
        <v/>
      </c>
      <c r="P59" s="39" t="str">
        <f t="shared" si="47"/>
        <v/>
      </c>
      <c r="Q59" s="39" t="str">
        <f t="shared" si="47"/>
        <v/>
      </c>
      <c r="R59" s="39" t="str">
        <f t="shared" si="47"/>
        <v/>
      </c>
      <c r="S59" s="39" t="str">
        <f t="shared" si="47"/>
        <v/>
      </c>
      <c r="T59" s="39" t="str">
        <f t="shared" si="47"/>
        <v/>
      </c>
      <c r="U59" s="39" t="str">
        <f t="shared" si="47"/>
        <v/>
      </c>
      <c r="V59" s="39" t="str">
        <f t="shared" si="47"/>
        <v/>
      </c>
      <c r="W59" s="39" t="str">
        <f t="shared" si="47"/>
        <v/>
      </c>
      <c r="X59" s="39" t="str">
        <f t="shared" si="47"/>
        <v/>
      </c>
      <c r="Y59" s="39" t="str">
        <f t="shared" si="47"/>
        <v/>
      </c>
      <c r="Z59" s="39" t="str">
        <f t="shared" si="47"/>
        <v/>
      </c>
      <c r="AA59" s="39" t="str">
        <f t="shared" si="47"/>
        <v/>
      </c>
      <c r="AB59" s="39" t="str">
        <f t="shared" si="47"/>
        <v/>
      </c>
      <c r="AC59" s="39" t="str">
        <f t="shared" si="47"/>
        <v/>
      </c>
      <c r="AD59" s="39" t="str">
        <f t="shared" si="47"/>
        <v/>
      </c>
      <c r="AE59" s="39" t="str">
        <f t="shared" si="47"/>
        <v/>
      </c>
      <c r="AF59" s="39" t="str">
        <f t="shared" si="47"/>
        <v/>
      </c>
      <c r="AG59" s="39" t="str">
        <f t="shared" si="47"/>
        <v/>
      </c>
      <c r="AH59" s="39" t="str">
        <f t="shared" si="47"/>
        <v/>
      </c>
      <c r="AI59" s="39" t="str">
        <f t="shared" si="47"/>
        <v/>
      </c>
      <c r="AJ59" s="39" t="str">
        <f t="shared" si="47"/>
        <v/>
      </c>
      <c r="AK59" s="39" t="str">
        <f t="shared" si="47"/>
        <v/>
      </c>
      <c r="AL59" s="39" t="str">
        <f t="shared" si="47"/>
        <v/>
      </c>
      <c r="AM59" s="39" t="str">
        <f t="shared" si="47"/>
        <v/>
      </c>
      <c r="AN59" s="39" t="str">
        <f t="shared" si="47"/>
        <v/>
      </c>
      <c r="AO59" s="39" t="str">
        <f t="shared" si="47"/>
        <v/>
      </c>
      <c r="AP59" s="39" t="str">
        <f t="shared" si="47"/>
        <v/>
      </c>
      <c r="AQ59" s="39" t="str">
        <f t="shared" si="47"/>
        <v/>
      </c>
      <c r="AR59" s="39" t="str">
        <f t="shared" si="47"/>
        <v/>
      </c>
      <c r="AS59" s="39" t="str">
        <f t="shared" si="47"/>
        <v/>
      </c>
      <c r="AT59" s="39" t="str">
        <f t="shared" si="47"/>
        <v/>
      </c>
      <c r="AU59" s="39" t="str">
        <f t="shared" si="47"/>
        <v/>
      </c>
      <c r="AV59" s="39" t="str">
        <f t="shared" si="47"/>
        <v/>
      </c>
      <c r="AW59" s="39" t="str">
        <f t="shared" si="47"/>
        <v/>
      </c>
      <c r="AX59" s="39" t="str">
        <f t="shared" si="47"/>
        <v/>
      </c>
      <c r="AY59" s="75">
        <f t="shared" si="47"/>
        <v>0</v>
      </c>
      <c r="AZ59" s="39">
        <f t="shared" si="47"/>
        <v>0</v>
      </c>
      <c r="BA59" s="39">
        <f t="shared" si="47"/>
        <v>0</v>
      </c>
      <c r="BB59" s="39">
        <f t="shared" si="47"/>
        <v>0</v>
      </c>
      <c r="BC59" s="39">
        <f t="shared" si="47"/>
        <v>0</v>
      </c>
      <c r="BD59" s="39">
        <f t="shared" si="47"/>
        <v>0</v>
      </c>
      <c r="BE59" s="39">
        <f t="shared" si="47"/>
        <v>0</v>
      </c>
      <c r="BF59" s="39">
        <f t="shared" si="47"/>
        <v>0</v>
      </c>
      <c r="BG59" s="39">
        <f t="shared" si="47"/>
        <v>0</v>
      </c>
      <c r="BH59" s="39">
        <f t="shared" si="47"/>
        <v>0</v>
      </c>
      <c r="BI59" s="39">
        <f t="shared" si="47"/>
        <v>0</v>
      </c>
      <c r="BJ59" s="39">
        <f t="shared" si="47"/>
        <v>0</v>
      </c>
      <c r="BK59" s="39">
        <f t="shared" si="47"/>
        <v>0</v>
      </c>
      <c r="BL59" s="39">
        <f t="shared" si="47"/>
        <v>0</v>
      </c>
      <c r="BM59" s="39">
        <f t="shared" si="47"/>
        <v>0</v>
      </c>
      <c r="BN59" s="39">
        <f t="shared" si="47"/>
        <v>0</v>
      </c>
      <c r="BO59" s="39">
        <f t="shared" si="47"/>
        <v>0</v>
      </c>
      <c r="BP59" s="39"/>
      <c r="BQ59" s="39"/>
      <c r="BR59" s="39"/>
      <c r="BS59" s="39"/>
      <c r="BT59" s="39"/>
      <c r="BU59" s="39">
        <f t="shared" ref="BU59:BZ59" si="48">IF(BU$4&lt;$C$9,BU41,0)</f>
        <v>0</v>
      </c>
      <c r="BV59" s="39">
        <f t="shared" si="48"/>
        <v>0</v>
      </c>
      <c r="BW59" s="39">
        <f t="shared" si="48"/>
        <v>0</v>
      </c>
      <c r="BX59" s="39">
        <f t="shared" si="48"/>
        <v>0</v>
      </c>
      <c r="BY59" s="39">
        <f t="shared" si="48"/>
        <v>0</v>
      </c>
      <c r="BZ59" s="39">
        <f t="shared" si="48"/>
        <v>0</v>
      </c>
      <c r="CA59" s="39"/>
      <c r="CB59" s="39">
        <f t="shared" ref="CB59:DJ59" si="49">IF(CB$4&lt;$C$9,CB41,0)</f>
        <v>0</v>
      </c>
      <c r="CC59" s="39">
        <f t="shared" si="49"/>
        <v>0</v>
      </c>
      <c r="CD59" s="39">
        <f t="shared" si="49"/>
        <v>0</v>
      </c>
      <c r="CE59" s="39">
        <f t="shared" si="49"/>
        <v>0</v>
      </c>
      <c r="CF59" s="39">
        <f t="shared" si="49"/>
        <v>0</v>
      </c>
      <c r="CG59" s="39">
        <f t="shared" si="49"/>
        <v>0</v>
      </c>
      <c r="CH59" s="39">
        <f t="shared" si="49"/>
        <v>0</v>
      </c>
      <c r="CI59" s="39">
        <f t="shared" si="49"/>
        <v>0</v>
      </c>
      <c r="CJ59" s="39">
        <f t="shared" si="49"/>
        <v>0</v>
      </c>
      <c r="CK59" s="39">
        <f t="shared" si="49"/>
        <v>0</v>
      </c>
      <c r="CL59" s="39">
        <f t="shared" si="49"/>
        <v>0</v>
      </c>
      <c r="CM59" s="39">
        <f t="shared" si="49"/>
        <v>0</v>
      </c>
      <c r="CN59" s="39">
        <f t="shared" si="49"/>
        <v>0</v>
      </c>
      <c r="CO59" s="39">
        <f t="shared" si="49"/>
        <v>0</v>
      </c>
      <c r="CP59" s="39">
        <f t="shared" si="49"/>
        <v>0</v>
      </c>
      <c r="CQ59" s="39">
        <f t="shared" si="49"/>
        <v>0</v>
      </c>
      <c r="CR59" s="39">
        <f t="shared" si="49"/>
        <v>0</v>
      </c>
      <c r="CS59" s="39">
        <f t="shared" si="49"/>
        <v>0</v>
      </c>
      <c r="CT59" s="39">
        <f t="shared" si="49"/>
        <v>0</v>
      </c>
      <c r="CU59" s="39">
        <f t="shared" si="49"/>
        <v>0</v>
      </c>
      <c r="CV59" s="39">
        <f t="shared" si="49"/>
        <v>0</v>
      </c>
      <c r="CW59" s="39">
        <f t="shared" si="49"/>
        <v>0</v>
      </c>
      <c r="CX59" s="39">
        <f t="shared" si="49"/>
        <v>0</v>
      </c>
      <c r="CY59" s="39">
        <f t="shared" si="49"/>
        <v>0</v>
      </c>
      <c r="CZ59" s="39">
        <f t="shared" si="49"/>
        <v>0</v>
      </c>
      <c r="DA59" s="39">
        <f t="shared" si="49"/>
        <v>0</v>
      </c>
      <c r="DB59" s="39">
        <f t="shared" si="49"/>
        <v>0</v>
      </c>
      <c r="DC59" s="39">
        <f t="shared" si="49"/>
        <v>0</v>
      </c>
      <c r="DD59" s="39">
        <f t="shared" si="49"/>
        <v>0</v>
      </c>
      <c r="DE59" s="39">
        <f t="shared" si="49"/>
        <v>0</v>
      </c>
      <c r="DF59" s="39">
        <f t="shared" si="49"/>
        <v>0</v>
      </c>
      <c r="DG59" s="39">
        <f t="shared" si="49"/>
        <v>0</v>
      </c>
      <c r="DH59" s="39">
        <f t="shared" si="49"/>
        <v>0</v>
      </c>
      <c r="DI59" s="39">
        <f t="shared" si="49"/>
        <v>0</v>
      </c>
      <c r="DJ59" s="39">
        <f t="shared" si="49"/>
        <v>0</v>
      </c>
    </row>
    <row r="60" ht="14.25" customHeight="1">
      <c r="B60" s="6" t="str">
        <f t="shared" si="39"/>
        <v>Fees paid to Equitix Infrastructure 6 Limited</v>
      </c>
      <c r="E60" s="33">
        <f t="shared" si="40"/>
        <v>43.07409023</v>
      </c>
      <c r="G60" s="39" t="str">
        <f t="shared" ref="G60:BO60" si="50">IF(G$4&lt;$C$9,G42,0)</f>
        <v/>
      </c>
      <c r="H60" s="39" t="str">
        <f t="shared" si="50"/>
        <v/>
      </c>
      <c r="I60" s="39" t="str">
        <f t="shared" si="50"/>
        <v/>
      </c>
      <c r="J60" s="39" t="str">
        <f t="shared" si="50"/>
        <v/>
      </c>
      <c r="K60" s="39" t="str">
        <f t="shared" si="50"/>
        <v/>
      </c>
      <c r="L60" s="39" t="str">
        <f t="shared" si="50"/>
        <v/>
      </c>
      <c r="M60" s="39" t="str">
        <f t="shared" si="50"/>
        <v/>
      </c>
      <c r="N60" s="39" t="str">
        <f t="shared" si="50"/>
        <v/>
      </c>
      <c r="O60" s="39" t="str">
        <f t="shared" si="50"/>
        <v/>
      </c>
      <c r="P60" s="39" t="str">
        <f t="shared" si="50"/>
        <v/>
      </c>
      <c r="Q60" s="39" t="str">
        <f t="shared" si="50"/>
        <v/>
      </c>
      <c r="R60" s="39" t="str">
        <f t="shared" si="50"/>
        <v/>
      </c>
      <c r="S60" s="39" t="str">
        <f t="shared" si="50"/>
        <v/>
      </c>
      <c r="T60" s="39" t="str">
        <f t="shared" si="50"/>
        <v/>
      </c>
      <c r="U60" s="39" t="str">
        <f t="shared" si="50"/>
        <v/>
      </c>
      <c r="V60" s="39" t="str">
        <f t="shared" si="50"/>
        <v/>
      </c>
      <c r="W60" s="39" t="str">
        <f t="shared" si="50"/>
        <v/>
      </c>
      <c r="X60" s="39" t="str">
        <f t="shared" si="50"/>
        <v/>
      </c>
      <c r="Y60" s="39">
        <f t="shared" si="50"/>
        <v>5.0124</v>
      </c>
      <c r="Z60" s="39" t="str">
        <f t="shared" si="50"/>
        <v/>
      </c>
      <c r="AA60" s="39" t="str">
        <f t="shared" si="50"/>
        <v/>
      </c>
      <c r="AB60" s="39" t="str">
        <f t="shared" si="50"/>
        <v/>
      </c>
      <c r="AC60" s="39" t="str">
        <f t="shared" si="50"/>
        <v/>
      </c>
      <c r="AD60" s="39" t="str">
        <f t="shared" si="50"/>
        <v/>
      </c>
      <c r="AE60" s="39" t="str">
        <f t="shared" si="50"/>
        <v/>
      </c>
      <c r="AF60" s="39" t="str">
        <f t="shared" si="50"/>
        <v/>
      </c>
      <c r="AG60" s="39" t="str">
        <f t="shared" si="50"/>
        <v/>
      </c>
      <c r="AH60" s="39" t="str">
        <f t="shared" si="50"/>
        <v/>
      </c>
      <c r="AI60" s="39" t="str">
        <f t="shared" si="50"/>
        <v/>
      </c>
      <c r="AJ60" s="39" t="str">
        <f t="shared" si="50"/>
        <v/>
      </c>
      <c r="AK60" s="39">
        <f t="shared" si="50"/>
        <v>5.043</v>
      </c>
      <c r="AL60" s="39" t="str">
        <f t="shared" si="50"/>
        <v/>
      </c>
      <c r="AM60" s="39">
        <f t="shared" si="50"/>
        <v>5.169075</v>
      </c>
      <c r="AN60" s="39" t="str">
        <f t="shared" si="50"/>
        <v/>
      </c>
      <c r="AO60" s="39">
        <f t="shared" si="50"/>
        <v>5.298301875</v>
      </c>
      <c r="AP60" s="39" t="str">
        <f t="shared" si="50"/>
        <v/>
      </c>
      <c r="AQ60" s="39">
        <f t="shared" si="50"/>
        <v>5.430759422</v>
      </c>
      <c r="AR60" s="39" t="str">
        <f t="shared" si="50"/>
        <v/>
      </c>
      <c r="AS60" s="39">
        <f t="shared" si="50"/>
        <v>5.566528407</v>
      </c>
      <c r="AT60" s="39" t="str">
        <f t="shared" si="50"/>
        <v/>
      </c>
      <c r="AU60" s="39">
        <f t="shared" si="50"/>
        <v>5.705691618</v>
      </c>
      <c r="AV60" s="39" t="str">
        <f t="shared" si="50"/>
        <v/>
      </c>
      <c r="AW60" s="39">
        <f t="shared" si="50"/>
        <v>5.848333908</v>
      </c>
      <c r="AX60" s="39" t="str">
        <f t="shared" si="50"/>
        <v/>
      </c>
      <c r="AY60" s="75">
        <f t="shared" si="50"/>
        <v>0</v>
      </c>
      <c r="AZ60" s="39">
        <f t="shared" si="50"/>
        <v>0</v>
      </c>
      <c r="BA60" s="39">
        <f t="shared" si="50"/>
        <v>0</v>
      </c>
      <c r="BB60" s="39">
        <f t="shared" si="50"/>
        <v>0</v>
      </c>
      <c r="BC60" s="39">
        <f t="shared" si="50"/>
        <v>0</v>
      </c>
      <c r="BD60" s="39">
        <f t="shared" si="50"/>
        <v>0</v>
      </c>
      <c r="BE60" s="39">
        <f t="shared" si="50"/>
        <v>0</v>
      </c>
      <c r="BF60" s="39">
        <f t="shared" si="50"/>
        <v>0</v>
      </c>
      <c r="BG60" s="39">
        <f t="shared" si="50"/>
        <v>0</v>
      </c>
      <c r="BH60" s="39">
        <f t="shared" si="50"/>
        <v>0</v>
      </c>
      <c r="BI60" s="39">
        <f t="shared" si="50"/>
        <v>0</v>
      </c>
      <c r="BJ60" s="39">
        <f t="shared" si="50"/>
        <v>0</v>
      </c>
      <c r="BK60" s="39">
        <f t="shared" si="50"/>
        <v>0</v>
      </c>
      <c r="BL60" s="39">
        <f t="shared" si="50"/>
        <v>0</v>
      </c>
      <c r="BM60" s="39">
        <f t="shared" si="50"/>
        <v>0</v>
      </c>
      <c r="BN60" s="39">
        <f t="shared" si="50"/>
        <v>0</v>
      </c>
      <c r="BO60" s="39">
        <f t="shared" si="50"/>
        <v>0</v>
      </c>
      <c r="BP60" s="39"/>
      <c r="BQ60" s="39"/>
      <c r="BR60" s="39"/>
      <c r="BS60" s="39"/>
      <c r="BT60" s="39"/>
      <c r="BU60" s="39">
        <f t="shared" ref="BU60:BZ60" si="51">IF(BU$4&lt;$C$9,BU42,0)</f>
        <v>0</v>
      </c>
      <c r="BV60" s="39">
        <f t="shared" si="51"/>
        <v>0</v>
      </c>
      <c r="BW60" s="39">
        <f t="shared" si="51"/>
        <v>0</v>
      </c>
      <c r="BX60" s="39">
        <f t="shared" si="51"/>
        <v>0</v>
      </c>
      <c r="BY60" s="39">
        <f t="shared" si="51"/>
        <v>0</v>
      </c>
      <c r="BZ60" s="39">
        <f t="shared" si="51"/>
        <v>0</v>
      </c>
      <c r="CA60" s="39"/>
      <c r="CB60" s="39">
        <f t="shared" ref="CB60:DJ60" si="52">IF(CB$4&lt;$C$9,CB42,0)</f>
        <v>0</v>
      </c>
      <c r="CC60" s="39">
        <f t="shared" si="52"/>
        <v>0</v>
      </c>
      <c r="CD60" s="39">
        <f t="shared" si="52"/>
        <v>0</v>
      </c>
      <c r="CE60" s="39">
        <f t="shared" si="52"/>
        <v>0</v>
      </c>
      <c r="CF60" s="39">
        <f t="shared" si="52"/>
        <v>0</v>
      </c>
      <c r="CG60" s="39">
        <f t="shared" si="52"/>
        <v>0</v>
      </c>
      <c r="CH60" s="39">
        <f t="shared" si="52"/>
        <v>0</v>
      </c>
      <c r="CI60" s="39">
        <f t="shared" si="52"/>
        <v>0</v>
      </c>
      <c r="CJ60" s="39">
        <f t="shared" si="52"/>
        <v>0</v>
      </c>
      <c r="CK60" s="39">
        <f t="shared" si="52"/>
        <v>0</v>
      </c>
      <c r="CL60" s="39">
        <f t="shared" si="52"/>
        <v>0</v>
      </c>
      <c r="CM60" s="39">
        <f t="shared" si="52"/>
        <v>0</v>
      </c>
      <c r="CN60" s="39">
        <f t="shared" si="52"/>
        <v>0</v>
      </c>
      <c r="CO60" s="39">
        <f t="shared" si="52"/>
        <v>0</v>
      </c>
      <c r="CP60" s="39">
        <f t="shared" si="52"/>
        <v>0</v>
      </c>
      <c r="CQ60" s="39">
        <f t="shared" si="52"/>
        <v>0</v>
      </c>
      <c r="CR60" s="39">
        <f t="shared" si="52"/>
        <v>0</v>
      </c>
      <c r="CS60" s="39">
        <f t="shared" si="52"/>
        <v>0</v>
      </c>
      <c r="CT60" s="39">
        <f t="shared" si="52"/>
        <v>0</v>
      </c>
      <c r="CU60" s="39">
        <f t="shared" si="52"/>
        <v>0</v>
      </c>
      <c r="CV60" s="39">
        <f t="shared" si="52"/>
        <v>0</v>
      </c>
      <c r="CW60" s="39">
        <f t="shared" si="52"/>
        <v>0</v>
      </c>
      <c r="CX60" s="39">
        <f t="shared" si="52"/>
        <v>0</v>
      </c>
      <c r="CY60" s="39">
        <f t="shared" si="52"/>
        <v>0</v>
      </c>
      <c r="CZ60" s="39">
        <f t="shared" si="52"/>
        <v>0</v>
      </c>
      <c r="DA60" s="39">
        <f t="shared" si="52"/>
        <v>0</v>
      </c>
      <c r="DB60" s="39">
        <f t="shared" si="52"/>
        <v>0</v>
      </c>
      <c r="DC60" s="39">
        <f t="shared" si="52"/>
        <v>0</v>
      </c>
      <c r="DD60" s="39">
        <f t="shared" si="52"/>
        <v>0</v>
      </c>
      <c r="DE60" s="39">
        <f t="shared" si="52"/>
        <v>0</v>
      </c>
      <c r="DF60" s="39">
        <f t="shared" si="52"/>
        <v>0</v>
      </c>
      <c r="DG60" s="39">
        <f t="shared" si="52"/>
        <v>0</v>
      </c>
      <c r="DH60" s="39">
        <f t="shared" si="52"/>
        <v>0</v>
      </c>
      <c r="DI60" s="39">
        <f t="shared" si="52"/>
        <v>0</v>
      </c>
      <c r="DJ60" s="39">
        <f t="shared" si="52"/>
        <v>0</v>
      </c>
    </row>
    <row r="61" ht="14.25" customHeight="1">
      <c r="B61" s="6" t="str">
        <f t="shared" si="39"/>
        <v>Fees paid to Equitix Infrastructure 3 Limited</v>
      </c>
      <c r="E61" s="33">
        <f t="shared" si="40"/>
        <v>43.07419023</v>
      </c>
      <c r="G61" s="39" t="str">
        <f t="shared" ref="G61:BO61" si="53">IF(G$4&lt;$C$9,G43,0)</f>
        <v/>
      </c>
      <c r="H61" s="39" t="str">
        <f t="shared" si="53"/>
        <v/>
      </c>
      <c r="I61" s="39" t="str">
        <f t="shared" si="53"/>
        <v/>
      </c>
      <c r="J61" s="39" t="str">
        <f t="shared" si="53"/>
        <v/>
      </c>
      <c r="K61" s="39" t="str">
        <f t="shared" si="53"/>
        <v/>
      </c>
      <c r="L61" s="39" t="str">
        <f t="shared" si="53"/>
        <v/>
      </c>
      <c r="M61" s="39" t="str">
        <f t="shared" si="53"/>
        <v/>
      </c>
      <c r="N61" s="39" t="str">
        <f t="shared" si="53"/>
        <v/>
      </c>
      <c r="O61" s="39" t="str">
        <f t="shared" si="53"/>
        <v/>
      </c>
      <c r="P61" s="39" t="str">
        <f t="shared" si="53"/>
        <v/>
      </c>
      <c r="Q61" s="39" t="str">
        <f t="shared" si="53"/>
        <v/>
      </c>
      <c r="R61" s="39" t="str">
        <f t="shared" si="53"/>
        <v/>
      </c>
      <c r="S61" s="39" t="str">
        <f t="shared" si="53"/>
        <v/>
      </c>
      <c r="T61" s="39" t="str">
        <f t="shared" si="53"/>
        <v/>
      </c>
      <c r="U61" s="39" t="str">
        <f t="shared" si="53"/>
        <v/>
      </c>
      <c r="V61" s="39" t="str">
        <f t="shared" si="53"/>
        <v/>
      </c>
      <c r="W61" s="39" t="str">
        <f t="shared" si="53"/>
        <v/>
      </c>
      <c r="X61" s="39" t="str">
        <f t="shared" si="53"/>
        <v/>
      </c>
      <c r="Y61" s="39">
        <f t="shared" si="53"/>
        <v>5.0125</v>
      </c>
      <c r="Z61" s="39" t="str">
        <f t="shared" si="53"/>
        <v/>
      </c>
      <c r="AA61" s="39" t="str">
        <f t="shared" si="53"/>
        <v/>
      </c>
      <c r="AB61" s="39" t="str">
        <f t="shared" si="53"/>
        <v/>
      </c>
      <c r="AC61" s="39" t="str">
        <f t="shared" si="53"/>
        <v/>
      </c>
      <c r="AD61" s="39" t="str">
        <f t="shared" si="53"/>
        <v/>
      </c>
      <c r="AE61" s="39" t="str">
        <f t="shared" si="53"/>
        <v/>
      </c>
      <c r="AF61" s="39" t="str">
        <f t="shared" si="53"/>
        <v/>
      </c>
      <c r="AG61" s="39" t="str">
        <f t="shared" si="53"/>
        <v/>
      </c>
      <c r="AH61" s="39" t="str">
        <f t="shared" si="53"/>
        <v/>
      </c>
      <c r="AI61" s="39" t="str">
        <f t="shared" si="53"/>
        <v/>
      </c>
      <c r="AJ61" s="39" t="str">
        <f t="shared" si="53"/>
        <v/>
      </c>
      <c r="AK61" s="39">
        <f t="shared" si="53"/>
        <v>5.043</v>
      </c>
      <c r="AL61" s="39" t="str">
        <f t="shared" si="53"/>
        <v/>
      </c>
      <c r="AM61" s="39">
        <f t="shared" si="53"/>
        <v>5.169075</v>
      </c>
      <c r="AN61" s="39" t="str">
        <f t="shared" si="53"/>
        <v/>
      </c>
      <c r="AO61" s="39">
        <f t="shared" si="53"/>
        <v>5.298301875</v>
      </c>
      <c r="AP61" s="39" t="str">
        <f t="shared" si="53"/>
        <v/>
      </c>
      <c r="AQ61" s="39">
        <f t="shared" si="53"/>
        <v>5.430759422</v>
      </c>
      <c r="AR61" s="39" t="str">
        <f t="shared" si="53"/>
        <v/>
      </c>
      <c r="AS61" s="39">
        <f t="shared" si="53"/>
        <v>5.566528407</v>
      </c>
      <c r="AT61" s="39" t="str">
        <f t="shared" si="53"/>
        <v/>
      </c>
      <c r="AU61" s="39">
        <f t="shared" si="53"/>
        <v>5.705691618</v>
      </c>
      <c r="AV61" s="39" t="str">
        <f t="shared" si="53"/>
        <v/>
      </c>
      <c r="AW61" s="39">
        <f t="shared" si="53"/>
        <v>5.848333908</v>
      </c>
      <c r="AX61" s="39" t="str">
        <f t="shared" si="53"/>
        <v/>
      </c>
      <c r="AY61" s="75">
        <f t="shared" si="53"/>
        <v>0</v>
      </c>
      <c r="AZ61" s="39">
        <f t="shared" si="53"/>
        <v>0</v>
      </c>
      <c r="BA61" s="39">
        <f t="shared" si="53"/>
        <v>0</v>
      </c>
      <c r="BB61" s="39">
        <f t="shared" si="53"/>
        <v>0</v>
      </c>
      <c r="BC61" s="39">
        <f t="shared" si="53"/>
        <v>0</v>
      </c>
      <c r="BD61" s="39">
        <f t="shared" si="53"/>
        <v>0</v>
      </c>
      <c r="BE61" s="39">
        <f t="shared" si="53"/>
        <v>0</v>
      </c>
      <c r="BF61" s="39">
        <f t="shared" si="53"/>
        <v>0</v>
      </c>
      <c r="BG61" s="39">
        <f t="shared" si="53"/>
        <v>0</v>
      </c>
      <c r="BH61" s="39">
        <f t="shared" si="53"/>
        <v>0</v>
      </c>
      <c r="BI61" s="39">
        <f t="shared" si="53"/>
        <v>0</v>
      </c>
      <c r="BJ61" s="39">
        <f t="shared" si="53"/>
        <v>0</v>
      </c>
      <c r="BK61" s="39">
        <f t="shared" si="53"/>
        <v>0</v>
      </c>
      <c r="BL61" s="39">
        <f t="shared" si="53"/>
        <v>0</v>
      </c>
      <c r="BM61" s="39">
        <f t="shared" si="53"/>
        <v>0</v>
      </c>
      <c r="BN61" s="39">
        <f t="shared" si="53"/>
        <v>0</v>
      </c>
      <c r="BO61" s="39">
        <f t="shared" si="53"/>
        <v>0</v>
      </c>
      <c r="BP61" s="39"/>
      <c r="BQ61" s="39"/>
      <c r="BR61" s="39"/>
      <c r="BS61" s="39"/>
      <c r="BT61" s="39"/>
      <c r="BU61" s="39">
        <f t="shared" ref="BU61:BZ61" si="54">IF(BU$4&lt;$C$9,BU43,0)</f>
        <v>0</v>
      </c>
      <c r="BV61" s="39">
        <f t="shared" si="54"/>
        <v>0</v>
      </c>
      <c r="BW61" s="39">
        <f t="shared" si="54"/>
        <v>0</v>
      </c>
      <c r="BX61" s="39">
        <f t="shared" si="54"/>
        <v>0</v>
      </c>
      <c r="BY61" s="39">
        <f t="shared" si="54"/>
        <v>0</v>
      </c>
      <c r="BZ61" s="39">
        <f t="shared" si="54"/>
        <v>0</v>
      </c>
      <c r="CA61" s="39"/>
      <c r="CB61" s="39">
        <f t="shared" ref="CB61:DJ61" si="55">IF(CB$4&lt;$C$9,CB43,0)</f>
        <v>0</v>
      </c>
      <c r="CC61" s="39">
        <f t="shared" si="55"/>
        <v>0</v>
      </c>
      <c r="CD61" s="39">
        <f t="shared" si="55"/>
        <v>0</v>
      </c>
      <c r="CE61" s="39">
        <f t="shared" si="55"/>
        <v>0</v>
      </c>
      <c r="CF61" s="39">
        <f t="shared" si="55"/>
        <v>0</v>
      </c>
      <c r="CG61" s="39">
        <f t="shared" si="55"/>
        <v>0</v>
      </c>
      <c r="CH61" s="39">
        <f t="shared" si="55"/>
        <v>0</v>
      </c>
      <c r="CI61" s="39">
        <f t="shared" si="55"/>
        <v>0</v>
      </c>
      <c r="CJ61" s="39">
        <f t="shared" si="55"/>
        <v>0</v>
      </c>
      <c r="CK61" s="39">
        <f t="shared" si="55"/>
        <v>0</v>
      </c>
      <c r="CL61" s="39">
        <f t="shared" si="55"/>
        <v>0</v>
      </c>
      <c r="CM61" s="39">
        <f t="shared" si="55"/>
        <v>0</v>
      </c>
      <c r="CN61" s="39">
        <f t="shared" si="55"/>
        <v>0</v>
      </c>
      <c r="CO61" s="39">
        <f t="shared" si="55"/>
        <v>0</v>
      </c>
      <c r="CP61" s="39">
        <f t="shared" si="55"/>
        <v>0</v>
      </c>
      <c r="CQ61" s="39">
        <f t="shared" si="55"/>
        <v>0</v>
      </c>
      <c r="CR61" s="39">
        <f t="shared" si="55"/>
        <v>0</v>
      </c>
      <c r="CS61" s="39">
        <f t="shared" si="55"/>
        <v>0</v>
      </c>
      <c r="CT61" s="39">
        <f t="shared" si="55"/>
        <v>0</v>
      </c>
      <c r="CU61" s="39">
        <f t="shared" si="55"/>
        <v>0</v>
      </c>
      <c r="CV61" s="39">
        <f t="shared" si="55"/>
        <v>0</v>
      </c>
      <c r="CW61" s="39">
        <f t="shared" si="55"/>
        <v>0</v>
      </c>
      <c r="CX61" s="39">
        <f t="shared" si="55"/>
        <v>0</v>
      </c>
      <c r="CY61" s="39">
        <f t="shared" si="55"/>
        <v>0</v>
      </c>
      <c r="CZ61" s="39">
        <f t="shared" si="55"/>
        <v>0</v>
      </c>
      <c r="DA61" s="39">
        <f t="shared" si="55"/>
        <v>0</v>
      </c>
      <c r="DB61" s="39">
        <f t="shared" si="55"/>
        <v>0</v>
      </c>
      <c r="DC61" s="39">
        <f t="shared" si="55"/>
        <v>0</v>
      </c>
      <c r="DD61" s="39">
        <f t="shared" si="55"/>
        <v>0</v>
      </c>
      <c r="DE61" s="39">
        <f t="shared" si="55"/>
        <v>0</v>
      </c>
      <c r="DF61" s="39">
        <f t="shared" si="55"/>
        <v>0</v>
      </c>
      <c r="DG61" s="39">
        <f t="shared" si="55"/>
        <v>0</v>
      </c>
      <c r="DH61" s="39">
        <f t="shared" si="55"/>
        <v>0</v>
      </c>
      <c r="DI61" s="39">
        <f t="shared" si="55"/>
        <v>0</v>
      </c>
      <c r="DJ61" s="39">
        <f t="shared" si="55"/>
        <v>0</v>
      </c>
    </row>
    <row r="62" ht="14.25" customHeight="1">
      <c r="B62" s="6" t="str">
        <f t="shared" si="39"/>
        <v>Fees paid to IUK Investments Limited</v>
      </c>
      <c r="E62" s="33">
        <f t="shared" si="40"/>
        <v>9.569529806</v>
      </c>
      <c r="G62" s="39" t="str">
        <f t="shared" ref="G62:BO62" si="56">IF(G$4&lt;$C$9,G44,0)</f>
        <v/>
      </c>
      <c r="H62" s="39" t="str">
        <f t="shared" si="56"/>
        <v/>
      </c>
      <c r="I62" s="39" t="str">
        <f t="shared" si="56"/>
        <v/>
      </c>
      <c r="J62" s="39" t="str">
        <f t="shared" si="56"/>
        <v/>
      </c>
      <c r="K62" s="39" t="str">
        <f t="shared" si="56"/>
        <v/>
      </c>
      <c r="L62" s="39" t="str">
        <f t="shared" si="56"/>
        <v/>
      </c>
      <c r="M62" s="39" t="str">
        <f t="shared" si="56"/>
        <v/>
      </c>
      <c r="N62" s="39" t="str">
        <f t="shared" si="56"/>
        <v/>
      </c>
      <c r="O62" s="39" t="str">
        <f t="shared" si="56"/>
        <v/>
      </c>
      <c r="P62" s="39" t="str">
        <f t="shared" si="56"/>
        <v/>
      </c>
      <c r="Q62" s="39" t="str">
        <f t="shared" si="56"/>
        <v/>
      </c>
      <c r="R62" s="39" t="str">
        <f t="shared" si="56"/>
        <v/>
      </c>
      <c r="S62" s="39" t="str">
        <f t="shared" si="56"/>
        <v/>
      </c>
      <c r="T62" s="39" t="str">
        <f t="shared" si="56"/>
        <v/>
      </c>
      <c r="U62" s="39" t="str">
        <f t="shared" si="56"/>
        <v/>
      </c>
      <c r="V62" s="39" t="str">
        <f t="shared" si="56"/>
        <v/>
      </c>
      <c r="W62" s="39" t="str">
        <f t="shared" si="56"/>
        <v/>
      </c>
      <c r="X62" s="39" t="str">
        <f t="shared" si="56"/>
        <v/>
      </c>
      <c r="Y62" s="39" t="str">
        <f t="shared" si="56"/>
        <v/>
      </c>
      <c r="Z62" s="39" t="str">
        <f t="shared" si="56"/>
        <v/>
      </c>
      <c r="AA62" s="39" t="str">
        <f t="shared" si="56"/>
        <v/>
      </c>
      <c r="AB62" s="39" t="str">
        <f t="shared" si="56"/>
        <v/>
      </c>
      <c r="AC62" s="39" t="str">
        <f t="shared" si="56"/>
        <v/>
      </c>
      <c r="AD62" s="39" t="str">
        <f t="shared" si="56"/>
        <v/>
      </c>
      <c r="AE62" s="39" t="str">
        <f t="shared" si="56"/>
        <v/>
      </c>
      <c r="AF62" s="39" t="str">
        <f t="shared" si="56"/>
        <v/>
      </c>
      <c r="AG62" s="39" t="str">
        <f t="shared" si="56"/>
        <v/>
      </c>
      <c r="AH62" s="39" t="str">
        <f t="shared" si="56"/>
        <v/>
      </c>
      <c r="AI62" s="39" t="str">
        <f t="shared" si="56"/>
        <v/>
      </c>
      <c r="AJ62" s="39" t="str">
        <f t="shared" si="56"/>
        <v/>
      </c>
      <c r="AK62" s="39">
        <f t="shared" si="56"/>
        <v>2.232045325</v>
      </c>
      <c r="AL62" s="39" t="str">
        <f t="shared" si="56"/>
        <v/>
      </c>
      <c r="AM62" s="39">
        <f t="shared" si="56"/>
        <v>1.148682983</v>
      </c>
      <c r="AN62" s="39" t="str">
        <f t="shared" si="56"/>
        <v/>
      </c>
      <c r="AO62" s="39">
        <f t="shared" si="56"/>
        <v>1.177400058</v>
      </c>
      <c r="AP62" s="39" t="str">
        <f t="shared" si="56"/>
        <v/>
      </c>
      <c r="AQ62" s="39">
        <f t="shared" si="56"/>
        <v>1.206835059</v>
      </c>
      <c r="AR62" s="39" t="str">
        <f t="shared" si="56"/>
        <v/>
      </c>
      <c r="AS62" s="39">
        <f t="shared" si="56"/>
        <v>1.237005936</v>
      </c>
      <c r="AT62" s="39" t="str">
        <f t="shared" si="56"/>
        <v/>
      </c>
      <c r="AU62" s="39">
        <f t="shared" si="56"/>
        <v>1.267931084</v>
      </c>
      <c r="AV62" s="39" t="str">
        <f t="shared" si="56"/>
        <v/>
      </c>
      <c r="AW62" s="39">
        <f t="shared" si="56"/>
        <v>1.299629361</v>
      </c>
      <c r="AX62" s="39" t="str">
        <f t="shared" si="56"/>
        <v/>
      </c>
      <c r="AY62" s="75">
        <f t="shared" si="56"/>
        <v>0</v>
      </c>
      <c r="AZ62" s="39">
        <f t="shared" si="56"/>
        <v>0</v>
      </c>
      <c r="BA62" s="39">
        <f t="shared" si="56"/>
        <v>0</v>
      </c>
      <c r="BB62" s="39">
        <f t="shared" si="56"/>
        <v>0</v>
      </c>
      <c r="BC62" s="39">
        <f t="shared" si="56"/>
        <v>0</v>
      </c>
      <c r="BD62" s="39">
        <f t="shared" si="56"/>
        <v>0</v>
      </c>
      <c r="BE62" s="39">
        <f t="shared" si="56"/>
        <v>0</v>
      </c>
      <c r="BF62" s="39">
        <f t="shared" si="56"/>
        <v>0</v>
      </c>
      <c r="BG62" s="39">
        <f t="shared" si="56"/>
        <v>0</v>
      </c>
      <c r="BH62" s="39">
        <f t="shared" si="56"/>
        <v>0</v>
      </c>
      <c r="BI62" s="39">
        <f t="shared" si="56"/>
        <v>0</v>
      </c>
      <c r="BJ62" s="39">
        <f t="shared" si="56"/>
        <v>0</v>
      </c>
      <c r="BK62" s="39">
        <f t="shared" si="56"/>
        <v>0</v>
      </c>
      <c r="BL62" s="39">
        <f t="shared" si="56"/>
        <v>0</v>
      </c>
      <c r="BM62" s="39">
        <f t="shared" si="56"/>
        <v>0</v>
      </c>
      <c r="BN62" s="39">
        <f t="shared" si="56"/>
        <v>0</v>
      </c>
      <c r="BO62" s="39">
        <f t="shared" si="56"/>
        <v>0</v>
      </c>
      <c r="BP62" s="39"/>
      <c r="BQ62" s="39"/>
      <c r="BR62" s="39"/>
      <c r="BS62" s="39"/>
      <c r="BT62" s="39"/>
      <c r="BU62" s="39">
        <f t="shared" ref="BU62:BZ62" si="57">IF(BU$4&lt;$C$9,BU44,0)</f>
        <v>0</v>
      </c>
      <c r="BV62" s="39">
        <f t="shared" si="57"/>
        <v>0</v>
      </c>
      <c r="BW62" s="39">
        <f t="shared" si="57"/>
        <v>0</v>
      </c>
      <c r="BX62" s="39">
        <f t="shared" si="57"/>
        <v>0</v>
      </c>
      <c r="BY62" s="39">
        <f t="shared" si="57"/>
        <v>0</v>
      </c>
      <c r="BZ62" s="39">
        <f t="shared" si="57"/>
        <v>0</v>
      </c>
      <c r="CA62" s="39"/>
      <c r="CB62" s="39">
        <f t="shared" ref="CB62:DJ62" si="58">IF(CB$4&lt;$C$9,CB44,0)</f>
        <v>0</v>
      </c>
      <c r="CC62" s="39">
        <f t="shared" si="58"/>
        <v>0</v>
      </c>
      <c r="CD62" s="39">
        <f t="shared" si="58"/>
        <v>0</v>
      </c>
      <c r="CE62" s="39">
        <f t="shared" si="58"/>
        <v>0</v>
      </c>
      <c r="CF62" s="39">
        <f t="shared" si="58"/>
        <v>0</v>
      </c>
      <c r="CG62" s="39">
        <f t="shared" si="58"/>
        <v>0</v>
      </c>
      <c r="CH62" s="39">
        <f t="shared" si="58"/>
        <v>0</v>
      </c>
      <c r="CI62" s="39">
        <f t="shared" si="58"/>
        <v>0</v>
      </c>
      <c r="CJ62" s="39">
        <f t="shared" si="58"/>
        <v>0</v>
      </c>
      <c r="CK62" s="39">
        <f t="shared" si="58"/>
        <v>0</v>
      </c>
      <c r="CL62" s="39">
        <f t="shared" si="58"/>
        <v>0</v>
      </c>
      <c r="CM62" s="39">
        <f t="shared" si="58"/>
        <v>0</v>
      </c>
      <c r="CN62" s="39">
        <f t="shared" si="58"/>
        <v>0</v>
      </c>
      <c r="CO62" s="39">
        <f t="shared" si="58"/>
        <v>0</v>
      </c>
      <c r="CP62" s="39">
        <f t="shared" si="58"/>
        <v>0</v>
      </c>
      <c r="CQ62" s="39">
        <f t="shared" si="58"/>
        <v>0</v>
      </c>
      <c r="CR62" s="39">
        <f t="shared" si="58"/>
        <v>0</v>
      </c>
      <c r="CS62" s="39">
        <f t="shared" si="58"/>
        <v>0</v>
      </c>
      <c r="CT62" s="39">
        <f t="shared" si="58"/>
        <v>0</v>
      </c>
      <c r="CU62" s="39">
        <f t="shared" si="58"/>
        <v>0</v>
      </c>
      <c r="CV62" s="39">
        <f t="shared" si="58"/>
        <v>0</v>
      </c>
      <c r="CW62" s="39">
        <f t="shared" si="58"/>
        <v>0</v>
      </c>
      <c r="CX62" s="39">
        <f t="shared" si="58"/>
        <v>0</v>
      </c>
      <c r="CY62" s="39">
        <f t="shared" si="58"/>
        <v>0</v>
      </c>
      <c r="CZ62" s="39">
        <f t="shared" si="58"/>
        <v>0</v>
      </c>
      <c r="DA62" s="39">
        <f t="shared" si="58"/>
        <v>0</v>
      </c>
      <c r="DB62" s="39">
        <f t="shared" si="58"/>
        <v>0</v>
      </c>
      <c r="DC62" s="39">
        <f t="shared" si="58"/>
        <v>0</v>
      </c>
      <c r="DD62" s="39">
        <f t="shared" si="58"/>
        <v>0</v>
      </c>
      <c r="DE62" s="39">
        <f t="shared" si="58"/>
        <v>0</v>
      </c>
      <c r="DF62" s="39">
        <f t="shared" si="58"/>
        <v>0</v>
      </c>
      <c r="DG62" s="39">
        <f t="shared" si="58"/>
        <v>0</v>
      </c>
      <c r="DH62" s="39">
        <f t="shared" si="58"/>
        <v>0</v>
      </c>
      <c r="DI62" s="39">
        <f t="shared" si="58"/>
        <v>0</v>
      </c>
      <c r="DJ62" s="39">
        <f t="shared" si="58"/>
        <v>0</v>
      </c>
    </row>
    <row r="63" ht="14.25" customHeight="1">
      <c r="B63" s="6" t="str">
        <f t="shared" si="39"/>
        <v>Fees paid to Enter name</v>
      </c>
      <c r="E63" s="33">
        <f t="shared" si="40"/>
        <v>0</v>
      </c>
      <c r="G63" s="39" t="str">
        <f t="shared" ref="G63:BO63" si="59">IF(G$4&lt;$C$9,G45,0)</f>
        <v/>
      </c>
      <c r="H63" s="39" t="str">
        <f t="shared" si="59"/>
        <v/>
      </c>
      <c r="I63" s="39" t="str">
        <f t="shared" si="59"/>
        <v/>
      </c>
      <c r="J63" s="39" t="str">
        <f t="shared" si="59"/>
        <v/>
      </c>
      <c r="K63" s="39" t="str">
        <f t="shared" si="59"/>
        <v/>
      </c>
      <c r="L63" s="39" t="str">
        <f t="shared" si="59"/>
        <v/>
      </c>
      <c r="M63" s="39" t="str">
        <f t="shared" si="59"/>
        <v/>
      </c>
      <c r="N63" s="39" t="str">
        <f t="shared" si="59"/>
        <v/>
      </c>
      <c r="O63" s="39" t="str">
        <f t="shared" si="59"/>
        <v/>
      </c>
      <c r="P63" s="39" t="str">
        <f t="shared" si="59"/>
        <v/>
      </c>
      <c r="Q63" s="39" t="str">
        <f t="shared" si="59"/>
        <v/>
      </c>
      <c r="R63" s="39" t="str">
        <f t="shared" si="59"/>
        <v/>
      </c>
      <c r="S63" s="39" t="str">
        <f t="shared" si="59"/>
        <v/>
      </c>
      <c r="T63" s="39" t="str">
        <f t="shared" si="59"/>
        <v/>
      </c>
      <c r="U63" s="39" t="str">
        <f t="shared" si="59"/>
        <v/>
      </c>
      <c r="V63" s="39" t="str">
        <f t="shared" si="59"/>
        <v/>
      </c>
      <c r="W63" s="39" t="str">
        <f t="shared" si="59"/>
        <v/>
      </c>
      <c r="X63" s="39" t="str">
        <f t="shared" si="59"/>
        <v/>
      </c>
      <c r="Y63" s="39" t="str">
        <f t="shared" si="59"/>
        <v/>
      </c>
      <c r="Z63" s="39" t="str">
        <f t="shared" si="59"/>
        <v/>
      </c>
      <c r="AA63" s="39" t="str">
        <f t="shared" si="59"/>
        <v/>
      </c>
      <c r="AB63" s="39" t="str">
        <f t="shared" si="59"/>
        <v/>
      </c>
      <c r="AC63" s="39" t="str">
        <f t="shared" si="59"/>
        <v/>
      </c>
      <c r="AD63" s="39" t="str">
        <f t="shared" si="59"/>
        <v/>
      </c>
      <c r="AE63" s="39" t="str">
        <f t="shared" si="59"/>
        <v/>
      </c>
      <c r="AF63" s="39" t="str">
        <f t="shared" si="59"/>
        <v/>
      </c>
      <c r="AG63" s="39" t="str">
        <f t="shared" si="59"/>
        <v/>
      </c>
      <c r="AH63" s="39" t="str">
        <f t="shared" si="59"/>
        <v/>
      </c>
      <c r="AI63" s="39" t="str">
        <f t="shared" si="59"/>
        <v/>
      </c>
      <c r="AJ63" s="39" t="str">
        <f t="shared" si="59"/>
        <v/>
      </c>
      <c r="AK63" s="39" t="str">
        <f t="shared" si="59"/>
        <v/>
      </c>
      <c r="AL63" s="39" t="str">
        <f t="shared" si="59"/>
        <v/>
      </c>
      <c r="AM63" s="39" t="str">
        <f t="shared" si="59"/>
        <v/>
      </c>
      <c r="AN63" s="39" t="str">
        <f t="shared" si="59"/>
        <v/>
      </c>
      <c r="AO63" s="39" t="str">
        <f t="shared" si="59"/>
        <v/>
      </c>
      <c r="AP63" s="39" t="str">
        <f t="shared" si="59"/>
        <v/>
      </c>
      <c r="AQ63" s="39" t="str">
        <f t="shared" si="59"/>
        <v/>
      </c>
      <c r="AR63" s="39" t="str">
        <f t="shared" si="59"/>
        <v/>
      </c>
      <c r="AS63" s="39" t="str">
        <f t="shared" si="59"/>
        <v/>
      </c>
      <c r="AT63" s="39" t="str">
        <f t="shared" si="59"/>
        <v/>
      </c>
      <c r="AU63" s="39" t="str">
        <f t="shared" si="59"/>
        <v/>
      </c>
      <c r="AV63" s="39" t="str">
        <f t="shared" si="59"/>
        <v/>
      </c>
      <c r="AW63" s="39" t="str">
        <f t="shared" si="59"/>
        <v/>
      </c>
      <c r="AX63" s="39" t="str">
        <f t="shared" si="59"/>
        <v/>
      </c>
      <c r="AY63" s="75">
        <f t="shared" si="59"/>
        <v>0</v>
      </c>
      <c r="AZ63" s="39">
        <f t="shared" si="59"/>
        <v>0</v>
      </c>
      <c r="BA63" s="39">
        <f t="shared" si="59"/>
        <v>0</v>
      </c>
      <c r="BB63" s="39">
        <f t="shared" si="59"/>
        <v>0</v>
      </c>
      <c r="BC63" s="39">
        <f t="shared" si="59"/>
        <v>0</v>
      </c>
      <c r="BD63" s="39">
        <f t="shared" si="59"/>
        <v>0</v>
      </c>
      <c r="BE63" s="39">
        <f t="shared" si="59"/>
        <v>0</v>
      </c>
      <c r="BF63" s="39">
        <f t="shared" si="59"/>
        <v>0</v>
      </c>
      <c r="BG63" s="39">
        <f t="shared" si="59"/>
        <v>0</v>
      </c>
      <c r="BH63" s="39">
        <f t="shared" si="59"/>
        <v>0</v>
      </c>
      <c r="BI63" s="39">
        <f t="shared" si="59"/>
        <v>0</v>
      </c>
      <c r="BJ63" s="39">
        <f t="shared" si="59"/>
        <v>0</v>
      </c>
      <c r="BK63" s="39">
        <f t="shared" si="59"/>
        <v>0</v>
      </c>
      <c r="BL63" s="39">
        <f t="shared" si="59"/>
        <v>0</v>
      </c>
      <c r="BM63" s="39">
        <f t="shared" si="59"/>
        <v>0</v>
      </c>
      <c r="BN63" s="39">
        <f t="shared" si="59"/>
        <v>0</v>
      </c>
      <c r="BO63" s="39">
        <f t="shared" si="59"/>
        <v>0</v>
      </c>
      <c r="BP63" s="39"/>
      <c r="BQ63" s="39"/>
      <c r="BR63" s="39"/>
      <c r="BS63" s="39"/>
      <c r="BT63" s="39"/>
      <c r="BU63" s="39">
        <f t="shared" ref="BU63:BZ63" si="60">IF(BU$4&lt;$C$9,BU45,0)</f>
        <v>0</v>
      </c>
      <c r="BV63" s="39">
        <f t="shared" si="60"/>
        <v>0</v>
      </c>
      <c r="BW63" s="39">
        <f t="shared" si="60"/>
        <v>0</v>
      </c>
      <c r="BX63" s="39">
        <f t="shared" si="60"/>
        <v>0</v>
      </c>
      <c r="BY63" s="39">
        <f t="shared" si="60"/>
        <v>0</v>
      </c>
      <c r="BZ63" s="39">
        <f t="shared" si="60"/>
        <v>0</v>
      </c>
      <c r="CA63" s="39"/>
      <c r="CB63" s="39">
        <f t="shared" ref="CB63:DJ63" si="61">IF(CB$4&lt;$C$9,CB45,0)</f>
        <v>0</v>
      </c>
      <c r="CC63" s="39">
        <f t="shared" si="61"/>
        <v>0</v>
      </c>
      <c r="CD63" s="39">
        <f t="shared" si="61"/>
        <v>0</v>
      </c>
      <c r="CE63" s="39">
        <f t="shared" si="61"/>
        <v>0</v>
      </c>
      <c r="CF63" s="39">
        <f t="shared" si="61"/>
        <v>0</v>
      </c>
      <c r="CG63" s="39">
        <f t="shared" si="61"/>
        <v>0</v>
      </c>
      <c r="CH63" s="39">
        <f t="shared" si="61"/>
        <v>0</v>
      </c>
      <c r="CI63" s="39">
        <f t="shared" si="61"/>
        <v>0</v>
      </c>
      <c r="CJ63" s="39">
        <f t="shared" si="61"/>
        <v>0</v>
      </c>
      <c r="CK63" s="39">
        <f t="shared" si="61"/>
        <v>0</v>
      </c>
      <c r="CL63" s="39">
        <f t="shared" si="61"/>
        <v>0</v>
      </c>
      <c r="CM63" s="39">
        <f t="shared" si="61"/>
        <v>0</v>
      </c>
      <c r="CN63" s="39">
        <f t="shared" si="61"/>
        <v>0</v>
      </c>
      <c r="CO63" s="39">
        <f t="shared" si="61"/>
        <v>0</v>
      </c>
      <c r="CP63" s="39">
        <f t="shared" si="61"/>
        <v>0</v>
      </c>
      <c r="CQ63" s="39">
        <f t="shared" si="61"/>
        <v>0</v>
      </c>
      <c r="CR63" s="39">
        <f t="shared" si="61"/>
        <v>0</v>
      </c>
      <c r="CS63" s="39">
        <f t="shared" si="61"/>
        <v>0</v>
      </c>
      <c r="CT63" s="39">
        <f t="shared" si="61"/>
        <v>0</v>
      </c>
      <c r="CU63" s="39">
        <f t="shared" si="61"/>
        <v>0</v>
      </c>
      <c r="CV63" s="39">
        <f t="shared" si="61"/>
        <v>0</v>
      </c>
      <c r="CW63" s="39">
        <f t="shared" si="61"/>
        <v>0</v>
      </c>
      <c r="CX63" s="39">
        <f t="shared" si="61"/>
        <v>0</v>
      </c>
      <c r="CY63" s="39">
        <f t="shared" si="61"/>
        <v>0</v>
      </c>
      <c r="CZ63" s="39">
        <f t="shared" si="61"/>
        <v>0</v>
      </c>
      <c r="DA63" s="39">
        <f t="shared" si="61"/>
        <v>0</v>
      </c>
      <c r="DB63" s="39">
        <f t="shared" si="61"/>
        <v>0</v>
      </c>
      <c r="DC63" s="39">
        <f t="shared" si="61"/>
        <v>0</v>
      </c>
      <c r="DD63" s="39">
        <f t="shared" si="61"/>
        <v>0</v>
      </c>
      <c r="DE63" s="39">
        <f t="shared" si="61"/>
        <v>0</v>
      </c>
      <c r="DF63" s="39">
        <f t="shared" si="61"/>
        <v>0</v>
      </c>
      <c r="DG63" s="39">
        <f t="shared" si="61"/>
        <v>0</v>
      </c>
      <c r="DH63" s="39">
        <f t="shared" si="61"/>
        <v>0</v>
      </c>
      <c r="DI63" s="39">
        <f t="shared" si="61"/>
        <v>0</v>
      </c>
      <c r="DJ63" s="39">
        <f t="shared" si="61"/>
        <v>0</v>
      </c>
    </row>
    <row r="64" ht="14.25" customHeight="1">
      <c r="B64" s="6" t="str">
        <f t="shared" si="39"/>
        <v>Fees paid to Enter name</v>
      </c>
      <c r="E64" s="33">
        <f t="shared" si="40"/>
        <v>0</v>
      </c>
      <c r="G64" s="39" t="str">
        <f t="shared" ref="G64:BO64" si="62">IF(G$4&lt;$C$9,G46,0)</f>
        <v/>
      </c>
      <c r="H64" s="39" t="str">
        <f t="shared" si="62"/>
        <v/>
      </c>
      <c r="I64" s="39" t="str">
        <f t="shared" si="62"/>
        <v/>
      </c>
      <c r="J64" s="39" t="str">
        <f t="shared" si="62"/>
        <v/>
      </c>
      <c r="K64" s="39" t="str">
        <f t="shared" si="62"/>
        <v/>
      </c>
      <c r="L64" s="39" t="str">
        <f t="shared" si="62"/>
        <v/>
      </c>
      <c r="M64" s="39" t="str">
        <f t="shared" si="62"/>
        <v/>
      </c>
      <c r="N64" s="39" t="str">
        <f t="shared" si="62"/>
        <v/>
      </c>
      <c r="O64" s="39" t="str">
        <f t="shared" si="62"/>
        <v/>
      </c>
      <c r="P64" s="39" t="str">
        <f t="shared" si="62"/>
        <v/>
      </c>
      <c r="Q64" s="39" t="str">
        <f t="shared" si="62"/>
        <v/>
      </c>
      <c r="R64" s="39" t="str">
        <f t="shared" si="62"/>
        <v/>
      </c>
      <c r="S64" s="39" t="str">
        <f t="shared" si="62"/>
        <v/>
      </c>
      <c r="T64" s="39" t="str">
        <f t="shared" si="62"/>
        <v/>
      </c>
      <c r="U64" s="39" t="str">
        <f t="shared" si="62"/>
        <v/>
      </c>
      <c r="V64" s="39" t="str">
        <f t="shared" si="62"/>
        <v/>
      </c>
      <c r="W64" s="39" t="str">
        <f t="shared" si="62"/>
        <v/>
      </c>
      <c r="X64" s="39" t="str">
        <f t="shared" si="62"/>
        <v/>
      </c>
      <c r="Y64" s="39" t="str">
        <f t="shared" si="62"/>
        <v/>
      </c>
      <c r="Z64" s="39" t="str">
        <f t="shared" si="62"/>
        <v/>
      </c>
      <c r="AA64" s="39" t="str">
        <f t="shared" si="62"/>
        <v/>
      </c>
      <c r="AB64" s="39" t="str">
        <f t="shared" si="62"/>
        <v/>
      </c>
      <c r="AC64" s="39" t="str">
        <f t="shared" si="62"/>
        <v/>
      </c>
      <c r="AD64" s="39" t="str">
        <f t="shared" si="62"/>
        <v/>
      </c>
      <c r="AE64" s="39" t="str">
        <f t="shared" si="62"/>
        <v/>
      </c>
      <c r="AF64" s="39" t="str">
        <f t="shared" si="62"/>
        <v/>
      </c>
      <c r="AG64" s="39" t="str">
        <f t="shared" si="62"/>
        <v/>
      </c>
      <c r="AH64" s="39" t="str">
        <f t="shared" si="62"/>
        <v/>
      </c>
      <c r="AI64" s="39" t="str">
        <f t="shared" si="62"/>
        <v/>
      </c>
      <c r="AJ64" s="39" t="str">
        <f t="shared" si="62"/>
        <v/>
      </c>
      <c r="AK64" s="39" t="str">
        <f t="shared" si="62"/>
        <v/>
      </c>
      <c r="AL64" s="39" t="str">
        <f t="shared" si="62"/>
        <v/>
      </c>
      <c r="AM64" s="39" t="str">
        <f t="shared" si="62"/>
        <v/>
      </c>
      <c r="AN64" s="39" t="str">
        <f t="shared" si="62"/>
        <v/>
      </c>
      <c r="AO64" s="39" t="str">
        <f t="shared" si="62"/>
        <v/>
      </c>
      <c r="AP64" s="39" t="str">
        <f t="shared" si="62"/>
        <v/>
      </c>
      <c r="AQ64" s="39" t="str">
        <f t="shared" si="62"/>
        <v/>
      </c>
      <c r="AR64" s="39" t="str">
        <f t="shared" si="62"/>
        <v/>
      </c>
      <c r="AS64" s="39" t="str">
        <f t="shared" si="62"/>
        <v/>
      </c>
      <c r="AT64" s="39" t="str">
        <f t="shared" si="62"/>
        <v/>
      </c>
      <c r="AU64" s="39" t="str">
        <f t="shared" si="62"/>
        <v/>
      </c>
      <c r="AV64" s="39" t="str">
        <f t="shared" si="62"/>
        <v/>
      </c>
      <c r="AW64" s="39" t="str">
        <f t="shared" si="62"/>
        <v/>
      </c>
      <c r="AX64" s="39" t="str">
        <f t="shared" si="62"/>
        <v/>
      </c>
      <c r="AY64" s="75">
        <f t="shared" si="62"/>
        <v>0</v>
      </c>
      <c r="AZ64" s="39">
        <f t="shared" si="62"/>
        <v>0</v>
      </c>
      <c r="BA64" s="39">
        <f t="shared" si="62"/>
        <v>0</v>
      </c>
      <c r="BB64" s="39">
        <f t="shared" si="62"/>
        <v>0</v>
      </c>
      <c r="BC64" s="39">
        <f t="shared" si="62"/>
        <v>0</v>
      </c>
      <c r="BD64" s="39">
        <f t="shared" si="62"/>
        <v>0</v>
      </c>
      <c r="BE64" s="39">
        <f t="shared" si="62"/>
        <v>0</v>
      </c>
      <c r="BF64" s="39">
        <f t="shared" si="62"/>
        <v>0</v>
      </c>
      <c r="BG64" s="39">
        <f t="shared" si="62"/>
        <v>0</v>
      </c>
      <c r="BH64" s="39">
        <f t="shared" si="62"/>
        <v>0</v>
      </c>
      <c r="BI64" s="39">
        <f t="shared" si="62"/>
        <v>0</v>
      </c>
      <c r="BJ64" s="39">
        <f t="shared" si="62"/>
        <v>0</v>
      </c>
      <c r="BK64" s="39">
        <f t="shared" si="62"/>
        <v>0</v>
      </c>
      <c r="BL64" s="39">
        <f t="shared" si="62"/>
        <v>0</v>
      </c>
      <c r="BM64" s="39">
        <f t="shared" si="62"/>
        <v>0</v>
      </c>
      <c r="BN64" s="39">
        <f t="shared" si="62"/>
        <v>0</v>
      </c>
      <c r="BO64" s="39">
        <f t="shared" si="62"/>
        <v>0</v>
      </c>
      <c r="BP64" s="39"/>
      <c r="BQ64" s="39"/>
      <c r="BR64" s="39"/>
      <c r="BS64" s="39"/>
      <c r="BT64" s="39"/>
      <c r="BU64" s="39">
        <f t="shared" ref="BU64:BZ64" si="63">IF(BU$4&lt;$C$9,BU46,0)</f>
        <v>0</v>
      </c>
      <c r="BV64" s="39">
        <f t="shared" si="63"/>
        <v>0</v>
      </c>
      <c r="BW64" s="39">
        <f t="shared" si="63"/>
        <v>0</v>
      </c>
      <c r="BX64" s="39">
        <f t="shared" si="63"/>
        <v>0</v>
      </c>
      <c r="BY64" s="39">
        <f t="shared" si="63"/>
        <v>0</v>
      </c>
      <c r="BZ64" s="39">
        <f t="shared" si="63"/>
        <v>0</v>
      </c>
      <c r="CA64" s="39"/>
      <c r="CB64" s="39">
        <f t="shared" ref="CB64:DJ64" si="64">IF(CB$4&lt;$C$9,CB46,0)</f>
        <v>0</v>
      </c>
      <c r="CC64" s="39">
        <f t="shared" si="64"/>
        <v>0</v>
      </c>
      <c r="CD64" s="39">
        <f t="shared" si="64"/>
        <v>0</v>
      </c>
      <c r="CE64" s="39">
        <f t="shared" si="64"/>
        <v>0</v>
      </c>
      <c r="CF64" s="39">
        <f t="shared" si="64"/>
        <v>0</v>
      </c>
      <c r="CG64" s="39">
        <f t="shared" si="64"/>
        <v>0</v>
      </c>
      <c r="CH64" s="39">
        <f t="shared" si="64"/>
        <v>0</v>
      </c>
      <c r="CI64" s="39">
        <f t="shared" si="64"/>
        <v>0</v>
      </c>
      <c r="CJ64" s="39">
        <f t="shared" si="64"/>
        <v>0</v>
      </c>
      <c r="CK64" s="39">
        <f t="shared" si="64"/>
        <v>0</v>
      </c>
      <c r="CL64" s="39">
        <f t="shared" si="64"/>
        <v>0</v>
      </c>
      <c r="CM64" s="39">
        <f t="shared" si="64"/>
        <v>0</v>
      </c>
      <c r="CN64" s="39">
        <f t="shared" si="64"/>
        <v>0</v>
      </c>
      <c r="CO64" s="39">
        <f t="shared" si="64"/>
        <v>0</v>
      </c>
      <c r="CP64" s="39">
        <f t="shared" si="64"/>
        <v>0</v>
      </c>
      <c r="CQ64" s="39">
        <f t="shared" si="64"/>
        <v>0</v>
      </c>
      <c r="CR64" s="39">
        <f t="shared" si="64"/>
        <v>0</v>
      </c>
      <c r="CS64" s="39">
        <f t="shared" si="64"/>
        <v>0</v>
      </c>
      <c r="CT64" s="39">
        <f t="shared" si="64"/>
        <v>0</v>
      </c>
      <c r="CU64" s="39">
        <f t="shared" si="64"/>
        <v>0</v>
      </c>
      <c r="CV64" s="39">
        <f t="shared" si="64"/>
        <v>0</v>
      </c>
      <c r="CW64" s="39">
        <f t="shared" si="64"/>
        <v>0</v>
      </c>
      <c r="CX64" s="39">
        <f t="shared" si="64"/>
        <v>0</v>
      </c>
      <c r="CY64" s="39">
        <f t="shared" si="64"/>
        <v>0</v>
      </c>
      <c r="CZ64" s="39">
        <f t="shared" si="64"/>
        <v>0</v>
      </c>
      <c r="DA64" s="39">
        <f t="shared" si="64"/>
        <v>0</v>
      </c>
      <c r="DB64" s="39">
        <f t="shared" si="64"/>
        <v>0</v>
      </c>
      <c r="DC64" s="39">
        <f t="shared" si="64"/>
        <v>0</v>
      </c>
      <c r="DD64" s="39">
        <f t="shared" si="64"/>
        <v>0</v>
      </c>
      <c r="DE64" s="39">
        <f t="shared" si="64"/>
        <v>0</v>
      </c>
      <c r="DF64" s="39">
        <f t="shared" si="64"/>
        <v>0</v>
      </c>
      <c r="DG64" s="39">
        <f t="shared" si="64"/>
        <v>0</v>
      </c>
      <c r="DH64" s="39">
        <f t="shared" si="64"/>
        <v>0</v>
      </c>
      <c r="DI64" s="39">
        <f t="shared" si="64"/>
        <v>0</v>
      </c>
      <c r="DJ64" s="39">
        <f t="shared" si="64"/>
        <v>0</v>
      </c>
    </row>
    <row r="65" ht="14.25" customHeight="1">
      <c r="B65" s="6" t="str">
        <f t="shared" si="39"/>
        <v>Fees paid to Enter name</v>
      </c>
      <c r="E65" s="33">
        <f t="shared" si="40"/>
        <v>0</v>
      </c>
      <c r="G65" s="39" t="str">
        <f t="shared" ref="G65:BO65" si="65">IF(G$4&lt;$C$9,G47,0)</f>
        <v/>
      </c>
      <c r="H65" s="39" t="str">
        <f t="shared" si="65"/>
        <v/>
      </c>
      <c r="I65" s="39" t="str">
        <f t="shared" si="65"/>
        <v/>
      </c>
      <c r="J65" s="39" t="str">
        <f t="shared" si="65"/>
        <v/>
      </c>
      <c r="K65" s="39" t="str">
        <f t="shared" si="65"/>
        <v/>
      </c>
      <c r="L65" s="39" t="str">
        <f t="shared" si="65"/>
        <v/>
      </c>
      <c r="M65" s="39" t="str">
        <f t="shared" si="65"/>
        <v/>
      </c>
      <c r="N65" s="39" t="str">
        <f t="shared" si="65"/>
        <v/>
      </c>
      <c r="O65" s="39" t="str">
        <f t="shared" si="65"/>
        <v/>
      </c>
      <c r="P65" s="39" t="str">
        <f t="shared" si="65"/>
        <v/>
      </c>
      <c r="Q65" s="39" t="str">
        <f t="shared" si="65"/>
        <v/>
      </c>
      <c r="R65" s="39" t="str">
        <f t="shared" si="65"/>
        <v/>
      </c>
      <c r="S65" s="39" t="str">
        <f t="shared" si="65"/>
        <v/>
      </c>
      <c r="T65" s="39" t="str">
        <f t="shared" si="65"/>
        <v/>
      </c>
      <c r="U65" s="39" t="str">
        <f t="shared" si="65"/>
        <v/>
      </c>
      <c r="V65" s="39" t="str">
        <f t="shared" si="65"/>
        <v/>
      </c>
      <c r="W65" s="39" t="str">
        <f t="shared" si="65"/>
        <v/>
      </c>
      <c r="X65" s="39" t="str">
        <f t="shared" si="65"/>
        <v/>
      </c>
      <c r="Y65" s="39" t="str">
        <f t="shared" si="65"/>
        <v/>
      </c>
      <c r="Z65" s="39" t="str">
        <f t="shared" si="65"/>
        <v/>
      </c>
      <c r="AA65" s="39" t="str">
        <f t="shared" si="65"/>
        <v/>
      </c>
      <c r="AB65" s="39" t="str">
        <f t="shared" si="65"/>
        <v/>
      </c>
      <c r="AC65" s="39" t="str">
        <f t="shared" si="65"/>
        <v/>
      </c>
      <c r="AD65" s="39" t="str">
        <f t="shared" si="65"/>
        <v/>
      </c>
      <c r="AE65" s="39" t="str">
        <f t="shared" si="65"/>
        <v/>
      </c>
      <c r="AF65" s="39" t="str">
        <f t="shared" si="65"/>
        <v/>
      </c>
      <c r="AG65" s="39" t="str">
        <f t="shared" si="65"/>
        <v/>
      </c>
      <c r="AH65" s="39" t="str">
        <f t="shared" si="65"/>
        <v/>
      </c>
      <c r="AI65" s="39" t="str">
        <f t="shared" si="65"/>
        <v/>
      </c>
      <c r="AJ65" s="39" t="str">
        <f t="shared" si="65"/>
        <v/>
      </c>
      <c r="AK65" s="39" t="str">
        <f t="shared" si="65"/>
        <v/>
      </c>
      <c r="AL65" s="39" t="str">
        <f t="shared" si="65"/>
        <v/>
      </c>
      <c r="AM65" s="39" t="str">
        <f t="shared" si="65"/>
        <v/>
      </c>
      <c r="AN65" s="39" t="str">
        <f t="shared" si="65"/>
        <v/>
      </c>
      <c r="AO65" s="39" t="str">
        <f t="shared" si="65"/>
        <v/>
      </c>
      <c r="AP65" s="39" t="str">
        <f t="shared" si="65"/>
        <v/>
      </c>
      <c r="AQ65" s="39" t="str">
        <f t="shared" si="65"/>
        <v/>
      </c>
      <c r="AR65" s="39" t="str">
        <f t="shared" si="65"/>
        <v/>
      </c>
      <c r="AS65" s="39" t="str">
        <f t="shared" si="65"/>
        <v/>
      </c>
      <c r="AT65" s="39" t="str">
        <f t="shared" si="65"/>
        <v/>
      </c>
      <c r="AU65" s="39" t="str">
        <f t="shared" si="65"/>
        <v/>
      </c>
      <c r="AV65" s="39" t="str">
        <f t="shared" si="65"/>
        <v/>
      </c>
      <c r="AW65" s="39" t="str">
        <f t="shared" si="65"/>
        <v/>
      </c>
      <c r="AX65" s="39" t="str">
        <f t="shared" si="65"/>
        <v/>
      </c>
      <c r="AY65" s="75">
        <f t="shared" si="65"/>
        <v>0</v>
      </c>
      <c r="AZ65" s="39">
        <f t="shared" si="65"/>
        <v>0</v>
      </c>
      <c r="BA65" s="39">
        <f t="shared" si="65"/>
        <v>0</v>
      </c>
      <c r="BB65" s="39">
        <f t="shared" si="65"/>
        <v>0</v>
      </c>
      <c r="BC65" s="39">
        <f t="shared" si="65"/>
        <v>0</v>
      </c>
      <c r="BD65" s="39">
        <f t="shared" si="65"/>
        <v>0</v>
      </c>
      <c r="BE65" s="39">
        <f t="shared" si="65"/>
        <v>0</v>
      </c>
      <c r="BF65" s="39">
        <f t="shared" si="65"/>
        <v>0</v>
      </c>
      <c r="BG65" s="39">
        <f t="shared" si="65"/>
        <v>0</v>
      </c>
      <c r="BH65" s="39">
        <f t="shared" si="65"/>
        <v>0</v>
      </c>
      <c r="BI65" s="39">
        <f t="shared" si="65"/>
        <v>0</v>
      </c>
      <c r="BJ65" s="39">
        <f t="shared" si="65"/>
        <v>0</v>
      </c>
      <c r="BK65" s="39">
        <f t="shared" si="65"/>
        <v>0</v>
      </c>
      <c r="BL65" s="39">
        <f t="shared" si="65"/>
        <v>0</v>
      </c>
      <c r="BM65" s="39">
        <f t="shared" si="65"/>
        <v>0</v>
      </c>
      <c r="BN65" s="39">
        <f t="shared" si="65"/>
        <v>0</v>
      </c>
      <c r="BO65" s="39">
        <f t="shared" si="65"/>
        <v>0</v>
      </c>
      <c r="BP65" s="39"/>
      <c r="BQ65" s="39"/>
      <c r="BR65" s="39"/>
      <c r="BS65" s="39"/>
      <c r="BT65" s="39"/>
      <c r="BU65" s="39">
        <f t="shared" ref="BU65:BZ65" si="66">IF(BU$4&lt;$C$9,BU47,0)</f>
        <v>0</v>
      </c>
      <c r="BV65" s="39">
        <f t="shared" si="66"/>
        <v>0</v>
      </c>
      <c r="BW65" s="39">
        <f t="shared" si="66"/>
        <v>0</v>
      </c>
      <c r="BX65" s="39">
        <f t="shared" si="66"/>
        <v>0</v>
      </c>
      <c r="BY65" s="39">
        <f t="shared" si="66"/>
        <v>0</v>
      </c>
      <c r="BZ65" s="39">
        <f t="shared" si="66"/>
        <v>0</v>
      </c>
      <c r="CA65" s="39"/>
      <c r="CB65" s="39">
        <f t="shared" ref="CB65:DJ65" si="67">IF(CB$4&lt;$C$9,CB47,0)</f>
        <v>0</v>
      </c>
      <c r="CC65" s="39">
        <f t="shared" si="67"/>
        <v>0</v>
      </c>
      <c r="CD65" s="39">
        <f t="shared" si="67"/>
        <v>0</v>
      </c>
      <c r="CE65" s="39">
        <f t="shared" si="67"/>
        <v>0</v>
      </c>
      <c r="CF65" s="39">
        <f t="shared" si="67"/>
        <v>0</v>
      </c>
      <c r="CG65" s="39">
        <f t="shared" si="67"/>
        <v>0</v>
      </c>
      <c r="CH65" s="39">
        <f t="shared" si="67"/>
        <v>0</v>
      </c>
      <c r="CI65" s="39">
        <f t="shared" si="67"/>
        <v>0</v>
      </c>
      <c r="CJ65" s="39">
        <f t="shared" si="67"/>
        <v>0</v>
      </c>
      <c r="CK65" s="39">
        <f t="shared" si="67"/>
        <v>0</v>
      </c>
      <c r="CL65" s="39">
        <f t="shared" si="67"/>
        <v>0</v>
      </c>
      <c r="CM65" s="39">
        <f t="shared" si="67"/>
        <v>0</v>
      </c>
      <c r="CN65" s="39">
        <f t="shared" si="67"/>
        <v>0</v>
      </c>
      <c r="CO65" s="39">
        <f t="shared" si="67"/>
        <v>0</v>
      </c>
      <c r="CP65" s="39">
        <f t="shared" si="67"/>
        <v>0</v>
      </c>
      <c r="CQ65" s="39">
        <f t="shared" si="67"/>
        <v>0</v>
      </c>
      <c r="CR65" s="39">
        <f t="shared" si="67"/>
        <v>0</v>
      </c>
      <c r="CS65" s="39">
        <f t="shared" si="67"/>
        <v>0</v>
      </c>
      <c r="CT65" s="39">
        <f t="shared" si="67"/>
        <v>0</v>
      </c>
      <c r="CU65" s="39">
        <f t="shared" si="67"/>
        <v>0</v>
      </c>
      <c r="CV65" s="39">
        <f t="shared" si="67"/>
        <v>0</v>
      </c>
      <c r="CW65" s="39">
        <f t="shared" si="67"/>
        <v>0</v>
      </c>
      <c r="CX65" s="39">
        <f t="shared" si="67"/>
        <v>0</v>
      </c>
      <c r="CY65" s="39">
        <f t="shared" si="67"/>
        <v>0</v>
      </c>
      <c r="CZ65" s="39">
        <f t="shared" si="67"/>
        <v>0</v>
      </c>
      <c r="DA65" s="39">
        <f t="shared" si="67"/>
        <v>0</v>
      </c>
      <c r="DB65" s="39">
        <f t="shared" si="67"/>
        <v>0</v>
      </c>
      <c r="DC65" s="39">
        <f t="shared" si="67"/>
        <v>0</v>
      </c>
      <c r="DD65" s="39">
        <f t="shared" si="67"/>
        <v>0</v>
      </c>
      <c r="DE65" s="39">
        <f t="shared" si="67"/>
        <v>0</v>
      </c>
      <c r="DF65" s="39">
        <f t="shared" si="67"/>
        <v>0</v>
      </c>
      <c r="DG65" s="39">
        <f t="shared" si="67"/>
        <v>0</v>
      </c>
      <c r="DH65" s="39">
        <f t="shared" si="67"/>
        <v>0</v>
      </c>
      <c r="DI65" s="39">
        <f t="shared" si="67"/>
        <v>0</v>
      </c>
      <c r="DJ65" s="39">
        <f t="shared" si="67"/>
        <v>0</v>
      </c>
    </row>
    <row r="66" ht="14.25" customHeight="1">
      <c r="B66" s="5" t="s">
        <v>44</v>
      </c>
      <c r="C66" s="5"/>
      <c r="D66" s="5"/>
      <c r="E66" s="35">
        <f t="shared" si="40"/>
        <v>8885.850584</v>
      </c>
      <c r="F66" s="5"/>
      <c r="G66" s="36">
        <f t="shared" ref="G66:BO66" si="68">SUM(G56:G65)</f>
        <v>0</v>
      </c>
      <c r="H66" s="36">
        <f t="shared" si="68"/>
        <v>158.182664</v>
      </c>
      <c r="I66" s="36">
        <f t="shared" si="68"/>
        <v>0</v>
      </c>
      <c r="J66" s="36">
        <f t="shared" si="68"/>
        <v>0</v>
      </c>
      <c r="K66" s="36">
        <f t="shared" si="68"/>
        <v>0</v>
      </c>
      <c r="L66" s="36">
        <f t="shared" si="68"/>
        <v>0</v>
      </c>
      <c r="M66" s="36">
        <f t="shared" si="68"/>
        <v>0</v>
      </c>
      <c r="N66" s="36">
        <f t="shared" si="68"/>
        <v>0</v>
      </c>
      <c r="O66" s="36">
        <f t="shared" si="68"/>
        <v>0</v>
      </c>
      <c r="P66" s="36">
        <f t="shared" si="68"/>
        <v>0</v>
      </c>
      <c r="Q66" s="36">
        <f t="shared" si="68"/>
        <v>0</v>
      </c>
      <c r="R66" s="36">
        <f t="shared" si="68"/>
        <v>0</v>
      </c>
      <c r="S66" s="36">
        <f t="shared" si="68"/>
        <v>0</v>
      </c>
      <c r="T66" s="36">
        <f t="shared" si="68"/>
        <v>0</v>
      </c>
      <c r="U66" s="36">
        <f t="shared" si="68"/>
        <v>0</v>
      </c>
      <c r="V66" s="36">
        <f t="shared" si="68"/>
        <v>0</v>
      </c>
      <c r="W66" s="36">
        <f t="shared" si="68"/>
        <v>0</v>
      </c>
      <c r="X66" s="36">
        <f t="shared" si="68"/>
        <v>0</v>
      </c>
      <c r="Y66" s="36">
        <f t="shared" si="68"/>
        <v>10.0249</v>
      </c>
      <c r="Z66" s="36">
        <f t="shared" si="68"/>
        <v>0</v>
      </c>
      <c r="AA66" s="36">
        <f t="shared" si="68"/>
        <v>0</v>
      </c>
      <c r="AB66" s="36">
        <f t="shared" si="68"/>
        <v>0</v>
      </c>
      <c r="AC66" s="36">
        <f t="shared" si="68"/>
        <v>0</v>
      </c>
      <c r="AD66" s="36">
        <f t="shared" si="68"/>
        <v>0</v>
      </c>
      <c r="AE66" s="36">
        <f t="shared" si="68"/>
        <v>0</v>
      </c>
      <c r="AF66" s="36">
        <f t="shared" si="68"/>
        <v>0</v>
      </c>
      <c r="AG66" s="36">
        <f t="shared" si="68"/>
        <v>0</v>
      </c>
      <c r="AH66" s="36">
        <f t="shared" si="68"/>
        <v>0</v>
      </c>
      <c r="AI66" s="36">
        <f t="shared" si="68"/>
        <v>0</v>
      </c>
      <c r="AJ66" s="36">
        <f t="shared" si="68"/>
        <v>0</v>
      </c>
      <c r="AK66" s="36">
        <f t="shared" si="68"/>
        <v>12.31804533</v>
      </c>
      <c r="AL66" s="36">
        <f t="shared" si="68"/>
        <v>0</v>
      </c>
      <c r="AM66" s="36">
        <f t="shared" si="68"/>
        <v>11.48683298</v>
      </c>
      <c r="AN66" s="36">
        <f t="shared" si="68"/>
        <v>0</v>
      </c>
      <c r="AO66" s="36">
        <f t="shared" si="68"/>
        <v>11.77400381</v>
      </c>
      <c r="AP66" s="36">
        <f t="shared" si="68"/>
        <v>4080.91209</v>
      </c>
      <c r="AQ66" s="36">
        <f t="shared" si="68"/>
        <v>200.7557239</v>
      </c>
      <c r="AR66" s="36">
        <f t="shared" si="68"/>
        <v>720.76876</v>
      </c>
      <c r="AS66" s="36">
        <f t="shared" si="68"/>
        <v>12.37006275</v>
      </c>
      <c r="AT66" s="36">
        <f t="shared" si="68"/>
        <v>1100.35646</v>
      </c>
      <c r="AU66" s="36">
        <f t="shared" si="68"/>
        <v>618.6793143</v>
      </c>
      <c r="AV66" s="36">
        <f t="shared" si="68"/>
        <v>651.42891</v>
      </c>
      <c r="AW66" s="36">
        <f t="shared" si="68"/>
        <v>636.6795572</v>
      </c>
      <c r="AX66" s="36">
        <f t="shared" si="68"/>
        <v>660.11326</v>
      </c>
      <c r="AY66" s="69">
        <f t="shared" si="68"/>
        <v>0</v>
      </c>
      <c r="AZ66" s="36">
        <f t="shared" si="68"/>
        <v>0</v>
      </c>
      <c r="BA66" s="36">
        <f t="shared" si="68"/>
        <v>0</v>
      </c>
      <c r="BB66" s="36">
        <f t="shared" si="68"/>
        <v>0</v>
      </c>
      <c r="BC66" s="36">
        <f t="shared" si="68"/>
        <v>0</v>
      </c>
      <c r="BD66" s="36">
        <f t="shared" si="68"/>
        <v>0</v>
      </c>
      <c r="BE66" s="36">
        <f t="shared" si="68"/>
        <v>0</v>
      </c>
      <c r="BF66" s="36">
        <f t="shared" si="68"/>
        <v>0</v>
      </c>
      <c r="BG66" s="36">
        <f t="shared" si="68"/>
        <v>0</v>
      </c>
      <c r="BH66" s="36">
        <f t="shared" si="68"/>
        <v>0</v>
      </c>
      <c r="BI66" s="36">
        <f t="shared" si="68"/>
        <v>0</v>
      </c>
      <c r="BJ66" s="36">
        <f t="shared" si="68"/>
        <v>0</v>
      </c>
      <c r="BK66" s="36">
        <f t="shared" si="68"/>
        <v>0</v>
      </c>
      <c r="BL66" s="36">
        <f t="shared" si="68"/>
        <v>0</v>
      </c>
      <c r="BM66" s="36">
        <f t="shared" si="68"/>
        <v>0</v>
      </c>
      <c r="BN66" s="36">
        <f t="shared" si="68"/>
        <v>0</v>
      </c>
      <c r="BO66" s="36">
        <f t="shared" si="68"/>
        <v>0</v>
      </c>
      <c r="BP66" s="36"/>
      <c r="BQ66" s="36"/>
      <c r="BR66" s="36"/>
      <c r="BS66" s="36"/>
      <c r="BT66" s="36"/>
      <c r="BU66" s="36">
        <f t="shared" ref="BU66:BZ66" si="69">SUM(BU56:BU65)</f>
        <v>0</v>
      </c>
      <c r="BV66" s="36">
        <f t="shared" si="69"/>
        <v>0</v>
      </c>
      <c r="BW66" s="36">
        <f t="shared" si="69"/>
        <v>0</v>
      </c>
      <c r="BX66" s="36">
        <f t="shared" si="69"/>
        <v>0</v>
      </c>
      <c r="BY66" s="36">
        <f t="shared" si="69"/>
        <v>0</v>
      </c>
      <c r="BZ66" s="36">
        <f t="shared" si="69"/>
        <v>0</v>
      </c>
      <c r="CA66" s="36"/>
      <c r="CB66" s="36">
        <f t="shared" ref="CB66:DJ66" si="70">SUM(CB56:CB65)</f>
        <v>0</v>
      </c>
      <c r="CC66" s="36">
        <f t="shared" si="70"/>
        <v>0</v>
      </c>
      <c r="CD66" s="36">
        <f t="shared" si="70"/>
        <v>0</v>
      </c>
      <c r="CE66" s="36">
        <f t="shared" si="70"/>
        <v>0</v>
      </c>
      <c r="CF66" s="36">
        <f t="shared" si="70"/>
        <v>0</v>
      </c>
      <c r="CG66" s="36">
        <f t="shared" si="70"/>
        <v>0</v>
      </c>
      <c r="CH66" s="36">
        <f t="shared" si="70"/>
        <v>0</v>
      </c>
      <c r="CI66" s="36">
        <f t="shared" si="70"/>
        <v>0</v>
      </c>
      <c r="CJ66" s="36">
        <f t="shared" si="70"/>
        <v>0</v>
      </c>
      <c r="CK66" s="36">
        <f t="shared" si="70"/>
        <v>0</v>
      </c>
      <c r="CL66" s="36">
        <f t="shared" si="70"/>
        <v>0</v>
      </c>
      <c r="CM66" s="36">
        <f t="shared" si="70"/>
        <v>0</v>
      </c>
      <c r="CN66" s="36">
        <f t="shared" si="70"/>
        <v>0</v>
      </c>
      <c r="CO66" s="36">
        <f t="shared" si="70"/>
        <v>0</v>
      </c>
      <c r="CP66" s="36">
        <f t="shared" si="70"/>
        <v>0</v>
      </c>
      <c r="CQ66" s="36">
        <f t="shared" si="70"/>
        <v>0</v>
      </c>
      <c r="CR66" s="36">
        <f t="shared" si="70"/>
        <v>0</v>
      </c>
      <c r="CS66" s="36">
        <f t="shared" si="70"/>
        <v>0</v>
      </c>
      <c r="CT66" s="36">
        <f t="shared" si="70"/>
        <v>0</v>
      </c>
      <c r="CU66" s="36">
        <f t="shared" si="70"/>
        <v>0</v>
      </c>
      <c r="CV66" s="36">
        <f t="shared" si="70"/>
        <v>0</v>
      </c>
      <c r="CW66" s="36">
        <f t="shared" si="70"/>
        <v>0</v>
      </c>
      <c r="CX66" s="36">
        <f t="shared" si="70"/>
        <v>0</v>
      </c>
      <c r="CY66" s="36">
        <f t="shared" si="70"/>
        <v>0</v>
      </c>
      <c r="CZ66" s="36">
        <f t="shared" si="70"/>
        <v>0</v>
      </c>
      <c r="DA66" s="36">
        <f t="shared" si="70"/>
        <v>0</v>
      </c>
      <c r="DB66" s="36">
        <f t="shared" si="70"/>
        <v>0</v>
      </c>
      <c r="DC66" s="36">
        <f t="shared" si="70"/>
        <v>0</v>
      </c>
      <c r="DD66" s="36">
        <f t="shared" si="70"/>
        <v>0</v>
      </c>
      <c r="DE66" s="36">
        <f t="shared" si="70"/>
        <v>0</v>
      </c>
      <c r="DF66" s="36">
        <f t="shared" si="70"/>
        <v>0</v>
      </c>
      <c r="DG66" s="36">
        <f t="shared" si="70"/>
        <v>0</v>
      </c>
      <c r="DH66" s="36">
        <f t="shared" si="70"/>
        <v>0</v>
      </c>
      <c r="DI66" s="36">
        <f t="shared" si="70"/>
        <v>0</v>
      </c>
      <c r="DJ66" s="36">
        <f t="shared" si="70"/>
        <v>0</v>
      </c>
    </row>
    <row r="67" ht="14.25" customHeight="1"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</row>
    <row r="68" ht="14.25" customHeight="1">
      <c r="B68" s="5" t="s">
        <v>61</v>
      </c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</row>
    <row r="69" ht="14.25" customHeight="1"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</row>
    <row r="70" ht="14.25" customHeight="1">
      <c r="B70" s="6" t="str">
        <f t="shared" ref="B70:B79" si="72">B56</f>
        <v>Dividends</v>
      </c>
      <c r="E70" s="33">
        <f t="shared" ref="E70:E80" si="73">SUM(G70:DJ70)</f>
        <v>3086.653137</v>
      </c>
      <c r="G70" s="39">
        <f t="shared" ref="G70:DJ70" si="71">IF(G$4&gt;=$C$9,G38,0)</f>
        <v>0</v>
      </c>
      <c r="H70" s="39">
        <f t="shared" si="71"/>
        <v>0</v>
      </c>
      <c r="I70" s="39">
        <f t="shared" si="71"/>
        <v>0</v>
      </c>
      <c r="J70" s="39">
        <f t="shared" si="71"/>
        <v>0</v>
      </c>
      <c r="K70" s="39">
        <f t="shared" si="71"/>
        <v>0</v>
      </c>
      <c r="L70" s="39">
        <f t="shared" si="71"/>
        <v>0</v>
      </c>
      <c r="M70" s="39">
        <f t="shared" si="71"/>
        <v>0</v>
      </c>
      <c r="N70" s="39">
        <f t="shared" si="71"/>
        <v>0</v>
      </c>
      <c r="O70" s="39">
        <f t="shared" si="71"/>
        <v>0</v>
      </c>
      <c r="P70" s="39">
        <f t="shared" si="71"/>
        <v>0</v>
      </c>
      <c r="Q70" s="39">
        <f t="shared" si="71"/>
        <v>0</v>
      </c>
      <c r="R70" s="39">
        <f t="shared" si="71"/>
        <v>0</v>
      </c>
      <c r="S70" s="39">
        <f t="shared" si="71"/>
        <v>0</v>
      </c>
      <c r="T70" s="39">
        <f t="shared" si="71"/>
        <v>0</v>
      </c>
      <c r="U70" s="39">
        <f t="shared" si="71"/>
        <v>0</v>
      </c>
      <c r="V70" s="39">
        <f t="shared" si="71"/>
        <v>0</v>
      </c>
      <c r="W70" s="39">
        <f t="shared" si="71"/>
        <v>0</v>
      </c>
      <c r="X70" s="39">
        <f t="shared" si="71"/>
        <v>0</v>
      </c>
      <c r="Y70" s="39">
        <f t="shared" si="71"/>
        <v>0</v>
      </c>
      <c r="Z70" s="39">
        <f t="shared" si="71"/>
        <v>0</v>
      </c>
      <c r="AA70" s="39">
        <f t="shared" si="71"/>
        <v>0</v>
      </c>
      <c r="AB70" s="39">
        <f t="shared" si="71"/>
        <v>0</v>
      </c>
      <c r="AC70" s="39">
        <f t="shared" si="71"/>
        <v>0</v>
      </c>
      <c r="AD70" s="39">
        <f t="shared" si="71"/>
        <v>0</v>
      </c>
      <c r="AE70" s="39">
        <f t="shared" si="71"/>
        <v>0</v>
      </c>
      <c r="AF70" s="39">
        <f t="shared" si="71"/>
        <v>0</v>
      </c>
      <c r="AG70" s="39">
        <f t="shared" si="71"/>
        <v>0</v>
      </c>
      <c r="AH70" s="39">
        <f t="shared" si="71"/>
        <v>0</v>
      </c>
      <c r="AI70" s="39">
        <f t="shared" si="71"/>
        <v>0</v>
      </c>
      <c r="AJ70" s="39">
        <f t="shared" si="71"/>
        <v>0</v>
      </c>
      <c r="AK70" s="39">
        <f t="shared" si="71"/>
        <v>0</v>
      </c>
      <c r="AL70" s="39">
        <f t="shared" si="71"/>
        <v>0</v>
      </c>
      <c r="AM70" s="39">
        <f t="shared" si="71"/>
        <v>0</v>
      </c>
      <c r="AN70" s="39">
        <f t="shared" si="71"/>
        <v>0</v>
      </c>
      <c r="AO70" s="39">
        <f t="shared" si="71"/>
        <v>0</v>
      </c>
      <c r="AP70" s="39">
        <f t="shared" si="71"/>
        <v>0</v>
      </c>
      <c r="AQ70" s="39">
        <f t="shared" si="71"/>
        <v>0</v>
      </c>
      <c r="AR70" s="39">
        <f t="shared" si="71"/>
        <v>0</v>
      </c>
      <c r="AS70" s="39">
        <f t="shared" si="71"/>
        <v>0</v>
      </c>
      <c r="AT70" s="39">
        <f t="shared" si="71"/>
        <v>0</v>
      </c>
      <c r="AU70" s="39">
        <f t="shared" si="71"/>
        <v>0</v>
      </c>
      <c r="AV70" s="39">
        <f t="shared" si="71"/>
        <v>0</v>
      </c>
      <c r="AW70" s="39">
        <f t="shared" si="71"/>
        <v>0</v>
      </c>
      <c r="AX70" s="39">
        <f t="shared" si="71"/>
        <v>0</v>
      </c>
      <c r="AY70" s="75">
        <f t="shared" si="71"/>
        <v>0</v>
      </c>
      <c r="AZ70" s="39">
        <f t="shared" si="71"/>
        <v>0</v>
      </c>
      <c r="BA70" s="39">
        <f t="shared" si="71"/>
        <v>0</v>
      </c>
      <c r="BB70" s="39">
        <f t="shared" si="71"/>
        <v>0</v>
      </c>
      <c r="BC70" s="39">
        <f t="shared" si="71"/>
        <v>0</v>
      </c>
      <c r="BD70" s="39">
        <f t="shared" si="71"/>
        <v>0</v>
      </c>
      <c r="BE70" s="39">
        <f t="shared" si="71"/>
        <v>0</v>
      </c>
      <c r="BF70" s="39">
        <f t="shared" si="71"/>
        <v>267.4293749</v>
      </c>
      <c r="BG70" s="39">
        <f t="shared" si="71"/>
        <v>271.6761287</v>
      </c>
      <c r="BH70" s="39">
        <f t="shared" si="71"/>
        <v>265.9686568</v>
      </c>
      <c r="BI70" s="39">
        <f t="shared" si="71"/>
        <v>189.8760152</v>
      </c>
      <c r="BJ70" s="39">
        <f t="shared" si="71"/>
        <v>100.3330662</v>
      </c>
      <c r="BK70" s="39">
        <f t="shared" si="71"/>
        <v>0</v>
      </c>
      <c r="BL70" s="39">
        <f t="shared" si="71"/>
        <v>61.31243502</v>
      </c>
      <c r="BM70" s="39">
        <f t="shared" si="71"/>
        <v>0</v>
      </c>
      <c r="BN70" s="39">
        <f t="shared" si="71"/>
        <v>0</v>
      </c>
      <c r="BO70" s="39">
        <f t="shared" si="71"/>
        <v>0</v>
      </c>
      <c r="BP70" s="39">
        <f t="shared" si="71"/>
        <v>0</v>
      </c>
      <c r="BQ70" s="39">
        <f t="shared" si="71"/>
        <v>0</v>
      </c>
      <c r="BR70" s="39">
        <f t="shared" si="71"/>
        <v>0</v>
      </c>
      <c r="BS70" s="39">
        <f t="shared" si="71"/>
        <v>0</v>
      </c>
      <c r="BT70" s="39">
        <f t="shared" si="71"/>
        <v>0</v>
      </c>
      <c r="BU70" s="39">
        <f t="shared" si="71"/>
        <v>0</v>
      </c>
      <c r="BV70" s="39">
        <f t="shared" si="71"/>
        <v>0</v>
      </c>
      <c r="BW70" s="39">
        <f t="shared" si="71"/>
        <v>0</v>
      </c>
      <c r="BX70" s="39">
        <f t="shared" si="71"/>
        <v>0</v>
      </c>
      <c r="BY70" s="39">
        <f t="shared" si="71"/>
        <v>0</v>
      </c>
      <c r="BZ70" s="39">
        <f t="shared" si="71"/>
        <v>0</v>
      </c>
      <c r="CA70" s="39">
        <f t="shared" si="71"/>
        <v>0</v>
      </c>
      <c r="CB70" s="39">
        <f t="shared" si="71"/>
        <v>0</v>
      </c>
      <c r="CC70" s="39">
        <f t="shared" si="71"/>
        <v>0</v>
      </c>
      <c r="CD70" s="39">
        <f t="shared" si="71"/>
        <v>0</v>
      </c>
      <c r="CE70" s="39">
        <f t="shared" si="71"/>
        <v>0</v>
      </c>
      <c r="CF70" s="39">
        <f t="shared" si="71"/>
        <v>0</v>
      </c>
      <c r="CG70" s="39">
        <f t="shared" si="71"/>
        <v>0</v>
      </c>
      <c r="CH70" s="39">
        <f t="shared" si="71"/>
        <v>0</v>
      </c>
      <c r="CI70" s="39">
        <f t="shared" si="71"/>
        <v>1925.141018</v>
      </c>
      <c r="CJ70" s="39">
        <f t="shared" si="71"/>
        <v>4.916442211</v>
      </c>
      <c r="CK70" s="39">
        <f t="shared" si="71"/>
        <v>0</v>
      </c>
      <c r="CL70" s="39">
        <f t="shared" si="71"/>
        <v>0</v>
      </c>
      <c r="CM70" s="39">
        <f t="shared" si="71"/>
        <v>0</v>
      </c>
      <c r="CN70" s="39" t="str">
        <f t="shared" si="71"/>
        <v/>
      </c>
      <c r="CO70" s="39" t="str">
        <f t="shared" si="71"/>
        <v/>
      </c>
      <c r="CP70" s="39" t="str">
        <f t="shared" si="71"/>
        <v/>
      </c>
      <c r="CQ70" s="39" t="str">
        <f t="shared" si="71"/>
        <v/>
      </c>
      <c r="CR70" s="39" t="str">
        <f t="shared" si="71"/>
        <v/>
      </c>
      <c r="CS70" s="39" t="str">
        <f t="shared" si="71"/>
        <v/>
      </c>
      <c r="CT70" s="39" t="str">
        <f t="shared" si="71"/>
        <v/>
      </c>
      <c r="CU70" s="39" t="str">
        <f t="shared" si="71"/>
        <v/>
      </c>
      <c r="CV70" s="39" t="str">
        <f t="shared" si="71"/>
        <v/>
      </c>
      <c r="CW70" s="39" t="str">
        <f t="shared" si="71"/>
        <v/>
      </c>
      <c r="CX70" s="39" t="str">
        <f t="shared" si="71"/>
        <v/>
      </c>
      <c r="CY70" s="39" t="str">
        <f t="shared" si="71"/>
        <v/>
      </c>
      <c r="CZ70" s="39" t="str">
        <f t="shared" si="71"/>
        <v/>
      </c>
      <c r="DA70" s="39" t="str">
        <f t="shared" si="71"/>
        <v/>
      </c>
      <c r="DB70" s="39" t="str">
        <f t="shared" si="71"/>
        <v/>
      </c>
      <c r="DC70" s="39" t="str">
        <f t="shared" si="71"/>
        <v/>
      </c>
      <c r="DD70" s="39" t="str">
        <f t="shared" si="71"/>
        <v/>
      </c>
      <c r="DE70" s="39" t="str">
        <f t="shared" si="71"/>
        <v/>
      </c>
      <c r="DF70" s="39" t="str">
        <f t="shared" si="71"/>
        <v/>
      </c>
      <c r="DG70" s="39" t="str">
        <f t="shared" si="71"/>
        <v/>
      </c>
      <c r="DH70" s="39" t="str">
        <f t="shared" si="71"/>
        <v/>
      </c>
      <c r="DI70" s="39" t="str">
        <f t="shared" si="71"/>
        <v/>
      </c>
      <c r="DJ70" s="39" t="str">
        <f t="shared" si="71"/>
        <v/>
      </c>
    </row>
    <row r="71" ht="14.25" customHeight="1">
      <c r="B71" s="6" t="str">
        <f t="shared" si="72"/>
        <v>Shareholder Loan interest and fees</v>
      </c>
      <c r="E71" s="33">
        <f t="shared" si="73"/>
        <v>18103.11738</v>
      </c>
      <c r="G71" s="39">
        <f t="shared" ref="G71:DJ71" si="74">IF(G$4&gt;=$C$9,G39,0)</f>
        <v>0</v>
      </c>
      <c r="H71" s="39">
        <f t="shared" si="74"/>
        <v>0</v>
      </c>
      <c r="I71" s="39">
        <f t="shared" si="74"/>
        <v>0</v>
      </c>
      <c r="J71" s="39">
        <f t="shared" si="74"/>
        <v>0</v>
      </c>
      <c r="K71" s="39">
        <f t="shared" si="74"/>
        <v>0</v>
      </c>
      <c r="L71" s="39">
        <f t="shared" si="74"/>
        <v>0</v>
      </c>
      <c r="M71" s="39">
        <f t="shared" si="74"/>
        <v>0</v>
      </c>
      <c r="N71" s="39">
        <f t="shared" si="74"/>
        <v>0</v>
      </c>
      <c r="O71" s="39">
        <f t="shared" si="74"/>
        <v>0</v>
      </c>
      <c r="P71" s="39">
        <f t="shared" si="74"/>
        <v>0</v>
      </c>
      <c r="Q71" s="39">
        <f t="shared" si="74"/>
        <v>0</v>
      </c>
      <c r="R71" s="39">
        <f t="shared" si="74"/>
        <v>0</v>
      </c>
      <c r="S71" s="39">
        <f t="shared" si="74"/>
        <v>0</v>
      </c>
      <c r="T71" s="39">
        <f t="shared" si="74"/>
        <v>0</v>
      </c>
      <c r="U71" s="39">
        <f t="shared" si="74"/>
        <v>0</v>
      </c>
      <c r="V71" s="39">
        <f t="shared" si="74"/>
        <v>0</v>
      </c>
      <c r="W71" s="39">
        <f t="shared" si="74"/>
        <v>0</v>
      </c>
      <c r="X71" s="39">
        <f t="shared" si="74"/>
        <v>0</v>
      </c>
      <c r="Y71" s="39">
        <f t="shared" si="74"/>
        <v>0</v>
      </c>
      <c r="Z71" s="39">
        <f t="shared" si="74"/>
        <v>0</v>
      </c>
      <c r="AA71" s="39">
        <f t="shared" si="74"/>
        <v>0</v>
      </c>
      <c r="AB71" s="39">
        <f t="shared" si="74"/>
        <v>0</v>
      </c>
      <c r="AC71" s="39">
        <f t="shared" si="74"/>
        <v>0</v>
      </c>
      <c r="AD71" s="39">
        <f t="shared" si="74"/>
        <v>0</v>
      </c>
      <c r="AE71" s="39">
        <f t="shared" si="74"/>
        <v>0</v>
      </c>
      <c r="AF71" s="39">
        <f t="shared" si="74"/>
        <v>0</v>
      </c>
      <c r="AG71" s="39">
        <f t="shared" si="74"/>
        <v>0</v>
      </c>
      <c r="AH71" s="39">
        <f t="shared" si="74"/>
        <v>0</v>
      </c>
      <c r="AI71" s="39">
        <f t="shared" si="74"/>
        <v>0</v>
      </c>
      <c r="AJ71" s="39">
        <f t="shared" si="74"/>
        <v>0</v>
      </c>
      <c r="AK71" s="39">
        <f t="shared" si="74"/>
        <v>0</v>
      </c>
      <c r="AL71" s="39">
        <f t="shared" si="74"/>
        <v>0</v>
      </c>
      <c r="AM71" s="39">
        <f t="shared" si="74"/>
        <v>0</v>
      </c>
      <c r="AN71" s="39">
        <f t="shared" si="74"/>
        <v>0</v>
      </c>
      <c r="AO71" s="39">
        <f t="shared" si="74"/>
        <v>0</v>
      </c>
      <c r="AP71" s="39">
        <f t="shared" si="74"/>
        <v>0</v>
      </c>
      <c r="AQ71" s="39">
        <f t="shared" si="74"/>
        <v>0</v>
      </c>
      <c r="AR71" s="39">
        <f t="shared" si="74"/>
        <v>0</v>
      </c>
      <c r="AS71" s="39">
        <f t="shared" si="74"/>
        <v>0</v>
      </c>
      <c r="AT71" s="39">
        <f t="shared" si="74"/>
        <v>0</v>
      </c>
      <c r="AU71" s="39">
        <f t="shared" si="74"/>
        <v>0</v>
      </c>
      <c r="AV71" s="39">
        <f t="shared" si="74"/>
        <v>0</v>
      </c>
      <c r="AW71" s="39">
        <f t="shared" si="74"/>
        <v>0</v>
      </c>
      <c r="AX71" s="39">
        <f t="shared" si="74"/>
        <v>0</v>
      </c>
      <c r="AY71" s="75">
        <f t="shared" si="74"/>
        <v>597.5985008</v>
      </c>
      <c r="AZ71" s="39">
        <f t="shared" si="74"/>
        <v>596.3313328</v>
      </c>
      <c r="BA71" s="39">
        <f t="shared" si="74"/>
        <v>593.0059968</v>
      </c>
      <c r="BB71" s="39">
        <f t="shared" si="74"/>
        <v>590.3518208</v>
      </c>
      <c r="BC71" s="39">
        <f t="shared" si="74"/>
        <v>587.2276368</v>
      </c>
      <c r="BD71" s="39">
        <f t="shared" si="74"/>
        <v>586.9275888</v>
      </c>
      <c r="BE71" s="39">
        <f t="shared" si="74"/>
        <v>583.0442128</v>
      </c>
      <c r="BF71" s="39">
        <f t="shared" si="74"/>
        <v>580.2193488</v>
      </c>
      <c r="BG71" s="39">
        <f t="shared" si="74"/>
        <v>576.7373808</v>
      </c>
      <c r="BH71" s="39">
        <f t="shared" si="74"/>
        <v>574.7760928</v>
      </c>
      <c r="BI71" s="39">
        <f t="shared" si="74"/>
        <v>571.1934928</v>
      </c>
      <c r="BJ71" s="39">
        <f t="shared" si="74"/>
        <v>569.3629648</v>
      </c>
      <c r="BK71" s="39">
        <f t="shared" si="74"/>
        <v>400.2785184</v>
      </c>
      <c r="BL71" s="39">
        <f t="shared" si="74"/>
        <v>574.9316155</v>
      </c>
      <c r="BM71" s="39">
        <f t="shared" si="74"/>
        <v>310.9554601</v>
      </c>
      <c r="BN71" s="39">
        <f t="shared" si="74"/>
        <v>585.6836887</v>
      </c>
      <c r="BO71" s="39">
        <f t="shared" si="74"/>
        <v>367.1133331</v>
      </c>
      <c r="BP71" s="39">
        <f t="shared" si="74"/>
        <v>590.3673685</v>
      </c>
      <c r="BQ71" s="39">
        <f t="shared" si="74"/>
        <v>275.0324155</v>
      </c>
      <c r="BR71" s="39">
        <f t="shared" si="74"/>
        <v>601.0543744</v>
      </c>
      <c r="BS71" s="39">
        <f t="shared" si="74"/>
        <v>355.371618</v>
      </c>
      <c r="BT71" s="39">
        <f t="shared" si="74"/>
        <v>608.1012434</v>
      </c>
      <c r="BU71" s="39">
        <f t="shared" si="74"/>
        <v>337.5835027</v>
      </c>
      <c r="BV71" s="39">
        <f t="shared" si="74"/>
        <v>617.3361674</v>
      </c>
      <c r="BW71" s="39">
        <f t="shared" si="74"/>
        <v>299.18391</v>
      </c>
      <c r="BX71" s="39">
        <f t="shared" si="74"/>
        <v>628.0047644</v>
      </c>
      <c r="BY71" s="39">
        <f t="shared" si="74"/>
        <v>228.3415397</v>
      </c>
      <c r="BZ71" s="39">
        <f t="shared" si="74"/>
        <v>639.3431714</v>
      </c>
      <c r="CA71" s="39">
        <f t="shared" si="74"/>
        <v>225.3202658</v>
      </c>
      <c r="CB71" s="39">
        <f t="shared" si="74"/>
        <v>649.8426918</v>
      </c>
      <c r="CC71" s="39">
        <f t="shared" si="74"/>
        <v>124.5154714</v>
      </c>
      <c r="CD71" s="39">
        <f t="shared" si="74"/>
        <v>660.0121469</v>
      </c>
      <c r="CE71" s="39">
        <f t="shared" si="74"/>
        <v>368.8829136</v>
      </c>
      <c r="CF71" s="39">
        <f t="shared" si="74"/>
        <v>651.1806737</v>
      </c>
      <c r="CG71" s="39">
        <f t="shared" si="74"/>
        <v>625.5117863</v>
      </c>
      <c r="CH71" s="39">
        <f t="shared" si="74"/>
        <v>313.6740745</v>
      </c>
      <c r="CI71" s="39">
        <f t="shared" si="74"/>
        <v>58.71829402</v>
      </c>
      <c r="CJ71" s="39">
        <f t="shared" si="74"/>
        <v>0</v>
      </c>
      <c r="CK71" s="39">
        <f t="shared" si="74"/>
        <v>0</v>
      </c>
      <c r="CL71" s="39">
        <f t="shared" si="74"/>
        <v>0</v>
      </c>
      <c r="CM71" s="39">
        <f t="shared" si="74"/>
        <v>0</v>
      </c>
      <c r="CN71" s="39" t="str">
        <f t="shared" si="74"/>
        <v/>
      </c>
      <c r="CO71" s="39" t="str">
        <f t="shared" si="74"/>
        <v/>
      </c>
      <c r="CP71" s="39" t="str">
        <f t="shared" si="74"/>
        <v/>
      </c>
      <c r="CQ71" s="39" t="str">
        <f t="shared" si="74"/>
        <v/>
      </c>
      <c r="CR71" s="39" t="str">
        <f t="shared" si="74"/>
        <v/>
      </c>
      <c r="CS71" s="39" t="str">
        <f t="shared" si="74"/>
        <v/>
      </c>
      <c r="CT71" s="39" t="str">
        <f t="shared" si="74"/>
        <v/>
      </c>
      <c r="CU71" s="39" t="str">
        <f t="shared" si="74"/>
        <v/>
      </c>
      <c r="CV71" s="39" t="str">
        <f t="shared" si="74"/>
        <v/>
      </c>
      <c r="CW71" s="39" t="str">
        <f t="shared" si="74"/>
        <v/>
      </c>
      <c r="CX71" s="39" t="str">
        <f t="shared" si="74"/>
        <v/>
      </c>
      <c r="CY71" s="39" t="str">
        <f t="shared" si="74"/>
        <v/>
      </c>
      <c r="CZ71" s="39" t="str">
        <f t="shared" si="74"/>
        <v/>
      </c>
      <c r="DA71" s="39" t="str">
        <f t="shared" si="74"/>
        <v/>
      </c>
      <c r="DB71" s="39" t="str">
        <f t="shared" si="74"/>
        <v/>
      </c>
      <c r="DC71" s="39" t="str">
        <f t="shared" si="74"/>
        <v/>
      </c>
      <c r="DD71" s="39" t="str">
        <f t="shared" si="74"/>
        <v/>
      </c>
      <c r="DE71" s="39" t="str">
        <f t="shared" si="74"/>
        <v/>
      </c>
      <c r="DF71" s="39" t="str">
        <f t="shared" si="74"/>
        <v/>
      </c>
      <c r="DG71" s="39" t="str">
        <f t="shared" si="74"/>
        <v/>
      </c>
      <c r="DH71" s="39" t="str">
        <f t="shared" si="74"/>
        <v/>
      </c>
      <c r="DI71" s="39" t="str">
        <f t="shared" si="74"/>
        <v/>
      </c>
      <c r="DJ71" s="39" t="str">
        <f t="shared" si="74"/>
        <v/>
      </c>
    </row>
    <row r="72" ht="14.25" customHeight="1">
      <c r="B72" s="6" t="str">
        <f t="shared" si="72"/>
        <v>Shareholder Loan Principal</v>
      </c>
      <c r="E72" s="33">
        <f t="shared" si="73"/>
        <v>13998.37051</v>
      </c>
      <c r="G72" s="39">
        <f t="shared" ref="G72:DJ72" si="75">IF(G$4&gt;=$C$9,G40,0)</f>
        <v>0</v>
      </c>
      <c r="H72" s="39">
        <f t="shared" si="75"/>
        <v>0</v>
      </c>
      <c r="I72" s="39">
        <f t="shared" si="75"/>
        <v>0</v>
      </c>
      <c r="J72" s="39">
        <f t="shared" si="75"/>
        <v>0</v>
      </c>
      <c r="K72" s="39">
        <f t="shared" si="75"/>
        <v>0</v>
      </c>
      <c r="L72" s="39">
        <f t="shared" si="75"/>
        <v>0</v>
      </c>
      <c r="M72" s="39">
        <f t="shared" si="75"/>
        <v>0</v>
      </c>
      <c r="N72" s="39">
        <f t="shared" si="75"/>
        <v>0</v>
      </c>
      <c r="O72" s="39">
        <f t="shared" si="75"/>
        <v>0</v>
      </c>
      <c r="P72" s="39">
        <f t="shared" si="75"/>
        <v>0</v>
      </c>
      <c r="Q72" s="39">
        <f t="shared" si="75"/>
        <v>0</v>
      </c>
      <c r="R72" s="39">
        <f t="shared" si="75"/>
        <v>0</v>
      </c>
      <c r="S72" s="39">
        <f t="shared" si="75"/>
        <v>0</v>
      </c>
      <c r="T72" s="39">
        <f t="shared" si="75"/>
        <v>0</v>
      </c>
      <c r="U72" s="39">
        <f t="shared" si="75"/>
        <v>0</v>
      </c>
      <c r="V72" s="39">
        <f t="shared" si="75"/>
        <v>0</v>
      </c>
      <c r="W72" s="39">
        <f t="shared" si="75"/>
        <v>0</v>
      </c>
      <c r="X72" s="39">
        <f t="shared" si="75"/>
        <v>0</v>
      </c>
      <c r="Y72" s="39">
        <f t="shared" si="75"/>
        <v>0</v>
      </c>
      <c r="Z72" s="39">
        <f t="shared" si="75"/>
        <v>0</v>
      </c>
      <c r="AA72" s="39">
        <f t="shared" si="75"/>
        <v>0</v>
      </c>
      <c r="AB72" s="39">
        <f t="shared" si="75"/>
        <v>0</v>
      </c>
      <c r="AC72" s="39">
        <f t="shared" si="75"/>
        <v>0</v>
      </c>
      <c r="AD72" s="39">
        <f t="shared" si="75"/>
        <v>0</v>
      </c>
      <c r="AE72" s="39">
        <f t="shared" si="75"/>
        <v>0</v>
      </c>
      <c r="AF72" s="39">
        <f t="shared" si="75"/>
        <v>0</v>
      </c>
      <c r="AG72" s="39">
        <f t="shared" si="75"/>
        <v>0</v>
      </c>
      <c r="AH72" s="39">
        <f t="shared" si="75"/>
        <v>0</v>
      </c>
      <c r="AI72" s="39">
        <f t="shared" si="75"/>
        <v>0</v>
      </c>
      <c r="AJ72" s="39">
        <f t="shared" si="75"/>
        <v>0</v>
      </c>
      <c r="AK72" s="39">
        <f t="shared" si="75"/>
        <v>0</v>
      </c>
      <c r="AL72" s="39">
        <f t="shared" si="75"/>
        <v>0</v>
      </c>
      <c r="AM72" s="39">
        <f t="shared" si="75"/>
        <v>0</v>
      </c>
      <c r="AN72" s="39">
        <f t="shared" si="75"/>
        <v>0</v>
      </c>
      <c r="AO72" s="39">
        <f t="shared" si="75"/>
        <v>0</v>
      </c>
      <c r="AP72" s="39">
        <f t="shared" si="75"/>
        <v>0</v>
      </c>
      <c r="AQ72" s="39">
        <f t="shared" si="75"/>
        <v>0</v>
      </c>
      <c r="AR72" s="39">
        <f t="shared" si="75"/>
        <v>0</v>
      </c>
      <c r="AS72" s="39">
        <f t="shared" si="75"/>
        <v>0</v>
      </c>
      <c r="AT72" s="39">
        <f t="shared" si="75"/>
        <v>0</v>
      </c>
      <c r="AU72" s="39">
        <f t="shared" si="75"/>
        <v>0</v>
      </c>
      <c r="AV72" s="39">
        <f t="shared" si="75"/>
        <v>0</v>
      </c>
      <c r="AW72" s="39">
        <f t="shared" si="75"/>
        <v>0</v>
      </c>
      <c r="AX72" s="39">
        <f t="shared" si="75"/>
        <v>0</v>
      </c>
      <c r="AY72" s="75">
        <f t="shared" si="75"/>
        <v>22.628</v>
      </c>
      <c r="AZ72" s="39">
        <f t="shared" si="75"/>
        <v>59.381</v>
      </c>
      <c r="BA72" s="39">
        <f t="shared" si="75"/>
        <v>47.396</v>
      </c>
      <c r="BB72" s="39">
        <f t="shared" si="75"/>
        <v>55.789</v>
      </c>
      <c r="BC72" s="39">
        <f t="shared" si="75"/>
        <v>5.358</v>
      </c>
      <c r="BD72" s="39">
        <f t="shared" si="75"/>
        <v>69.346</v>
      </c>
      <c r="BE72" s="39">
        <f t="shared" si="75"/>
        <v>50.444</v>
      </c>
      <c r="BF72" s="39">
        <f t="shared" si="75"/>
        <v>62.178</v>
      </c>
      <c r="BG72" s="39">
        <f t="shared" si="75"/>
        <v>35.023</v>
      </c>
      <c r="BH72" s="39">
        <f t="shared" si="75"/>
        <v>63.975</v>
      </c>
      <c r="BI72" s="39">
        <f t="shared" si="75"/>
        <v>32.688</v>
      </c>
      <c r="BJ72" s="39">
        <f t="shared" si="75"/>
        <v>65.951</v>
      </c>
      <c r="BK72" s="39">
        <f t="shared" si="75"/>
        <v>0</v>
      </c>
      <c r="BL72" s="39">
        <f t="shared" si="75"/>
        <v>68.158</v>
      </c>
      <c r="BM72" s="39">
        <f t="shared" si="75"/>
        <v>0</v>
      </c>
      <c r="BN72" s="39">
        <f t="shared" si="75"/>
        <v>127.7776662</v>
      </c>
      <c r="BO72" s="39">
        <f t="shared" si="75"/>
        <v>0</v>
      </c>
      <c r="BP72" s="39">
        <f t="shared" si="75"/>
        <v>117.8935247</v>
      </c>
      <c r="BQ72" s="39">
        <f t="shared" si="75"/>
        <v>0</v>
      </c>
      <c r="BR72" s="39">
        <f t="shared" si="75"/>
        <v>113.4903511</v>
      </c>
      <c r="BS72" s="39">
        <f t="shared" si="75"/>
        <v>0</v>
      </c>
      <c r="BT72" s="39">
        <f t="shared" si="75"/>
        <v>100.0079382</v>
      </c>
      <c r="BU72" s="39">
        <f t="shared" si="75"/>
        <v>0</v>
      </c>
      <c r="BV72" s="39">
        <f t="shared" si="75"/>
        <v>120.8727237</v>
      </c>
      <c r="BW72" s="39">
        <f t="shared" si="75"/>
        <v>0</v>
      </c>
      <c r="BX72" s="39">
        <f t="shared" si="75"/>
        <v>186.7345374</v>
      </c>
      <c r="BY72" s="39">
        <f t="shared" si="75"/>
        <v>0</v>
      </c>
      <c r="BZ72" s="39">
        <f t="shared" si="75"/>
        <v>214.5184381</v>
      </c>
      <c r="CA72" s="39">
        <f t="shared" si="75"/>
        <v>0</v>
      </c>
      <c r="CB72" s="39">
        <f t="shared" si="75"/>
        <v>325.5017113</v>
      </c>
      <c r="CC72" s="39">
        <f t="shared" si="75"/>
        <v>0</v>
      </c>
      <c r="CD72" s="39">
        <f t="shared" si="75"/>
        <v>425.0323029</v>
      </c>
      <c r="CE72" s="39">
        <f t="shared" si="75"/>
        <v>0</v>
      </c>
      <c r="CF72" s="39">
        <f t="shared" si="75"/>
        <v>458.3729898</v>
      </c>
      <c r="CG72" s="39">
        <f t="shared" si="75"/>
        <v>5568.530568</v>
      </c>
      <c r="CH72" s="39">
        <f t="shared" si="75"/>
        <v>4288.86332</v>
      </c>
      <c r="CI72" s="39">
        <f t="shared" si="75"/>
        <v>1312.459439</v>
      </c>
      <c r="CJ72" s="39">
        <f t="shared" si="75"/>
        <v>0</v>
      </c>
      <c r="CK72" s="39">
        <f t="shared" si="75"/>
        <v>0</v>
      </c>
      <c r="CL72" s="39">
        <f t="shared" si="75"/>
        <v>0</v>
      </c>
      <c r="CM72" s="39">
        <f t="shared" si="75"/>
        <v>0</v>
      </c>
      <c r="CN72" s="39" t="str">
        <f t="shared" si="75"/>
        <v/>
      </c>
      <c r="CO72" s="39" t="str">
        <f t="shared" si="75"/>
        <v/>
      </c>
      <c r="CP72" s="39" t="str">
        <f t="shared" si="75"/>
        <v/>
      </c>
      <c r="CQ72" s="39" t="str">
        <f t="shared" si="75"/>
        <v/>
      </c>
      <c r="CR72" s="39" t="str">
        <f t="shared" si="75"/>
        <v/>
      </c>
      <c r="CS72" s="39" t="str">
        <f t="shared" si="75"/>
        <v/>
      </c>
      <c r="CT72" s="39" t="str">
        <f t="shared" si="75"/>
        <v/>
      </c>
      <c r="CU72" s="39" t="str">
        <f t="shared" si="75"/>
        <v/>
      </c>
      <c r="CV72" s="39" t="str">
        <f t="shared" si="75"/>
        <v/>
      </c>
      <c r="CW72" s="39" t="str">
        <f t="shared" si="75"/>
        <v/>
      </c>
      <c r="CX72" s="39" t="str">
        <f t="shared" si="75"/>
        <v/>
      </c>
      <c r="CY72" s="39" t="str">
        <f t="shared" si="75"/>
        <v/>
      </c>
      <c r="CZ72" s="39" t="str">
        <f t="shared" si="75"/>
        <v/>
      </c>
      <c r="DA72" s="39" t="str">
        <f t="shared" si="75"/>
        <v/>
      </c>
      <c r="DB72" s="39" t="str">
        <f t="shared" si="75"/>
        <v/>
      </c>
      <c r="DC72" s="39" t="str">
        <f t="shared" si="75"/>
        <v/>
      </c>
      <c r="DD72" s="39" t="str">
        <f t="shared" si="75"/>
        <v/>
      </c>
      <c r="DE72" s="39" t="str">
        <f t="shared" si="75"/>
        <v/>
      </c>
      <c r="DF72" s="39" t="str">
        <f t="shared" si="75"/>
        <v/>
      </c>
      <c r="DG72" s="39" t="str">
        <f t="shared" si="75"/>
        <v/>
      </c>
      <c r="DH72" s="39" t="str">
        <f t="shared" si="75"/>
        <v/>
      </c>
      <c r="DI72" s="39" t="str">
        <f t="shared" si="75"/>
        <v/>
      </c>
      <c r="DJ72" s="39" t="str">
        <f t="shared" si="75"/>
        <v/>
      </c>
    </row>
    <row r="73" ht="14.25" customHeight="1">
      <c r="B73" s="6" t="str">
        <f t="shared" si="72"/>
        <v>Equity repayment</v>
      </c>
      <c r="E73" s="33">
        <f t="shared" si="73"/>
        <v>0.1</v>
      </c>
      <c r="G73" s="39">
        <f t="shared" ref="G73:DJ73" si="76">IF(G$4&gt;=$C$9,G41,0)</f>
        <v>0</v>
      </c>
      <c r="H73" s="39">
        <f t="shared" si="76"/>
        <v>0</v>
      </c>
      <c r="I73" s="39">
        <f t="shared" si="76"/>
        <v>0</v>
      </c>
      <c r="J73" s="39">
        <f t="shared" si="76"/>
        <v>0</v>
      </c>
      <c r="K73" s="39">
        <f t="shared" si="76"/>
        <v>0</v>
      </c>
      <c r="L73" s="39">
        <f t="shared" si="76"/>
        <v>0</v>
      </c>
      <c r="M73" s="39">
        <f t="shared" si="76"/>
        <v>0</v>
      </c>
      <c r="N73" s="39">
        <f t="shared" si="76"/>
        <v>0</v>
      </c>
      <c r="O73" s="39">
        <f t="shared" si="76"/>
        <v>0</v>
      </c>
      <c r="P73" s="39">
        <f t="shared" si="76"/>
        <v>0</v>
      </c>
      <c r="Q73" s="39">
        <f t="shared" si="76"/>
        <v>0</v>
      </c>
      <c r="R73" s="39">
        <f t="shared" si="76"/>
        <v>0</v>
      </c>
      <c r="S73" s="39">
        <f t="shared" si="76"/>
        <v>0</v>
      </c>
      <c r="T73" s="39">
        <f t="shared" si="76"/>
        <v>0</v>
      </c>
      <c r="U73" s="39">
        <f t="shared" si="76"/>
        <v>0</v>
      </c>
      <c r="V73" s="39">
        <f t="shared" si="76"/>
        <v>0</v>
      </c>
      <c r="W73" s="39">
        <f t="shared" si="76"/>
        <v>0</v>
      </c>
      <c r="X73" s="39">
        <f t="shared" si="76"/>
        <v>0</v>
      </c>
      <c r="Y73" s="39">
        <f t="shared" si="76"/>
        <v>0</v>
      </c>
      <c r="Z73" s="39">
        <f t="shared" si="76"/>
        <v>0</v>
      </c>
      <c r="AA73" s="39">
        <f t="shared" si="76"/>
        <v>0</v>
      </c>
      <c r="AB73" s="39">
        <f t="shared" si="76"/>
        <v>0</v>
      </c>
      <c r="AC73" s="39">
        <f t="shared" si="76"/>
        <v>0</v>
      </c>
      <c r="AD73" s="39">
        <f t="shared" si="76"/>
        <v>0</v>
      </c>
      <c r="AE73" s="39">
        <f t="shared" si="76"/>
        <v>0</v>
      </c>
      <c r="AF73" s="39">
        <f t="shared" si="76"/>
        <v>0</v>
      </c>
      <c r="AG73" s="39">
        <f t="shared" si="76"/>
        <v>0</v>
      </c>
      <c r="AH73" s="39">
        <f t="shared" si="76"/>
        <v>0</v>
      </c>
      <c r="AI73" s="39">
        <f t="shared" si="76"/>
        <v>0</v>
      </c>
      <c r="AJ73" s="39">
        <f t="shared" si="76"/>
        <v>0</v>
      </c>
      <c r="AK73" s="39">
        <f t="shared" si="76"/>
        <v>0</v>
      </c>
      <c r="AL73" s="39">
        <f t="shared" si="76"/>
        <v>0</v>
      </c>
      <c r="AM73" s="39">
        <f t="shared" si="76"/>
        <v>0</v>
      </c>
      <c r="AN73" s="39">
        <f t="shared" si="76"/>
        <v>0</v>
      </c>
      <c r="AO73" s="39">
        <f t="shared" si="76"/>
        <v>0</v>
      </c>
      <c r="AP73" s="39">
        <f t="shared" si="76"/>
        <v>0</v>
      </c>
      <c r="AQ73" s="39">
        <f t="shared" si="76"/>
        <v>0</v>
      </c>
      <c r="AR73" s="39">
        <f t="shared" si="76"/>
        <v>0</v>
      </c>
      <c r="AS73" s="39">
        <f t="shared" si="76"/>
        <v>0</v>
      </c>
      <c r="AT73" s="39">
        <f t="shared" si="76"/>
        <v>0</v>
      </c>
      <c r="AU73" s="39">
        <f t="shared" si="76"/>
        <v>0</v>
      </c>
      <c r="AV73" s="39">
        <f t="shared" si="76"/>
        <v>0</v>
      </c>
      <c r="AW73" s="39">
        <f t="shared" si="76"/>
        <v>0</v>
      </c>
      <c r="AX73" s="39">
        <f t="shared" si="76"/>
        <v>0</v>
      </c>
      <c r="AY73" s="75" t="str">
        <f t="shared" si="76"/>
        <v/>
      </c>
      <c r="AZ73" s="39" t="str">
        <f t="shared" si="76"/>
        <v/>
      </c>
      <c r="BA73" s="39" t="str">
        <f t="shared" si="76"/>
        <v/>
      </c>
      <c r="BB73" s="39" t="str">
        <f t="shared" si="76"/>
        <v/>
      </c>
      <c r="BC73" s="39" t="str">
        <f t="shared" si="76"/>
        <v/>
      </c>
      <c r="BD73" s="39" t="str">
        <f t="shared" si="76"/>
        <v/>
      </c>
      <c r="BE73" s="39" t="str">
        <f t="shared" si="76"/>
        <v/>
      </c>
      <c r="BF73" s="39" t="str">
        <f t="shared" si="76"/>
        <v/>
      </c>
      <c r="BG73" s="39" t="str">
        <f t="shared" si="76"/>
        <v/>
      </c>
      <c r="BH73" s="39" t="str">
        <f t="shared" si="76"/>
        <v/>
      </c>
      <c r="BI73" s="39" t="str">
        <f t="shared" si="76"/>
        <v/>
      </c>
      <c r="BJ73" s="39" t="str">
        <f t="shared" si="76"/>
        <v/>
      </c>
      <c r="BK73" s="39" t="str">
        <f t="shared" si="76"/>
        <v/>
      </c>
      <c r="BL73" s="39" t="str">
        <f t="shared" si="76"/>
        <v/>
      </c>
      <c r="BM73" s="39" t="str">
        <f t="shared" si="76"/>
        <v/>
      </c>
      <c r="BN73" s="39" t="str">
        <f t="shared" si="76"/>
        <v/>
      </c>
      <c r="BO73" s="39" t="str">
        <f t="shared" si="76"/>
        <v/>
      </c>
      <c r="BP73" s="39" t="str">
        <f t="shared" si="76"/>
        <v/>
      </c>
      <c r="BQ73" s="39" t="str">
        <f t="shared" si="76"/>
        <v/>
      </c>
      <c r="BR73" s="39" t="str">
        <f t="shared" si="76"/>
        <v/>
      </c>
      <c r="BS73" s="39" t="str">
        <f t="shared" si="76"/>
        <v/>
      </c>
      <c r="BT73" s="39" t="str">
        <f t="shared" si="76"/>
        <v/>
      </c>
      <c r="BU73" s="39" t="str">
        <f t="shared" si="76"/>
        <v/>
      </c>
      <c r="BV73" s="39" t="str">
        <f t="shared" si="76"/>
        <v/>
      </c>
      <c r="BW73" s="39" t="str">
        <f t="shared" si="76"/>
        <v/>
      </c>
      <c r="BX73" s="39" t="str">
        <f t="shared" si="76"/>
        <v/>
      </c>
      <c r="BY73" s="39" t="str">
        <f t="shared" si="76"/>
        <v/>
      </c>
      <c r="BZ73" s="39" t="str">
        <f t="shared" si="76"/>
        <v/>
      </c>
      <c r="CA73" s="39" t="str">
        <f t="shared" si="76"/>
        <v/>
      </c>
      <c r="CB73" s="39" t="str">
        <f t="shared" si="76"/>
        <v/>
      </c>
      <c r="CC73" s="39" t="str">
        <f t="shared" si="76"/>
        <v/>
      </c>
      <c r="CD73" s="39" t="str">
        <f t="shared" si="76"/>
        <v/>
      </c>
      <c r="CE73" s="39" t="str">
        <f t="shared" si="76"/>
        <v/>
      </c>
      <c r="CF73" s="39" t="str">
        <f t="shared" si="76"/>
        <v/>
      </c>
      <c r="CG73" s="39" t="str">
        <f t="shared" si="76"/>
        <v/>
      </c>
      <c r="CH73" s="39" t="str">
        <f t="shared" si="76"/>
        <v/>
      </c>
      <c r="CI73" s="39" t="str">
        <f t="shared" si="76"/>
        <v/>
      </c>
      <c r="CJ73" s="39">
        <f t="shared" si="76"/>
        <v>0.1</v>
      </c>
      <c r="CK73" s="39" t="str">
        <f t="shared" si="76"/>
        <v/>
      </c>
      <c r="CL73" s="39" t="str">
        <f t="shared" si="76"/>
        <v/>
      </c>
      <c r="CM73" s="39" t="str">
        <f t="shared" si="76"/>
        <v/>
      </c>
      <c r="CN73" s="39" t="str">
        <f t="shared" si="76"/>
        <v/>
      </c>
      <c r="CO73" s="39" t="str">
        <f t="shared" si="76"/>
        <v/>
      </c>
      <c r="CP73" s="39" t="str">
        <f t="shared" si="76"/>
        <v/>
      </c>
      <c r="CQ73" s="39" t="str">
        <f t="shared" si="76"/>
        <v/>
      </c>
      <c r="CR73" s="39" t="str">
        <f t="shared" si="76"/>
        <v/>
      </c>
      <c r="CS73" s="39" t="str">
        <f t="shared" si="76"/>
        <v/>
      </c>
      <c r="CT73" s="39" t="str">
        <f t="shared" si="76"/>
        <v/>
      </c>
      <c r="CU73" s="39" t="str">
        <f t="shared" si="76"/>
        <v/>
      </c>
      <c r="CV73" s="39" t="str">
        <f t="shared" si="76"/>
        <v/>
      </c>
      <c r="CW73" s="39" t="str">
        <f t="shared" si="76"/>
        <v/>
      </c>
      <c r="CX73" s="39" t="str">
        <f t="shared" si="76"/>
        <v/>
      </c>
      <c r="CY73" s="39" t="str">
        <f t="shared" si="76"/>
        <v/>
      </c>
      <c r="CZ73" s="39" t="str">
        <f t="shared" si="76"/>
        <v/>
      </c>
      <c r="DA73" s="39" t="str">
        <f t="shared" si="76"/>
        <v/>
      </c>
      <c r="DB73" s="39" t="str">
        <f t="shared" si="76"/>
        <v/>
      </c>
      <c r="DC73" s="39" t="str">
        <f t="shared" si="76"/>
        <v/>
      </c>
      <c r="DD73" s="39" t="str">
        <f t="shared" si="76"/>
        <v/>
      </c>
      <c r="DE73" s="39" t="str">
        <f t="shared" si="76"/>
        <v/>
      </c>
      <c r="DF73" s="39" t="str">
        <f t="shared" si="76"/>
        <v/>
      </c>
      <c r="DG73" s="39" t="str">
        <f t="shared" si="76"/>
        <v/>
      </c>
      <c r="DH73" s="39" t="str">
        <f t="shared" si="76"/>
        <v/>
      </c>
      <c r="DI73" s="39" t="str">
        <f t="shared" si="76"/>
        <v/>
      </c>
      <c r="DJ73" s="39" t="str">
        <f t="shared" si="76"/>
        <v/>
      </c>
    </row>
    <row r="74" ht="14.25" customHeight="1">
      <c r="B74" s="6" t="str">
        <f t="shared" si="72"/>
        <v>Fees paid to Equitix Infrastructure 6 Limited</v>
      </c>
      <c r="E74" s="33">
        <f t="shared" si="73"/>
        <v>143.5453534</v>
      </c>
      <c r="G74" s="39">
        <f t="shared" ref="G74:DJ74" si="77">IF(G$4&gt;=$C$9,G42,0)</f>
        <v>0</v>
      </c>
      <c r="H74" s="39">
        <f t="shared" si="77"/>
        <v>0</v>
      </c>
      <c r="I74" s="39">
        <f t="shared" si="77"/>
        <v>0</v>
      </c>
      <c r="J74" s="39">
        <f t="shared" si="77"/>
        <v>0</v>
      </c>
      <c r="K74" s="39">
        <f t="shared" si="77"/>
        <v>0</v>
      </c>
      <c r="L74" s="39">
        <f t="shared" si="77"/>
        <v>0</v>
      </c>
      <c r="M74" s="39">
        <f t="shared" si="77"/>
        <v>0</v>
      </c>
      <c r="N74" s="39">
        <f t="shared" si="77"/>
        <v>0</v>
      </c>
      <c r="O74" s="39">
        <f t="shared" si="77"/>
        <v>0</v>
      </c>
      <c r="P74" s="39">
        <f t="shared" si="77"/>
        <v>0</v>
      </c>
      <c r="Q74" s="39">
        <f t="shared" si="77"/>
        <v>0</v>
      </c>
      <c r="R74" s="39">
        <f t="shared" si="77"/>
        <v>0</v>
      </c>
      <c r="S74" s="39">
        <f t="shared" si="77"/>
        <v>0</v>
      </c>
      <c r="T74" s="39">
        <f t="shared" si="77"/>
        <v>0</v>
      </c>
      <c r="U74" s="39">
        <f t="shared" si="77"/>
        <v>0</v>
      </c>
      <c r="V74" s="39">
        <f t="shared" si="77"/>
        <v>0</v>
      </c>
      <c r="W74" s="39">
        <f t="shared" si="77"/>
        <v>0</v>
      </c>
      <c r="X74" s="39">
        <f t="shared" si="77"/>
        <v>0</v>
      </c>
      <c r="Y74" s="39">
        <f t="shared" si="77"/>
        <v>0</v>
      </c>
      <c r="Z74" s="39">
        <f t="shared" si="77"/>
        <v>0</v>
      </c>
      <c r="AA74" s="39">
        <f t="shared" si="77"/>
        <v>0</v>
      </c>
      <c r="AB74" s="39">
        <f t="shared" si="77"/>
        <v>0</v>
      </c>
      <c r="AC74" s="39">
        <f t="shared" si="77"/>
        <v>0</v>
      </c>
      <c r="AD74" s="39">
        <f t="shared" si="77"/>
        <v>0</v>
      </c>
      <c r="AE74" s="39">
        <f t="shared" si="77"/>
        <v>0</v>
      </c>
      <c r="AF74" s="39">
        <f t="shared" si="77"/>
        <v>0</v>
      </c>
      <c r="AG74" s="39">
        <f t="shared" si="77"/>
        <v>0</v>
      </c>
      <c r="AH74" s="39">
        <f t="shared" si="77"/>
        <v>0</v>
      </c>
      <c r="AI74" s="39">
        <f t="shared" si="77"/>
        <v>0</v>
      </c>
      <c r="AJ74" s="39">
        <f t="shared" si="77"/>
        <v>0</v>
      </c>
      <c r="AK74" s="39">
        <f t="shared" si="77"/>
        <v>0</v>
      </c>
      <c r="AL74" s="39">
        <f t="shared" si="77"/>
        <v>0</v>
      </c>
      <c r="AM74" s="39">
        <f t="shared" si="77"/>
        <v>0</v>
      </c>
      <c r="AN74" s="39">
        <f t="shared" si="77"/>
        <v>0</v>
      </c>
      <c r="AO74" s="39">
        <f t="shared" si="77"/>
        <v>0</v>
      </c>
      <c r="AP74" s="39">
        <f t="shared" si="77"/>
        <v>0</v>
      </c>
      <c r="AQ74" s="39">
        <f t="shared" si="77"/>
        <v>0</v>
      </c>
      <c r="AR74" s="39">
        <f t="shared" si="77"/>
        <v>0</v>
      </c>
      <c r="AS74" s="39">
        <f t="shared" si="77"/>
        <v>0</v>
      </c>
      <c r="AT74" s="39">
        <f t="shared" si="77"/>
        <v>0</v>
      </c>
      <c r="AU74" s="39">
        <f t="shared" si="77"/>
        <v>0</v>
      </c>
      <c r="AV74" s="39">
        <f t="shared" si="77"/>
        <v>0</v>
      </c>
      <c r="AW74" s="39">
        <f t="shared" si="77"/>
        <v>0</v>
      </c>
      <c r="AX74" s="39">
        <f t="shared" si="77"/>
        <v>0</v>
      </c>
      <c r="AY74" s="75">
        <f t="shared" si="77"/>
        <v>5.994542256</v>
      </c>
      <c r="AZ74" s="39" t="str">
        <f t="shared" si="77"/>
        <v/>
      </c>
      <c r="BA74" s="39">
        <f t="shared" si="77"/>
        <v>6.144405812</v>
      </c>
      <c r="BB74" s="39" t="str">
        <f t="shared" si="77"/>
        <v/>
      </c>
      <c r="BC74" s="39">
        <f t="shared" si="77"/>
        <v>6.298015957</v>
      </c>
      <c r="BD74" s="39" t="str">
        <f t="shared" si="77"/>
        <v/>
      </c>
      <c r="BE74" s="39">
        <f t="shared" si="77"/>
        <v>6.455466356</v>
      </c>
      <c r="BF74" s="39" t="str">
        <f t="shared" si="77"/>
        <v/>
      </c>
      <c r="BG74" s="39">
        <f t="shared" si="77"/>
        <v>6.616853015</v>
      </c>
      <c r="BH74" s="39" t="str">
        <f t="shared" si="77"/>
        <v/>
      </c>
      <c r="BI74" s="39">
        <f t="shared" si="77"/>
        <v>6.782274341</v>
      </c>
      <c r="BJ74" s="39" t="str">
        <f t="shared" si="77"/>
        <v/>
      </c>
      <c r="BK74" s="39">
        <f t="shared" si="77"/>
        <v>6.951831199</v>
      </c>
      <c r="BL74" s="39" t="str">
        <f t="shared" si="77"/>
        <v/>
      </c>
      <c r="BM74" s="39">
        <f t="shared" si="77"/>
        <v>7.125626979</v>
      </c>
      <c r="BN74" s="39" t="str">
        <f t="shared" si="77"/>
        <v/>
      </c>
      <c r="BO74" s="39">
        <f t="shared" si="77"/>
        <v>7.303767654</v>
      </c>
      <c r="BP74" s="39" t="str">
        <f t="shared" si="77"/>
        <v/>
      </c>
      <c r="BQ74" s="39">
        <f t="shared" si="77"/>
        <v>7.486361845</v>
      </c>
      <c r="BR74" s="39" t="str">
        <f t="shared" si="77"/>
        <v/>
      </c>
      <c r="BS74" s="39">
        <f t="shared" si="77"/>
        <v>7.673520891</v>
      </c>
      <c r="BT74" s="39" t="str">
        <f t="shared" si="77"/>
        <v/>
      </c>
      <c r="BU74" s="39">
        <f t="shared" si="77"/>
        <v>7.865358913</v>
      </c>
      <c r="BV74" s="39" t="str">
        <f t="shared" si="77"/>
        <v/>
      </c>
      <c r="BW74" s="39">
        <f t="shared" si="77"/>
        <v>8.061992886</v>
      </c>
      <c r="BX74" s="39" t="str">
        <f t="shared" si="77"/>
        <v/>
      </c>
      <c r="BY74" s="39">
        <f t="shared" si="77"/>
        <v>8.263542708</v>
      </c>
      <c r="BZ74" s="39" t="str">
        <f t="shared" si="77"/>
        <v/>
      </c>
      <c r="CA74" s="39">
        <f t="shared" si="77"/>
        <v>8.470131276</v>
      </c>
      <c r="CB74" s="39" t="str">
        <f t="shared" si="77"/>
        <v/>
      </c>
      <c r="CC74" s="39">
        <f t="shared" si="77"/>
        <v>8.681884558</v>
      </c>
      <c r="CD74" s="39" t="str">
        <f t="shared" si="77"/>
        <v/>
      </c>
      <c r="CE74" s="39">
        <f t="shared" si="77"/>
        <v>8.898931672</v>
      </c>
      <c r="CF74" s="39" t="str">
        <f t="shared" si="77"/>
        <v/>
      </c>
      <c r="CG74" s="39">
        <f t="shared" si="77"/>
        <v>9.121404964</v>
      </c>
      <c r="CH74" s="39" t="str">
        <f t="shared" si="77"/>
        <v/>
      </c>
      <c r="CI74" s="39">
        <f t="shared" si="77"/>
        <v>9.349440088</v>
      </c>
      <c r="CJ74" s="39" t="str">
        <f t="shared" si="77"/>
        <v/>
      </c>
      <c r="CK74" s="39" t="str">
        <f t="shared" si="77"/>
        <v/>
      </c>
      <c r="CL74" s="39" t="str">
        <f t="shared" si="77"/>
        <v/>
      </c>
      <c r="CM74" s="39" t="str">
        <f t="shared" si="77"/>
        <v/>
      </c>
      <c r="CN74" s="39" t="str">
        <f t="shared" si="77"/>
        <v/>
      </c>
      <c r="CO74" s="39" t="str">
        <f t="shared" si="77"/>
        <v/>
      </c>
      <c r="CP74" s="39" t="str">
        <f t="shared" si="77"/>
        <v/>
      </c>
      <c r="CQ74" s="39" t="str">
        <f t="shared" si="77"/>
        <v/>
      </c>
      <c r="CR74" s="39" t="str">
        <f t="shared" si="77"/>
        <v/>
      </c>
      <c r="CS74" s="39" t="str">
        <f t="shared" si="77"/>
        <v/>
      </c>
      <c r="CT74" s="39" t="str">
        <f t="shared" si="77"/>
        <v/>
      </c>
      <c r="CU74" s="39" t="str">
        <f t="shared" si="77"/>
        <v/>
      </c>
      <c r="CV74" s="39" t="str">
        <f t="shared" si="77"/>
        <v/>
      </c>
      <c r="CW74" s="39" t="str">
        <f t="shared" si="77"/>
        <v/>
      </c>
      <c r="CX74" s="39" t="str">
        <f t="shared" si="77"/>
        <v/>
      </c>
      <c r="CY74" s="39" t="str">
        <f t="shared" si="77"/>
        <v/>
      </c>
      <c r="CZ74" s="39" t="str">
        <f t="shared" si="77"/>
        <v/>
      </c>
      <c r="DA74" s="39" t="str">
        <f t="shared" si="77"/>
        <v/>
      </c>
      <c r="DB74" s="39" t="str">
        <f t="shared" si="77"/>
        <v/>
      </c>
      <c r="DC74" s="39" t="str">
        <f t="shared" si="77"/>
        <v/>
      </c>
      <c r="DD74" s="39" t="str">
        <f t="shared" si="77"/>
        <v/>
      </c>
      <c r="DE74" s="39" t="str">
        <f t="shared" si="77"/>
        <v/>
      </c>
      <c r="DF74" s="39" t="str">
        <f t="shared" si="77"/>
        <v/>
      </c>
      <c r="DG74" s="39" t="str">
        <f t="shared" si="77"/>
        <v/>
      </c>
      <c r="DH74" s="39" t="str">
        <f t="shared" si="77"/>
        <v/>
      </c>
      <c r="DI74" s="39" t="str">
        <f t="shared" si="77"/>
        <v/>
      </c>
      <c r="DJ74" s="39" t="str">
        <f t="shared" si="77"/>
        <v/>
      </c>
    </row>
    <row r="75" ht="14.25" customHeight="1">
      <c r="B75" s="6" t="str">
        <f t="shared" si="72"/>
        <v>Fees paid to Equitix Infrastructure 3 Limited</v>
      </c>
      <c r="E75" s="33">
        <f t="shared" si="73"/>
        <v>143.5453534</v>
      </c>
      <c r="G75" s="39">
        <f t="shared" ref="G75:DJ75" si="78">IF(G$4&gt;=$C$9,G43,0)</f>
        <v>0</v>
      </c>
      <c r="H75" s="39">
        <f t="shared" si="78"/>
        <v>0</v>
      </c>
      <c r="I75" s="39">
        <f t="shared" si="78"/>
        <v>0</v>
      </c>
      <c r="J75" s="39">
        <f t="shared" si="78"/>
        <v>0</v>
      </c>
      <c r="K75" s="39">
        <f t="shared" si="78"/>
        <v>0</v>
      </c>
      <c r="L75" s="39">
        <f t="shared" si="78"/>
        <v>0</v>
      </c>
      <c r="M75" s="39">
        <f t="shared" si="78"/>
        <v>0</v>
      </c>
      <c r="N75" s="39">
        <f t="shared" si="78"/>
        <v>0</v>
      </c>
      <c r="O75" s="39">
        <f t="shared" si="78"/>
        <v>0</v>
      </c>
      <c r="P75" s="39">
        <f t="shared" si="78"/>
        <v>0</v>
      </c>
      <c r="Q75" s="39">
        <f t="shared" si="78"/>
        <v>0</v>
      </c>
      <c r="R75" s="39">
        <f t="shared" si="78"/>
        <v>0</v>
      </c>
      <c r="S75" s="39">
        <f t="shared" si="78"/>
        <v>0</v>
      </c>
      <c r="T75" s="39">
        <f t="shared" si="78"/>
        <v>0</v>
      </c>
      <c r="U75" s="39">
        <f t="shared" si="78"/>
        <v>0</v>
      </c>
      <c r="V75" s="39">
        <f t="shared" si="78"/>
        <v>0</v>
      </c>
      <c r="W75" s="39">
        <f t="shared" si="78"/>
        <v>0</v>
      </c>
      <c r="X75" s="39">
        <f t="shared" si="78"/>
        <v>0</v>
      </c>
      <c r="Y75" s="39">
        <f t="shared" si="78"/>
        <v>0</v>
      </c>
      <c r="Z75" s="39">
        <f t="shared" si="78"/>
        <v>0</v>
      </c>
      <c r="AA75" s="39">
        <f t="shared" si="78"/>
        <v>0</v>
      </c>
      <c r="AB75" s="39">
        <f t="shared" si="78"/>
        <v>0</v>
      </c>
      <c r="AC75" s="39">
        <f t="shared" si="78"/>
        <v>0</v>
      </c>
      <c r="AD75" s="39">
        <f t="shared" si="78"/>
        <v>0</v>
      </c>
      <c r="AE75" s="39">
        <f t="shared" si="78"/>
        <v>0</v>
      </c>
      <c r="AF75" s="39">
        <f t="shared" si="78"/>
        <v>0</v>
      </c>
      <c r="AG75" s="39">
        <f t="shared" si="78"/>
        <v>0</v>
      </c>
      <c r="AH75" s="39">
        <f t="shared" si="78"/>
        <v>0</v>
      </c>
      <c r="AI75" s="39">
        <f t="shared" si="78"/>
        <v>0</v>
      </c>
      <c r="AJ75" s="39">
        <f t="shared" si="78"/>
        <v>0</v>
      </c>
      <c r="AK75" s="39">
        <f t="shared" si="78"/>
        <v>0</v>
      </c>
      <c r="AL75" s="39">
        <f t="shared" si="78"/>
        <v>0</v>
      </c>
      <c r="AM75" s="39">
        <f t="shared" si="78"/>
        <v>0</v>
      </c>
      <c r="AN75" s="39">
        <f t="shared" si="78"/>
        <v>0</v>
      </c>
      <c r="AO75" s="39">
        <f t="shared" si="78"/>
        <v>0</v>
      </c>
      <c r="AP75" s="39">
        <f t="shared" si="78"/>
        <v>0</v>
      </c>
      <c r="AQ75" s="39">
        <f t="shared" si="78"/>
        <v>0</v>
      </c>
      <c r="AR75" s="39">
        <f t="shared" si="78"/>
        <v>0</v>
      </c>
      <c r="AS75" s="39">
        <f t="shared" si="78"/>
        <v>0</v>
      </c>
      <c r="AT75" s="39">
        <f t="shared" si="78"/>
        <v>0</v>
      </c>
      <c r="AU75" s="39">
        <f t="shared" si="78"/>
        <v>0</v>
      </c>
      <c r="AV75" s="39">
        <f t="shared" si="78"/>
        <v>0</v>
      </c>
      <c r="AW75" s="39">
        <f t="shared" si="78"/>
        <v>0</v>
      </c>
      <c r="AX75" s="39">
        <f t="shared" si="78"/>
        <v>0</v>
      </c>
      <c r="AY75" s="75">
        <f t="shared" si="78"/>
        <v>5.994542256</v>
      </c>
      <c r="AZ75" s="39" t="str">
        <f t="shared" si="78"/>
        <v/>
      </c>
      <c r="BA75" s="39">
        <f t="shared" si="78"/>
        <v>6.144405812</v>
      </c>
      <c r="BB75" s="39" t="str">
        <f t="shared" si="78"/>
        <v/>
      </c>
      <c r="BC75" s="39">
        <f t="shared" si="78"/>
        <v>6.298015957</v>
      </c>
      <c r="BD75" s="39" t="str">
        <f t="shared" si="78"/>
        <v/>
      </c>
      <c r="BE75" s="39">
        <f t="shared" si="78"/>
        <v>6.455466356</v>
      </c>
      <c r="BF75" s="39" t="str">
        <f t="shared" si="78"/>
        <v/>
      </c>
      <c r="BG75" s="39">
        <f t="shared" si="78"/>
        <v>6.616853015</v>
      </c>
      <c r="BH75" s="39" t="str">
        <f t="shared" si="78"/>
        <v/>
      </c>
      <c r="BI75" s="39">
        <f t="shared" si="78"/>
        <v>6.782274341</v>
      </c>
      <c r="BJ75" s="39" t="str">
        <f t="shared" si="78"/>
        <v/>
      </c>
      <c r="BK75" s="39">
        <f t="shared" si="78"/>
        <v>6.951831199</v>
      </c>
      <c r="BL75" s="39" t="str">
        <f t="shared" si="78"/>
        <v/>
      </c>
      <c r="BM75" s="39">
        <f t="shared" si="78"/>
        <v>7.125626979</v>
      </c>
      <c r="BN75" s="39" t="str">
        <f t="shared" si="78"/>
        <v/>
      </c>
      <c r="BO75" s="39">
        <f t="shared" si="78"/>
        <v>7.303767654</v>
      </c>
      <c r="BP75" s="39" t="str">
        <f t="shared" si="78"/>
        <v/>
      </c>
      <c r="BQ75" s="39">
        <f t="shared" si="78"/>
        <v>7.486361845</v>
      </c>
      <c r="BR75" s="39" t="str">
        <f t="shared" si="78"/>
        <v/>
      </c>
      <c r="BS75" s="39">
        <f t="shared" si="78"/>
        <v>7.673520891</v>
      </c>
      <c r="BT75" s="39" t="str">
        <f t="shared" si="78"/>
        <v/>
      </c>
      <c r="BU75" s="39">
        <f t="shared" si="78"/>
        <v>7.865358913</v>
      </c>
      <c r="BV75" s="39" t="str">
        <f t="shared" si="78"/>
        <v/>
      </c>
      <c r="BW75" s="39">
        <f t="shared" si="78"/>
        <v>8.061992886</v>
      </c>
      <c r="BX75" s="39" t="str">
        <f t="shared" si="78"/>
        <v/>
      </c>
      <c r="BY75" s="39">
        <f t="shared" si="78"/>
        <v>8.263542708</v>
      </c>
      <c r="BZ75" s="39" t="str">
        <f t="shared" si="78"/>
        <v/>
      </c>
      <c r="CA75" s="39">
        <f t="shared" si="78"/>
        <v>8.470131276</v>
      </c>
      <c r="CB75" s="39" t="str">
        <f t="shared" si="78"/>
        <v/>
      </c>
      <c r="CC75" s="39">
        <f t="shared" si="78"/>
        <v>8.681884558</v>
      </c>
      <c r="CD75" s="39" t="str">
        <f t="shared" si="78"/>
        <v/>
      </c>
      <c r="CE75" s="39">
        <f t="shared" si="78"/>
        <v>8.898931672</v>
      </c>
      <c r="CF75" s="39" t="str">
        <f t="shared" si="78"/>
        <v/>
      </c>
      <c r="CG75" s="39">
        <f t="shared" si="78"/>
        <v>9.121404964</v>
      </c>
      <c r="CH75" s="39" t="str">
        <f t="shared" si="78"/>
        <v/>
      </c>
      <c r="CI75" s="39">
        <f t="shared" si="78"/>
        <v>9.349440088</v>
      </c>
      <c r="CJ75" s="39" t="str">
        <f t="shared" si="78"/>
        <v/>
      </c>
      <c r="CK75" s="39" t="str">
        <f t="shared" si="78"/>
        <v/>
      </c>
      <c r="CL75" s="39" t="str">
        <f t="shared" si="78"/>
        <v/>
      </c>
      <c r="CM75" s="39" t="str">
        <f t="shared" si="78"/>
        <v/>
      </c>
      <c r="CN75" s="39" t="str">
        <f t="shared" si="78"/>
        <v/>
      </c>
      <c r="CO75" s="39" t="str">
        <f t="shared" si="78"/>
        <v/>
      </c>
      <c r="CP75" s="39" t="str">
        <f t="shared" si="78"/>
        <v/>
      </c>
      <c r="CQ75" s="39" t="str">
        <f t="shared" si="78"/>
        <v/>
      </c>
      <c r="CR75" s="39" t="str">
        <f t="shared" si="78"/>
        <v/>
      </c>
      <c r="CS75" s="39" t="str">
        <f t="shared" si="78"/>
        <v/>
      </c>
      <c r="CT75" s="39" t="str">
        <f t="shared" si="78"/>
        <v/>
      </c>
      <c r="CU75" s="39" t="str">
        <f t="shared" si="78"/>
        <v/>
      </c>
      <c r="CV75" s="39" t="str">
        <f t="shared" si="78"/>
        <v/>
      </c>
      <c r="CW75" s="39" t="str">
        <f t="shared" si="78"/>
        <v/>
      </c>
      <c r="CX75" s="39" t="str">
        <f t="shared" si="78"/>
        <v/>
      </c>
      <c r="CY75" s="39" t="str">
        <f t="shared" si="78"/>
        <v/>
      </c>
      <c r="CZ75" s="39" t="str">
        <f t="shared" si="78"/>
        <v/>
      </c>
      <c r="DA75" s="39" t="str">
        <f t="shared" si="78"/>
        <v/>
      </c>
      <c r="DB75" s="39" t="str">
        <f t="shared" si="78"/>
        <v/>
      </c>
      <c r="DC75" s="39" t="str">
        <f t="shared" si="78"/>
        <v/>
      </c>
      <c r="DD75" s="39" t="str">
        <f t="shared" si="78"/>
        <v/>
      </c>
      <c r="DE75" s="39" t="str">
        <f t="shared" si="78"/>
        <v/>
      </c>
      <c r="DF75" s="39" t="str">
        <f t="shared" si="78"/>
        <v/>
      </c>
      <c r="DG75" s="39" t="str">
        <f t="shared" si="78"/>
        <v/>
      </c>
      <c r="DH75" s="39" t="str">
        <f t="shared" si="78"/>
        <v/>
      </c>
      <c r="DI75" s="39" t="str">
        <f t="shared" si="78"/>
        <v/>
      </c>
      <c r="DJ75" s="39" t="str">
        <f t="shared" si="78"/>
        <v/>
      </c>
    </row>
    <row r="76" ht="14.25" customHeight="1">
      <c r="B76" s="6" t="str">
        <f t="shared" si="72"/>
        <v>Fees paid to IUK Investments Limited</v>
      </c>
      <c r="E76" s="33">
        <f t="shared" si="73"/>
        <v>31.89895769</v>
      </c>
      <c r="G76" s="39">
        <f t="shared" ref="G76:DJ76" si="79">IF(G$4&gt;=$C$9,G44,0)</f>
        <v>0</v>
      </c>
      <c r="H76" s="39">
        <f t="shared" si="79"/>
        <v>0</v>
      </c>
      <c r="I76" s="39">
        <f t="shared" si="79"/>
        <v>0</v>
      </c>
      <c r="J76" s="39">
        <f t="shared" si="79"/>
        <v>0</v>
      </c>
      <c r="K76" s="39">
        <f t="shared" si="79"/>
        <v>0</v>
      </c>
      <c r="L76" s="39">
        <f t="shared" si="79"/>
        <v>0</v>
      </c>
      <c r="M76" s="39">
        <f t="shared" si="79"/>
        <v>0</v>
      </c>
      <c r="N76" s="39">
        <f t="shared" si="79"/>
        <v>0</v>
      </c>
      <c r="O76" s="39">
        <f t="shared" si="79"/>
        <v>0</v>
      </c>
      <c r="P76" s="39">
        <f t="shared" si="79"/>
        <v>0</v>
      </c>
      <c r="Q76" s="39">
        <f t="shared" si="79"/>
        <v>0</v>
      </c>
      <c r="R76" s="39">
        <f t="shared" si="79"/>
        <v>0</v>
      </c>
      <c r="S76" s="39">
        <f t="shared" si="79"/>
        <v>0</v>
      </c>
      <c r="T76" s="39">
        <f t="shared" si="79"/>
        <v>0</v>
      </c>
      <c r="U76" s="39">
        <f t="shared" si="79"/>
        <v>0</v>
      </c>
      <c r="V76" s="39">
        <f t="shared" si="79"/>
        <v>0</v>
      </c>
      <c r="W76" s="39">
        <f t="shared" si="79"/>
        <v>0</v>
      </c>
      <c r="X76" s="39">
        <f t="shared" si="79"/>
        <v>0</v>
      </c>
      <c r="Y76" s="39">
        <f t="shared" si="79"/>
        <v>0</v>
      </c>
      <c r="Z76" s="39">
        <f t="shared" si="79"/>
        <v>0</v>
      </c>
      <c r="AA76" s="39">
        <f t="shared" si="79"/>
        <v>0</v>
      </c>
      <c r="AB76" s="39">
        <f t="shared" si="79"/>
        <v>0</v>
      </c>
      <c r="AC76" s="39">
        <f t="shared" si="79"/>
        <v>0</v>
      </c>
      <c r="AD76" s="39">
        <f t="shared" si="79"/>
        <v>0</v>
      </c>
      <c r="AE76" s="39">
        <f t="shared" si="79"/>
        <v>0</v>
      </c>
      <c r="AF76" s="39">
        <f t="shared" si="79"/>
        <v>0</v>
      </c>
      <c r="AG76" s="39">
        <f t="shared" si="79"/>
        <v>0</v>
      </c>
      <c r="AH76" s="39">
        <f t="shared" si="79"/>
        <v>0</v>
      </c>
      <c r="AI76" s="39">
        <f t="shared" si="79"/>
        <v>0</v>
      </c>
      <c r="AJ76" s="39">
        <f t="shared" si="79"/>
        <v>0</v>
      </c>
      <c r="AK76" s="39">
        <f t="shared" si="79"/>
        <v>0</v>
      </c>
      <c r="AL76" s="39">
        <f t="shared" si="79"/>
        <v>0</v>
      </c>
      <c r="AM76" s="39">
        <f t="shared" si="79"/>
        <v>0</v>
      </c>
      <c r="AN76" s="39">
        <f t="shared" si="79"/>
        <v>0</v>
      </c>
      <c r="AO76" s="39">
        <f t="shared" si="79"/>
        <v>0</v>
      </c>
      <c r="AP76" s="39">
        <f t="shared" si="79"/>
        <v>0</v>
      </c>
      <c r="AQ76" s="39">
        <f t="shared" si="79"/>
        <v>0</v>
      </c>
      <c r="AR76" s="39">
        <f t="shared" si="79"/>
        <v>0</v>
      </c>
      <c r="AS76" s="39">
        <f t="shared" si="79"/>
        <v>0</v>
      </c>
      <c r="AT76" s="39">
        <f t="shared" si="79"/>
        <v>0</v>
      </c>
      <c r="AU76" s="39">
        <f t="shared" si="79"/>
        <v>0</v>
      </c>
      <c r="AV76" s="39">
        <f t="shared" si="79"/>
        <v>0</v>
      </c>
      <c r="AW76" s="39">
        <f t="shared" si="79"/>
        <v>0</v>
      </c>
      <c r="AX76" s="39">
        <f t="shared" si="79"/>
        <v>0</v>
      </c>
      <c r="AY76" s="75">
        <f t="shared" si="79"/>
        <v>1.332120095</v>
      </c>
      <c r="AZ76" s="39" t="str">
        <f t="shared" si="79"/>
        <v/>
      </c>
      <c r="BA76" s="39">
        <f t="shared" si="79"/>
        <v>1.365423098</v>
      </c>
      <c r="BB76" s="39" t="str">
        <f t="shared" si="79"/>
        <v/>
      </c>
      <c r="BC76" s="39">
        <f t="shared" si="79"/>
        <v>1.399558675</v>
      </c>
      <c r="BD76" s="39" t="str">
        <f t="shared" si="79"/>
        <v/>
      </c>
      <c r="BE76" s="39">
        <f t="shared" si="79"/>
        <v>1.434547642</v>
      </c>
      <c r="BF76" s="39" t="str">
        <f t="shared" si="79"/>
        <v/>
      </c>
      <c r="BG76" s="39">
        <f t="shared" si="79"/>
        <v>1.470411333</v>
      </c>
      <c r="BH76" s="39" t="str">
        <f t="shared" si="79"/>
        <v/>
      </c>
      <c r="BI76" s="39">
        <f t="shared" si="79"/>
        <v>1.507171616</v>
      </c>
      <c r="BJ76" s="39" t="str">
        <f t="shared" si="79"/>
        <v/>
      </c>
      <c r="BK76" s="39">
        <f t="shared" si="79"/>
        <v>1.544850907</v>
      </c>
      <c r="BL76" s="39" t="str">
        <f t="shared" si="79"/>
        <v/>
      </c>
      <c r="BM76" s="39">
        <f t="shared" si="79"/>
        <v>1.583472179</v>
      </c>
      <c r="BN76" s="39" t="str">
        <f t="shared" si="79"/>
        <v/>
      </c>
      <c r="BO76" s="39">
        <f t="shared" si="79"/>
        <v>1.623058984</v>
      </c>
      <c r="BP76" s="39" t="str">
        <f t="shared" si="79"/>
        <v/>
      </c>
      <c r="BQ76" s="39">
        <f t="shared" si="79"/>
        <v>1.663635458</v>
      </c>
      <c r="BR76" s="39" t="str">
        <f t="shared" si="79"/>
        <v/>
      </c>
      <c r="BS76" s="39">
        <f t="shared" si="79"/>
        <v>1.705226345</v>
      </c>
      <c r="BT76" s="39" t="str">
        <f t="shared" si="79"/>
        <v/>
      </c>
      <c r="BU76" s="39">
        <f t="shared" si="79"/>
        <v>1.747857003</v>
      </c>
      <c r="BV76" s="39" t="str">
        <f t="shared" si="79"/>
        <v/>
      </c>
      <c r="BW76" s="39">
        <f t="shared" si="79"/>
        <v>1.791553429</v>
      </c>
      <c r="BX76" s="39" t="str">
        <f t="shared" si="79"/>
        <v/>
      </c>
      <c r="BY76" s="39">
        <f t="shared" si="79"/>
        <v>1.836342264</v>
      </c>
      <c r="BZ76" s="39" t="str">
        <f t="shared" si="79"/>
        <v/>
      </c>
      <c r="CA76" s="39">
        <f t="shared" si="79"/>
        <v>1.882250821</v>
      </c>
      <c r="CB76" s="39" t="str">
        <f t="shared" si="79"/>
        <v/>
      </c>
      <c r="CC76" s="39">
        <f t="shared" si="79"/>
        <v>1.929307091</v>
      </c>
      <c r="CD76" s="39" t="str">
        <f t="shared" si="79"/>
        <v/>
      </c>
      <c r="CE76" s="39">
        <f t="shared" si="79"/>
        <v>1.977539769</v>
      </c>
      <c r="CF76" s="39" t="str">
        <f t="shared" si="79"/>
        <v/>
      </c>
      <c r="CG76" s="39">
        <f t="shared" si="79"/>
        <v>2.026978263</v>
      </c>
      <c r="CH76" s="39" t="str">
        <f t="shared" si="79"/>
        <v/>
      </c>
      <c r="CI76" s="39">
        <f t="shared" si="79"/>
        <v>2.077652719</v>
      </c>
      <c r="CJ76" s="39" t="str">
        <f t="shared" si="79"/>
        <v/>
      </c>
      <c r="CK76" s="39" t="str">
        <f t="shared" si="79"/>
        <v/>
      </c>
      <c r="CL76" s="39" t="str">
        <f t="shared" si="79"/>
        <v/>
      </c>
      <c r="CM76" s="39" t="str">
        <f t="shared" si="79"/>
        <v/>
      </c>
      <c r="CN76" s="39" t="str">
        <f t="shared" si="79"/>
        <v/>
      </c>
      <c r="CO76" s="39" t="str">
        <f t="shared" si="79"/>
        <v/>
      </c>
      <c r="CP76" s="39" t="str">
        <f t="shared" si="79"/>
        <v/>
      </c>
      <c r="CQ76" s="39" t="str">
        <f t="shared" si="79"/>
        <v/>
      </c>
      <c r="CR76" s="39" t="str">
        <f t="shared" si="79"/>
        <v/>
      </c>
      <c r="CS76" s="39" t="str">
        <f t="shared" si="79"/>
        <v/>
      </c>
      <c r="CT76" s="39" t="str">
        <f t="shared" si="79"/>
        <v/>
      </c>
      <c r="CU76" s="39" t="str">
        <f t="shared" si="79"/>
        <v/>
      </c>
      <c r="CV76" s="39" t="str">
        <f t="shared" si="79"/>
        <v/>
      </c>
      <c r="CW76" s="39" t="str">
        <f t="shared" si="79"/>
        <v/>
      </c>
      <c r="CX76" s="39" t="str">
        <f t="shared" si="79"/>
        <v/>
      </c>
      <c r="CY76" s="39" t="str">
        <f t="shared" si="79"/>
        <v/>
      </c>
      <c r="CZ76" s="39" t="str">
        <f t="shared" si="79"/>
        <v/>
      </c>
      <c r="DA76" s="39" t="str">
        <f t="shared" si="79"/>
        <v/>
      </c>
      <c r="DB76" s="39" t="str">
        <f t="shared" si="79"/>
        <v/>
      </c>
      <c r="DC76" s="39" t="str">
        <f t="shared" si="79"/>
        <v/>
      </c>
      <c r="DD76" s="39" t="str">
        <f t="shared" si="79"/>
        <v/>
      </c>
      <c r="DE76" s="39" t="str">
        <f t="shared" si="79"/>
        <v/>
      </c>
      <c r="DF76" s="39" t="str">
        <f t="shared" si="79"/>
        <v/>
      </c>
      <c r="DG76" s="39" t="str">
        <f t="shared" si="79"/>
        <v/>
      </c>
      <c r="DH76" s="39" t="str">
        <f t="shared" si="79"/>
        <v/>
      </c>
      <c r="DI76" s="39" t="str">
        <f t="shared" si="79"/>
        <v/>
      </c>
      <c r="DJ76" s="39" t="str">
        <f t="shared" si="79"/>
        <v/>
      </c>
    </row>
    <row r="77" ht="14.25" customHeight="1">
      <c r="B77" s="6" t="str">
        <f t="shared" si="72"/>
        <v>Fees paid to Enter name</v>
      </c>
      <c r="E77" s="33">
        <f t="shared" si="73"/>
        <v>0</v>
      </c>
      <c r="G77" s="39">
        <f t="shared" ref="G77:DJ77" si="80">IF(G$4&gt;=$C$9,G45,0)</f>
        <v>0</v>
      </c>
      <c r="H77" s="39">
        <f t="shared" si="80"/>
        <v>0</v>
      </c>
      <c r="I77" s="39">
        <f t="shared" si="80"/>
        <v>0</v>
      </c>
      <c r="J77" s="39">
        <f t="shared" si="80"/>
        <v>0</v>
      </c>
      <c r="K77" s="39">
        <f t="shared" si="80"/>
        <v>0</v>
      </c>
      <c r="L77" s="39">
        <f t="shared" si="80"/>
        <v>0</v>
      </c>
      <c r="M77" s="39">
        <f t="shared" si="80"/>
        <v>0</v>
      </c>
      <c r="N77" s="39">
        <f t="shared" si="80"/>
        <v>0</v>
      </c>
      <c r="O77" s="39">
        <f t="shared" si="80"/>
        <v>0</v>
      </c>
      <c r="P77" s="39">
        <f t="shared" si="80"/>
        <v>0</v>
      </c>
      <c r="Q77" s="39">
        <f t="shared" si="80"/>
        <v>0</v>
      </c>
      <c r="R77" s="39">
        <f t="shared" si="80"/>
        <v>0</v>
      </c>
      <c r="S77" s="39">
        <f t="shared" si="80"/>
        <v>0</v>
      </c>
      <c r="T77" s="39">
        <f t="shared" si="80"/>
        <v>0</v>
      </c>
      <c r="U77" s="39">
        <f t="shared" si="80"/>
        <v>0</v>
      </c>
      <c r="V77" s="39">
        <f t="shared" si="80"/>
        <v>0</v>
      </c>
      <c r="W77" s="39">
        <f t="shared" si="80"/>
        <v>0</v>
      </c>
      <c r="X77" s="39">
        <f t="shared" si="80"/>
        <v>0</v>
      </c>
      <c r="Y77" s="39">
        <f t="shared" si="80"/>
        <v>0</v>
      </c>
      <c r="Z77" s="39">
        <f t="shared" si="80"/>
        <v>0</v>
      </c>
      <c r="AA77" s="39">
        <f t="shared" si="80"/>
        <v>0</v>
      </c>
      <c r="AB77" s="39">
        <f t="shared" si="80"/>
        <v>0</v>
      </c>
      <c r="AC77" s="39">
        <f t="shared" si="80"/>
        <v>0</v>
      </c>
      <c r="AD77" s="39">
        <f t="shared" si="80"/>
        <v>0</v>
      </c>
      <c r="AE77" s="39">
        <f t="shared" si="80"/>
        <v>0</v>
      </c>
      <c r="AF77" s="39">
        <f t="shared" si="80"/>
        <v>0</v>
      </c>
      <c r="AG77" s="39">
        <f t="shared" si="80"/>
        <v>0</v>
      </c>
      <c r="AH77" s="39">
        <f t="shared" si="80"/>
        <v>0</v>
      </c>
      <c r="AI77" s="39">
        <f t="shared" si="80"/>
        <v>0</v>
      </c>
      <c r="AJ77" s="39">
        <f t="shared" si="80"/>
        <v>0</v>
      </c>
      <c r="AK77" s="39">
        <f t="shared" si="80"/>
        <v>0</v>
      </c>
      <c r="AL77" s="39">
        <f t="shared" si="80"/>
        <v>0</v>
      </c>
      <c r="AM77" s="39">
        <f t="shared" si="80"/>
        <v>0</v>
      </c>
      <c r="AN77" s="39">
        <f t="shared" si="80"/>
        <v>0</v>
      </c>
      <c r="AO77" s="39">
        <f t="shared" si="80"/>
        <v>0</v>
      </c>
      <c r="AP77" s="39">
        <f t="shared" si="80"/>
        <v>0</v>
      </c>
      <c r="AQ77" s="39">
        <f t="shared" si="80"/>
        <v>0</v>
      </c>
      <c r="AR77" s="39">
        <f t="shared" si="80"/>
        <v>0</v>
      </c>
      <c r="AS77" s="39">
        <f t="shared" si="80"/>
        <v>0</v>
      </c>
      <c r="AT77" s="39">
        <f t="shared" si="80"/>
        <v>0</v>
      </c>
      <c r="AU77" s="39">
        <f t="shared" si="80"/>
        <v>0</v>
      </c>
      <c r="AV77" s="39">
        <f t="shared" si="80"/>
        <v>0</v>
      </c>
      <c r="AW77" s="39">
        <f t="shared" si="80"/>
        <v>0</v>
      </c>
      <c r="AX77" s="39">
        <f t="shared" si="80"/>
        <v>0</v>
      </c>
      <c r="AY77" s="75" t="str">
        <f t="shared" si="80"/>
        <v/>
      </c>
      <c r="AZ77" s="39" t="str">
        <f t="shared" si="80"/>
        <v/>
      </c>
      <c r="BA77" s="39" t="str">
        <f t="shared" si="80"/>
        <v/>
      </c>
      <c r="BB77" s="39" t="str">
        <f t="shared" si="80"/>
        <v/>
      </c>
      <c r="BC77" s="39" t="str">
        <f t="shared" si="80"/>
        <v/>
      </c>
      <c r="BD77" s="39" t="str">
        <f t="shared" si="80"/>
        <v/>
      </c>
      <c r="BE77" s="39" t="str">
        <f t="shared" si="80"/>
        <v/>
      </c>
      <c r="BF77" s="39" t="str">
        <f t="shared" si="80"/>
        <v/>
      </c>
      <c r="BG77" s="39" t="str">
        <f t="shared" si="80"/>
        <v/>
      </c>
      <c r="BH77" s="39" t="str">
        <f t="shared" si="80"/>
        <v/>
      </c>
      <c r="BI77" s="39" t="str">
        <f t="shared" si="80"/>
        <v/>
      </c>
      <c r="BJ77" s="39" t="str">
        <f t="shared" si="80"/>
        <v/>
      </c>
      <c r="BK77" s="39" t="str">
        <f t="shared" si="80"/>
        <v/>
      </c>
      <c r="BL77" s="39" t="str">
        <f t="shared" si="80"/>
        <v/>
      </c>
      <c r="BM77" s="39" t="str">
        <f t="shared" si="80"/>
        <v/>
      </c>
      <c r="BN77" s="39" t="str">
        <f t="shared" si="80"/>
        <v/>
      </c>
      <c r="BO77" s="39" t="str">
        <f t="shared" si="80"/>
        <v/>
      </c>
      <c r="BP77" s="39" t="str">
        <f t="shared" si="80"/>
        <v/>
      </c>
      <c r="BQ77" s="39" t="str">
        <f t="shared" si="80"/>
        <v/>
      </c>
      <c r="BR77" s="39" t="str">
        <f t="shared" si="80"/>
        <v/>
      </c>
      <c r="BS77" s="39" t="str">
        <f t="shared" si="80"/>
        <v/>
      </c>
      <c r="BT77" s="39" t="str">
        <f t="shared" si="80"/>
        <v/>
      </c>
      <c r="BU77" s="39" t="str">
        <f t="shared" si="80"/>
        <v/>
      </c>
      <c r="BV77" s="39" t="str">
        <f t="shared" si="80"/>
        <v/>
      </c>
      <c r="BW77" s="39" t="str">
        <f t="shared" si="80"/>
        <v/>
      </c>
      <c r="BX77" s="39" t="str">
        <f t="shared" si="80"/>
        <v/>
      </c>
      <c r="BY77" s="39" t="str">
        <f t="shared" si="80"/>
        <v/>
      </c>
      <c r="BZ77" s="39" t="str">
        <f t="shared" si="80"/>
        <v/>
      </c>
      <c r="CA77" s="39" t="str">
        <f t="shared" si="80"/>
        <v/>
      </c>
      <c r="CB77" s="39" t="str">
        <f t="shared" si="80"/>
        <v/>
      </c>
      <c r="CC77" s="39" t="str">
        <f t="shared" si="80"/>
        <v/>
      </c>
      <c r="CD77" s="39" t="str">
        <f t="shared" si="80"/>
        <v/>
      </c>
      <c r="CE77" s="39" t="str">
        <f t="shared" si="80"/>
        <v/>
      </c>
      <c r="CF77" s="39" t="str">
        <f t="shared" si="80"/>
        <v/>
      </c>
      <c r="CG77" s="39" t="str">
        <f t="shared" si="80"/>
        <v/>
      </c>
      <c r="CH77" s="39" t="str">
        <f t="shared" si="80"/>
        <v/>
      </c>
      <c r="CI77" s="39" t="str">
        <f t="shared" si="80"/>
        <v/>
      </c>
      <c r="CJ77" s="39" t="str">
        <f t="shared" si="80"/>
        <v/>
      </c>
      <c r="CK77" s="39" t="str">
        <f t="shared" si="80"/>
        <v/>
      </c>
      <c r="CL77" s="39" t="str">
        <f t="shared" si="80"/>
        <v/>
      </c>
      <c r="CM77" s="39" t="str">
        <f t="shared" si="80"/>
        <v/>
      </c>
      <c r="CN77" s="39" t="str">
        <f t="shared" si="80"/>
        <v/>
      </c>
      <c r="CO77" s="39" t="str">
        <f t="shared" si="80"/>
        <v/>
      </c>
      <c r="CP77" s="39" t="str">
        <f t="shared" si="80"/>
        <v/>
      </c>
      <c r="CQ77" s="39" t="str">
        <f t="shared" si="80"/>
        <v/>
      </c>
      <c r="CR77" s="39" t="str">
        <f t="shared" si="80"/>
        <v/>
      </c>
      <c r="CS77" s="39" t="str">
        <f t="shared" si="80"/>
        <v/>
      </c>
      <c r="CT77" s="39" t="str">
        <f t="shared" si="80"/>
        <v/>
      </c>
      <c r="CU77" s="39" t="str">
        <f t="shared" si="80"/>
        <v/>
      </c>
      <c r="CV77" s="39" t="str">
        <f t="shared" si="80"/>
        <v/>
      </c>
      <c r="CW77" s="39" t="str">
        <f t="shared" si="80"/>
        <v/>
      </c>
      <c r="CX77" s="39" t="str">
        <f t="shared" si="80"/>
        <v/>
      </c>
      <c r="CY77" s="39" t="str">
        <f t="shared" si="80"/>
        <v/>
      </c>
      <c r="CZ77" s="39" t="str">
        <f t="shared" si="80"/>
        <v/>
      </c>
      <c r="DA77" s="39" t="str">
        <f t="shared" si="80"/>
        <v/>
      </c>
      <c r="DB77" s="39" t="str">
        <f t="shared" si="80"/>
        <v/>
      </c>
      <c r="DC77" s="39" t="str">
        <f t="shared" si="80"/>
        <v/>
      </c>
      <c r="DD77" s="39" t="str">
        <f t="shared" si="80"/>
        <v/>
      </c>
      <c r="DE77" s="39" t="str">
        <f t="shared" si="80"/>
        <v/>
      </c>
      <c r="DF77" s="39" t="str">
        <f t="shared" si="80"/>
        <v/>
      </c>
      <c r="DG77" s="39" t="str">
        <f t="shared" si="80"/>
        <v/>
      </c>
      <c r="DH77" s="39" t="str">
        <f t="shared" si="80"/>
        <v/>
      </c>
      <c r="DI77" s="39" t="str">
        <f t="shared" si="80"/>
        <v/>
      </c>
      <c r="DJ77" s="39" t="str">
        <f t="shared" si="80"/>
        <v/>
      </c>
    </row>
    <row r="78" ht="14.25" customHeight="1">
      <c r="B78" s="6" t="str">
        <f t="shared" si="72"/>
        <v>Fees paid to Enter name</v>
      </c>
      <c r="E78" s="33">
        <f t="shared" si="73"/>
        <v>0</v>
      </c>
      <c r="G78" s="39">
        <f t="shared" ref="G78:DJ78" si="81">IF(G$4&gt;=$C$9,G46,0)</f>
        <v>0</v>
      </c>
      <c r="H78" s="39">
        <f t="shared" si="81"/>
        <v>0</v>
      </c>
      <c r="I78" s="39">
        <f t="shared" si="81"/>
        <v>0</v>
      </c>
      <c r="J78" s="39">
        <f t="shared" si="81"/>
        <v>0</v>
      </c>
      <c r="K78" s="39">
        <f t="shared" si="81"/>
        <v>0</v>
      </c>
      <c r="L78" s="39">
        <f t="shared" si="81"/>
        <v>0</v>
      </c>
      <c r="M78" s="39">
        <f t="shared" si="81"/>
        <v>0</v>
      </c>
      <c r="N78" s="39">
        <f t="shared" si="81"/>
        <v>0</v>
      </c>
      <c r="O78" s="39">
        <f t="shared" si="81"/>
        <v>0</v>
      </c>
      <c r="P78" s="39">
        <f t="shared" si="81"/>
        <v>0</v>
      </c>
      <c r="Q78" s="39">
        <f t="shared" si="81"/>
        <v>0</v>
      </c>
      <c r="R78" s="39">
        <f t="shared" si="81"/>
        <v>0</v>
      </c>
      <c r="S78" s="39">
        <f t="shared" si="81"/>
        <v>0</v>
      </c>
      <c r="T78" s="39">
        <f t="shared" si="81"/>
        <v>0</v>
      </c>
      <c r="U78" s="39">
        <f t="shared" si="81"/>
        <v>0</v>
      </c>
      <c r="V78" s="39">
        <f t="shared" si="81"/>
        <v>0</v>
      </c>
      <c r="W78" s="39">
        <f t="shared" si="81"/>
        <v>0</v>
      </c>
      <c r="X78" s="39">
        <f t="shared" si="81"/>
        <v>0</v>
      </c>
      <c r="Y78" s="39">
        <f t="shared" si="81"/>
        <v>0</v>
      </c>
      <c r="Z78" s="39">
        <f t="shared" si="81"/>
        <v>0</v>
      </c>
      <c r="AA78" s="39">
        <f t="shared" si="81"/>
        <v>0</v>
      </c>
      <c r="AB78" s="39">
        <f t="shared" si="81"/>
        <v>0</v>
      </c>
      <c r="AC78" s="39">
        <f t="shared" si="81"/>
        <v>0</v>
      </c>
      <c r="AD78" s="39">
        <f t="shared" si="81"/>
        <v>0</v>
      </c>
      <c r="AE78" s="39">
        <f t="shared" si="81"/>
        <v>0</v>
      </c>
      <c r="AF78" s="39">
        <f t="shared" si="81"/>
        <v>0</v>
      </c>
      <c r="AG78" s="39">
        <f t="shared" si="81"/>
        <v>0</v>
      </c>
      <c r="AH78" s="39">
        <f t="shared" si="81"/>
        <v>0</v>
      </c>
      <c r="AI78" s="39">
        <f t="shared" si="81"/>
        <v>0</v>
      </c>
      <c r="AJ78" s="39">
        <f t="shared" si="81"/>
        <v>0</v>
      </c>
      <c r="AK78" s="39">
        <f t="shared" si="81"/>
        <v>0</v>
      </c>
      <c r="AL78" s="39">
        <f t="shared" si="81"/>
        <v>0</v>
      </c>
      <c r="AM78" s="39">
        <f t="shared" si="81"/>
        <v>0</v>
      </c>
      <c r="AN78" s="39">
        <f t="shared" si="81"/>
        <v>0</v>
      </c>
      <c r="AO78" s="39">
        <f t="shared" si="81"/>
        <v>0</v>
      </c>
      <c r="AP78" s="39">
        <f t="shared" si="81"/>
        <v>0</v>
      </c>
      <c r="AQ78" s="39">
        <f t="shared" si="81"/>
        <v>0</v>
      </c>
      <c r="AR78" s="39">
        <f t="shared" si="81"/>
        <v>0</v>
      </c>
      <c r="AS78" s="39">
        <f t="shared" si="81"/>
        <v>0</v>
      </c>
      <c r="AT78" s="39">
        <f t="shared" si="81"/>
        <v>0</v>
      </c>
      <c r="AU78" s="39">
        <f t="shared" si="81"/>
        <v>0</v>
      </c>
      <c r="AV78" s="39">
        <f t="shared" si="81"/>
        <v>0</v>
      </c>
      <c r="AW78" s="39">
        <f t="shared" si="81"/>
        <v>0</v>
      </c>
      <c r="AX78" s="39">
        <f t="shared" si="81"/>
        <v>0</v>
      </c>
      <c r="AY78" s="75" t="str">
        <f t="shared" si="81"/>
        <v/>
      </c>
      <c r="AZ78" s="39" t="str">
        <f t="shared" si="81"/>
        <v/>
      </c>
      <c r="BA78" s="39" t="str">
        <f t="shared" si="81"/>
        <v/>
      </c>
      <c r="BB78" s="39" t="str">
        <f t="shared" si="81"/>
        <v/>
      </c>
      <c r="BC78" s="39" t="str">
        <f t="shared" si="81"/>
        <v/>
      </c>
      <c r="BD78" s="39" t="str">
        <f t="shared" si="81"/>
        <v/>
      </c>
      <c r="BE78" s="39" t="str">
        <f t="shared" si="81"/>
        <v/>
      </c>
      <c r="BF78" s="39" t="str">
        <f t="shared" si="81"/>
        <v/>
      </c>
      <c r="BG78" s="39" t="str">
        <f t="shared" si="81"/>
        <v/>
      </c>
      <c r="BH78" s="39" t="str">
        <f t="shared" si="81"/>
        <v/>
      </c>
      <c r="BI78" s="39" t="str">
        <f t="shared" si="81"/>
        <v/>
      </c>
      <c r="BJ78" s="39" t="str">
        <f t="shared" si="81"/>
        <v/>
      </c>
      <c r="BK78" s="39" t="str">
        <f t="shared" si="81"/>
        <v/>
      </c>
      <c r="BL78" s="39" t="str">
        <f t="shared" si="81"/>
        <v/>
      </c>
      <c r="BM78" s="39" t="str">
        <f t="shared" si="81"/>
        <v/>
      </c>
      <c r="BN78" s="39" t="str">
        <f t="shared" si="81"/>
        <v/>
      </c>
      <c r="BO78" s="39" t="str">
        <f t="shared" si="81"/>
        <v/>
      </c>
      <c r="BP78" s="39" t="str">
        <f t="shared" si="81"/>
        <v/>
      </c>
      <c r="BQ78" s="39" t="str">
        <f t="shared" si="81"/>
        <v/>
      </c>
      <c r="BR78" s="39" t="str">
        <f t="shared" si="81"/>
        <v/>
      </c>
      <c r="BS78" s="39" t="str">
        <f t="shared" si="81"/>
        <v/>
      </c>
      <c r="BT78" s="39" t="str">
        <f t="shared" si="81"/>
        <v/>
      </c>
      <c r="BU78" s="39" t="str">
        <f t="shared" si="81"/>
        <v/>
      </c>
      <c r="BV78" s="39" t="str">
        <f t="shared" si="81"/>
        <v/>
      </c>
      <c r="BW78" s="39" t="str">
        <f t="shared" si="81"/>
        <v/>
      </c>
      <c r="BX78" s="39" t="str">
        <f t="shared" si="81"/>
        <v/>
      </c>
      <c r="BY78" s="39" t="str">
        <f t="shared" si="81"/>
        <v/>
      </c>
      <c r="BZ78" s="39" t="str">
        <f t="shared" si="81"/>
        <v/>
      </c>
      <c r="CA78" s="39" t="str">
        <f t="shared" si="81"/>
        <v/>
      </c>
      <c r="CB78" s="39" t="str">
        <f t="shared" si="81"/>
        <v/>
      </c>
      <c r="CC78" s="39" t="str">
        <f t="shared" si="81"/>
        <v/>
      </c>
      <c r="CD78" s="39" t="str">
        <f t="shared" si="81"/>
        <v/>
      </c>
      <c r="CE78" s="39" t="str">
        <f t="shared" si="81"/>
        <v/>
      </c>
      <c r="CF78" s="39" t="str">
        <f t="shared" si="81"/>
        <v/>
      </c>
      <c r="CG78" s="39" t="str">
        <f t="shared" si="81"/>
        <v/>
      </c>
      <c r="CH78" s="39" t="str">
        <f t="shared" si="81"/>
        <v/>
      </c>
      <c r="CI78" s="39" t="str">
        <f t="shared" si="81"/>
        <v/>
      </c>
      <c r="CJ78" s="39" t="str">
        <f t="shared" si="81"/>
        <v/>
      </c>
      <c r="CK78" s="39" t="str">
        <f t="shared" si="81"/>
        <v/>
      </c>
      <c r="CL78" s="39" t="str">
        <f t="shared" si="81"/>
        <v/>
      </c>
      <c r="CM78" s="39" t="str">
        <f t="shared" si="81"/>
        <v/>
      </c>
      <c r="CN78" s="39" t="str">
        <f t="shared" si="81"/>
        <v/>
      </c>
      <c r="CO78" s="39" t="str">
        <f t="shared" si="81"/>
        <v/>
      </c>
      <c r="CP78" s="39" t="str">
        <f t="shared" si="81"/>
        <v/>
      </c>
      <c r="CQ78" s="39" t="str">
        <f t="shared" si="81"/>
        <v/>
      </c>
      <c r="CR78" s="39" t="str">
        <f t="shared" si="81"/>
        <v/>
      </c>
      <c r="CS78" s="39" t="str">
        <f t="shared" si="81"/>
        <v/>
      </c>
      <c r="CT78" s="39" t="str">
        <f t="shared" si="81"/>
        <v/>
      </c>
      <c r="CU78" s="39" t="str">
        <f t="shared" si="81"/>
        <v/>
      </c>
      <c r="CV78" s="39" t="str">
        <f t="shared" si="81"/>
        <v/>
      </c>
      <c r="CW78" s="39" t="str">
        <f t="shared" si="81"/>
        <v/>
      </c>
      <c r="CX78" s="39" t="str">
        <f t="shared" si="81"/>
        <v/>
      </c>
      <c r="CY78" s="39" t="str">
        <f t="shared" si="81"/>
        <v/>
      </c>
      <c r="CZ78" s="39" t="str">
        <f t="shared" si="81"/>
        <v/>
      </c>
      <c r="DA78" s="39" t="str">
        <f t="shared" si="81"/>
        <v/>
      </c>
      <c r="DB78" s="39" t="str">
        <f t="shared" si="81"/>
        <v/>
      </c>
      <c r="DC78" s="39" t="str">
        <f t="shared" si="81"/>
        <v/>
      </c>
      <c r="DD78" s="39" t="str">
        <f t="shared" si="81"/>
        <v/>
      </c>
      <c r="DE78" s="39" t="str">
        <f t="shared" si="81"/>
        <v/>
      </c>
      <c r="DF78" s="39" t="str">
        <f t="shared" si="81"/>
        <v/>
      </c>
      <c r="DG78" s="39" t="str">
        <f t="shared" si="81"/>
        <v/>
      </c>
      <c r="DH78" s="39" t="str">
        <f t="shared" si="81"/>
        <v/>
      </c>
      <c r="DI78" s="39" t="str">
        <f t="shared" si="81"/>
        <v/>
      </c>
      <c r="DJ78" s="39" t="str">
        <f t="shared" si="81"/>
        <v/>
      </c>
    </row>
    <row r="79" ht="14.25" customHeight="1">
      <c r="B79" s="6" t="str">
        <f t="shared" si="72"/>
        <v>Fees paid to Enter name</v>
      </c>
      <c r="E79" s="33">
        <f t="shared" si="73"/>
        <v>0</v>
      </c>
      <c r="G79" s="39">
        <f t="shared" ref="G79:DJ79" si="82">IF(G$4&gt;=$C$9,G47,0)</f>
        <v>0</v>
      </c>
      <c r="H79" s="39">
        <f t="shared" si="82"/>
        <v>0</v>
      </c>
      <c r="I79" s="39">
        <f t="shared" si="82"/>
        <v>0</v>
      </c>
      <c r="J79" s="39">
        <f t="shared" si="82"/>
        <v>0</v>
      </c>
      <c r="K79" s="39">
        <f t="shared" si="82"/>
        <v>0</v>
      </c>
      <c r="L79" s="39">
        <f t="shared" si="82"/>
        <v>0</v>
      </c>
      <c r="M79" s="39">
        <f t="shared" si="82"/>
        <v>0</v>
      </c>
      <c r="N79" s="39">
        <f t="shared" si="82"/>
        <v>0</v>
      </c>
      <c r="O79" s="39">
        <f t="shared" si="82"/>
        <v>0</v>
      </c>
      <c r="P79" s="39">
        <f t="shared" si="82"/>
        <v>0</v>
      </c>
      <c r="Q79" s="39">
        <f t="shared" si="82"/>
        <v>0</v>
      </c>
      <c r="R79" s="39">
        <f t="shared" si="82"/>
        <v>0</v>
      </c>
      <c r="S79" s="39">
        <f t="shared" si="82"/>
        <v>0</v>
      </c>
      <c r="T79" s="39">
        <f t="shared" si="82"/>
        <v>0</v>
      </c>
      <c r="U79" s="39">
        <f t="shared" si="82"/>
        <v>0</v>
      </c>
      <c r="V79" s="39">
        <f t="shared" si="82"/>
        <v>0</v>
      </c>
      <c r="W79" s="39">
        <f t="shared" si="82"/>
        <v>0</v>
      </c>
      <c r="X79" s="39">
        <f t="shared" si="82"/>
        <v>0</v>
      </c>
      <c r="Y79" s="39">
        <f t="shared" si="82"/>
        <v>0</v>
      </c>
      <c r="Z79" s="39">
        <f t="shared" si="82"/>
        <v>0</v>
      </c>
      <c r="AA79" s="39">
        <f t="shared" si="82"/>
        <v>0</v>
      </c>
      <c r="AB79" s="39">
        <f t="shared" si="82"/>
        <v>0</v>
      </c>
      <c r="AC79" s="39">
        <f t="shared" si="82"/>
        <v>0</v>
      </c>
      <c r="AD79" s="39">
        <f t="shared" si="82"/>
        <v>0</v>
      </c>
      <c r="AE79" s="39">
        <f t="shared" si="82"/>
        <v>0</v>
      </c>
      <c r="AF79" s="39">
        <f t="shared" si="82"/>
        <v>0</v>
      </c>
      <c r="AG79" s="39">
        <f t="shared" si="82"/>
        <v>0</v>
      </c>
      <c r="AH79" s="39">
        <f t="shared" si="82"/>
        <v>0</v>
      </c>
      <c r="AI79" s="39">
        <f t="shared" si="82"/>
        <v>0</v>
      </c>
      <c r="AJ79" s="39">
        <f t="shared" si="82"/>
        <v>0</v>
      </c>
      <c r="AK79" s="39">
        <f t="shared" si="82"/>
        <v>0</v>
      </c>
      <c r="AL79" s="39">
        <f t="shared" si="82"/>
        <v>0</v>
      </c>
      <c r="AM79" s="39">
        <f t="shared" si="82"/>
        <v>0</v>
      </c>
      <c r="AN79" s="39">
        <f t="shared" si="82"/>
        <v>0</v>
      </c>
      <c r="AO79" s="39">
        <f t="shared" si="82"/>
        <v>0</v>
      </c>
      <c r="AP79" s="39">
        <f t="shared" si="82"/>
        <v>0</v>
      </c>
      <c r="AQ79" s="39">
        <f t="shared" si="82"/>
        <v>0</v>
      </c>
      <c r="AR79" s="39">
        <f t="shared" si="82"/>
        <v>0</v>
      </c>
      <c r="AS79" s="39">
        <f t="shared" si="82"/>
        <v>0</v>
      </c>
      <c r="AT79" s="39">
        <f t="shared" si="82"/>
        <v>0</v>
      </c>
      <c r="AU79" s="39">
        <f t="shared" si="82"/>
        <v>0</v>
      </c>
      <c r="AV79" s="39">
        <f t="shared" si="82"/>
        <v>0</v>
      </c>
      <c r="AW79" s="39">
        <f t="shared" si="82"/>
        <v>0</v>
      </c>
      <c r="AX79" s="39">
        <f t="shared" si="82"/>
        <v>0</v>
      </c>
      <c r="AY79" s="75" t="str">
        <f t="shared" si="82"/>
        <v/>
      </c>
      <c r="AZ79" s="39" t="str">
        <f t="shared" si="82"/>
        <v/>
      </c>
      <c r="BA79" s="39" t="str">
        <f t="shared" si="82"/>
        <v/>
      </c>
      <c r="BB79" s="39" t="str">
        <f t="shared" si="82"/>
        <v/>
      </c>
      <c r="BC79" s="39" t="str">
        <f t="shared" si="82"/>
        <v/>
      </c>
      <c r="BD79" s="39" t="str">
        <f t="shared" si="82"/>
        <v/>
      </c>
      <c r="BE79" s="39" t="str">
        <f t="shared" si="82"/>
        <v/>
      </c>
      <c r="BF79" s="39" t="str">
        <f t="shared" si="82"/>
        <v/>
      </c>
      <c r="BG79" s="39" t="str">
        <f t="shared" si="82"/>
        <v/>
      </c>
      <c r="BH79" s="39" t="str">
        <f t="shared" si="82"/>
        <v/>
      </c>
      <c r="BI79" s="39" t="str">
        <f t="shared" si="82"/>
        <v/>
      </c>
      <c r="BJ79" s="39" t="str">
        <f t="shared" si="82"/>
        <v/>
      </c>
      <c r="BK79" s="39" t="str">
        <f t="shared" si="82"/>
        <v/>
      </c>
      <c r="BL79" s="39" t="str">
        <f t="shared" si="82"/>
        <v/>
      </c>
      <c r="BM79" s="39" t="str">
        <f t="shared" si="82"/>
        <v/>
      </c>
      <c r="BN79" s="39" t="str">
        <f t="shared" si="82"/>
        <v/>
      </c>
      <c r="BO79" s="39" t="str">
        <f t="shared" si="82"/>
        <v/>
      </c>
      <c r="BP79" s="39" t="str">
        <f t="shared" si="82"/>
        <v/>
      </c>
      <c r="BQ79" s="39" t="str">
        <f t="shared" si="82"/>
        <v/>
      </c>
      <c r="BR79" s="39" t="str">
        <f t="shared" si="82"/>
        <v/>
      </c>
      <c r="BS79" s="39" t="str">
        <f t="shared" si="82"/>
        <v/>
      </c>
      <c r="BT79" s="39" t="str">
        <f t="shared" si="82"/>
        <v/>
      </c>
      <c r="BU79" s="39" t="str">
        <f t="shared" si="82"/>
        <v/>
      </c>
      <c r="BV79" s="39" t="str">
        <f t="shared" si="82"/>
        <v/>
      </c>
      <c r="BW79" s="39" t="str">
        <f t="shared" si="82"/>
        <v/>
      </c>
      <c r="BX79" s="39" t="str">
        <f t="shared" si="82"/>
        <v/>
      </c>
      <c r="BY79" s="39" t="str">
        <f t="shared" si="82"/>
        <v/>
      </c>
      <c r="BZ79" s="39" t="str">
        <f t="shared" si="82"/>
        <v/>
      </c>
      <c r="CA79" s="39" t="str">
        <f t="shared" si="82"/>
        <v/>
      </c>
      <c r="CB79" s="39" t="str">
        <f t="shared" si="82"/>
        <v/>
      </c>
      <c r="CC79" s="39" t="str">
        <f t="shared" si="82"/>
        <v/>
      </c>
      <c r="CD79" s="39" t="str">
        <f t="shared" si="82"/>
        <v/>
      </c>
      <c r="CE79" s="39" t="str">
        <f t="shared" si="82"/>
        <v/>
      </c>
      <c r="CF79" s="39" t="str">
        <f t="shared" si="82"/>
        <v/>
      </c>
      <c r="CG79" s="39" t="str">
        <f t="shared" si="82"/>
        <v/>
      </c>
      <c r="CH79" s="39" t="str">
        <f t="shared" si="82"/>
        <v/>
      </c>
      <c r="CI79" s="39" t="str">
        <f t="shared" si="82"/>
        <v/>
      </c>
      <c r="CJ79" s="39" t="str">
        <f t="shared" si="82"/>
        <v/>
      </c>
      <c r="CK79" s="39" t="str">
        <f t="shared" si="82"/>
        <v/>
      </c>
      <c r="CL79" s="39" t="str">
        <f t="shared" si="82"/>
        <v/>
      </c>
      <c r="CM79" s="39" t="str">
        <f t="shared" si="82"/>
        <v/>
      </c>
      <c r="CN79" s="39" t="str">
        <f t="shared" si="82"/>
        <v/>
      </c>
      <c r="CO79" s="39" t="str">
        <f t="shared" si="82"/>
        <v/>
      </c>
      <c r="CP79" s="39" t="str">
        <f t="shared" si="82"/>
        <v/>
      </c>
      <c r="CQ79" s="39" t="str">
        <f t="shared" si="82"/>
        <v/>
      </c>
      <c r="CR79" s="39" t="str">
        <f t="shared" si="82"/>
        <v/>
      </c>
      <c r="CS79" s="39" t="str">
        <f t="shared" si="82"/>
        <v/>
      </c>
      <c r="CT79" s="39" t="str">
        <f t="shared" si="82"/>
        <v/>
      </c>
      <c r="CU79" s="39" t="str">
        <f t="shared" si="82"/>
        <v/>
      </c>
      <c r="CV79" s="39" t="str">
        <f t="shared" si="82"/>
        <v/>
      </c>
      <c r="CW79" s="39" t="str">
        <f t="shared" si="82"/>
        <v/>
      </c>
      <c r="CX79" s="39" t="str">
        <f t="shared" si="82"/>
        <v/>
      </c>
      <c r="CY79" s="39" t="str">
        <f t="shared" si="82"/>
        <v/>
      </c>
      <c r="CZ79" s="39" t="str">
        <f t="shared" si="82"/>
        <v/>
      </c>
      <c r="DA79" s="39" t="str">
        <f t="shared" si="82"/>
        <v/>
      </c>
      <c r="DB79" s="39" t="str">
        <f t="shared" si="82"/>
        <v/>
      </c>
      <c r="DC79" s="39" t="str">
        <f t="shared" si="82"/>
        <v/>
      </c>
      <c r="DD79" s="39" t="str">
        <f t="shared" si="82"/>
        <v/>
      </c>
      <c r="DE79" s="39" t="str">
        <f t="shared" si="82"/>
        <v/>
      </c>
      <c r="DF79" s="39" t="str">
        <f t="shared" si="82"/>
        <v/>
      </c>
      <c r="DG79" s="39" t="str">
        <f t="shared" si="82"/>
        <v/>
      </c>
      <c r="DH79" s="39" t="str">
        <f t="shared" si="82"/>
        <v/>
      </c>
      <c r="DI79" s="39" t="str">
        <f t="shared" si="82"/>
        <v/>
      </c>
      <c r="DJ79" s="39" t="str">
        <f t="shared" si="82"/>
        <v/>
      </c>
    </row>
    <row r="80" ht="14.25" customHeight="1">
      <c r="B80" s="5" t="s">
        <v>44</v>
      </c>
      <c r="C80" s="5"/>
      <c r="D80" s="5"/>
      <c r="E80" s="35">
        <f t="shared" si="73"/>
        <v>35507.23069</v>
      </c>
      <c r="F80" s="5"/>
      <c r="G80" s="36">
        <f t="shared" ref="G80:DJ80" si="83">SUM(G70:G79)</f>
        <v>0</v>
      </c>
      <c r="H80" s="36">
        <f t="shared" si="83"/>
        <v>0</v>
      </c>
      <c r="I80" s="36">
        <f t="shared" si="83"/>
        <v>0</v>
      </c>
      <c r="J80" s="36">
        <f t="shared" si="83"/>
        <v>0</v>
      </c>
      <c r="K80" s="36">
        <f t="shared" si="83"/>
        <v>0</v>
      </c>
      <c r="L80" s="36">
        <f t="shared" si="83"/>
        <v>0</v>
      </c>
      <c r="M80" s="36">
        <f t="shared" si="83"/>
        <v>0</v>
      </c>
      <c r="N80" s="36">
        <f t="shared" si="83"/>
        <v>0</v>
      </c>
      <c r="O80" s="36">
        <f t="shared" si="83"/>
        <v>0</v>
      </c>
      <c r="P80" s="36">
        <f t="shared" si="83"/>
        <v>0</v>
      </c>
      <c r="Q80" s="36">
        <f t="shared" si="83"/>
        <v>0</v>
      </c>
      <c r="R80" s="36">
        <f t="shared" si="83"/>
        <v>0</v>
      </c>
      <c r="S80" s="36">
        <f t="shared" si="83"/>
        <v>0</v>
      </c>
      <c r="T80" s="36">
        <f t="shared" si="83"/>
        <v>0</v>
      </c>
      <c r="U80" s="36">
        <f t="shared" si="83"/>
        <v>0</v>
      </c>
      <c r="V80" s="36">
        <f t="shared" si="83"/>
        <v>0</v>
      </c>
      <c r="W80" s="36">
        <f t="shared" si="83"/>
        <v>0</v>
      </c>
      <c r="X80" s="36">
        <f t="shared" si="83"/>
        <v>0</v>
      </c>
      <c r="Y80" s="36">
        <f t="shared" si="83"/>
        <v>0</v>
      </c>
      <c r="Z80" s="36">
        <f t="shared" si="83"/>
        <v>0</v>
      </c>
      <c r="AA80" s="36">
        <f t="shared" si="83"/>
        <v>0</v>
      </c>
      <c r="AB80" s="36">
        <f t="shared" si="83"/>
        <v>0</v>
      </c>
      <c r="AC80" s="36">
        <f t="shared" si="83"/>
        <v>0</v>
      </c>
      <c r="AD80" s="36">
        <f t="shared" si="83"/>
        <v>0</v>
      </c>
      <c r="AE80" s="36">
        <f t="shared" si="83"/>
        <v>0</v>
      </c>
      <c r="AF80" s="36">
        <f t="shared" si="83"/>
        <v>0</v>
      </c>
      <c r="AG80" s="36">
        <f t="shared" si="83"/>
        <v>0</v>
      </c>
      <c r="AH80" s="36">
        <f t="shared" si="83"/>
        <v>0</v>
      </c>
      <c r="AI80" s="36">
        <f t="shared" si="83"/>
        <v>0</v>
      </c>
      <c r="AJ80" s="36">
        <f t="shared" si="83"/>
        <v>0</v>
      </c>
      <c r="AK80" s="36">
        <f t="shared" si="83"/>
        <v>0</v>
      </c>
      <c r="AL80" s="36">
        <f t="shared" si="83"/>
        <v>0</v>
      </c>
      <c r="AM80" s="36">
        <f t="shared" si="83"/>
        <v>0</v>
      </c>
      <c r="AN80" s="36">
        <f t="shared" si="83"/>
        <v>0</v>
      </c>
      <c r="AO80" s="36">
        <f t="shared" si="83"/>
        <v>0</v>
      </c>
      <c r="AP80" s="36">
        <f t="shared" si="83"/>
        <v>0</v>
      </c>
      <c r="AQ80" s="36">
        <f t="shared" si="83"/>
        <v>0</v>
      </c>
      <c r="AR80" s="36">
        <f t="shared" si="83"/>
        <v>0</v>
      </c>
      <c r="AS80" s="36">
        <f t="shared" si="83"/>
        <v>0</v>
      </c>
      <c r="AT80" s="36">
        <f t="shared" si="83"/>
        <v>0</v>
      </c>
      <c r="AU80" s="36">
        <f t="shared" si="83"/>
        <v>0</v>
      </c>
      <c r="AV80" s="36">
        <f t="shared" si="83"/>
        <v>0</v>
      </c>
      <c r="AW80" s="36">
        <f t="shared" si="83"/>
        <v>0</v>
      </c>
      <c r="AX80" s="36">
        <f t="shared" si="83"/>
        <v>0</v>
      </c>
      <c r="AY80" s="69">
        <f t="shared" si="83"/>
        <v>633.5477054</v>
      </c>
      <c r="AZ80" s="36">
        <f t="shared" si="83"/>
        <v>655.7123328</v>
      </c>
      <c r="BA80" s="36">
        <f t="shared" si="83"/>
        <v>654.0562315</v>
      </c>
      <c r="BB80" s="36">
        <f t="shared" si="83"/>
        <v>646.1408208</v>
      </c>
      <c r="BC80" s="36">
        <f t="shared" si="83"/>
        <v>606.5812274</v>
      </c>
      <c r="BD80" s="36">
        <f t="shared" si="83"/>
        <v>656.2735888</v>
      </c>
      <c r="BE80" s="36">
        <f t="shared" si="83"/>
        <v>647.8336932</v>
      </c>
      <c r="BF80" s="36">
        <f t="shared" si="83"/>
        <v>909.8267237</v>
      </c>
      <c r="BG80" s="36">
        <f t="shared" si="83"/>
        <v>898.1406268</v>
      </c>
      <c r="BH80" s="36">
        <f t="shared" si="83"/>
        <v>904.7197496</v>
      </c>
      <c r="BI80" s="36">
        <f t="shared" si="83"/>
        <v>808.8292283</v>
      </c>
      <c r="BJ80" s="36">
        <f t="shared" si="83"/>
        <v>735.647031</v>
      </c>
      <c r="BK80" s="36">
        <f t="shared" si="83"/>
        <v>415.7270317</v>
      </c>
      <c r="BL80" s="36">
        <f t="shared" si="83"/>
        <v>704.4020505</v>
      </c>
      <c r="BM80" s="36">
        <f t="shared" si="83"/>
        <v>326.7901862</v>
      </c>
      <c r="BN80" s="36">
        <f t="shared" si="83"/>
        <v>713.4613549</v>
      </c>
      <c r="BO80" s="36">
        <f t="shared" si="83"/>
        <v>383.3439274</v>
      </c>
      <c r="BP80" s="36">
        <f t="shared" si="83"/>
        <v>708.2608932</v>
      </c>
      <c r="BQ80" s="36">
        <f t="shared" si="83"/>
        <v>291.6687746</v>
      </c>
      <c r="BR80" s="36">
        <f t="shared" si="83"/>
        <v>714.5447255</v>
      </c>
      <c r="BS80" s="36">
        <f t="shared" si="83"/>
        <v>372.4238862</v>
      </c>
      <c r="BT80" s="36">
        <f t="shared" si="83"/>
        <v>708.1091816</v>
      </c>
      <c r="BU80" s="36">
        <f t="shared" si="83"/>
        <v>355.0620775</v>
      </c>
      <c r="BV80" s="36">
        <f t="shared" si="83"/>
        <v>738.2088911</v>
      </c>
      <c r="BW80" s="36">
        <f t="shared" si="83"/>
        <v>317.0994492</v>
      </c>
      <c r="BX80" s="36">
        <f t="shared" si="83"/>
        <v>814.7393018</v>
      </c>
      <c r="BY80" s="36">
        <f t="shared" si="83"/>
        <v>246.7049673</v>
      </c>
      <c r="BZ80" s="36">
        <f t="shared" si="83"/>
        <v>853.8616095</v>
      </c>
      <c r="CA80" s="36">
        <f t="shared" si="83"/>
        <v>244.1427791</v>
      </c>
      <c r="CB80" s="36">
        <f t="shared" si="83"/>
        <v>975.3444031</v>
      </c>
      <c r="CC80" s="36">
        <f t="shared" si="83"/>
        <v>143.8085476</v>
      </c>
      <c r="CD80" s="36">
        <f t="shared" si="83"/>
        <v>1085.04445</v>
      </c>
      <c r="CE80" s="36">
        <f t="shared" si="83"/>
        <v>388.6583167</v>
      </c>
      <c r="CF80" s="36">
        <f t="shared" si="83"/>
        <v>1109.553664</v>
      </c>
      <c r="CG80" s="36">
        <f t="shared" si="83"/>
        <v>6214.312143</v>
      </c>
      <c r="CH80" s="36">
        <f t="shared" si="83"/>
        <v>4602.537394</v>
      </c>
      <c r="CI80" s="36">
        <f t="shared" si="83"/>
        <v>3317.095284</v>
      </c>
      <c r="CJ80" s="36">
        <f t="shared" si="83"/>
        <v>5.016442211</v>
      </c>
      <c r="CK80" s="36">
        <f t="shared" si="83"/>
        <v>0</v>
      </c>
      <c r="CL80" s="36">
        <f t="shared" si="83"/>
        <v>0</v>
      </c>
      <c r="CM80" s="36">
        <f t="shared" si="83"/>
        <v>0</v>
      </c>
      <c r="CN80" s="36">
        <f t="shared" si="83"/>
        <v>0</v>
      </c>
      <c r="CO80" s="36">
        <f t="shared" si="83"/>
        <v>0</v>
      </c>
      <c r="CP80" s="36">
        <f t="shared" si="83"/>
        <v>0</v>
      </c>
      <c r="CQ80" s="36">
        <f t="shared" si="83"/>
        <v>0</v>
      </c>
      <c r="CR80" s="36">
        <f t="shared" si="83"/>
        <v>0</v>
      </c>
      <c r="CS80" s="36">
        <f t="shared" si="83"/>
        <v>0</v>
      </c>
      <c r="CT80" s="36">
        <f t="shared" si="83"/>
        <v>0</v>
      </c>
      <c r="CU80" s="36">
        <f t="shared" si="83"/>
        <v>0</v>
      </c>
      <c r="CV80" s="36">
        <f t="shared" si="83"/>
        <v>0</v>
      </c>
      <c r="CW80" s="36">
        <f t="shared" si="83"/>
        <v>0</v>
      </c>
      <c r="CX80" s="36">
        <f t="shared" si="83"/>
        <v>0</v>
      </c>
      <c r="CY80" s="36">
        <f t="shared" si="83"/>
        <v>0</v>
      </c>
      <c r="CZ80" s="36">
        <f t="shared" si="83"/>
        <v>0</v>
      </c>
      <c r="DA80" s="36">
        <f t="shared" si="83"/>
        <v>0</v>
      </c>
      <c r="DB80" s="36">
        <f t="shared" si="83"/>
        <v>0</v>
      </c>
      <c r="DC80" s="36">
        <f t="shared" si="83"/>
        <v>0</v>
      </c>
      <c r="DD80" s="36">
        <f t="shared" si="83"/>
        <v>0</v>
      </c>
      <c r="DE80" s="36">
        <f t="shared" si="83"/>
        <v>0</v>
      </c>
      <c r="DF80" s="36">
        <f t="shared" si="83"/>
        <v>0</v>
      </c>
      <c r="DG80" s="36">
        <f t="shared" si="83"/>
        <v>0</v>
      </c>
      <c r="DH80" s="36">
        <f t="shared" si="83"/>
        <v>0</v>
      </c>
      <c r="DI80" s="36">
        <f t="shared" si="83"/>
        <v>0</v>
      </c>
      <c r="DJ80" s="36">
        <f t="shared" si="83"/>
        <v>0</v>
      </c>
    </row>
    <row r="81" ht="14.25" customHeight="1"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</row>
    <row r="82" ht="14.25" customHeight="1">
      <c r="B82" s="5" t="s">
        <v>62</v>
      </c>
      <c r="E82" s="6" t="b">
        <f>SUM(E80,E66)=E48</f>
        <v>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</row>
    <row r="83" ht="14.25" customHeight="1"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</row>
    <row r="84" ht="14.25" customHeight="1">
      <c r="B84" s="5" t="s">
        <v>63</v>
      </c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</row>
    <row r="85" ht="14.25" customHeight="1">
      <c r="B85" s="5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</row>
    <row r="86" ht="14.25" customHeight="1">
      <c r="B86" s="6" t="s">
        <v>64</v>
      </c>
      <c r="E86" s="33">
        <f t="shared" ref="E86:E88" si="85">SUM(G86:DJ86)</f>
        <v>-10693.78222</v>
      </c>
      <c r="G86" s="39">
        <f t="shared" ref="G86:DJ86" si="84">G31</f>
        <v>-0.1</v>
      </c>
      <c r="H86" s="39">
        <f t="shared" si="84"/>
        <v>0</v>
      </c>
      <c r="I86" s="39">
        <f t="shared" si="84"/>
        <v>0</v>
      </c>
      <c r="J86" s="39">
        <f t="shared" si="84"/>
        <v>0</v>
      </c>
      <c r="K86" s="39">
        <f t="shared" si="84"/>
        <v>0</v>
      </c>
      <c r="L86" s="39">
        <f t="shared" si="84"/>
        <v>0</v>
      </c>
      <c r="M86" s="39">
        <f t="shared" si="84"/>
        <v>0</v>
      </c>
      <c r="N86" s="39">
        <f t="shared" si="84"/>
        <v>0</v>
      </c>
      <c r="O86" s="39">
        <f t="shared" si="84"/>
        <v>0</v>
      </c>
      <c r="P86" s="39">
        <f t="shared" si="84"/>
        <v>0</v>
      </c>
      <c r="Q86" s="39">
        <f t="shared" si="84"/>
        <v>0</v>
      </c>
      <c r="R86" s="39">
        <f t="shared" si="84"/>
        <v>0</v>
      </c>
      <c r="S86" s="39">
        <f t="shared" si="84"/>
        <v>0</v>
      </c>
      <c r="T86" s="39">
        <f t="shared" si="84"/>
        <v>0</v>
      </c>
      <c r="U86" s="39">
        <f t="shared" si="84"/>
        <v>0</v>
      </c>
      <c r="V86" s="39">
        <f t="shared" si="84"/>
        <v>0</v>
      </c>
      <c r="W86" s="39">
        <f t="shared" si="84"/>
        <v>0</v>
      </c>
      <c r="X86" s="39">
        <f t="shared" si="84"/>
        <v>0</v>
      </c>
      <c r="Y86" s="39">
        <f t="shared" si="84"/>
        <v>0</v>
      </c>
      <c r="Z86" s="39">
        <f t="shared" si="84"/>
        <v>0</v>
      </c>
      <c r="AA86" s="39">
        <f t="shared" si="84"/>
        <v>0</v>
      </c>
      <c r="AB86" s="39">
        <f t="shared" si="84"/>
        <v>0</v>
      </c>
      <c r="AC86" s="39">
        <f t="shared" si="84"/>
        <v>0</v>
      </c>
      <c r="AD86" s="39">
        <f t="shared" si="84"/>
        <v>0</v>
      </c>
      <c r="AE86" s="39">
        <f t="shared" si="84"/>
        <v>0</v>
      </c>
      <c r="AF86" s="39">
        <f t="shared" si="84"/>
        <v>0</v>
      </c>
      <c r="AG86" s="39">
        <f t="shared" si="84"/>
        <v>-2.206</v>
      </c>
      <c r="AH86" s="39">
        <f t="shared" si="84"/>
        <v>-1821.997</v>
      </c>
      <c r="AI86" s="39">
        <f t="shared" si="84"/>
        <v>-1673.95862</v>
      </c>
      <c r="AJ86" s="39">
        <f t="shared" si="84"/>
        <v>-7097.97787</v>
      </c>
      <c r="AK86" s="39">
        <f t="shared" si="84"/>
        <v>-97.54273</v>
      </c>
      <c r="AL86" s="39">
        <f t="shared" si="84"/>
        <v>0</v>
      </c>
      <c r="AM86" s="39">
        <f t="shared" si="84"/>
        <v>0</v>
      </c>
      <c r="AN86" s="39">
        <f t="shared" si="84"/>
        <v>0</v>
      </c>
      <c r="AO86" s="39">
        <f t="shared" si="84"/>
        <v>0</v>
      </c>
      <c r="AP86" s="39">
        <f t="shared" si="84"/>
        <v>0</v>
      </c>
      <c r="AQ86" s="39">
        <f t="shared" si="84"/>
        <v>0</v>
      </c>
      <c r="AR86" s="39">
        <f t="shared" si="84"/>
        <v>0</v>
      </c>
      <c r="AS86" s="39">
        <f t="shared" si="84"/>
        <v>0</v>
      </c>
      <c r="AT86" s="39">
        <f t="shared" si="84"/>
        <v>0</v>
      </c>
      <c r="AU86" s="39">
        <f t="shared" si="84"/>
        <v>0</v>
      </c>
      <c r="AV86" s="39">
        <f t="shared" si="84"/>
        <v>0</v>
      </c>
      <c r="AW86" s="39">
        <f t="shared" si="84"/>
        <v>0</v>
      </c>
      <c r="AX86" s="39">
        <f t="shared" si="84"/>
        <v>0</v>
      </c>
      <c r="AY86" s="75">
        <f t="shared" si="84"/>
        <v>0</v>
      </c>
      <c r="AZ86" s="39">
        <f t="shared" si="84"/>
        <v>0</v>
      </c>
      <c r="BA86" s="39">
        <f t="shared" si="84"/>
        <v>0</v>
      </c>
      <c r="BB86" s="39">
        <f t="shared" si="84"/>
        <v>0</v>
      </c>
      <c r="BC86" s="39">
        <f t="shared" si="84"/>
        <v>0</v>
      </c>
      <c r="BD86" s="39">
        <f t="shared" si="84"/>
        <v>0</v>
      </c>
      <c r="BE86" s="39">
        <f t="shared" si="84"/>
        <v>0</v>
      </c>
      <c r="BF86" s="39">
        <f t="shared" si="84"/>
        <v>0</v>
      </c>
      <c r="BG86" s="39">
        <f t="shared" si="84"/>
        <v>0</v>
      </c>
      <c r="BH86" s="39">
        <f t="shared" si="84"/>
        <v>0</v>
      </c>
      <c r="BI86" s="39">
        <f t="shared" si="84"/>
        <v>0</v>
      </c>
      <c r="BJ86" s="39">
        <f t="shared" si="84"/>
        <v>0</v>
      </c>
      <c r="BK86" s="39">
        <f t="shared" si="84"/>
        <v>0</v>
      </c>
      <c r="BL86" s="39">
        <f t="shared" si="84"/>
        <v>0</v>
      </c>
      <c r="BM86" s="39">
        <f t="shared" si="84"/>
        <v>0</v>
      </c>
      <c r="BN86" s="39">
        <f t="shared" si="84"/>
        <v>0</v>
      </c>
      <c r="BO86" s="39">
        <f t="shared" si="84"/>
        <v>0</v>
      </c>
      <c r="BP86" s="39">
        <f t="shared" si="84"/>
        <v>0</v>
      </c>
      <c r="BQ86" s="39">
        <f t="shared" si="84"/>
        <v>0</v>
      </c>
      <c r="BR86" s="39">
        <f t="shared" si="84"/>
        <v>0</v>
      </c>
      <c r="BS86" s="39">
        <f t="shared" si="84"/>
        <v>0</v>
      </c>
      <c r="BT86" s="39">
        <f t="shared" si="84"/>
        <v>0</v>
      </c>
      <c r="BU86" s="39">
        <f t="shared" si="84"/>
        <v>0</v>
      </c>
      <c r="BV86" s="39">
        <f t="shared" si="84"/>
        <v>0</v>
      </c>
      <c r="BW86" s="39">
        <f t="shared" si="84"/>
        <v>0</v>
      </c>
      <c r="BX86" s="39">
        <f t="shared" si="84"/>
        <v>0</v>
      </c>
      <c r="BY86" s="39">
        <f t="shared" si="84"/>
        <v>0</v>
      </c>
      <c r="BZ86" s="39">
        <f t="shared" si="84"/>
        <v>0</v>
      </c>
      <c r="CA86" s="39">
        <f t="shared" si="84"/>
        <v>0</v>
      </c>
      <c r="CB86" s="39">
        <f t="shared" si="84"/>
        <v>0</v>
      </c>
      <c r="CC86" s="39">
        <f t="shared" si="84"/>
        <v>0</v>
      </c>
      <c r="CD86" s="39">
        <f t="shared" si="84"/>
        <v>0</v>
      </c>
      <c r="CE86" s="39">
        <f t="shared" si="84"/>
        <v>0</v>
      </c>
      <c r="CF86" s="39">
        <f t="shared" si="84"/>
        <v>0</v>
      </c>
      <c r="CG86" s="39">
        <f t="shared" si="84"/>
        <v>0</v>
      </c>
      <c r="CH86" s="39">
        <f t="shared" si="84"/>
        <v>0</v>
      </c>
      <c r="CI86" s="39">
        <f t="shared" si="84"/>
        <v>0</v>
      </c>
      <c r="CJ86" s="39">
        <f t="shared" si="84"/>
        <v>0</v>
      </c>
      <c r="CK86" s="39">
        <f t="shared" si="84"/>
        <v>0</v>
      </c>
      <c r="CL86" s="39">
        <f t="shared" si="84"/>
        <v>0</v>
      </c>
      <c r="CM86" s="39">
        <f t="shared" si="84"/>
        <v>0</v>
      </c>
      <c r="CN86" s="39">
        <f t="shared" si="84"/>
        <v>0</v>
      </c>
      <c r="CO86" s="39">
        <f t="shared" si="84"/>
        <v>0</v>
      </c>
      <c r="CP86" s="39">
        <f t="shared" si="84"/>
        <v>0</v>
      </c>
      <c r="CQ86" s="39">
        <f t="shared" si="84"/>
        <v>0</v>
      </c>
      <c r="CR86" s="39">
        <f t="shared" si="84"/>
        <v>0</v>
      </c>
      <c r="CS86" s="39">
        <f t="shared" si="84"/>
        <v>0</v>
      </c>
      <c r="CT86" s="39">
        <f t="shared" si="84"/>
        <v>0</v>
      </c>
      <c r="CU86" s="39">
        <f t="shared" si="84"/>
        <v>0</v>
      </c>
      <c r="CV86" s="39">
        <f t="shared" si="84"/>
        <v>0</v>
      </c>
      <c r="CW86" s="39">
        <f t="shared" si="84"/>
        <v>0</v>
      </c>
      <c r="CX86" s="39">
        <f t="shared" si="84"/>
        <v>0</v>
      </c>
      <c r="CY86" s="39">
        <f t="shared" si="84"/>
        <v>0</v>
      </c>
      <c r="CZ86" s="39">
        <f t="shared" si="84"/>
        <v>0</v>
      </c>
      <c r="DA86" s="39">
        <f t="shared" si="84"/>
        <v>0</v>
      </c>
      <c r="DB86" s="39">
        <f t="shared" si="84"/>
        <v>0</v>
      </c>
      <c r="DC86" s="39">
        <f t="shared" si="84"/>
        <v>0</v>
      </c>
      <c r="DD86" s="39">
        <f t="shared" si="84"/>
        <v>0</v>
      </c>
      <c r="DE86" s="39">
        <f t="shared" si="84"/>
        <v>0</v>
      </c>
      <c r="DF86" s="39">
        <f t="shared" si="84"/>
        <v>0</v>
      </c>
      <c r="DG86" s="39">
        <f t="shared" si="84"/>
        <v>0</v>
      </c>
      <c r="DH86" s="39">
        <f t="shared" si="84"/>
        <v>0</v>
      </c>
      <c r="DI86" s="39">
        <f t="shared" si="84"/>
        <v>0</v>
      </c>
      <c r="DJ86" s="39">
        <f t="shared" si="84"/>
        <v>0</v>
      </c>
    </row>
    <row r="87" ht="14.25" customHeight="1">
      <c r="B87" s="6" t="s">
        <v>65</v>
      </c>
      <c r="E87" s="33">
        <f t="shared" si="85"/>
        <v>43978.3738</v>
      </c>
      <c r="G87" s="39">
        <f t="shared" ref="G87:DJ87" si="86">SUM(G38:G41)</f>
        <v>0</v>
      </c>
      <c r="H87" s="39">
        <f t="shared" si="86"/>
        <v>158.182664</v>
      </c>
      <c r="I87" s="39">
        <f t="shared" si="86"/>
        <v>0</v>
      </c>
      <c r="J87" s="39">
        <f t="shared" si="86"/>
        <v>0</v>
      </c>
      <c r="K87" s="39">
        <f t="shared" si="86"/>
        <v>0</v>
      </c>
      <c r="L87" s="39">
        <f t="shared" si="86"/>
        <v>0</v>
      </c>
      <c r="M87" s="39">
        <f t="shared" si="86"/>
        <v>0</v>
      </c>
      <c r="N87" s="39">
        <f t="shared" si="86"/>
        <v>0</v>
      </c>
      <c r="O87" s="39">
        <f t="shared" si="86"/>
        <v>0</v>
      </c>
      <c r="P87" s="39">
        <f t="shared" si="86"/>
        <v>0</v>
      </c>
      <c r="Q87" s="39">
        <f t="shared" si="86"/>
        <v>0</v>
      </c>
      <c r="R87" s="39">
        <f t="shared" si="86"/>
        <v>0</v>
      </c>
      <c r="S87" s="39">
        <f t="shared" si="86"/>
        <v>0</v>
      </c>
      <c r="T87" s="39">
        <f t="shared" si="86"/>
        <v>0</v>
      </c>
      <c r="U87" s="39">
        <f t="shared" si="86"/>
        <v>0</v>
      </c>
      <c r="V87" s="39">
        <f t="shared" si="86"/>
        <v>0</v>
      </c>
      <c r="W87" s="39">
        <f t="shared" si="86"/>
        <v>0</v>
      </c>
      <c r="X87" s="39">
        <f t="shared" si="86"/>
        <v>0</v>
      </c>
      <c r="Y87" s="39">
        <f t="shared" si="86"/>
        <v>0</v>
      </c>
      <c r="Z87" s="39">
        <f t="shared" si="86"/>
        <v>0</v>
      </c>
      <c r="AA87" s="39">
        <f t="shared" si="86"/>
        <v>0</v>
      </c>
      <c r="AB87" s="39">
        <f t="shared" si="86"/>
        <v>0</v>
      </c>
      <c r="AC87" s="39">
        <f t="shared" si="86"/>
        <v>0</v>
      </c>
      <c r="AD87" s="39">
        <f t="shared" si="86"/>
        <v>0</v>
      </c>
      <c r="AE87" s="39">
        <f t="shared" si="86"/>
        <v>0</v>
      </c>
      <c r="AF87" s="39">
        <f t="shared" si="86"/>
        <v>0</v>
      </c>
      <c r="AG87" s="39">
        <f t="shared" si="86"/>
        <v>0</v>
      </c>
      <c r="AH87" s="39">
        <f t="shared" si="86"/>
        <v>0</v>
      </c>
      <c r="AI87" s="39">
        <f t="shared" si="86"/>
        <v>0</v>
      </c>
      <c r="AJ87" s="39">
        <f t="shared" si="86"/>
        <v>0</v>
      </c>
      <c r="AK87" s="39">
        <f t="shared" si="86"/>
        <v>0</v>
      </c>
      <c r="AL87" s="39">
        <f t="shared" si="86"/>
        <v>0</v>
      </c>
      <c r="AM87" s="39">
        <f t="shared" si="86"/>
        <v>0</v>
      </c>
      <c r="AN87" s="39">
        <f t="shared" si="86"/>
        <v>0</v>
      </c>
      <c r="AO87" s="39">
        <f t="shared" si="86"/>
        <v>0</v>
      </c>
      <c r="AP87" s="39">
        <f t="shared" si="86"/>
        <v>4080.91209</v>
      </c>
      <c r="AQ87" s="39">
        <f t="shared" si="86"/>
        <v>188.68737</v>
      </c>
      <c r="AR87" s="39">
        <f t="shared" si="86"/>
        <v>720.76876</v>
      </c>
      <c r="AS87" s="39">
        <f t="shared" si="86"/>
        <v>0</v>
      </c>
      <c r="AT87" s="39">
        <f t="shared" si="86"/>
        <v>1100.35646</v>
      </c>
      <c r="AU87" s="39">
        <f t="shared" si="86"/>
        <v>606</v>
      </c>
      <c r="AV87" s="39">
        <f t="shared" si="86"/>
        <v>651.42891</v>
      </c>
      <c r="AW87" s="39">
        <f t="shared" si="86"/>
        <v>623.68326</v>
      </c>
      <c r="AX87" s="39">
        <f t="shared" si="86"/>
        <v>660.11326</v>
      </c>
      <c r="AY87" s="75">
        <f t="shared" si="86"/>
        <v>620.2265008</v>
      </c>
      <c r="AZ87" s="39">
        <f t="shared" si="86"/>
        <v>655.7123328</v>
      </c>
      <c r="BA87" s="39">
        <f t="shared" si="86"/>
        <v>640.4019968</v>
      </c>
      <c r="BB87" s="39">
        <f t="shared" si="86"/>
        <v>646.1408208</v>
      </c>
      <c r="BC87" s="39">
        <f t="shared" si="86"/>
        <v>592.5856368</v>
      </c>
      <c r="BD87" s="39">
        <f t="shared" si="86"/>
        <v>656.2735888</v>
      </c>
      <c r="BE87" s="39">
        <f t="shared" si="86"/>
        <v>633.4882128</v>
      </c>
      <c r="BF87" s="39">
        <f t="shared" si="86"/>
        <v>909.8267237</v>
      </c>
      <c r="BG87" s="39">
        <f t="shared" si="86"/>
        <v>883.4365095</v>
      </c>
      <c r="BH87" s="39">
        <f t="shared" si="86"/>
        <v>904.7197496</v>
      </c>
      <c r="BI87" s="39">
        <f t="shared" si="86"/>
        <v>793.757508</v>
      </c>
      <c r="BJ87" s="39">
        <f t="shared" si="86"/>
        <v>735.647031</v>
      </c>
      <c r="BK87" s="39">
        <f t="shared" si="86"/>
        <v>400.2785184</v>
      </c>
      <c r="BL87" s="39">
        <f t="shared" si="86"/>
        <v>704.4020505</v>
      </c>
      <c r="BM87" s="39">
        <f t="shared" si="86"/>
        <v>310.9554601</v>
      </c>
      <c r="BN87" s="39">
        <f t="shared" si="86"/>
        <v>713.4613549</v>
      </c>
      <c r="BO87" s="39">
        <f t="shared" si="86"/>
        <v>367.1133331</v>
      </c>
      <c r="BP87" s="39">
        <f t="shared" si="86"/>
        <v>708.2608932</v>
      </c>
      <c r="BQ87" s="39">
        <f t="shared" si="86"/>
        <v>275.0324155</v>
      </c>
      <c r="BR87" s="39">
        <f t="shared" si="86"/>
        <v>714.5447255</v>
      </c>
      <c r="BS87" s="39">
        <f t="shared" si="86"/>
        <v>355.371618</v>
      </c>
      <c r="BT87" s="39">
        <f t="shared" si="86"/>
        <v>708.1091816</v>
      </c>
      <c r="BU87" s="39">
        <f t="shared" si="86"/>
        <v>337.5835027</v>
      </c>
      <c r="BV87" s="39">
        <f t="shared" si="86"/>
        <v>738.2088911</v>
      </c>
      <c r="BW87" s="39">
        <f t="shared" si="86"/>
        <v>299.18391</v>
      </c>
      <c r="BX87" s="39">
        <f t="shared" si="86"/>
        <v>814.7393018</v>
      </c>
      <c r="BY87" s="39">
        <f t="shared" si="86"/>
        <v>228.3415397</v>
      </c>
      <c r="BZ87" s="39">
        <f t="shared" si="86"/>
        <v>853.8616095</v>
      </c>
      <c r="CA87" s="39">
        <f t="shared" si="86"/>
        <v>225.3202658</v>
      </c>
      <c r="CB87" s="39">
        <f t="shared" si="86"/>
        <v>975.3444031</v>
      </c>
      <c r="CC87" s="39">
        <f t="shared" si="86"/>
        <v>124.5154714</v>
      </c>
      <c r="CD87" s="39">
        <f t="shared" si="86"/>
        <v>1085.04445</v>
      </c>
      <c r="CE87" s="39">
        <f t="shared" si="86"/>
        <v>368.8829136</v>
      </c>
      <c r="CF87" s="39">
        <f t="shared" si="86"/>
        <v>1109.553664</v>
      </c>
      <c r="CG87" s="39">
        <f t="shared" si="86"/>
        <v>6194.042354</v>
      </c>
      <c r="CH87" s="39">
        <f t="shared" si="86"/>
        <v>4602.537394</v>
      </c>
      <c r="CI87" s="39">
        <f t="shared" si="86"/>
        <v>3296.318751</v>
      </c>
      <c r="CJ87" s="39">
        <f t="shared" si="86"/>
        <v>5.016442211</v>
      </c>
      <c r="CK87" s="39">
        <f t="shared" si="86"/>
        <v>0</v>
      </c>
      <c r="CL87" s="39">
        <f t="shared" si="86"/>
        <v>0</v>
      </c>
      <c r="CM87" s="39">
        <f t="shared" si="86"/>
        <v>0</v>
      </c>
      <c r="CN87" s="39">
        <f t="shared" si="86"/>
        <v>0</v>
      </c>
      <c r="CO87" s="39">
        <f t="shared" si="86"/>
        <v>0</v>
      </c>
      <c r="CP87" s="39">
        <f t="shared" si="86"/>
        <v>0</v>
      </c>
      <c r="CQ87" s="39">
        <f t="shared" si="86"/>
        <v>0</v>
      </c>
      <c r="CR87" s="39">
        <f t="shared" si="86"/>
        <v>0</v>
      </c>
      <c r="CS87" s="39">
        <f t="shared" si="86"/>
        <v>0</v>
      </c>
      <c r="CT87" s="39">
        <f t="shared" si="86"/>
        <v>0</v>
      </c>
      <c r="CU87" s="39">
        <f t="shared" si="86"/>
        <v>0</v>
      </c>
      <c r="CV87" s="39">
        <f t="shared" si="86"/>
        <v>0</v>
      </c>
      <c r="CW87" s="39">
        <f t="shared" si="86"/>
        <v>0</v>
      </c>
      <c r="CX87" s="39">
        <f t="shared" si="86"/>
        <v>0</v>
      </c>
      <c r="CY87" s="39">
        <f t="shared" si="86"/>
        <v>0</v>
      </c>
      <c r="CZ87" s="39">
        <f t="shared" si="86"/>
        <v>0</v>
      </c>
      <c r="DA87" s="39">
        <f t="shared" si="86"/>
        <v>0</v>
      </c>
      <c r="DB87" s="39">
        <f t="shared" si="86"/>
        <v>0</v>
      </c>
      <c r="DC87" s="39">
        <f t="shared" si="86"/>
        <v>0</v>
      </c>
      <c r="DD87" s="39">
        <f t="shared" si="86"/>
        <v>0</v>
      </c>
      <c r="DE87" s="39">
        <f t="shared" si="86"/>
        <v>0</v>
      </c>
      <c r="DF87" s="39">
        <f t="shared" si="86"/>
        <v>0</v>
      </c>
      <c r="DG87" s="39">
        <f t="shared" si="86"/>
        <v>0</v>
      </c>
      <c r="DH87" s="39">
        <f t="shared" si="86"/>
        <v>0</v>
      </c>
      <c r="DI87" s="39">
        <f t="shared" si="86"/>
        <v>0</v>
      </c>
      <c r="DJ87" s="39">
        <f t="shared" si="86"/>
        <v>0</v>
      </c>
    </row>
    <row r="88" ht="14.25" customHeight="1">
      <c r="B88" s="6" t="s">
        <v>66</v>
      </c>
      <c r="E88" s="33">
        <f t="shared" si="85"/>
        <v>414.7074747</v>
      </c>
      <c r="G88" s="39">
        <f t="shared" ref="G88:DJ88" si="87">SUM(G42:G47)</f>
        <v>0</v>
      </c>
      <c r="H88" s="39">
        <f t="shared" si="87"/>
        <v>0</v>
      </c>
      <c r="I88" s="39">
        <f t="shared" si="87"/>
        <v>0</v>
      </c>
      <c r="J88" s="39">
        <f t="shared" si="87"/>
        <v>0</v>
      </c>
      <c r="K88" s="39">
        <f t="shared" si="87"/>
        <v>0</v>
      </c>
      <c r="L88" s="39">
        <f t="shared" si="87"/>
        <v>0</v>
      </c>
      <c r="M88" s="39">
        <f t="shared" si="87"/>
        <v>0</v>
      </c>
      <c r="N88" s="39">
        <f t="shared" si="87"/>
        <v>0</v>
      </c>
      <c r="O88" s="39">
        <f t="shared" si="87"/>
        <v>0</v>
      </c>
      <c r="P88" s="39">
        <f t="shared" si="87"/>
        <v>0</v>
      </c>
      <c r="Q88" s="39">
        <f t="shared" si="87"/>
        <v>0</v>
      </c>
      <c r="R88" s="39">
        <f t="shared" si="87"/>
        <v>0</v>
      </c>
      <c r="S88" s="39">
        <f t="shared" si="87"/>
        <v>0</v>
      </c>
      <c r="T88" s="39">
        <f t="shared" si="87"/>
        <v>0</v>
      </c>
      <c r="U88" s="39">
        <f t="shared" si="87"/>
        <v>0</v>
      </c>
      <c r="V88" s="39">
        <f t="shared" si="87"/>
        <v>0</v>
      </c>
      <c r="W88" s="39">
        <f t="shared" si="87"/>
        <v>0</v>
      </c>
      <c r="X88" s="39">
        <f t="shared" si="87"/>
        <v>0</v>
      </c>
      <c r="Y88" s="39">
        <f t="shared" si="87"/>
        <v>10.0249</v>
      </c>
      <c r="Z88" s="39">
        <f t="shared" si="87"/>
        <v>0</v>
      </c>
      <c r="AA88" s="39">
        <f t="shared" si="87"/>
        <v>0</v>
      </c>
      <c r="AB88" s="39">
        <f t="shared" si="87"/>
        <v>0</v>
      </c>
      <c r="AC88" s="39">
        <f t="shared" si="87"/>
        <v>0</v>
      </c>
      <c r="AD88" s="39">
        <f t="shared" si="87"/>
        <v>0</v>
      </c>
      <c r="AE88" s="39">
        <f t="shared" si="87"/>
        <v>0</v>
      </c>
      <c r="AF88" s="39">
        <f t="shared" si="87"/>
        <v>0</v>
      </c>
      <c r="AG88" s="39">
        <f t="shared" si="87"/>
        <v>0</v>
      </c>
      <c r="AH88" s="39">
        <f t="shared" si="87"/>
        <v>0</v>
      </c>
      <c r="AI88" s="39">
        <f t="shared" si="87"/>
        <v>0</v>
      </c>
      <c r="AJ88" s="39">
        <f t="shared" si="87"/>
        <v>0</v>
      </c>
      <c r="AK88" s="39">
        <f t="shared" si="87"/>
        <v>12.31804533</v>
      </c>
      <c r="AL88" s="39">
        <f t="shared" si="87"/>
        <v>0</v>
      </c>
      <c r="AM88" s="39">
        <f t="shared" si="87"/>
        <v>11.48683298</v>
      </c>
      <c r="AN88" s="39">
        <f t="shared" si="87"/>
        <v>0</v>
      </c>
      <c r="AO88" s="39">
        <f t="shared" si="87"/>
        <v>11.77400381</v>
      </c>
      <c r="AP88" s="39">
        <f t="shared" si="87"/>
        <v>0</v>
      </c>
      <c r="AQ88" s="39">
        <f t="shared" si="87"/>
        <v>12.0683539</v>
      </c>
      <c r="AR88" s="39">
        <f t="shared" si="87"/>
        <v>0</v>
      </c>
      <c r="AS88" s="39">
        <f t="shared" si="87"/>
        <v>12.37006275</v>
      </c>
      <c r="AT88" s="39">
        <f t="shared" si="87"/>
        <v>0</v>
      </c>
      <c r="AU88" s="39">
        <f t="shared" si="87"/>
        <v>12.67931432</v>
      </c>
      <c r="AV88" s="39">
        <f t="shared" si="87"/>
        <v>0</v>
      </c>
      <c r="AW88" s="39">
        <f t="shared" si="87"/>
        <v>12.99629718</v>
      </c>
      <c r="AX88" s="39">
        <f t="shared" si="87"/>
        <v>0</v>
      </c>
      <c r="AY88" s="75">
        <f t="shared" si="87"/>
        <v>13.32120461</v>
      </c>
      <c r="AZ88" s="39">
        <f t="shared" si="87"/>
        <v>0</v>
      </c>
      <c r="BA88" s="39">
        <f t="shared" si="87"/>
        <v>13.65423472</v>
      </c>
      <c r="BB88" s="39">
        <f t="shared" si="87"/>
        <v>0</v>
      </c>
      <c r="BC88" s="39">
        <f t="shared" si="87"/>
        <v>13.99559059</v>
      </c>
      <c r="BD88" s="39">
        <f t="shared" si="87"/>
        <v>0</v>
      </c>
      <c r="BE88" s="39">
        <f t="shared" si="87"/>
        <v>14.34548035</v>
      </c>
      <c r="BF88" s="39">
        <f t="shared" si="87"/>
        <v>0</v>
      </c>
      <c r="BG88" s="39">
        <f t="shared" si="87"/>
        <v>14.70411736</v>
      </c>
      <c r="BH88" s="39">
        <f t="shared" si="87"/>
        <v>0</v>
      </c>
      <c r="BI88" s="39">
        <f t="shared" si="87"/>
        <v>15.0717203</v>
      </c>
      <c r="BJ88" s="39">
        <f t="shared" si="87"/>
        <v>0</v>
      </c>
      <c r="BK88" s="39">
        <f t="shared" si="87"/>
        <v>15.4485133</v>
      </c>
      <c r="BL88" s="39">
        <f t="shared" si="87"/>
        <v>0</v>
      </c>
      <c r="BM88" s="39">
        <f t="shared" si="87"/>
        <v>15.83472614</v>
      </c>
      <c r="BN88" s="39">
        <f t="shared" si="87"/>
        <v>0</v>
      </c>
      <c r="BO88" s="39">
        <f t="shared" si="87"/>
        <v>16.23059429</v>
      </c>
      <c r="BP88" s="39">
        <f t="shared" si="87"/>
        <v>0</v>
      </c>
      <c r="BQ88" s="39">
        <f t="shared" si="87"/>
        <v>16.63635915</v>
      </c>
      <c r="BR88" s="39">
        <f t="shared" si="87"/>
        <v>0</v>
      </c>
      <c r="BS88" s="39">
        <f t="shared" si="87"/>
        <v>17.05226813</v>
      </c>
      <c r="BT88" s="39">
        <f t="shared" si="87"/>
        <v>0</v>
      </c>
      <c r="BU88" s="39">
        <f t="shared" si="87"/>
        <v>17.47857483</v>
      </c>
      <c r="BV88" s="39">
        <f t="shared" si="87"/>
        <v>0</v>
      </c>
      <c r="BW88" s="39">
        <f t="shared" si="87"/>
        <v>17.9155392</v>
      </c>
      <c r="BX88" s="39">
        <f t="shared" si="87"/>
        <v>0</v>
      </c>
      <c r="BY88" s="39">
        <f t="shared" si="87"/>
        <v>18.36342768</v>
      </c>
      <c r="BZ88" s="39">
        <f t="shared" si="87"/>
        <v>0</v>
      </c>
      <c r="CA88" s="39">
        <f t="shared" si="87"/>
        <v>18.82251337</v>
      </c>
      <c r="CB88" s="39">
        <f t="shared" si="87"/>
        <v>0</v>
      </c>
      <c r="CC88" s="39">
        <f t="shared" si="87"/>
        <v>19.29307621</v>
      </c>
      <c r="CD88" s="39">
        <f t="shared" si="87"/>
        <v>0</v>
      </c>
      <c r="CE88" s="39">
        <f t="shared" si="87"/>
        <v>19.77540311</v>
      </c>
      <c r="CF88" s="39">
        <f t="shared" si="87"/>
        <v>0</v>
      </c>
      <c r="CG88" s="39">
        <f t="shared" si="87"/>
        <v>20.26978819</v>
      </c>
      <c r="CH88" s="39">
        <f t="shared" si="87"/>
        <v>0</v>
      </c>
      <c r="CI88" s="39">
        <f t="shared" si="87"/>
        <v>20.7765329</v>
      </c>
      <c r="CJ88" s="39">
        <f t="shared" si="87"/>
        <v>0</v>
      </c>
      <c r="CK88" s="39">
        <f t="shared" si="87"/>
        <v>0</v>
      </c>
      <c r="CL88" s="39">
        <f t="shared" si="87"/>
        <v>0</v>
      </c>
      <c r="CM88" s="39">
        <f t="shared" si="87"/>
        <v>0</v>
      </c>
      <c r="CN88" s="39">
        <f t="shared" si="87"/>
        <v>0</v>
      </c>
      <c r="CO88" s="39">
        <f t="shared" si="87"/>
        <v>0</v>
      </c>
      <c r="CP88" s="39">
        <f t="shared" si="87"/>
        <v>0</v>
      </c>
      <c r="CQ88" s="39">
        <f t="shared" si="87"/>
        <v>0</v>
      </c>
      <c r="CR88" s="39">
        <f t="shared" si="87"/>
        <v>0</v>
      </c>
      <c r="CS88" s="39">
        <f t="shared" si="87"/>
        <v>0</v>
      </c>
      <c r="CT88" s="39">
        <f t="shared" si="87"/>
        <v>0</v>
      </c>
      <c r="CU88" s="39">
        <f t="shared" si="87"/>
        <v>0</v>
      </c>
      <c r="CV88" s="39">
        <f t="shared" si="87"/>
        <v>0</v>
      </c>
      <c r="CW88" s="39">
        <f t="shared" si="87"/>
        <v>0</v>
      </c>
      <c r="CX88" s="39">
        <f t="shared" si="87"/>
        <v>0</v>
      </c>
      <c r="CY88" s="39">
        <f t="shared" si="87"/>
        <v>0</v>
      </c>
      <c r="CZ88" s="39">
        <f t="shared" si="87"/>
        <v>0</v>
      </c>
      <c r="DA88" s="39">
        <f t="shared" si="87"/>
        <v>0</v>
      </c>
      <c r="DB88" s="39">
        <f t="shared" si="87"/>
        <v>0</v>
      </c>
      <c r="DC88" s="39">
        <f t="shared" si="87"/>
        <v>0</v>
      </c>
      <c r="DD88" s="39">
        <f t="shared" si="87"/>
        <v>0</v>
      </c>
      <c r="DE88" s="39">
        <f t="shared" si="87"/>
        <v>0</v>
      </c>
      <c r="DF88" s="39">
        <f t="shared" si="87"/>
        <v>0</v>
      </c>
      <c r="DG88" s="39">
        <f t="shared" si="87"/>
        <v>0</v>
      </c>
      <c r="DH88" s="39">
        <f t="shared" si="87"/>
        <v>0</v>
      </c>
      <c r="DI88" s="39">
        <f t="shared" si="87"/>
        <v>0</v>
      </c>
      <c r="DJ88" s="39">
        <f t="shared" si="87"/>
        <v>0</v>
      </c>
    </row>
    <row r="89" ht="14.25" customHeight="1">
      <c r="E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</row>
    <row r="90" ht="14.25" customHeight="1">
      <c r="B90" s="5" t="s">
        <v>67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</row>
    <row r="91" ht="14.25" customHeight="1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</row>
    <row r="92" ht="14.25" customHeight="1">
      <c r="B92" s="6" t="s">
        <v>68</v>
      </c>
      <c r="D92" s="37"/>
      <c r="E92" s="35">
        <f t="shared" ref="E92:E93" si="89">SUM(G92:DJ92)</f>
        <v>33284.59158</v>
      </c>
      <c r="F92" s="41"/>
      <c r="G92" s="36">
        <f t="shared" ref="G92:DJ92" si="88">SUM(G86:G87)</f>
        <v>-0.1</v>
      </c>
      <c r="H92" s="36">
        <f t="shared" si="88"/>
        <v>158.182664</v>
      </c>
      <c r="I92" s="36">
        <f t="shared" si="88"/>
        <v>0</v>
      </c>
      <c r="J92" s="36">
        <f t="shared" si="88"/>
        <v>0</v>
      </c>
      <c r="K92" s="36">
        <f t="shared" si="88"/>
        <v>0</v>
      </c>
      <c r="L92" s="36">
        <f t="shared" si="88"/>
        <v>0</v>
      </c>
      <c r="M92" s="36">
        <f t="shared" si="88"/>
        <v>0</v>
      </c>
      <c r="N92" s="36">
        <f t="shared" si="88"/>
        <v>0</v>
      </c>
      <c r="O92" s="36">
        <f t="shared" si="88"/>
        <v>0</v>
      </c>
      <c r="P92" s="36">
        <f t="shared" si="88"/>
        <v>0</v>
      </c>
      <c r="Q92" s="36">
        <f t="shared" si="88"/>
        <v>0</v>
      </c>
      <c r="R92" s="36">
        <f t="shared" si="88"/>
        <v>0</v>
      </c>
      <c r="S92" s="36">
        <f t="shared" si="88"/>
        <v>0</v>
      </c>
      <c r="T92" s="36">
        <f t="shared" si="88"/>
        <v>0</v>
      </c>
      <c r="U92" s="36">
        <f t="shared" si="88"/>
        <v>0</v>
      </c>
      <c r="V92" s="36">
        <f t="shared" si="88"/>
        <v>0</v>
      </c>
      <c r="W92" s="36">
        <f t="shared" si="88"/>
        <v>0</v>
      </c>
      <c r="X92" s="36">
        <f t="shared" si="88"/>
        <v>0</v>
      </c>
      <c r="Y92" s="36">
        <f t="shared" si="88"/>
        <v>0</v>
      </c>
      <c r="Z92" s="36">
        <f t="shared" si="88"/>
        <v>0</v>
      </c>
      <c r="AA92" s="36">
        <f t="shared" si="88"/>
        <v>0</v>
      </c>
      <c r="AB92" s="36">
        <f t="shared" si="88"/>
        <v>0</v>
      </c>
      <c r="AC92" s="36">
        <f t="shared" si="88"/>
        <v>0</v>
      </c>
      <c r="AD92" s="36">
        <f t="shared" si="88"/>
        <v>0</v>
      </c>
      <c r="AE92" s="36">
        <f t="shared" si="88"/>
        <v>0</v>
      </c>
      <c r="AF92" s="36">
        <f t="shared" si="88"/>
        <v>0</v>
      </c>
      <c r="AG92" s="36">
        <f t="shared" si="88"/>
        <v>-2.206</v>
      </c>
      <c r="AH92" s="36">
        <f t="shared" si="88"/>
        <v>-1821.997</v>
      </c>
      <c r="AI92" s="36">
        <f t="shared" si="88"/>
        <v>-1673.95862</v>
      </c>
      <c r="AJ92" s="36">
        <f t="shared" si="88"/>
        <v>-7097.97787</v>
      </c>
      <c r="AK92" s="36">
        <f t="shared" si="88"/>
        <v>-97.54273</v>
      </c>
      <c r="AL92" s="36">
        <f t="shared" si="88"/>
        <v>0</v>
      </c>
      <c r="AM92" s="36">
        <f t="shared" si="88"/>
        <v>0</v>
      </c>
      <c r="AN92" s="36">
        <f t="shared" si="88"/>
        <v>0</v>
      </c>
      <c r="AO92" s="36">
        <f t="shared" si="88"/>
        <v>0</v>
      </c>
      <c r="AP92" s="36">
        <f t="shared" si="88"/>
        <v>4080.91209</v>
      </c>
      <c r="AQ92" s="36">
        <f t="shared" si="88"/>
        <v>188.68737</v>
      </c>
      <c r="AR92" s="36">
        <f t="shared" si="88"/>
        <v>720.76876</v>
      </c>
      <c r="AS92" s="36">
        <f t="shared" si="88"/>
        <v>0</v>
      </c>
      <c r="AT92" s="36">
        <f t="shared" si="88"/>
        <v>1100.35646</v>
      </c>
      <c r="AU92" s="36">
        <f t="shared" si="88"/>
        <v>606</v>
      </c>
      <c r="AV92" s="36">
        <f t="shared" si="88"/>
        <v>651.42891</v>
      </c>
      <c r="AW92" s="36">
        <f t="shared" si="88"/>
        <v>623.68326</v>
      </c>
      <c r="AX92" s="36">
        <f t="shared" si="88"/>
        <v>660.11326</v>
      </c>
      <c r="AY92" s="69">
        <f t="shared" si="88"/>
        <v>620.2265008</v>
      </c>
      <c r="AZ92" s="36">
        <f t="shared" si="88"/>
        <v>655.7123328</v>
      </c>
      <c r="BA92" s="36">
        <f t="shared" si="88"/>
        <v>640.4019968</v>
      </c>
      <c r="BB92" s="36">
        <f t="shared" si="88"/>
        <v>646.1408208</v>
      </c>
      <c r="BC92" s="36">
        <f t="shared" si="88"/>
        <v>592.5856368</v>
      </c>
      <c r="BD92" s="36">
        <f t="shared" si="88"/>
        <v>656.2735888</v>
      </c>
      <c r="BE92" s="36">
        <f t="shared" si="88"/>
        <v>633.4882128</v>
      </c>
      <c r="BF92" s="36">
        <f t="shared" si="88"/>
        <v>909.8267237</v>
      </c>
      <c r="BG92" s="36">
        <f t="shared" si="88"/>
        <v>883.4365095</v>
      </c>
      <c r="BH92" s="36">
        <f t="shared" si="88"/>
        <v>904.7197496</v>
      </c>
      <c r="BI92" s="36">
        <f t="shared" si="88"/>
        <v>793.757508</v>
      </c>
      <c r="BJ92" s="36">
        <f t="shared" si="88"/>
        <v>735.647031</v>
      </c>
      <c r="BK92" s="36">
        <f t="shared" si="88"/>
        <v>400.2785184</v>
      </c>
      <c r="BL92" s="36">
        <f t="shared" si="88"/>
        <v>704.4020505</v>
      </c>
      <c r="BM92" s="36">
        <f t="shared" si="88"/>
        <v>310.9554601</v>
      </c>
      <c r="BN92" s="36">
        <f t="shared" si="88"/>
        <v>713.4613549</v>
      </c>
      <c r="BO92" s="36">
        <f t="shared" si="88"/>
        <v>367.1133331</v>
      </c>
      <c r="BP92" s="36">
        <f t="shared" si="88"/>
        <v>708.2608932</v>
      </c>
      <c r="BQ92" s="36">
        <f t="shared" si="88"/>
        <v>275.0324155</v>
      </c>
      <c r="BR92" s="36">
        <f t="shared" si="88"/>
        <v>714.5447255</v>
      </c>
      <c r="BS92" s="36">
        <f t="shared" si="88"/>
        <v>355.371618</v>
      </c>
      <c r="BT92" s="36">
        <f t="shared" si="88"/>
        <v>708.1091816</v>
      </c>
      <c r="BU92" s="36">
        <f t="shared" si="88"/>
        <v>337.5835027</v>
      </c>
      <c r="BV92" s="36">
        <f t="shared" si="88"/>
        <v>738.2088911</v>
      </c>
      <c r="BW92" s="36">
        <f t="shared" si="88"/>
        <v>299.18391</v>
      </c>
      <c r="BX92" s="36">
        <f t="shared" si="88"/>
        <v>814.7393018</v>
      </c>
      <c r="BY92" s="36">
        <f t="shared" si="88"/>
        <v>228.3415397</v>
      </c>
      <c r="BZ92" s="36">
        <f t="shared" si="88"/>
        <v>853.8616095</v>
      </c>
      <c r="CA92" s="36">
        <f t="shared" si="88"/>
        <v>225.3202658</v>
      </c>
      <c r="CB92" s="36">
        <f t="shared" si="88"/>
        <v>975.3444031</v>
      </c>
      <c r="CC92" s="36">
        <f t="shared" si="88"/>
        <v>124.5154714</v>
      </c>
      <c r="CD92" s="36">
        <f t="shared" si="88"/>
        <v>1085.04445</v>
      </c>
      <c r="CE92" s="36">
        <f t="shared" si="88"/>
        <v>368.8829136</v>
      </c>
      <c r="CF92" s="36">
        <f t="shared" si="88"/>
        <v>1109.553664</v>
      </c>
      <c r="CG92" s="36">
        <f t="shared" si="88"/>
        <v>6194.042354</v>
      </c>
      <c r="CH92" s="36">
        <f t="shared" si="88"/>
        <v>4602.537394</v>
      </c>
      <c r="CI92" s="36">
        <f t="shared" si="88"/>
        <v>3296.318751</v>
      </c>
      <c r="CJ92" s="36">
        <f t="shared" si="88"/>
        <v>5.016442211</v>
      </c>
      <c r="CK92" s="36">
        <f t="shared" si="88"/>
        <v>0</v>
      </c>
      <c r="CL92" s="36">
        <f t="shared" si="88"/>
        <v>0</v>
      </c>
      <c r="CM92" s="36">
        <f t="shared" si="88"/>
        <v>0</v>
      </c>
      <c r="CN92" s="36">
        <f t="shared" si="88"/>
        <v>0</v>
      </c>
      <c r="CO92" s="36">
        <f t="shared" si="88"/>
        <v>0</v>
      </c>
      <c r="CP92" s="36">
        <f t="shared" si="88"/>
        <v>0</v>
      </c>
      <c r="CQ92" s="36">
        <f t="shared" si="88"/>
        <v>0</v>
      </c>
      <c r="CR92" s="36">
        <f t="shared" si="88"/>
        <v>0</v>
      </c>
      <c r="CS92" s="36">
        <f t="shared" si="88"/>
        <v>0</v>
      </c>
      <c r="CT92" s="36">
        <f t="shared" si="88"/>
        <v>0</v>
      </c>
      <c r="CU92" s="36">
        <f t="shared" si="88"/>
        <v>0</v>
      </c>
      <c r="CV92" s="36">
        <f t="shared" si="88"/>
        <v>0</v>
      </c>
      <c r="CW92" s="36">
        <f t="shared" si="88"/>
        <v>0</v>
      </c>
      <c r="CX92" s="36">
        <f t="shared" si="88"/>
        <v>0</v>
      </c>
      <c r="CY92" s="36">
        <f t="shared" si="88"/>
        <v>0</v>
      </c>
      <c r="CZ92" s="36">
        <f t="shared" si="88"/>
        <v>0</v>
      </c>
      <c r="DA92" s="36">
        <f t="shared" si="88"/>
        <v>0</v>
      </c>
      <c r="DB92" s="36">
        <f t="shared" si="88"/>
        <v>0</v>
      </c>
      <c r="DC92" s="36">
        <f t="shared" si="88"/>
        <v>0</v>
      </c>
      <c r="DD92" s="36">
        <f t="shared" si="88"/>
        <v>0</v>
      </c>
      <c r="DE92" s="36">
        <f t="shared" si="88"/>
        <v>0</v>
      </c>
      <c r="DF92" s="36">
        <f t="shared" si="88"/>
        <v>0</v>
      </c>
      <c r="DG92" s="36">
        <f t="shared" si="88"/>
        <v>0</v>
      </c>
      <c r="DH92" s="36">
        <f t="shared" si="88"/>
        <v>0</v>
      </c>
      <c r="DI92" s="36">
        <f t="shared" si="88"/>
        <v>0</v>
      </c>
      <c r="DJ92" s="36">
        <f t="shared" si="88"/>
        <v>0</v>
      </c>
    </row>
    <row r="93" ht="14.25" customHeight="1">
      <c r="B93" s="6" t="s">
        <v>69</v>
      </c>
      <c r="E93" s="33">
        <f t="shared" si="89"/>
        <v>-1903.649446</v>
      </c>
      <c r="F93" s="41"/>
      <c r="G93" s="39">
        <f t="shared" ref="G93:DJ93" si="90">IF(G$4&lt;$C$9,G92,0)</f>
        <v>-0.1</v>
      </c>
      <c r="H93" s="39">
        <f t="shared" si="90"/>
        <v>158.182664</v>
      </c>
      <c r="I93" s="39">
        <f t="shared" si="90"/>
        <v>0</v>
      </c>
      <c r="J93" s="39">
        <f t="shared" si="90"/>
        <v>0</v>
      </c>
      <c r="K93" s="39">
        <f t="shared" si="90"/>
        <v>0</v>
      </c>
      <c r="L93" s="39">
        <f t="shared" si="90"/>
        <v>0</v>
      </c>
      <c r="M93" s="39">
        <f t="shared" si="90"/>
        <v>0</v>
      </c>
      <c r="N93" s="39">
        <f t="shared" si="90"/>
        <v>0</v>
      </c>
      <c r="O93" s="39">
        <f t="shared" si="90"/>
        <v>0</v>
      </c>
      <c r="P93" s="39">
        <f t="shared" si="90"/>
        <v>0</v>
      </c>
      <c r="Q93" s="39">
        <f t="shared" si="90"/>
        <v>0</v>
      </c>
      <c r="R93" s="39">
        <f t="shared" si="90"/>
        <v>0</v>
      </c>
      <c r="S93" s="39">
        <f t="shared" si="90"/>
        <v>0</v>
      </c>
      <c r="T93" s="39">
        <f t="shared" si="90"/>
        <v>0</v>
      </c>
      <c r="U93" s="39">
        <f t="shared" si="90"/>
        <v>0</v>
      </c>
      <c r="V93" s="39">
        <f t="shared" si="90"/>
        <v>0</v>
      </c>
      <c r="W93" s="39">
        <f t="shared" si="90"/>
        <v>0</v>
      </c>
      <c r="X93" s="39">
        <f t="shared" si="90"/>
        <v>0</v>
      </c>
      <c r="Y93" s="39">
        <f t="shared" si="90"/>
        <v>0</v>
      </c>
      <c r="Z93" s="39">
        <f t="shared" si="90"/>
        <v>0</v>
      </c>
      <c r="AA93" s="39">
        <f t="shared" si="90"/>
        <v>0</v>
      </c>
      <c r="AB93" s="39">
        <f t="shared" si="90"/>
        <v>0</v>
      </c>
      <c r="AC93" s="39">
        <f t="shared" si="90"/>
        <v>0</v>
      </c>
      <c r="AD93" s="39">
        <f t="shared" si="90"/>
        <v>0</v>
      </c>
      <c r="AE93" s="39">
        <f t="shared" si="90"/>
        <v>0</v>
      </c>
      <c r="AF93" s="39">
        <f t="shared" si="90"/>
        <v>0</v>
      </c>
      <c r="AG93" s="39">
        <f t="shared" si="90"/>
        <v>-2.206</v>
      </c>
      <c r="AH93" s="39">
        <f t="shared" si="90"/>
        <v>-1821.997</v>
      </c>
      <c r="AI93" s="39">
        <f t="shared" si="90"/>
        <v>-1673.95862</v>
      </c>
      <c r="AJ93" s="39">
        <f t="shared" si="90"/>
        <v>-7097.97787</v>
      </c>
      <c r="AK93" s="39">
        <f t="shared" si="90"/>
        <v>-97.54273</v>
      </c>
      <c r="AL93" s="39">
        <f t="shared" si="90"/>
        <v>0</v>
      </c>
      <c r="AM93" s="39">
        <f t="shared" si="90"/>
        <v>0</v>
      </c>
      <c r="AN93" s="39">
        <f t="shared" si="90"/>
        <v>0</v>
      </c>
      <c r="AO93" s="39">
        <f t="shared" si="90"/>
        <v>0</v>
      </c>
      <c r="AP93" s="39">
        <f t="shared" si="90"/>
        <v>4080.91209</v>
      </c>
      <c r="AQ93" s="39">
        <f t="shared" si="90"/>
        <v>188.68737</v>
      </c>
      <c r="AR93" s="39">
        <f t="shared" si="90"/>
        <v>720.76876</v>
      </c>
      <c r="AS93" s="39">
        <f t="shared" si="90"/>
        <v>0</v>
      </c>
      <c r="AT93" s="39">
        <f t="shared" si="90"/>
        <v>1100.35646</v>
      </c>
      <c r="AU93" s="39">
        <f t="shared" si="90"/>
        <v>606</v>
      </c>
      <c r="AV93" s="39">
        <f t="shared" si="90"/>
        <v>651.42891</v>
      </c>
      <c r="AW93" s="39">
        <f t="shared" si="90"/>
        <v>623.68326</v>
      </c>
      <c r="AX93" s="39">
        <f t="shared" si="90"/>
        <v>660.11326</v>
      </c>
      <c r="AY93" s="75">
        <f t="shared" si="90"/>
        <v>0</v>
      </c>
      <c r="AZ93" s="39">
        <f t="shared" si="90"/>
        <v>0</v>
      </c>
      <c r="BA93" s="39">
        <f t="shared" si="90"/>
        <v>0</v>
      </c>
      <c r="BB93" s="39">
        <f t="shared" si="90"/>
        <v>0</v>
      </c>
      <c r="BC93" s="39">
        <f t="shared" si="90"/>
        <v>0</v>
      </c>
      <c r="BD93" s="39">
        <f t="shared" si="90"/>
        <v>0</v>
      </c>
      <c r="BE93" s="39">
        <f t="shared" si="90"/>
        <v>0</v>
      </c>
      <c r="BF93" s="39">
        <f t="shared" si="90"/>
        <v>0</v>
      </c>
      <c r="BG93" s="39">
        <f t="shared" si="90"/>
        <v>0</v>
      </c>
      <c r="BH93" s="39">
        <f t="shared" si="90"/>
        <v>0</v>
      </c>
      <c r="BI93" s="39">
        <f t="shared" si="90"/>
        <v>0</v>
      </c>
      <c r="BJ93" s="39">
        <f t="shared" si="90"/>
        <v>0</v>
      </c>
      <c r="BK93" s="39">
        <f t="shared" si="90"/>
        <v>0</v>
      </c>
      <c r="BL93" s="39">
        <f t="shared" si="90"/>
        <v>0</v>
      </c>
      <c r="BM93" s="39">
        <f t="shared" si="90"/>
        <v>0</v>
      </c>
      <c r="BN93" s="39">
        <f t="shared" si="90"/>
        <v>0</v>
      </c>
      <c r="BO93" s="39">
        <f t="shared" si="90"/>
        <v>0</v>
      </c>
      <c r="BP93" s="39">
        <f t="shared" si="90"/>
        <v>0</v>
      </c>
      <c r="BQ93" s="39">
        <f t="shared" si="90"/>
        <v>0</v>
      </c>
      <c r="BR93" s="39">
        <f t="shared" si="90"/>
        <v>0</v>
      </c>
      <c r="BS93" s="39">
        <f t="shared" si="90"/>
        <v>0</v>
      </c>
      <c r="BT93" s="39">
        <f t="shared" si="90"/>
        <v>0</v>
      </c>
      <c r="BU93" s="39">
        <f t="shared" si="90"/>
        <v>0</v>
      </c>
      <c r="BV93" s="39">
        <f t="shared" si="90"/>
        <v>0</v>
      </c>
      <c r="BW93" s="39">
        <f t="shared" si="90"/>
        <v>0</v>
      </c>
      <c r="BX93" s="39">
        <f t="shared" si="90"/>
        <v>0</v>
      </c>
      <c r="BY93" s="39">
        <f t="shared" si="90"/>
        <v>0</v>
      </c>
      <c r="BZ93" s="39">
        <f t="shared" si="90"/>
        <v>0</v>
      </c>
      <c r="CA93" s="39">
        <f t="shared" si="90"/>
        <v>0</v>
      </c>
      <c r="CB93" s="39">
        <f t="shared" si="90"/>
        <v>0</v>
      </c>
      <c r="CC93" s="39">
        <f t="shared" si="90"/>
        <v>0</v>
      </c>
      <c r="CD93" s="39">
        <f t="shared" si="90"/>
        <v>0</v>
      </c>
      <c r="CE93" s="39">
        <f t="shared" si="90"/>
        <v>0</v>
      </c>
      <c r="CF93" s="39">
        <f t="shared" si="90"/>
        <v>0</v>
      </c>
      <c r="CG93" s="39">
        <f t="shared" si="90"/>
        <v>0</v>
      </c>
      <c r="CH93" s="39">
        <f t="shared" si="90"/>
        <v>0</v>
      </c>
      <c r="CI93" s="39">
        <f t="shared" si="90"/>
        <v>0</v>
      </c>
      <c r="CJ93" s="39">
        <f t="shared" si="90"/>
        <v>0</v>
      </c>
      <c r="CK93" s="39">
        <f t="shared" si="90"/>
        <v>0</v>
      </c>
      <c r="CL93" s="39">
        <f t="shared" si="90"/>
        <v>0</v>
      </c>
      <c r="CM93" s="39">
        <f t="shared" si="90"/>
        <v>0</v>
      </c>
      <c r="CN93" s="39">
        <f t="shared" si="90"/>
        <v>0</v>
      </c>
      <c r="CO93" s="39">
        <f t="shared" si="90"/>
        <v>0</v>
      </c>
      <c r="CP93" s="39">
        <f t="shared" si="90"/>
        <v>0</v>
      </c>
      <c r="CQ93" s="39">
        <f t="shared" si="90"/>
        <v>0</v>
      </c>
      <c r="CR93" s="39">
        <f t="shared" si="90"/>
        <v>0</v>
      </c>
      <c r="CS93" s="39">
        <f t="shared" si="90"/>
        <v>0</v>
      </c>
      <c r="CT93" s="39">
        <f t="shared" si="90"/>
        <v>0</v>
      </c>
      <c r="CU93" s="39">
        <f t="shared" si="90"/>
        <v>0</v>
      </c>
      <c r="CV93" s="39">
        <f t="shared" si="90"/>
        <v>0</v>
      </c>
      <c r="CW93" s="39">
        <f t="shared" si="90"/>
        <v>0</v>
      </c>
      <c r="CX93" s="39">
        <f t="shared" si="90"/>
        <v>0</v>
      </c>
      <c r="CY93" s="39">
        <f t="shared" si="90"/>
        <v>0</v>
      </c>
      <c r="CZ93" s="39">
        <f t="shared" si="90"/>
        <v>0</v>
      </c>
      <c r="DA93" s="39">
        <f t="shared" si="90"/>
        <v>0</v>
      </c>
      <c r="DB93" s="39">
        <f t="shared" si="90"/>
        <v>0</v>
      </c>
      <c r="DC93" s="39">
        <f t="shared" si="90"/>
        <v>0</v>
      </c>
      <c r="DD93" s="39">
        <f t="shared" si="90"/>
        <v>0</v>
      </c>
      <c r="DE93" s="39">
        <f t="shared" si="90"/>
        <v>0</v>
      </c>
      <c r="DF93" s="39">
        <f t="shared" si="90"/>
        <v>0</v>
      </c>
      <c r="DG93" s="39">
        <f t="shared" si="90"/>
        <v>0</v>
      </c>
      <c r="DH93" s="39">
        <f t="shared" si="90"/>
        <v>0</v>
      </c>
      <c r="DI93" s="39">
        <f t="shared" si="90"/>
        <v>0</v>
      </c>
      <c r="DJ93" s="39">
        <f t="shared" si="90"/>
        <v>0</v>
      </c>
    </row>
    <row r="94" ht="14.25" customHeight="1">
      <c r="E94" s="33"/>
      <c r="F94" s="4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</row>
    <row r="95" ht="14.25" customHeight="1">
      <c r="B95" s="6" t="s">
        <v>70</v>
      </c>
      <c r="E95" s="35">
        <f t="shared" ref="E95:E96" si="92">SUM(G95:DJ95)</f>
        <v>33699.29905</v>
      </c>
      <c r="F95" s="41"/>
      <c r="G95" s="36">
        <f t="shared" ref="G95:DJ95" si="91">SUM(G86:G88)</f>
        <v>-0.1</v>
      </c>
      <c r="H95" s="36">
        <f t="shared" si="91"/>
        <v>158.182664</v>
      </c>
      <c r="I95" s="36">
        <f t="shared" si="91"/>
        <v>0</v>
      </c>
      <c r="J95" s="36">
        <f t="shared" si="91"/>
        <v>0</v>
      </c>
      <c r="K95" s="36">
        <f t="shared" si="91"/>
        <v>0</v>
      </c>
      <c r="L95" s="36">
        <f t="shared" si="91"/>
        <v>0</v>
      </c>
      <c r="M95" s="36">
        <f t="shared" si="91"/>
        <v>0</v>
      </c>
      <c r="N95" s="36">
        <f t="shared" si="91"/>
        <v>0</v>
      </c>
      <c r="O95" s="36">
        <f t="shared" si="91"/>
        <v>0</v>
      </c>
      <c r="P95" s="36">
        <f t="shared" si="91"/>
        <v>0</v>
      </c>
      <c r="Q95" s="36">
        <f t="shared" si="91"/>
        <v>0</v>
      </c>
      <c r="R95" s="36">
        <f t="shared" si="91"/>
        <v>0</v>
      </c>
      <c r="S95" s="36">
        <f t="shared" si="91"/>
        <v>0</v>
      </c>
      <c r="T95" s="36">
        <f t="shared" si="91"/>
        <v>0</v>
      </c>
      <c r="U95" s="36">
        <f t="shared" si="91"/>
        <v>0</v>
      </c>
      <c r="V95" s="36">
        <f t="shared" si="91"/>
        <v>0</v>
      </c>
      <c r="W95" s="36">
        <f t="shared" si="91"/>
        <v>0</v>
      </c>
      <c r="X95" s="36">
        <f t="shared" si="91"/>
        <v>0</v>
      </c>
      <c r="Y95" s="36">
        <f t="shared" si="91"/>
        <v>10.0249</v>
      </c>
      <c r="Z95" s="36">
        <f t="shared" si="91"/>
        <v>0</v>
      </c>
      <c r="AA95" s="36">
        <f t="shared" si="91"/>
        <v>0</v>
      </c>
      <c r="AB95" s="36">
        <f t="shared" si="91"/>
        <v>0</v>
      </c>
      <c r="AC95" s="36">
        <f t="shared" si="91"/>
        <v>0</v>
      </c>
      <c r="AD95" s="36">
        <f t="shared" si="91"/>
        <v>0</v>
      </c>
      <c r="AE95" s="36">
        <f t="shared" si="91"/>
        <v>0</v>
      </c>
      <c r="AF95" s="36">
        <f t="shared" si="91"/>
        <v>0</v>
      </c>
      <c r="AG95" s="36">
        <f t="shared" si="91"/>
        <v>-2.206</v>
      </c>
      <c r="AH95" s="36">
        <f t="shared" si="91"/>
        <v>-1821.997</v>
      </c>
      <c r="AI95" s="36">
        <f t="shared" si="91"/>
        <v>-1673.95862</v>
      </c>
      <c r="AJ95" s="36">
        <f t="shared" si="91"/>
        <v>-7097.97787</v>
      </c>
      <c r="AK95" s="36">
        <f t="shared" si="91"/>
        <v>-85.22468468</v>
      </c>
      <c r="AL95" s="36">
        <f t="shared" si="91"/>
        <v>0</v>
      </c>
      <c r="AM95" s="36">
        <f t="shared" si="91"/>
        <v>11.48683298</v>
      </c>
      <c r="AN95" s="36">
        <f t="shared" si="91"/>
        <v>0</v>
      </c>
      <c r="AO95" s="36">
        <f t="shared" si="91"/>
        <v>11.77400381</v>
      </c>
      <c r="AP95" s="36">
        <f t="shared" si="91"/>
        <v>4080.91209</v>
      </c>
      <c r="AQ95" s="36">
        <f t="shared" si="91"/>
        <v>200.7557239</v>
      </c>
      <c r="AR95" s="36">
        <f t="shared" si="91"/>
        <v>720.76876</v>
      </c>
      <c r="AS95" s="36">
        <f t="shared" si="91"/>
        <v>12.37006275</v>
      </c>
      <c r="AT95" s="36">
        <f t="shared" si="91"/>
        <v>1100.35646</v>
      </c>
      <c r="AU95" s="36">
        <f t="shared" si="91"/>
        <v>618.6793143</v>
      </c>
      <c r="AV95" s="36">
        <f t="shared" si="91"/>
        <v>651.42891</v>
      </c>
      <c r="AW95" s="36">
        <f t="shared" si="91"/>
        <v>636.6795572</v>
      </c>
      <c r="AX95" s="36">
        <f t="shared" si="91"/>
        <v>660.11326</v>
      </c>
      <c r="AY95" s="69">
        <f t="shared" si="91"/>
        <v>633.5477054</v>
      </c>
      <c r="AZ95" s="36">
        <f t="shared" si="91"/>
        <v>655.7123328</v>
      </c>
      <c r="BA95" s="36">
        <f t="shared" si="91"/>
        <v>654.0562315</v>
      </c>
      <c r="BB95" s="36">
        <f t="shared" si="91"/>
        <v>646.1408208</v>
      </c>
      <c r="BC95" s="36">
        <f t="shared" si="91"/>
        <v>606.5812274</v>
      </c>
      <c r="BD95" s="36">
        <f t="shared" si="91"/>
        <v>656.2735888</v>
      </c>
      <c r="BE95" s="36">
        <f t="shared" si="91"/>
        <v>647.8336932</v>
      </c>
      <c r="BF95" s="36">
        <f t="shared" si="91"/>
        <v>909.8267237</v>
      </c>
      <c r="BG95" s="36">
        <f t="shared" si="91"/>
        <v>898.1406268</v>
      </c>
      <c r="BH95" s="36">
        <f t="shared" si="91"/>
        <v>904.7197496</v>
      </c>
      <c r="BI95" s="36">
        <f t="shared" si="91"/>
        <v>808.8292283</v>
      </c>
      <c r="BJ95" s="36">
        <f t="shared" si="91"/>
        <v>735.647031</v>
      </c>
      <c r="BK95" s="36">
        <f t="shared" si="91"/>
        <v>415.7270317</v>
      </c>
      <c r="BL95" s="36">
        <f t="shared" si="91"/>
        <v>704.4020505</v>
      </c>
      <c r="BM95" s="36">
        <f t="shared" si="91"/>
        <v>326.7901862</v>
      </c>
      <c r="BN95" s="36">
        <f t="shared" si="91"/>
        <v>713.4613549</v>
      </c>
      <c r="BO95" s="36">
        <f t="shared" si="91"/>
        <v>383.3439274</v>
      </c>
      <c r="BP95" s="36">
        <f t="shared" si="91"/>
        <v>708.2608932</v>
      </c>
      <c r="BQ95" s="36">
        <f t="shared" si="91"/>
        <v>291.6687746</v>
      </c>
      <c r="BR95" s="36">
        <f t="shared" si="91"/>
        <v>714.5447255</v>
      </c>
      <c r="BS95" s="36">
        <f t="shared" si="91"/>
        <v>372.4238862</v>
      </c>
      <c r="BT95" s="36">
        <f t="shared" si="91"/>
        <v>708.1091816</v>
      </c>
      <c r="BU95" s="36">
        <f t="shared" si="91"/>
        <v>355.0620775</v>
      </c>
      <c r="BV95" s="36">
        <f t="shared" si="91"/>
        <v>738.2088911</v>
      </c>
      <c r="BW95" s="36">
        <f t="shared" si="91"/>
        <v>317.0994492</v>
      </c>
      <c r="BX95" s="36">
        <f t="shared" si="91"/>
        <v>814.7393018</v>
      </c>
      <c r="BY95" s="36">
        <f t="shared" si="91"/>
        <v>246.7049673</v>
      </c>
      <c r="BZ95" s="36">
        <f t="shared" si="91"/>
        <v>853.8616095</v>
      </c>
      <c r="CA95" s="36">
        <f t="shared" si="91"/>
        <v>244.1427791</v>
      </c>
      <c r="CB95" s="36">
        <f t="shared" si="91"/>
        <v>975.3444031</v>
      </c>
      <c r="CC95" s="36">
        <f t="shared" si="91"/>
        <v>143.8085476</v>
      </c>
      <c r="CD95" s="36">
        <f t="shared" si="91"/>
        <v>1085.04445</v>
      </c>
      <c r="CE95" s="36">
        <f t="shared" si="91"/>
        <v>388.6583167</v>
      </c>
      <c r="CF95" s="36">
        <f t="shared" si="91"/>
        <v>1109.553664</v>
      </c>
      <c r="CG95" s="36">
        <f t="shared" si="91"/>
        <v>6214.312143</v>
      </c>
      <c r="CH95" s="36">
        <f t="shared" si="91"/>
        <v>4602.537394</v>
      </c>
      <c r="CI95" s="36">
        <f t="shared" si="91"/>
        <v>3317.095284</v>
      </c>
      <c r="CJ95" s="36">
        <f t="shared" si="91"/>
        <v>5.016442211</v>
      </c>
      <c r="CK95" s="36">
        <f t="shared" si="91"/>
        <v>0</v>
      </c>
      <c r="CL95" s="36">
        <f t="shared" si="91"/>
        <v>0</v>
      </c>
      <c r="CM95" s="36">
        <f t="shared" si="91"/>
        <v>0</v>
      </c>
      <c r="CN95" s="36">
        <f t="shared" si="91"/>
        <v>0</v>
      </c>
      <c r="CO95" s="36">
        <f t="shared" si="91"/>
        <v>0</v>
      </c>
      <c r="CP95" s="36">
        <f t="shared" si="91"/>
        <v>0</v>
      </c>
      <c r="CQ95" s="36">
        <f t="shared" si="91"/>
        <v>0</v>
      </c>
      <c r="CR95" s="36">
        <f t="shared" si="91"/>
        <v>0</v>
      </c>
      <c r="CS95" s="36">
        <f t="shared" si="91"/>
        <v>0</v>
      </c>
      <c r="CT95" s="36">
        <f t="shared" si="91"/>
        <v>0</v>
      </c>
      <c r="CU95" s="36">
        <f t="shared" si="91"/>
        <v>0</v>
      </c>
      <c r="CV95" s="36">
        <f t="shared" si="91"/>
        <v>0</v>
      </c>
      <c r="CW95" s="36">
        <f t="shared" si="91"/>
        <v>0</v>
      </c>
      <c r="CX95" s="36">
        <f t="shared" si="91"/>
        <v>0</v>
      </c>
      <c r="CY95" s="36">
        <f t="shared" si="91"/>
        <v>0</v>
      </c>
      <c r="CZ95" s="36">
        <f t="shared" si="91"/>
        <v>0</v>
      </c>
      <c r="DA95" s="36">
        <f t="shared" si="91"/>
        <v>0</v>
      </c>
      <c r="DB95" s="36">
        <f t="shared" si="91"/>
        <v>0</v>
      </c>
      <c r="DC95" s="36">
        <f t="shared" si="91"/>
        <v>0</v>
      </c>
      <c r="DD95" s="36">
        <f t="shared" si="91"/>
        <v>0</v>
      </c>
      <c r="DE95" s="36">
        <f t="shared" si="91"/>
        <v>0</v>
      </c>
      <c r="DF95" s="36">
        <f t="shared" si="91"/>
        <v>0</v>
      </c>
      <c r="DG95" s="36">
        <f t="shared" si="91"/>
        <v>0</v>
      </c>
      <c r="DH95" s="36">
        <f t="shared" si="91"/>
        <v>0</v>
      </c>
      <c r="DI95" s="36">
        <f t="shared" si="91"/>
        <v>0</v>
      </c>
      <c r="DJ95" s="36">
        <f t="shared" si="91"/>
        <v>0</v>
      </c>
    </row>
    <row r="96" ht="14.25" customHeight="1">
      <c r="B96" s="6" t="s">
        <v>71</v>
      </c>
      <c r="E96" s="33">
        <f t="shared" si="92"/>
        <v>-1807.931636</v>
      </c>
      <c r="F96" s="41"/>
      <c r="G96" s="39">
        <f t="shared" ref="G96:DJ96" si="93">IF(G$4&lt;$C$9,G95,0)</f>
        <v>-0.1</v>
      </c>
      <c r="H96" s="39">
        <f t="shared" si="93"/>
        <v>158.182664</v>
      </c>
      <c r="I96" s="39">
        <f t="shared" si="93"/>
        <v>0</v>
      </c>
      <c r="J96" s="39">
        <f t="shared" si="93"/>
        <v>0</v>
      </c>
      <c r="K96" s="39">
        <f t="shared" si="93"/>
        <v>0</v>
      </c>
      <c r="L96" s="39">
        <f t="shared" si="93"/>
        <v>0</v>
      </c>
      <c r="M96" s="39">
        <f t="shared" si="93"/>
        <v>0</v>
      </c>
      <c r="N96" s="39">
        <f t="shared" si="93"/>
        <v>0</v>
      </c>
      <c r="O96" s="39">
        <f t="shared" si="93"/>
        <v>0</v>
      </c>
      <c r="P96" s="39">
        <f t="shared" si="93"/>
        <v>0</v>
      </c>
      <c r="Q96" s="39">
        <f t="shared" si="93"/>
        <v>0</v>
      </c>
      <c r="R96" s="39">
        <f t="shared" si="93"/>
        <v>0</v>
      </c>
      <c r="S96" s="39">
        <f t="shared" si="93"/>
        <v>0</v>
      </c>
      <c r="T96" s="39">
        <f t="shared" si="93"/>
        <v>0</v>
      </c>
      <c r="U96" s="39">
        <f t="shared" si="93"/>
        <v>0</v>
      </c>
      <c r="V96" s="39">
        <f t="shared" si="93"/>
        <v>0</v>
      </c>
      <c r="W96" s="39">
        <f t="shared" si="93"/>
        <v>0</v>
      </c>
      <c r="X96" s="39">
        <f t="shared" si="93"/>
        <v>0</v>
      </c>
      <c r="Y96" s="39">
        <f t="shared" si="93"/>
        <v>10.0249</v>
      </c>
      <c r="Z96" s="39">
        <f t="shared" si="93"/>
        <v>0</v>
      </c>
      <c r="AA96" s="39">
        <f t="shared" si="93"/>
        <v>0</v>
      </c>
      <c r="AB96" s="39">
        <f t="shared" si="93"/>
        <v>0</v>
      </c>
      <c r="AC96" s="39">
        <f t="shared" si="93"/>
        <v>0</v>
      </c>
      <c r="AD96" s="39">
        <f t="shared" si="93"/>
        <v>0</v>
      </c>
      <c r="AE96" s="39">
        <f t="shared" si="93"/>
        <v>0</v>
      </c>
      <c r="AF96" s="39">
        <f t="shared" si="93"/>
        <v>0</v>
      </c>
      <c r="AG96" s="39">
        <f t="shared" si="93"/>
        <v>-2.206</v>
      </c>
      <c r="AH96" s="39">
        <f t="shared" si="93"/>
        <v>-1821.997</v>
      </c>
      <c r="AI96" s="39">
        <f t="shared" si="93"/>
        <v>-1673.95862</v>
      </c>
      <c r="AJ96" s="39">
        <f t="shared" si="93"/>
        <v>-7097.97787</v>
      </c>
      <c r="AK96" s="39">
        <f t="shared" si="93"/>
        <v>-85.22468468</v>
      </c>
      <c r="AL96" s="39">
        <f t="shared" si="93"/>
        <v>0</v>
      </c>
      <c r="AM96" s="39">
        <f t="shared" si="93"/>
        <v>11.48683298</v>
      </c>
      <c r="AN96" s="39">
        <f t="shared" si="93"/>
        <v>0</v>
      </c>
      <c r="AO96" s="39">
        <f t="shared" si="93"/>
        <v>11.77400381</v>
      </c>
      <c r="AP96" s="39">
        <f t="shared" si="93"/>
        <v>4080.91209</v>
      </c>
      <c r="AQ96" s="39">
        <f t="shared" si="93"/>
        <v>200.7557239</v>
      </c>
      <c r="AR96" s="39">
        <f t="shared" si="93"/>
        <v>720.76876</v>
      </c>
      <c r="AS96" s="39">
        <f t="shared" si="93"/>
        <v>12.37006275</v>
      </c>
      <c r="AT96" s="39">
        <f t="shared" si="93"/>
        <v>1100.35646</v>
      </c>
      <c r="AU96" s="39">
        <f t="shared" si="93"/>
        <v>618.6793143</v>
      </c>
      <c r="AV96" s="39">
        <f t="shared" si="93"/>
        <v>651.42891</v>
      </c>
      <c r="AW96" s="39">
        <f t="shared" si="93"/>
        <v>636.6795572</v>
      </c>
      <c r="AX96" s="39">
        <f t="shared" si="93"/>
        <v>660.11326</v>
      </c>
      <c r="AY96" s="75">
        <f t="shared" si="93"/>
        <v>0</v>
      </c>
      <c r="AZ96" s="39">
        <f t="shared" si="93"/>
        <v>0</v>
      </c>
      <c r="BA96" s="39">
        <f t="shared" si="93"/>
        <v>0</v>
      </c>
      <c r="BB96" s="39">
        <f t="shared" si="93"/>
        <v>0</v>
      </c>
      <c r="BC96" s="39">
        <f t="shared" si="93"/>
        <v>0</v>
      </c>
      <c r="BD96" s="39">
        <f t="shared" si="93"/>
        <v>0</v>
      </c>
      <c r="BE96" s="39">
        <f t="shared" si="93"/>
        <v>0</v>
      </c>
      <c r="BF96" s="39">
        <f t="shared" si="93"/>
        <v>0</v>
      </c>
      <c r="BG96" s="39">
        <f t="shared" si="93"/>
        <v>0</v>
      </c>
      <c r="BH96" s="39">
        <f t="shared" si="93"/>
        <v>0</v>
      </c>
      <c r="BI96" s="39">
        <f t="shared" si="93"/>
        <v>0</v>
      </c>
      <c r="BJ96" s="39">
        <f t="shared" si="93"/>
        <v>0</v>
      </c>
      <c r="BK96" s="39">
        <f t="shared" si="93"/>
        <v>0</v>
      </c>
      <c r="BL96" s="39">
        <f t="shared" si="93"/>
        <v>0</v>
      </c>
      <c r="BM96" s="39">
        <f t="shared" si="93"/>
        <v>0</v>
      </c>
      <c r="BN96" s="39">
        <f t="shared" si="93"/>
        <v>0</v>
      </c>
      <c r="BO96" s="39">
        <f t="shared" si="93"/>
        <v>0</v>
      </c>
      <c r="BP96" s="39">
        <f t="shared" si="93"/>
        <v>0</v>
      </c>
      <c r="BQ96" s="39">
        <f t="shared" si="93"/>
        <v>0</v>
      </c>
      <c r="BR96" s="39">
        <f t="shared" si="93"/>
        <v>0</v>
      </c>
      <c r="BS96" s="39">
        <f t="shared" si="93"/>
        <v>0</v>
      </c>
      <c r="BT96" s="39">
        <f t="shared" si="93"/>
        <v>0</v>
      </c>
      <c r="BU96" s="39">
        <f t="shared" si="93"/>
        <v>0</v>
      </c>
      <c r="BV96" s="39">
        <f t="shared" si="93"/>
        <v>0</v>
      </c>
      <c r="BW96" s="39">
        <f t="shared" si="93"/>
        <v>0</v>
      </c>
      <c r="BX96" s="39">
        <f t="shared" si="93"/>
        <v>0</v>
      </c>
      <c r="BY96" s="39">
        <f t="shared" si="93"/>
        <v>0</v>
      </c>
      <c r="BZ96" s="39">
        <f t="shared" si="93"/>
        <v>0</v>
      </c>
      <c r="CA96" s="39">
        <f t="shared" si="93"/>
        <v>0</v>
      </c>
      <c r="CB96" s="39">
        <f t="shared" si="93"/>
        <v>0</v>
      </c>
      <c r="CC96" s="39">
        <f t="shared" si="93"/>
        <v>0</v>
      </c>
      <c r="CD96" s="39">
        <f t="shared" si="93"/>
        <v>0</v>
      </c>
      <c r="CE96" s="39">
        <f t="shared" si="93"/>
        <v>0</v>
      </c>
      <c r="CF96" s="39">
        <f t="shared" si="93"/>
        <v>0</v>
      </c>
      <c r="CG96" s="39">
        <f t="shared" si="93"/>
        <v>0</v>
      </c>
      <c r="CH96" s="39">
        <f t="shared" si="93"/>
        <v>0</v>
      </c>
      <c r="CI96" s="39">
        <f t="shared" si="93"/>
        <v>0</v>
      </c>
      <c r="CJ96" s="39">
        <f t="shared" si="93"/>
        <v>0</v>
      </c>
      <c r="CK96" s="39">
        <f t="shared" si="93"/>
        <v>0</v>
      </c>
      <c r="CL96" s="39">
        <f t="shared" si="93"/>
        <v>0</v>
      </c>
      <c r="CM96" s="39">
        <f t="shared" si="93"/>
        <v>0</v>
      </c>
      <c r="CN96" s="39">
        <f t="shared" si="93"/>
        <v>0</v>
      </c>
      <c r="CO96" s="39">
        <f t="shared" si="93"/>
        <v>0</v>
      </c>
      <c r="CP96" s="39">
        <f t="shared" si="93"/>
        <v>0</v>
      </c>
      <c r="CQ96" s="39">
        <f t="shared" si="93"/>
        <v>0</v>
      </c>
      <c r="CR96" s="39">
        <f t="shared" si="93"/>
        <v>0</v>
      </c>
      <c r="CS96" s="39">
        <f t="shared" si="93"/>
        <v>0</v>
      </c>
      <c r="CT96" s="39">
        <f t="shared" si="93"/>
        <v>0</v>
      </c>
      <c r="CU96" s="39">
        <f t="shared" si="93"/>
        <v>0</v>
      </c>
      <c r="CV96" s="39">
        <f t="shared" si="93"/>
        <v>0</v>
      </c>
      <c r="CW96" s="39">
        <f t="shared" si="93"/>
        <v>0</v>
      </c>
      <c r="CX96" s="39">
        <f t="shared" si="93"/>
        <v>0</v>
      </c>
      <c r="CY96" s="39">
        <f t="shared" si="93"/>
        <v>0</v>
      </c>
      <c r="CZ96" s="39">
        <f t="shared" si="93"/>
        <v>0</v>
      </c>
      <c r="DA96" s="39">
        <f t="shared" si="93"/>
        <v>0</v>
      </c>
      <c r="DB96" s="39">
        <f t="shared" si="93"/>
        <v>0</v>
      </c>
      <c r="DC96" s="39">
        <f t="shared" si="93"/>
        <v>0</v>
      </c>
      <c r="DD96" s="39">
        <f t="shared" si="93"/>
        <v>0</v>
      </c>
      <c r="DE96" s="39">
        <f t="shared" si="93"/>
        <v>0</v>
      </c>
      <c r="DF96" s="39">
        <f t="shared" si="93"/>
        <v>0</v>
      </c>
      <c r="DG96" s="39">
        <f t="shared" si="93"/>
        <v>0</v>
      </c>
      <c r="DH96" s="39">
        <f t="shared" si="93"/>
        <v>0</v>
      </c>
      <c r="DI96" s="39">
        <f t="shared" si="93"/>
        <v>0</v>
      </c>
      <c r="DJ96" s="39">
        <f t="shared" si="93"/>
        <v>0</v>
      </c>
    </row>
    <row r="97" ht="14.25" customHeight="1">
      <c r="B97" s="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</row>
    <row r="98" ht="14.25" customHeight="1">
      <c r="B98" s="5" t="s">
        <v>72</v>
      </c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</row>
    <row r="99" ht="14.25" customHeight="1">
      <c r="B99" s="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</row>
    <row r="100" ht="14.25" customHeight="1">
      <c r="A100" s="5"/>
      <c r="B100" s="6" t="s">
        <v>68</v>
      </c>
      <c r="E100" s="35">
        <f t="shared" ref="E100:E101" si="95">SUM(G100:DJ100)</f>
        <v>18509.20357</v>
      </c>
      <c r="F100" s="41"/>
      <c r="G100" s="36">
        <f t="shared" ref="G100:DJ100" si="94">G92*G$52</f>
        <v>-0.1</v>
      </c>
      <c r="H100" s="36">
        <f t="shared" si="94"/>
        <v>157.9367275</v>
      </c>
      <c r="I100" s="36">
        <f t="shared" si="94"/>
        <v>0</v>
      </c>
      <c r="J100" s="36">
        <f t="shared" si="94"/>
        <v>0</v>
      </c>
      <c r="K100" s="36">
        <f t="shared" si="94"/>
        <v>0</v>
      </c>
      <c r="L100" s="36">
        <f t="shared" si="94"/>
        <v>0</v>
      </c>
      <c r="M100" s="36">
        <f t="shared" si="94"/>
        <v>0</v>
      </c>
      <c r="N100" s="36">
        <f t="shared" si="94"/>
        <v>0</v>
      </c>
      <c r="O100" s="36">
        <f t="shared" si="94"/>
        <v>0</v>
      </c>
      <c r="P100" s="36">
        <f t="shared" si="94"/>
        <v>0</v>
      </c>
      <c r="Q100" s="36">
        <f t="shared" si="94"/>
        <v>0</v>
      </c>
      <c r="R100" s="36">
        <f t="shared" si="94"/>
        <v>0</v>
      </c>
      <c r="S100" s="36">
        <f t="shared" si="94"/>
        <v>0</v>
      </c>
      <c r="T100" s="36">
        <f t="shared" si="94"/>
        <v>0</v>
      </c>
      <c r="U100" s="36">
        <f t="shared" si="94"/>
        <v>0</v>
      </c>
      <c r="V100" s="36">
        <f t="shared" si="94"/>
        <v>0</v>
      </c>
      <c r="W100" s="36">
        <f t="shared" si="94"/>
        <v>0</v>
      </c>
      <c r="X100" s="36">
        <f t="shared" si="94"/>
        <v>0</v>
      </c>
      <c r="Y100" s="36">
        <f t="shared" si="94"/>
        <v>0</v>
      </c>
      <c r="Z100" s="36">
        <f t="shared" si="94"/>
        <v>0</v>
      </c>
      <c r="AA100" s="36">
        <f t="shared" si="94"/>
        <v>0</v>
      </c>
      <c r="AB100" s="36">
        <f t="shared" si="94"/>
        <v>0</v>
      </c>
      <c r="AC100" s="36">
        <f t="shared" si="94"/>
        <v>0</v>
      </c>
      <c r="AD100" s="36">
        <f t="shared" si="94"/>
        <v>0</v>
      </c>
      <c r="AE100" s="36">
        <f t="shared" si="94"/>
        <v>0</v>
      </c>
      <c r="AF100" s="36">
        <f t="shared" si="94"/>
        <v>0</v>
      </c>
      <c r="AG100" s="36">
        <f t="shared" si="94"/>
        <v>-2.092005856</v>
      </c>
      <c r="AH100" s="36">
        <f t="shared" si="94"/>
        <v>-1724.346087</v>
      </c>
      <c r="AI100" s="36">
        <f t="shared" si="94"/>
        <v>-1580.925969</v>
      </c>
      <c r="AJ100" s="36">
        <f t="shared" si="94"/>
        <v>-6689.466656</v>
      </c>
      <c r="AK100" s="36">
        <f t="shared" si="94"/>
        <v>-91.74262225</v>
      </c>
      <c r="AL100" s="36">
        <f t="shared" si="94"/>
        <v>0</v>
      </c>
      <c r="AM100" s="36">
        <f t="shared" si="94"/>
        <v>0</v>
      </c>
      <c r="AN100" s="36">
        <f t="shared" si="94"/>
        <v>0</v>
      </c>
      <c r="AO100" s="36">
        <f t="shared" si="94"/>
        <v>0</v>
      </c>
      <c r="AP100" s="36">
        <f t="shared" si="94"/>
        <v>3608.55728</v>
      </c>
      <c r="AQ100" s="36">
        <f t="shared" si="94"/>
        <v>164.796308</v>
      </c>
      <c r="AR100" s="36">
        <f t="shared" si="94"/>
        <v>621.7987964</v>
      </c>
      <c r="AS100" s="36">
        <f t="shared" si="94"/>
        <v>0</v>
      </c>
      <c r="AT100" s="36">
        <f t="shared" si="94"/>
        <v>926.1141548</v>
      </c>
      <c r="AU100" s="36">
        <f t="shared" si="94"/>
        <v>503.7682654</v>
      </c>
      <c r="AV100" s="36">
        <f t="shared" si="94"/>
        <v>534.9031042</v>
      </c>
      <c r="AW100" s="36">
        <f t="shared" si="94"/>
        <v>505.8232945</v>
      </c>
      <c r="AX100" s="36">
        <f t="shared" si="94"/>
        <v>528.8108479</v>
      </c>
      <c r="AY100" s="69">
        <f t="shared" si="94"/>
        <v>490.7496631</v>
      </c>
      <c r="AZ100" s="36">
        <f t="shared" si="94"/>
        <v>512.4744298</v>
      </c>
      <c r="BA100" s="36">
        <f t="shared" si="94"/>
        <v>494.3549848</v>
      </c>
      <c r="BB100" s="36">
        <f t="shared" si="94"/>
        <v>492.6776282</v>
      </c>
      <c r="BC100" s="36">
        <f t="shared" si="94"/>
        <v>446.2865937</v>
      </c>
      <c r="BD100" s="36">
        <f t="shared" si="94"/>
        <v>488.1994654</v>
      </c>
      <c r="BE100" s="36">
        <f t="shared" si="94"/>
        <v>465.4549845</v>
      </c>
      <c r="BF100" s="36">
        <f t="shared" si="94"/>
        <v>660.3064708</v>
      </c>
      <c r="BG100" s="36">
        <f t="shared" si="94"/>
        <v>633.2712766</v>
      </c>
      <c r="BH100" s="36">
        <f t="shared" si="94"/>
        <v>640.5862897</v>
      </c>
      <c r="BI100" s="36">
        <f t="shared" si="94"/>
        <v>555.1095731</v>
      </c>
      <c r="BJ100" s="36">
        <f t="shared" si="94"/>
        <v>508.1707784</v>
      </c>
      <c r="BK100" s="36">
        <f t="shared" si="94"/>
        <v>273.1049315</v>
      </c>
      <c r="BL100" s="36">
        <f t="shared" si="94"/>
        <v>474.7198452</v>
      </c>
      <c r="BM100" s="36">
        <f t="shared" si="94"/>
        <v>206.9863964</v>
      </c>
      <c r="BN100" s="36">
        <f t="shared" si="94"/>
        <v>469.0963938</v>
      </c>
      <c r="BO100" s="36">
        <f t="shared" si="94"/>
        <v>238.4071432</v>
      </c>
      <c r="BP100" s="36">
        <f t="shared" si="94"/>
        <v>454.3196014</v>
      </c>
      <c r="BQ100" s="36">
        <f t="shared" si="94"/>
        <v>174.2526316</v>
      </c>
      <c r="BR100" s="36">
        <f t="shared" si="94"/>
        <v>447.1715424</v>
      </c>
      <c r="BS100" s="36">
        <f t="shared" si="94"/>
        <v>219.6617993</v>
      </c>
      <c r="BT100" s="36">
        <f t="shared" si="94"/>
        <v>432.3360557</v>
      </c>
      <c r="BU100" s="36">
        <f t="shared" si="94"/>
        <v>203.5772894</v>
      </c>
      <c r="BV100" s="36">
        <f t="shared" si="94"/>
        <v>439.7193741</v>
      </c>
      <c r="BW100" s="36">
        <f t="shared" si="94"/>
        <v>176.0199748</v>
      </c>
      <c r="BX100" s="36">
        <f t="shared" si="94"/>
        <v>473.4689303</v>
      </c>
      <c r="BY100" s="36">
        <f t="shared" si="94"/>
        <v>131.0644655</v>
      </c>
      <c r="BZ100" s="36">
        <f t="shared" si="94"/>
        <v>484.1018764</v>
      </c>
      <c r="CA100" s="36">
        <f t="shared" si="94"/>
        <v>126.175952</v>
      </c>
      <c r="CB100" s="36">
        <f t="shared" si="94"/>
        <v>539.490384</v>
      </c>
      <c r="CC100" s="36">
        <f t="shared" si="94"/>
        <v>68.02615732</v>
      </c>
      <c r="CD100" s="36">
        <f t="shared" si="94"/>
        <v>585.5291249</v>
      </c>
      <c r="CE100" s="36">
        <f t="shared" si="94"/>
        <v>196.6150925</v>
      </c>
      <c r="CF100" s="36">
        <f t="shared" si="94"/>
        <v>584.1517969</v>
      </c>
      <c r="CG100" s="36">
        <f t="shared" si="94"/>
        <v>3220.911332</v>
      </c>
      <c r="CH100" s="36">
        <f t="shared" si="94"/>
        <v>2364.019978</v>
      </c>
      <c r="CI100" s="36">
        <f t="shared" si="94"/>
        <v>1672.284155</v>
      </c>
      <c r="CJ100" s="36">
        <f t="shared" si="94"/>
        <v>2.5137728</v>
      </c>
      <c r="CK100" s="36">
        <f t="shared" si="94"/>
        <v>0</v>
      </c>
      <c r="CL100" s="36">
        <f t="shared" si="94"/>
        <v>0</v>
      </c>
      <c r="CM100" s="36">
        <f t="shared" si="94"/>
        <v>0</v>
      </c>
      <c r="CN100" s="36">
        <f t="shared" si="94"/>
        <v>0</v>
      </c>
      <c r="CO100" s="36">
        <f t="shared" si="94"/>
        <v>0</v>
      </c>
      <c r="CP100" s="36">
        <f t="shared" si="94"/>
        <v>0</v>
      </c>
      <c r="CQ100" s="36">
        <f t="shared" si="94"/>
        <v>0</v>
      </c>
      <c r="CR100" s="36">
        <f t="shared" si="94"/>
        <v>0</v>
      </c>
      <c r="CS100" s="36">
        <f t="shared" si="94"/>
        <v>0</v>
      </c>
      <c r="CT100" s="36">
        <f t="shared" si="94"/>
        <v>0</v>
      </c>
      <c r="CU100" s="36">
        <f t="shared" si="94"/>
        <v>0</v>
      </c>
      <c r="CV100" s="36">
        <f t="shared" si="94"/>
        <v>0</v>
      </c>
      <c r="CW100" s="36">
        <f t="shared" si="94"/>
        <v>0</v>
      </c>
      <c r="CX100" s="36">
        <f t="shared" si="94"/>
        <v>0</v>
      </c>
      <c r="CY100" s="36">
        <f t="shared" si="94"/>
        <v>0</v>
      </c>
      <c r="CZ100" s="36">
        <f t="shared" si="94"/>
        <v>0</v>
      </c>
      <c r="DA100" s="36">
        <f t="shared" si="94"/>
        <v>0</v>
      </c>
      <c r="DB100" s="36">
        <f t="shared" si="94"/>
        <v>0</v>
      </c>
      <c r="DC100" s="36">
        <f t="shared" si="94"/>
        <v>0</v>
      </c>
      <c r="DD100" s="36">
        <f t="shared" si="94"/>
        <v>0</v>
      </c>
      <c r="DE100" s="36">
        <f t="shared" si="94"/>
        <v>0</v>
      </c>
      <c r="DF100" s="36">
        <f t="shared" si="94"/>
        <v>0</v>
      </c>
      <c r="DG100" s="36">
        <f t="shared" si="94"/>
        <v>0</v>
      </c>
      <c r="DH100" s="36">
        <f t="shared" si="94"/>
        <v>0</v>
      </c>
      <c r="DI100" s="36">
        <f t="shared" si="94"/>
        <v>0</v>
      </c>
      <c r="DJ100" s="36">
        <f t="shared" si="94"/>
        <v>0</v>
      </c>
    </row>
    <row r="101" ht="14.25" customHeight="1">
      <c r="B101" s="6" t="s">
        <v>69</v>
      </c>
      <c r="E101" s="33">
        <f t="shared" si="95"/>
        <v>-2536.164562</v>
      </c>
      <c r="F101" s="41"/>
      <c r="G101" s="39">
        <f t="shared" ref="G101:DJ101" si="96">G93*G$52</f>
        <v>-0.1</v>
      </c>
      <c r="H101" s="39">
        <f t="shared" si="96"/>
        <v>157.9367275</v>
      </c>
      <c r="I101" s="39">
        <f t="shared" si="96"/>
        <v>0</v>
      </c>
      <c r="J101" s="39">
        <f t="shared" si="96"/>
        <v>0</v>
      </c>
      <c r="K101" s="39">
        <f t="shared" si="96"/>
        <v>0</v>
      </c>
      <c r="L101" s="39">
        <f t="shared" si="96"/>
        <v>0</v>
      </c>
      <c r="M101" s="39">
        <f t="shared" si="96"/>
        <v>0</v>
      </c>
      <c r="N101" s="39">
        <f t="shared" si="96"/>
        <v>0</v>
      </c>
      <c r="O101" s="39">
        <f t="shared" si="96"/>
        <v>0</v>
      </c>
      <c r="P101" s="39">
        <f t="shared" si="96"/>
        <v>0</v>
      </c>
      <c r="Q101" s="39">
        <f t="shared" si="96"/>
        <v>0</v>
      </c>
      <c r="R101" s="39">
        <f t="shared" si="96"/>
        <v>0</v>
      </c>
      <c r="S101" s="39">
        <f t="shared" si="96"/>
        <v>0</v>
      </c>
      <c r="T101" s="39">
        <f t="shared" si="96"/>
        <v>0</v>
      </c>
      <c r="U101" s="39">
        <f t="shared" si="96"/>
        <v>0</v>
      </c>
      <c r="V101" s="39">
        <f t="shared" si="96"/>
        <v>0</v>
      </c>
      <c r="W101" s="39">
        <f t="shared" si="96"/>
        <v>0</v>
      </c>
      <c r="X101" s="39">
        <f t="shared" si="96"/>
        <v>0</v>
      </c>
      <c r="Y101" s="39">
        <f t="shared" si="96"/>
        <v>0</v>
      </c>
      <c r="Z101" s="39">
        <f t="shared" si="96"/>
        <v>0</v>
      </c>
      <c r="AA101" s="39">
        <f t="shared" si="96"/>
        <v>0</v>
      </c>
      <c r="AB101" s="39">
        <f t="shared" si="96"/>
        <v>0</v>
      </c>
      <c r="AC101" s="39">
        <f t="shared" si="96"/>
        <v>0</v>
      </c>
      <c r="AD101" s="39">
        <f t="shared" si="96"/>
        <v>0</v>
      </c>
      <c r="AE101" s="39">
        <f t="shared" si="96"/>
        <v>0</v>
      </c>
      <c r="AF101" s="39">
        <f t="shared" si="96"/>
        <v>0</v>
      </c>
      <c r="AG101" s="39">
        <f t="shared" si="96"/>
        <v>-2.092005856</v>
      </c>
      <c r="AH101" s="39">
        <f t="shared" si="96"/>
        <v>-1724.346087</v>
      </c>
      <c r="AI101" s="39">
        <f t="shared" si="96"/>
        <v>-1580.925969</v>
      </c>
      <c r="AJ101" s="39">
        <f t="shared" si="96"/>
        <v>-6689.466656</v>
      </c>
      <c r="AK101" s="39">
        <f t="shared" si="96"/>
        <v>-91.74262225</v>
      </c>
      <c r="AL101" s="39">
        <f t="shared" si="96"/>
        <v>0</v>
      </c>
      <c r="AM101" s="39">
        <f t="shared" si="96"/>
        <v>0</v>
      </c>
      <c r="AN101" s="39">
        <f t="shared" si="96"/>
        <v>0</v>
      </c>
      <c r="AO101" s="39">
        <f t="shared" si="96"/>
        <v>0</v>
      </c>
      <c r="AP101" s="39">
        <f t="shared" si="96"/>
        <v>3608.55728</v>
      </c>
      <c r="AQ101" s="39">
        <f t="shared" si="96"/>
        <v>164.796308</v>
      </c>
      <c r="AR101" s="39">
        <f t="shared" si="96"/>
        <v>621.7987964</v>
      </c>
      <c r="AS101" s="39">
        <f t="shared" si="96"/>
        <v>0</v>
      </c>
      <c r="AT101" s="39">
        <f t="shared" si="96"/>
        <v>926.1141548</v>
      </c>
      <c r="AU101" s="39">
        <f t="shared" si="96"/>
        <v>503.7682654</v>
      </c>
      <c r="AV101" s="39">
        <f t="shared" si="96"/>
        <v>534.9031042</v>
      </c>
      <c r="AW101" s="39">
        <f t="shared" si="96"/>
        <v>505.8232945</v>
      </c>
      <c r="AX101" s="39">
        <f t="shared" si="96"/>
        <v>528.8108479</v>
      </c>
      <c r="AY101" s="75">
        <f t="shared" si="96"/>
        <v>0</v>
      </c>
      <c r="AZ101" s="39">
        <f t="shared" si="96"/>
        <v>0</v>
      </c>
      <c r="BA101" s="39">
        <f t="shared" si="96"/>
        <v>0</v>
      </c>
      <c r="BB101" s="39">
        <f t="shared" si="96"/>
        <v>0</v>
      </c>
      <c r="BC101" s="39">
        <f t="shared" si="96"/>
        <v>0</v>
      </c>
      <c r="BD101" s="39">
        <f t="shared" si="96"/>
        <v>0</v>
      </c>
      <c r="BE101" s="39">
        <f t="shared" si="96"/>
        <v>0</v>
      </c>
      <c r="BF101" s="39">
        <f t="shared" si="96"/>
        <v>0</v>
      </c>
      <c r="BG101" s="39">
        <f t="shared" si="96"/>
        <v>0</v>
      </c>
      <c r="BH101" s="39">
        <f t="shared" si="96"/>
        <v>0</v>
      </c>
      <c r="BI101" s="39">
        <f t="shared" si="96"/>
        <v>0</v>
      </c>
      <c r="BJ101" s="39">
        <f t="shared" si="96"/>
        <v>0</v>
      </c>
      <c r="BK101" s="39">
        <f t="shared" si="96"/>
        <v>0</v>
      </c>
      <c r="BL101" s="39">
        <f t="shared" si="96"/>
        <v>0</v>
      </c>
      <c r="BM101" s="39">
        <f t="shared" si="96"/>
        <v>0</v>
      </c>
      <c r="BN101" s="39">
        <f t="shared" si="96"/>
        <v>0</v>
      </c>
      <c r="BO101" s="39">
        <f t="shared" si="96"/>
        <v>0</v>
      </c>
      <c r="BP101" s="39">
        <f t="shared" si="96"/>
        <v>0</v>
      </c>
      <c r="BQ101" s="39">
        <f t="shared" si="96"/>
        <v>0</v>
      </c>
      <c r="BR101" s="39">
        <f t="shared" si="96"/>
        <v>0</v>
      </c>
      <c r="BS101" s="39">
        <f t="shared" si="96"/>
        <v>0</v>
      </c>
      <c r="BT101" s="39">
        <f t="shared" si="96"/>
        <v>0</v>
      </c>
      <c r="BU101" s="39">
        <f t="shared" si="96"/>
        <v>0</v>
      </c>
      <c r="BV101" s="39">
        <f t="shared" si="96"/>
        <v>0</v>
      </c>
      <c r="BW101" s="39">
        <f t="shared" si="96"/>
        <v>0</v>
      </c>
      <c r="BX101" s="39">
        <f t="shared" si="96"/>
        <v>0</v>
      </c>
      <c r="BY101" s="39">
        <f t="shared" si="96"/>
        <v>0</v>
      </c>
      <c r="BZ101" s="39">
        <f t="shared" si="96"/>
        <v>0</v>
      </c>
      <c r="CA101" s="39">
        <f t="shared" si="96"/>
        <v>0</v>
      </c>
      <c r="CB101" s="39">
        <f t="shared" si="96"/>
        <v>0</v>
      </c>
      <c r="CC101" s="39">
        <f t="shared" si="96"/>
        <v>0</v>
      </c>
      <c r="CD101" s="39">
        <f t="shared" si="96"/>
        <v>0</v>
      </c>
      <c r="CE101" s="39">
        <f t="shared" si="96"/>
        <v>0</v>
      </c>
      <c r="CF101" s="39">
        <f t="shared" si="96"/>
        <v>0</v>
      </c>
      <c r="CG101" s="39">
        <f t="shared" si="96"/>
        <v>0</v>
      </c>
      <c r="CH101" s="39">
        <f t="shared" si="96"/>
        <v>0</v>
      </c>
      <c r="CI101" s="39">
        <f t="shared" si="96"/>
        <v>0</v>
      </c>
      <c r="CJ101" s="39">
        <f t="shared" si="96"/>
        <v>0</v>
      </c>
      <c r="CK101" s="39">
        <f t="shared" si="96"/>
        <v>0</v>
      </c>
      <c r="CL101" s="39">
        <f t="shared" si="96"/>
        <v>0</v>
      </c>
      <c r="CM101" s="39">
        <f t="shared" si="96"/>
        <v>0</v>
      </c>
      <c r="CN101" s="39">
        <f t="shared" si="96"/>
        <v>0</v>
      </c>
      <c r="CO101" s="39">
        <f t="shared" si="96"/>
        <v>0</v>
      </c>
      <c r="CP101" s="39">
        <f t="shared" si="96"/>
        <v>0</v>
      </c>
      <c r="CQ101" s="39">
        <f t="shared" si="96"/>
        <v>0</v>
      </c>
      <c r="CR101" s="39">
        <f t="shared" si="96"/>
        <v>0</v>
      </c>
      <c r="CS101" s="39">
        <f t="shared" si="96"/>
        <v>0</v>
      </c>
      <c r="CT101" s="39">
        <f t="shared" si="96"/>
        <v>0</v>
      </c>
      <c r="CU101" s="39">
        <f t="shared" si="96"/>
        <v>0</v>
      </c>
      <c r="CV101" s="39">
        <f t="shared" si="96"/>
        <v>0</v>
      </c>
      <c r="CW101" s="39">
        <f t="shared" si="96"/>
        <v>0</v>
      </c>
      <c r="CX101" s="39">
        <f t="shared" si="96"/>
        <v>0</v>
      </c>
      <c r="CY101" s="39">
        <f t="shared" si="96"/>
        <v>0</v>
      </c>
      <c r="CZ101" s="39">
        <f t="shared" si="96"/>
        <v>0</v>
      </c>
      <c r="DA101" s="39">
        <f t="shared" si="96"/>
        <v>0</v>
      </c>
      <c r="DB101" s="39">
        <f t="shared" si="96"/>
        <v>0</v>
      </c>
      <c r="DC101" s="39">
        <f t="shared" si="96"/>
        <v>0</v>
      </c>
      <c r="DD101" s="39">
        <f t="shared" si="96"/>
        <v>0</v>
      </c>
      <c r="DE101" s="39">
        <f t="shared" si="96"/>
        <v>0</v>
      </c>
      <c r="DF101" s="39">
        <f t="shared" si="96"/>
        <v>0</v>
      </c>
      <c r="DG101" s="39">
        <f t="shared" si="96"/>
        <v>0</v>
      </c>
      <c r="DH101" s="39">
        <f t="shared" si="96"/>
        <v>0</v>
      </c>
      <c r="DI101" s="39">
        <f t="shared" si="96"/>
        <v>0</v>
      </c>
      <c r="DJ101" s="39">
        <f t="shared" si="96"/>
        <v>0</v>
      </c>
    </row>
    <row r="102" ht="14.25" customHeight="1">
      <c r="E102" s="33"/>
      <c r="F102" s="4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</row>
    <row r="103" ht="14.25" customHeight="1">
      <c r="B103" s="6" t="s">
        <v>70</v>
      </c>
      <c r="E103" s="35">
        <f t="shared" ref="E103:E104" si="98">SUM(G103:DJ103)</f>
        <v>18793.96164</v>
      </c>
      <c r="F103" s="41"/>
      <c r="G103" s="36">
        <f t="shared" ref="G103:DJ103" si="97">G95*G$52</f>
        <v>-0.1</v>
      </c>
      <c r="H103" s="36">
        <f t="shared" si="97"/>
        <v>157.9367275</v>
      </c>
      <c r="I103" s="36">
        <f t="shared" si="97"/>
        <v>0</v>
      </c>
      <c r="J103" s="36">
        <f t="shared" si="97"/>
        <v>0</v>
      </c>
      <c r="K103" s="36">
        <f t="shared" si="97"/>
        <v>0</v>
      </c>
      <c r="L103" s="36">
        <f t="shared" si="97"/>
        <v>0</v>
      </c>
      <c r="M103" s="36">
        <f t="shared" si="97"/>
        <v>0</v>
      </c>
      <c r="N103" s="36">
        <f t="shared" si="97"/>
        <v>0</v>
      </c>
      <c r="O103" s="36">
        <f t="shared" si="97"/>
        <v>0</v>
      </c>
      <c r="P103" s="36">
        <f t="shared" si="97"/>
        <v>0</v>
      </c>
      <c r="Q103" s="36">
        <f t="shared" si="97"/>
        <v>0</v>
      </c>
      <c r="R103" s="36">
        <f t="shared" si="97"/>
        <v>0</v>
      </c>
      <c r="S103" s="36">
        <f t="shared" si="97"/>
        <v>0</v>
      </c>
      <c r="T103" s="36">
        <f t="shared" si="97"/>
        <v>0</v>
      </c>
      <c r="U103" s="36">
        <f t="shared" si="97"/>
        <v>0</v>
      </c>
      <c r="V103" s="36">
        <f t="shared" si="97"/>
        <v>0</v>
      </c>
      <c r="W103" s="36">
        <f t="shared" si="97"/>
        <v>0</v>
      </c>
      <c r="X103" s="36">
        <f t="shared" si="97"/>
        <v>0</v>
      </c>
      <c r="Y103" s="36">
        <f t="shared" si="97"/>
        <v>9.664460774</v>
      </c>
      <c r="Z103" s="36">
        <f t="shared" si="97"/>
        <v>0</v>
      </c>
      <c r="AA103" s="36">
        <f t="shared" si="97"/>
        <v>0</v>
      </c>
      <c r="AB103" s="36">
        <f t="shared" si="97"/>
        <v>0</v>
      </c>
      <c r="AC103" s="36">
        <f t="shared" si="97"/>
        <v>0</v>
      </c>
      <c r="AD103" s="36">
        <f t="shared" si="97"/>
        <v>0</v>
      </c>
      <c r="AE103" s="36">
        <f t="shared" si="97"/>
        <v>0</v>
      </c>
      <c r="AF103" s="36">
        <f t="shared" si="97"/>
        <v>0</v>
      </c>
      <c r="AG103" s="36">
        <f t="shared" si="97"/>
        <v>-2.092005856</v>
      </c>
      <c r="AH103" s="36">
        <f t="shared" si="97"/>
        <v>-1724.346087</v>
      </c>
      <c r="AI103" s="36">
        <f t="shared" si="97"/>
        <v>-1580.925969</v>
      </c>
      <c r="AJ103" s="36">
        <f t="shared" si="97"/>
        <v>-6689.466656</v>
      </c>
      <c r="AK103" s="36">
        <f t="shared" si="97"/>
        <v>-80.15703531</v>
      </c>
      <c r="AL103" s="36">
        <f t="shared" si="97"/>
        <v>0</v>
      </c>
      <c r="AM103" s="36">
        <f t="shared" si="97"/>
        <v>10.54032373</v>
      </c>
      <c r="AN103" s="36">
        <f t="shared" si="97"/>
        <v>0</v>
      </c>
      <c r="AO103" s="36">
        <f t="shared" si="97"/>
        <v>10.54034217</v>
      </c>
      <c r="AP103" s="36">
        <f t="shared" si="97"/>
        <v>3608.55728</v>
      </c>
      <c r="AQ103" s="36">
        <f t="shared" si="97"/>
        <v>175.3366011</v>
      </c>
      <c r="AR103" s="36">
        <f t="shared" si="97"/>
        <v>621.7987964</v>
      </c>
      <c r="AS103" s="36">
        <f t="shared" si="97"/>
        <v>10.54031056</v>
      </c>
      <c r="AT103" s="36">
        <f t="shared" si="97"/>
        <v>926.1141548</v>
      </c>
      <c r="AU103" s="36">
        <f t="shared" si="97"/>
        <v>514.3085892</v>
      </c>
      <c r="AV103" s="36">
        <f t="shared" si="97"/>
        <v>534.9031042</v>
      </c>
      <c r="AW103" s="36">
        <f t="shared" si="97"/>
        <v>516.3636285</v>
      </c>
      <c r="AX103" s="36">
        <f t="shared" si="97"/>
        <v>528.8108479</v>
      </c>
      <c r="AY103" s="69">
        <f t="shared" si="97"/>
        <v>501.2899684</v>
      </c>
      <c r="AZ103" s="36">
        <f t="shared" si="97"/>
        <v>512.4744298</v>
      </c>
      <c r="BA103" s="36">
        <f t="shared" si="97"/>
        <v>504.8953002</v>
      </c>
      <c r="BB103" s="36">
        <f t="shared" si="97"/>
        <v>492.6776282</v>
      </c>
      <c r="BC103" s="36">
        <f t="shared" si="97"/>
        <v>456.8269174</v>
      </c>
      <c r="BD103" s="36">
        <f t="shared" si="97"/>
        <v>488.1994654</v>
      </c>
      <c r="BE103" s="36">
        <f t="shared" si="97"/>
        <v>475.9953153</v>
      </c>
      <c r="BF103" s="36">
        <f t="shared" si="97"/>
        <v>660.3064708</v>
      </c>
      <c r="BG103" s="36">
        <f t="shared" si="97"/>
        <v>643.8115872</v>
      </c>
      <c r="BH103" s="36">
        <f t="shared" si="97"/>
        <v>640.5862897</v>
      </c>
      <c r="BI103" s="36">
        <f t="shared" si="97"/>
        <v>565.6498907</v>
      </c>
      <c r="BJ103" s="36">
        <f t="shared" si="97"/>
        <v>508.1707784</v>
      </c>
      <c r="BK103" s="36">
        <f t="shared" si="97"/>
        <v>283.6452552</v>
      </c>
      <c r="BL103" s="36">
        <f t="shared" si="97"/>
        <v>474.7198452</v>
      </c>
      <c r="BM103" s="36">
        <f t="shared" si="97"/>
        <v>217.5267256</v>
      </c>
      <c r="BN103" s="36">
        <f t="shared" si="97"/>
        <v>469.0963938</v>
      </c>
      <c r="BO103" s="36">
        <f t="shared" si="97"/>
        <v>248.9474567</v>
      </c>
      <c r="BP103" s="36">
        <f t="shared" si="97"/>
        <v>454.3196014</v>
      </c>
      <c r="BQ103" s="36">
        <f t="shared" si="97"/>
        <v>184.7929505</v>
      </c>
      <c r="BR103" s="36">
        <f t="shared" si="97"/>
        <v>447.1715424</v>
      </c>
      <c r="BS103" s="36">
        <f t="shared" si="97"/>
        <v>230.2021231</v>
      </c>
      <c r="BT103" s="36">
        <f t="shared" si="97"/>
        <v>432.3360557</v>
      </c>
      <c r="BU103" s="36">
        <f t="shared" si="97"/>
        <v>214.1176175</v>
      </c>
      <c r="BV103" s="36">
        <f t="shared" si="97"/>
        <v>439.7193741</v>
      </c>
      <c r="BW103" s="36">
        <f t="shared" si="97"/>
        <v>186.5602902</v>
      </c>
      <c r="BX103" s="36">
        <f t="shared" si="97"/>
        <v>473.4689303</v>
      </c>
      <c r="BY103" s="36">
        <f t="shared" si="97"/>
        <v>141.6047852</v>
      </c>
      <c r="BZ103" s="36">
        <f t="shared" si="97"/>
        <v>484.1018764</v>
      </c>
      <c r="CA103" s="36">
        <f t="shared" si="97"/>
        <v>136.7162758</v>
      </c>
      <c r="CB103" s="36">
        <f t="shared" si="97"/>
        <v>539.490384</v>
      </c>
      <c r="CC103" s="36">
        <f t="shared" si="97"/>
        <v>78.56648474</v>
      </c>
      <c r="CD103" s="36">
        <f t="shared" si="97"/>
        <v>585.5291249</v>
      </c>
      <c r="CE103" s="36">
        <f t="shared" si="97"/>
        <v>207.1554092</v>
      </c>
      <c r="CF103" s="36">
        <f t="shared" si="97"/>
        <v>584.1517969</v>
      </c>
      <c r="CG103" s="36">
        <f t="shared" si="97"/>
        <v>3231.451652</v>
      </c>
      <c r="CH103" s="36">
        <f t="shared" si="97"/>
        <v>2364.019978</v>
      </c>
      <c r="CI103" s="36">
        <f t="shared" si="97"/>
        <v>1682.824479</v>
      </c>
      <c r="CJ103" s="36">
        <f t="shared" si="97"/>
        <v>2.5137728</v>
      </c>
      <c r="CK103" s="36">
        <f t="shared" si="97"/>
        <v>0</v>
      </c>
      <c r="CL103" s="36">
        <f t="shared" si="97"/>
        <v>0</v>
      </c>
      <c r="CM103" s="36">
        <f t="shared" si="97"/>
        <v>0</v>
      </c>
      <c r="CN103" s="36">
        <f t="shared" si="97"/>
        <v>0</v>
      </c>
      <c r="CO103" s="36">
        <f t="shared" si="97"/>
        <v>0</v>
      </c>
      <c r="CP103" s="36">
        <f t="shared" si="97"/>
        <v>0</v>
      </c>
      <c r="CQ103" s="36">
        <f t="shared" si="97"/>
        <v>0</v>
      </c>
      <c r="CR103" s="36">
        <f t="shared" si="97"/>
        <v>0</v>
      </c>
      <c r="CS103" s="36">
        <f t="shared" si="97"/>
        <v>0</v>
      </c>
      <c r="CT103" s="36">
        <f t="shared" si="97"/>
        <v>0</v>
      </c>
      <c r="CU103" s="36">
        <f t="shared" si="97"/>
        <v>0</v>
      </c>
      <c r="CV103" s="36">
        <f t="shared" si="97"/>
        <v>0</v>
      </c>
      <c r="CW103" s="36">
        <f t="shared" si="97"/>
        <v>0</v>
      </c>
      <c r="CX103" s="36">
        <f t="shared" si="97"/>
        <v>0</v>
      </c>
      <c r="CY103" s="36">
        <f t="shared" si="97"/>
        <v>0</v>
      </c>
      <c r="CZ103" s="36">
        <f t="shared" si="97"/>
        <v>0</v>
      </c>
      <c r="DA103" s="36">
        <f t="shared" si="97"/>
        <v>0</v>
      </c>
      <c r="DB103" s="36">
        <f t="shared" si="97"/>
        <v>0</v>
      </c>
      <c r="DC103" s="36">
        <f t="shared" si="97"/>
        <v>0</v>
      </c>
      <c r="DD103" s="36">
        <f t="shared" si="97"/>
        <v>0</v>
      </c>
      <c r="DE103" s="36">
        <f t="shared" si="97"/>
        <v>0</v>
      </c>
      <c r="DF103" s="36">
        <f t="shared" si="97"/>
        <v>0</v>
      </c>
      <c r="DG103" s="36">
        <f t="shared" si="97"/>
        <v>0</v>
      </c>
      <c r="DH103" s="36">
        <f t="shared" si="97"/>
        <v>0</v>
      </c>
      <c r="DI103" s="36">
        <f t="shared" si="97"/>
        <v>0</v>
      </c>
      <c r="DJ103" s="36">
        <f t="shared" si="97"/>
        <v>0</v>
      </c>
    </row>
    <row r="104" ht="14.25" customHeight="1">
      <c r="A104" s="5"/>
      <c r="B104" s="6" t="s">
        <v>71</v>
      </c>
      <c r="E104" s="33">
        <f t="shared" si="98"/>
        <v>-2451.672587</v>
      </c>
      <c r="F104" s="41"/>
      <c r="G104" s="39">
        <f t="shared" ref="G104:DJ104" si="99">G96*G$52</f>
        <v>-0.1</v>
      </c>
      <c r="H104" s="39">
        <f t="shared" si="99"/>
        <v>157.9367275</v>
      </c>
      <c r="I104" s="39">
        <f t="shared" si="99"/>
        <v>0</v>
      </c>
      <c r="J104" s="39">
        <f t="shared" si="99"/>
        <v>0</v>
      </c>
      <c r="K104" s="39">
        <f t="shared" si="99"/>
        <v>0</v>
      </c>
      <c r="L104" s="39">
        <f t="shared" si="99"/>
        <v>0</v>
      </c>
      <c r="M104" s="39">
        <f t="shared" si="99"/>
        <v>0</v>
      </c>
      <c r="N104" s="39">
        <f t="shared" si="99"/>
        <v>0</v>
      </c>
      <c r="O104" s="39">
        <f t="shared" si="99"/>
        <v>0</v>
      </c>
      <c r="P104" s="39">
        <f t="shared" si="99"/>
        <v>0</v>
      </c>
      <c r="Q104" s="39">
        <f t="shared" si="99"/>
        <v>0</v>
      </c>
      <c r="R104" s="39">
        <f t="shared" si="99"/>
        <v>0</v>
      </c>
      <c r="S104" s="39">
        <f t="shared" si="99"/>
        <v>0</v>
      </c>
      <c r="T104" s="39">
        <f t="shared" si="99"/>
        <v>0</v>
      </c>
      <c r="U104" s="39">
        <f t="shared" si="99"/>
        <v>0</v>
      </c>
      <c r="V104" s="39">
        <f t="shared" si="99"/>
        <v>0</v>
      </c>
      <c r="W104" s="39">
        <f t="shared" si="99"/>
        <v>0</v>
      </c>
      <c r="X104" s="39">
        <f t="shared" si="99"/>
        <v>0</v>
      </c>
      <c r="Y104" s="39">
        <f t="shared" si="99"/>
        <v>9.664460774</v>
      </c>
      <c r="Z104" s="39">
        <f t="shared" si="99"/>
        <v>0</v>
      </c>
      <c r="AA104" s="39">
        <f t="shared" si="99"/>
        <v>0</v>
      </c>
      <c r="AB104" s="39">
        <f t="shared" si="99"/>
        <v>0</v>
      </c>
      <c r="AC104" s="39">
        <f t="shared" si="99"/>
        <v>0</v>
      </c>
      <c r="AD104" s="39">
        <f t="shared" si="99"/>
        <v>0</v>
      </c>
      <c r="AE104" s="39">
        <f t="shared" si="99"/>
        <v>0</v>
      </c>
      <c r="AF104" s="39">
        <f t="shared" si="99"/>
        <v>0</v>
      </c>
      <c r="AG104" s="39">
        <f t="shared" si="99"/>
        <v>-2.092005856</v>
      </c>
      <c r="AH104" s="39">
        <f t="shared" si="99"/>
        <v>-1724.346087</v>
      </c>
      <c r="AI104" s="39">
        <f t="shared" si="99"/>
        <v>-1580.925969</v>
      </c>
      <c r="AJ104" s="39">
        <f t="shared" si="99"/>
        <v>-6689.466656</v>
      </c>
      <c r="AK104" s="39">
        <f t="shared" si="99"/>
        <v>-80.15703531</v>
      </c>
      <c r="AL104" s="39">
        <f t="shared" si="99"/>
        <v>0</v>
      </c>
      <c r="AM104" s="39">
        <f t="shared" si="99"/>
        <v>10.54032373</v>
      </c>
      <c r="AN104" s="39">
        <f t="shared" si="99"/>
        <v>0</v>
      </c>
      <c r="AO104" s="39">
        <f t="shared" si="99"/>
        <v>10.54034217</v>
      </c>
      <c r="AP104" s="39">
        <f t="shared" si="99"/>
        <v>3608.55728</v>
      </c>
      <c r="AQ104" s="39">
        <f t="shared" si="99"/>
        <v>175.3366011</v>
      </c>
      <c r="AR104" s="39">
        <f t="shared" si="99"/>
        <v>621.7987964</v>
      </c>
      <c r="AS104" s="39">
        <f t="shared" si="99"/>
        <v>10.54031056</v>
      </c>
      <c r="AT104" s="39">
        <f t="shared" si="99"/>
        <v>926.1141548</v>
      </c>
      <c r="AU104" s="39">
        <f t="shared" si="99"/>
        <v>514.3085892</v>
      </c>
      <c r="AV104" s="39">
        <f t="shared" si="99"/>
        <v>534.9031042</v>
      </c>
      <c r="AW104" s="39">
        <f t="shared" si="99"/>
        <v>516.3636285</v>
      </c>
      <c r="AX104" s="39">
        <f t="shared" si="99"/>
        <v>528.8108479</v>
      </c>
      <c r="AY104" s="75">
        <f t="shared" si="99"/>
        <v>0</v>
      </c>
      <c r="AZ104" s="39">
        <f t="shared" si="99"/>
        <v>0</v>
      </c>
      <c r="BA104" s="39">
        <f t="shared" si="99"/>
        <v>0</v>
      </c>
      <c r="BB104" s="39">
        <f t="shared" si="99"/>
        <v>0</v>
      </c>
      <c r="BC104" s="39">
        <f t="shared" si="99"/>
        <v>0</v>
      </c>
      <c r="BD104" s="39">
        <f t="shared" si="99"/>
        <v>0</v>
      </c>
      <c r="BE104" s="39">
        <f t="shared" si="99"/>
        <v>0</v>
      </c>
      <c r="BF104" s="39">
        <f t="shared" si="99"/>
        <v>0</v>
      </c>
      <c r="BG104" s="39">
        <f t="shared" si="99"/>
        <v>0</v>
      </c>
      <c r="BH104" s="39">
        <f t="shared" si="99"/>
        <v>0</v>
      </c>
      <c r="BI104" s="39">
        <f t="shared" si="99"/>
        <v>0</v>
      </c>
      <c r="BJ104" s="39">
        <f t="shared" si="99"/>
        <v>0</v>
      </c>
      <c r="BK104" s="39">
        <f t="shared" si="99"/>
        <v>0</v>
      </c>
      <c r="BL104" s="39">
        <f t="shared" si="99"/>
        <v>0</v>
      </c>
      <c r="BM104" s="39">
        <f t="shared" si="99"/>
        <v>0</v>
      </c>
      <c r="BN104" s="39">
        <f t="shared" si="99"/>
        <v>0</v>
      </c>
      <c r="BO104" s="39">
        <f t="shared" si="99"/>
        <v>0</v>
      </c>
      <c r="BP104" s="39">
        <f t="shared" si="99"/>
        <v>0</v>
      </c>
      <c r="BQ104" s="39">
        <f t="shared" si="99"/>
        <v>0</v>
      </c>
      <c r="BR104" s="39">
        <f t="shared" si="99"/>
        <v>0</v>
      </c>
      <c r="BS104" s="39">
        <f t="shared" si="99"/>
        <v>0</v>
      </c>
      <c r="BT104" s="39">
        <f t="shared" si="99"/>
        <v>0</v>
      </c>
      <c r="BU104" s="39">
        <f t="shared" si="99"/>
        <v>0</v>
      </c>
      <c r="BV104" s="39">
        <f t="shared" si="99"/>
        <v>0</v>
      </c>
      <c r="BW104" s="39">
        <f t="shared" si="99"/>
        <v>0</v>
      </c>
      <c r="BX104" s="39">
        <f t="shared" si="99"/>
        <v>0</v>
      </c>
      <c r="BY104" s="39">
        <f t="shared" si="99"/>
        <v>0</v>
      </c>
      <c r="BZ104" s="39">
        <f t="shared" si="99"/>
        <v>0</v>
      </c>
      <c r="CA104" s="39">
        <f t="shared" si="99"/>
        <v>0</v>
      </c>
      <c r="CB104" s="39">
        <f t="shared" si="99"/>
        <v>0</v>
      </c>
      <c r="CC104" s="39">
        <f t="shared" si="99"/>
        <v>0</v>
      </c>
      <c r="CD104" s="39">
        <f t="shared" si="99"/>
        <v>0</v>
      </c>
      <c r="CE104" s="39">
        <f t="shared" si="99"/>
        <v>0</v>
      </c>
      <c r="CF104" s="39">
        <f t="shared" si="99"/>
        <v>0</v>
      </c>
      <c r="CG104" s="39">
        <f t="shared" si="99"/>
        <v>0</v>
      </c>
      <c r="CH104" s="39">
        <f t="shared" si="99"/>
        <v>0</v>
      </c>
      <c r="CI104" s="39">
        <f t="shared" si="99"/>
        <v>0</v>
      </c>
      <c r="CJ104" s="39">
        <f t="shared" si="99"/>
        <v>0</v>
      </c>
      <c r="CK104" s="39">
        <f t="shared" si="99"/>
        <v>0</v>
      </c>
      <c r="CL104" s="39">
        <f t="shared" si="99"/>
        <v>0</v>
      </c>
      <c r="CM104" s="39">
        <f t="shared" si="99"/>
        <v>0</v>
      </c>
      <c r="CN104" s="39">
        <f t="shared" si="99"/>
        <v>0</v>
      </c>
      <c r="CO104" s="39">
        <f t="shared" si="99"/>
        <v>0</v>
      </c>
      <c r="CP104" s="39">
        <f t="shared" si="99"/>
        <v>0</v>
      </c>
      <c r="CQ104" s="39">
        <f t="shared" si="99"/>
        <v>0</v>
      </c>
      <c r="CR104" s="39">
        <f t="shared" si="99"/>
        <v>0</v>
      </c>
      <c r="CS104" s="39">
        <f t="shared" si="99"/>
        <v>0</v>
      </c>
      <c r="CT104" s="39">
        <f t="shared" si="99"/>
        <v>0</v>
      </c>
      <c r="CU104" s="39">
        <f t="shared" si="99"/>
        <v>0</v>
      </c>
      <c r="CV104" s="39">
        <f t="shared" si="99"/>
        <v>0</v>
      </c>
      <c r="CW104" s="39">
        <f t="shared" si="99"/>
        <v>0</v>
      </c>
      <c r="CX104" s="39">
        <f t="shared" si="99"/>
        <v>0</v>
      </c>
      <c r="CY104" s="39">
        <f t="shared" si="99"/>
        <v>0</v>
      </c>
      <c r="CZ104" s="39">
        <f t="shared" si="99"/>
        <v>0</v>
      </c>
      <c r="DA104" s="39">
        <f t="shared" si="99"/>
        <v>0</v>
      </c>
      <c r="DB104" s="39">
        <f t="shared" si="99"/>
        <v>0</v>
      </c>
      <c r="DC104" s="39">
        <f t="shared" si="99"/>
        <v>0</v>
      </c>
      <c r="DD104" s="39">
        <f t="shared" si="99"/>
        <v>0</v>
      </c>
      <c r="DE104" s="39">
        <f t="shared" si="99"/>
        <v>0</v>
      </c>
      <c r="DF104" s="39">
        <f t="shared" si="99"/>
        <v>0</v>
      </c>
      <c r="DG104" s="39">
        <f t="shared" si="99"/>
        <v>0</v>
      </c>
      <c r="DH104" s="39">
        <f t="shared" si="99"/>
        <v>0</v>
      </c>
      <c r="DI104" s="39">
        <f t="shared" si="99"/>
        <v>0</v>
      </c>
      <c r="DJ104" s="39">
        <f t="shared" si="99"/>
        <v>0</v>
      </c>
    </row>
    <row r="105" ht="14.25" customHeight="1">
      <c r="B105" s="5"/>
    </row>
    <row r="106" ht="14.25" customHeight="1">
      <c r="B106" s="23" t="s">
        <v>73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</row>
    <row r="107" ht="14.25" customHeight="1"/>
    <row r="108" ht="14.25" customHeight="1">
      <c r="B108" s="43" t="str">
        <f>B14</f>
        <v>Equitix Infrastructure 6 Limited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</row>
    <row r="109" ht="14.25" customHeight="1"/>
    <row r="110" ht="14.25" customHeight="1">
      <c r="B110" s="6" t="s">
        <v>74</v>
      </c>
      <c r="E110" s="35">
        <f t="shared" ref="E110:E113" si="101">SUM(G110:DJ110)</f>
        <v>-4812.201999</v>
      </c>
      <c r="G110" s="39">
        <f t="shared" ref="G110:DJ110" si="100">(G$28*$C$14)+(G$29*$D$14)+(G$30*$C$14)</f>
        <v>-0.045</v>
      </c>
      <c r="H110" s="39">
        <f t="shared" si="100"/>
        <v>0</v>
      </c>
      <c r="I110" s="39">
        <f t="shared" si="100"/>
        <v>0</v>
      </c>
      <c r="J110" s="39">
        <f t="shared" si="100"/>
        <v>0</v>
      </c>
      <c r="K110" s="39">
        <f t="shared" si="100"/>
        <v>0</v>
      </c>
      <c r="L110" s="39">
        <f t="shared" si="100"/>
        <v>0</v>
      </c>
      <c r="M110" s="39">
        <f t="shared" si="100"/>
        <v>0</v>
      </c>
      <c r="N110" s="39">
        <f t="shared" si="100"/>
        <v>0</v>
      </c>
      <c r="O110" s="39">
        <f t="shared" si="100"/>
        <v>0</v>
      </c>
      <c r="P110" s="39">
        <f t="shared" si="100"/>
        <v>0</v>
      </c>
      <c r="Q110" s="39">
        <f t="shared" si="100"/>
        <v>0</v>
      </c>
      <c r="R110" s="39">
        <f t="shared" si="100"/>
        <v>0</v>
      </c>
      <c r="S110" s="39">
        <f t="shared" si="100"/>
        <v>0</v>
      </c>
      <c r="T110" s="39">
        <f t="shared" si="100"/>
        <v>0</v>
      </c>
      <c r="U110" s="39">
        <f t="shared" si="100"/>
        <v>0</v>
      </c>
      <c r="V110" s="39">
        <f t="shared" si="100"/>
        <v>0</v>
      </c>
      <c r="W110" s="39">
        <f t="shared" si="100"/>
        <v>0</v>
      </c>
      <c r="X110" s="39">
        <f t="shared" si="100"/>
        <v>0</v>
      </c>
      <c r="Y110" s="39">
        <f t="shared" si="100"/>
        <v>0</v>
      </c>
      <c r="Z110" s="39">
        <f t="shared" si="100"/>
        <v>0</v>
      </c>
      <c r="AA110" s="39">
        <f t="shared" si="100"/>
        <v>0</v>
      </c>
      <c r="AB110" s="39">
        <f t="shared" si="100"/>
        <v>0</v>
      </c>
      <c r="AC110" s="39">
        <f t="shared" si="100"/>
        <v>0</v>
      </c>
      <c r="AD110" s="39">
        <f t="shared" si="100"/>
        <v>0</v>
      </c>
      <c r="AE110" s="39">
        <f t="shared" si="100"/>
        <v>0</v>
      </c>
      <c r="AF110" s="39">
        <f t="shared" si="100"/>
        <v>0</v>
      </c>
      <c r="AG110" s="39">
        <f t="shared" si="100"/>
        <v>-0.9927</v>
      </c>
      <c r="AH110" s="39">
        <f t="shared" si="100"/>
        <v>-819.89865</v>
      </c>
      <c r="AI110" s="39">
        <f t="shared" si="100"/>
        <v>-753.281379</v>
      </c>
      <c r="AJ110" s="39">
        <f t="shared" si="100"/>
        <v>-3194.090042</v>
      </c>
      <c r="AK110" s="39">
        <f t="shared" si="100"/>
        <v>-43.8942285</v>
      </c>
      <c r="AL110" s="39">
        <f t="shared" si="100"/>
        <v>0</v>
      </c>
      <c r="AM110" s="39">
        <f t="shared" si="100"/>
        <v>0</v>
      </c>
      <c r="AN110" s="39">
        <f t="shared" si="100"/>
        <v>0</v>
      </c>
      <c r="AO110" s="39">
        <f t="shared" si="100"/>
        <v>0</v>
      </c>
      <c r="AP110" s="39">
        <f t="shared" si="100"/>
        <v>0</v>
      </c>
      <c r="AQ110" s="39">
        <f t="shared" si="100"/>
        <v>0</v>
      </c>
      <c r="AR110" s="39">
        <f t="shared" si="100"/>
        <v>0</v>
      </c>
      <c r="AS110" s="39">
        <f t="shared" si="100"/>
        <v>0</v>
      </c>
      <c r="AT110" s="39">
        <f t="shared" si="100"/>
        <v>0</v>
      </c>
      <c r="AU110" s="39">
        <f t="shared" si="100"/>
        <v>0</v>
      </c>
      <c r="AV110" s="39">
        <f t="shared" si="100"/>
        <v>0</v>
      </c>
      <c r="AW110" s="39">
        <f t="shared" si="100"/>
        <v>0</v>
      </c>
      <c r="AX110" s="39">
        <f t="shared" si="100"/>
        <v>0</v>
      </c>
      <c r="AY110" s="75">
        <f t="shared" si="100"/>
        <v>0</v>
      </c>
      <c r="AZ110" s="39">
        <f t="shared" si="100"/>
        <v>0</v>
      </c>
      <c r="BA110" s="39">
        <f t="shared" si="100"/>
        <v>0</v>
      </c>
      <c r="BB110" s="39">
        <f t="shared" si="100"/>
        <v>0</v>
      </c>
      <c r="BC110" s="39">
        <f t="shared" si="100"/>
        <v>0</v>
      </c>
      <c r="BD110" s="39">
        <f t="shared" si="100"/>
        <v>0</v>
      </c>
      <c r="BE110" s="39">
        <f t="shared" si="100"/>
        <v>0</v>
      </c>
      <c r="BF110" s="39">
        <f t="shared" si="100"/>
        <v>0</v>
      </c>
      <c r="BG110" s="39">
        <f t="shared" si="100"/>
        <v>0</v>
      </c>
      <c r="BH110" s="39">
        <f t="shared" si="100"/>
        <v>0</v>
      </c>
      <c r="BI110" s="39">
        <f t="shared" si="100"/>
        <v>0</v>
      </c>
      <c r="BJ110" s="39">
        <f t="shared" si="100"/>
        <v>0</v>
      </c>
      <c r="BK110" s="39">
        <f t="shared" si="100"/>
        <v>0</v>
      </c>
      <c r="BL110" s="39">
        <f t="shared" si="100"/>
        <v>0</v>
      </c>
      <c r="BM110" s="39">
        <f t="shared" si="100"/>
        <v>0</v>
      </c>
      <c r="BN110" s="39">
        <f t="shared" si="100"/>
        <v>0</v>
      </c>
      <c r="BO110" s="39">
        <f t="shared" si="100"/>
        <v>0</v>
      </c>
      <c r="BP110" s="39">
        <f t="shared" si="100"/>
        <v>0</v>
      </c>
      <c r="BQ110" s="39">
        <f t="shared" si="100"/>
        <v>0</v>
      </c>
      <c r="BR110" s="39">
        <f t="shared" si="100"/>
        <v>0</v>
      </c>
      <c r="BS110" s="39">
        <f t="shared" si="100"/>
        <v>0</v>
      </c>
      <c r="BT110" s="39">
        <f t="shared" si="100"/>
        <v>0</v>
      </c>
      <c r="BU110" s="39">
        <f t="shared" si="100"/>
        <v>0</v>
      </c>
      <c r="BV110" s="39">
        <f t="shared" si="100"/>
        <v>0</v>
      </c>
      <c r="BW110" s="39">
        <f t="shared" si="100"/>
        <v>0</v>
      </c>
      <c r="BX110" s="39">
        <f t="shared" si="100"/>
        <v>0</v>
      </c>
      <c r="BY110" s="39">
        <f t="shared" si="100"/>
        <v>0</v>
      </c>
      <c r="BZ110" s="39">
        <f t="shared" si="100"/>
        <v>0</v>
      </c>
      <c r="CA110" s="39">
        <f t="shared" si="100"/>
        <v>0</v>
      </c>
      <c r="CB110" s="39">
        <f t="shared" si="100"/>
        <v>0</v>
      </c>
      <c r="CC110" s="39">
        <f t="shared" si="100"/>
        <v>0</v>
      </c>
      <c r="CD110" s="39">
        <f t="shared" si="100"/>
        <v>0</v>
      </c>
      <c r="CE110" s="39">
        <f t="shared" si="100"/>
        <v>0</v>
      </c>
      <c r="CF110" s="39">
        <f t="shared" si="100"/>
        <v>0</v>
      </c>
      <c r="CG110" s="39">
        <f t="shared" si="100"/>
        <v>0</v>
      </c>
      <c r="CH110" s="39">
        <f t="shared" si="100"/>
        <v>0</v>
      </c>
      <c r="CI110" s="39">
        <f t="shared" si="100"/>
        <v>0</v>
      </c>
      <c r="CJ110" s="39">
        <f t="shared" si="100"/>
        <v>0</v>
      </c>
      <c r="CK110" s="39">
        <f t="shared" si="100"/>
        <v>0</v>
      </c>
      <c r="CL110" s="39">
        <f t="shared" si="100"/>
        <v>0</v>
      </c>
      <c r="CM110" s="39">
        <f t="shared" si="100"/>
        <v>0</v>
      </c>
      <c r="CN110" s="39">
        <f t="shared" si="100"/>
        <v>0</v>
      </c>
      <c r="CO110" s="39">
        <f t="shared" si="100"/>
        <v>0</v>
      </c>
      <c r="CP110" s="39">
        <f t="shared" si="100"/>
        <v>0</v>
      </c>
      <c r="CQ110" s="39">
        <f t="shared" si="100"/>
        <v>0</v>
      </c>
      <c r="CR110" s="39">
        <f t="shared" si="100"/>
        <v>0</v>
      </c>
      <c r="CS110" s="39">
        <f t="shared" si="100"/>
        <v>0</v>
      </c>
      <c r="CT110" s="39">
        <f t="shared" si="100"/>
        <v>0</v>
      </c>
      <c r="CU110" s="39">
        <f t="shared" si="100"/>
        <v>0</v>
      </c>
      <c r="CV110" s="39">
        <f t="shared" si="100"/>
        <v>0</v>
      </c>
      <c r="CW110" s="39">
        <f t="shared" si="100"/>
        <v>0</v>
      </c>
      <c r="CX110" s="39">
        <f t="shared" si="100"/>
        <v>0</v>
      </c>
      <c r="CY110" s="39">
        <f t="shared" si="100"/>
        <v>0</v>
      </c>
      <c r="CZ110" s="39">
        <f t="shared" si="100"/>
        <v>0</v>
      </c>
      <c r="DA110" s="39">
        <f t="shared" si="100"/>
        <v>0</v>
      </c>
      <c r="DB110" s="39">
        <f t="shared" si="100"/>
        <v>0</v>
      </c>
      <c r="DC110" s="39">
        <f t="shared" si="100"/>
        <v>0</v>
      </c>
      <c r="DD110" s="39">
        <f t="shared" si="100"/>
        <v>0</v>
      </c>
      <c r="DE110" s="39">
        <f t="shared" si="100"/>
        <v>0</v>
      </c>
      <c r="DF110" s="39">
        <f t="shared" si="100"/>
        <v>0</v>
      </c>
      <c r="DG110" s="39">
        <f t="shared" si="100"/>
        <v>0</v>
      </c>
      <c r="DH110" s="39">
        <f t="shared" si="100"/>
        <v>0</v>
      </c>
      <c r="DI110" s="39">
        <f t="shared" si="100"/>
        <v>0</v>
      </c>
      <c r="DJ110" s="39">
        <f t="shared" si="100"/>
        <v>0</v>
      </c>
    </row>
    <row r="111" ht="14.25" customHeight="1">
      <c r="B111" s="6" t="s">
        <v>75</v>
      </c>
      <c r="E111" s="35">
        <f t="shared" si="101"/>
        <v>3955.559748</v>
      </c>
      <c r="G111" s="39">
        <f t="shared" ref="G111:DJ111" si="102">(G$56*$C$14)+(G$57*$D$14)+(G$58*$D$14)+(G$59*$C$14)</f>
        <v>0</v>
      </c>
      <c r="H111" s="39">
        <f t="shared" si="102"/>
        <v>71.1821988</v>
      </c>
      <c r="I111" s="39">
        <f t="shared" si="102"/>
        <v>0</v>
      </c>
      <c r="J111" s="39">
        <f t="shared" si="102"/>
        <v>0</v>
      </c>
      <c r="K111" s="39">
        <f t="shared" si="102"/>
        <v>0</v>
      </c>
      <c r="L111" s="39">
        <f t="shared" si="102"/>
        <v>0</v>
      </c>
      <c r="M111" s="39">
        <f t="shared" si="102"/>
        <v>0</v>
      </c>
      <c r="N111" s="39">
        <f t="shared" si="102"/>
        <v>0</v>
      </c>
      <c r="O111" s="39">
        <f t="shared" si="102"/>
        <v>0</v>
      </c>
      <c r="P111" s="39">
        <f t="shared" si="102"/>
        <v>0</v>
      </c>
      <c r="Q111" s="39">
        <f t="shared" si="102"/>
        <v>0</v>
      </c>
      <c r="R111" s="39">
        <f t="shared" si="102"/>
        <v>0</v>
      </c>
      <c r="S111" s="39">
        <f t="shared" si="102"/>
        <v>0</v>
      </c>
      <c r="T111" s="39">
        <f t="shared" si="102"/>
        <v>0</v>
      </c>
      <c r="U111" s="39">
        <f t="shared" si="102"/>
        <v>0</v>
      </c>
      <c r="V111" s="39">
        <f t="shared" si="102"/>
        <v>0</v>
      </c>
      <c r="W111" s="39">
        <f t="shared" si="102"/>
        <v>0</v>
      </c>
      <c r="X111" s="39">
        <f t="shared" si="102"/>
        <v>0</v>
      </c>
      <c r="Y111" s="39">
        <f t="shared" si="102"/>
        <v>0</v>
      </c>
      <c r="Z111" s="39">
        <f t="shared" si="102"/>
        <v>0</v>
      </c>
      <c r="AA111" s="39">
        <f t="shared" si="102"/>
        <v>0</v>
      </c>
      <c r="AB111" s="39">
        <f t="shared" si="102"/>
        <v>0</v>
      </c>
      <c r="AC111" s="39">
        <f t="shared" si="102"/>
        <v>0</v>
      </c>
      <c r="AD111" s="39">
        <f t="shared" si="102"/>
        <v>0</v>
      </c>
      <c r="AE111" s="39">
        <f t="shared" si="102"/>
        <v>0</v>
      </c>
      <c r="AF111" s="39">
        <f t="shared" si="102"/>
        <v>0</v>
      </c>
      <c r="AG111" s="39">
        <f t="shared" si="102"/>
        <v>0</v>
      </c>
      <c r="AH111" s="39">
        <f t="shared" si="102"/>
        <v>0</v>
      </c>
      <c r="AI111" s="39">
        <f t="shared" si="102"/>
        <v>0</v>
      </c>
      <c r="AJ111" s="39">
        <f t="shared" si="102"/>
        <v>0</v>
      </c>
      <c r="AK111" s="39">
        <f t="shared" si="102"/>
        <v>0</v>
      </c>
      <c r="AL111" s="39">
        <f t="shared" si="102"/>
        <v>0</v>
      </c>
      <c r="AM111" s="39">
        <f t="shared" si="102"/>
        <v>0</v>
      </c>
      <c r="AN111" s="39">
        <f t="shared" si="102"/>
        <v>0</v>
      </c>
      <c r="AO111" s="39">
        <f t="shared" si="102"/>
        <v>0</v>
      </c>
      <c r="AP111" s="39">
        <f t="shared" si="102"/>
        <v>1836.410441</v>
      </c>
      <c r="AQ111" s="39">
        <f t="shared" si="102"/>
        <v>84.9093165</v>
      </c>
      <c r="AR111" s="39">
        <f t="shared" si="102"/>
        <v>324.345942</v>
      </c>
      <c r="AS111" s="39">
        <f t="shared" si="102"/>
        <v>0</v>
      </c>
      <c r="AT111" s="39">
        <f t="shared" si="102"/>
        <v>495.160407</v>
      </c>
      <c r="AU111" s="39">
        <f t="shared" si="102"/>
        <v>272.7</v>
      </c>
      <c r="AV111" s="39">
        <f t="shared" si="102"/>
        <v>293.1430095</v>
      </c>
      <c r="AW111" s="39">
        <f t="shared" si="102"/>
        <v>280.657467</v>
      </c>
      <c r="AX111" s="39">
        <f t="shared" si="102"/>
        <v>297.050967</v>
      </c>
      <c r="AY111" s="75">
        <f t="shared" si="102"/>
        <v>0</v>
      </c>
      <c r="AZ111" s="39">
        <f t="shared" si="102"/>
        <v>0</v>
      </c>
      <c r="BA111" s="39">
        <f t="shared" si="102"/>
        <v>0</v>
      </c>
      <c r="BB111" s="39">
        <f t="shared" si="102"/>
        <v>0</v>
      </c>
      <c r="BC111" s="39">
        <f t="shared" si="102"/>
        <v>0</v>
      </c>
      <c r="BD111" s="39">
        <f t="shared" si="102"/>
        <v>0</v>
      </c>
      <c r="BE111" s="39">
        <f t="shared" si="102"/>
        <v>0</v>
      </c>
      <c r="BF111" s="39">
        <f t="shared" si="102"/>
        <v>0</v>
      </c>
      <c r="BG111" s="39">
        <f t="shared" si="102"/>
        <v>0</v>
      </c>
      <c r="BH111" s="39">
        <f t="shared" si="102"/>
        <v>0</v>
      </c>
      <c r="BI111" s="39">
        <f t="shared" si="102"/>
        <v>0</v>
      </c>
      <c r="BJ111" s="39">
        <f t="shared" si="102"/>
        <v>0</v>
      </c>
      <c r="BK111" s="39">
        <f t="shared" si="102"/>
        <v>0</v>
      </c>
      <c r="BL111" s="39">
        <f t="shared" si="102"/>
        <v>0</v>
      </c>
      <c r="BM111" s="39">
        <f t="shared" si="102"/>
        <v>0</v>
      </c>
      <c r="BN111" s="39">
        <f t="shared" si="102"/>
        <v>0</v>
      </c>
      <c r="BO111" s="39">
        <f t="shared" si="102"/>
        <v>0</v>
      </c>
      <c r="BP111" s="39">
        <f t="shared" si="102"/>
        <v>0</v>
      </c>
      <c r="BQ111" s="39">
        <f t="shared" si="102"/>
        <v>0</v>
      </c>
      <c r="BR111" s="39">
        <f t="shared" si="102"/>
        <v>0</v>
      </c>
      <c r="BS111" s="39">
        <f t="shared" si="102"/>
        <v>0</v>
      </c>
      <c r="BT111" s="39">
        <f t="shared" si="102"/>
        <v>0</v>
      </c>
      <c r="BU111" s="39">
        <f t="shared" si="102"/>
        <v>0</v>
      </c>
      <c r="BV111" s="39">
        <f t="shared" si="102"/>
        <v>0</v>
      </c>
      <c r="BW111" s="39">
        <f t="shared" si="102"/>
        <v>0</v>
      </c>
      <c r="BX111" s="39">
        <f t="shared" si="102"/>
        <v>0</v>
      </c>
      <c r="BY111" s="39">
        <f t="shared" si="102"/>
        <v>0</v>
      </c>
      <c r="BZ111" s="39">
        <f t="shared" si="102"/>
        <v>0</v>
      </c>
      <c r="CA111" s="39">
        <f t="shared" si="102"/>
        <v>0</v>
      </c>
      <c r="CB111" s="39">
        <f t="shared" si="102"/>
        <v>0</v>
      </c>
      <c r="CC111" s="39">
        <f t="shared" si="102"/>
        <v>0</v>
      </c>
      <c r="CD111" s="39">
        <f t="shared" si="102"/>
        <v>0</v>
      </c>
      <c r="CE111" s="39">
        <f t="shared" si="102"/>
        <v>0</v>
      </c>
      <c r="CF111" s="39">
        <f t="shared" si="102"/>
        <v>0</v>
      </c>
      <c r="CG111" s="39">
        <f t="shared" si="102"/>
        <v>0</v>
      </c>
      <c r="CH111" s="39">
        <f t="shared" si="102"/>
        <v>0</v>
      </c>
      <c r="CI111" s="39">
        <f t="shared" si="102"/>
        <v>0</v>
      </c>
      <c r="CJ111" s="39">
        <f t="shared" si="102"/>
        <v>0</v>
      </c>
      <c r="CK111" s="39">
        <f t="shared" si="102"/>
        <v>0</v>
      </c>
      <c r="CL111" s="39">
        <f t="shared" si="102"/>
        <v>0</v>
      </c>
      <c r="CM111" s="39">
        <f t="shared" si="102"/>
        <v>0</v>
      </c>
      <c r="CN111" s="39">
        <f t="shared" si="102"/>
        <v>0</v>
      </c>
      <c r="CO111" s="39">
        <f t="shared" si="102"/>
        <v>0</v>
      </c>
      <c r="CP111" s="39">
        <f t="shared" si="102"/>
        <v>0</v>
      </c>
      <c r="CQ111" s="39">
        <f t="shared" si="102"/>
        <v>0</v>
      </c>
      <c r="CR111" s="39">
        <f t="shared" si="102"/>
        <v>0</v>
      </c>
      <c r="CS111" s="39">
        <f t="shared" si="102"/>
        <v>0</v>
      </c>
      <c r="CT111" s="39">
        <f t="shared" si="102"/>
        <v>0</v>
      </c>
      <c r="CU111" s="39">
        <f t="shared" si="102"/>
        <v>0</v>
      </c>
      <c r="CV111" s="39">
        <f t="shared" si="102"/>
        <v>0</v>
      </c>
      <c r="CW111" s="39">
        <f t="shared" si="102"/>
        <v>0</v>
      </c>
      <c r="CX111" s="39">
        <f t="shared" si="102"/>
        <v>0</v>
      </c>
      <c r="CY111" s="39">
        <f t="shared" si="102"/>
        <v>0</v>
      </c>
      <c r="CZ111" s="39">
        <f t="shared" si="102"/>
        <v>0</v>
      </c>
      <c r="DA111" s="39">
        <f t="shared" si="102"/>
        <v>0</v>
      </c>
      <c r="DB111" s="39">
        <f t="shared" si="102"/>
        <v>0</v>
      </c>
      <c r="DC111" s="39">
        <f t="shared" si="102"/>
        <v>0</v>
      </c>
      <c r="DD111" s="39">
        <f t="shared" si="102"/>
        <v>0</v>
      </c>
      <c r="DE111" s="39">
        <f t="shared" si="102"/>
        <v>0</v>
      </c>
      <c r="DF111" s="39">
        <f t="shared" si="102"/>
        <v>0</v>
      </c>
      <c r="DG111" s="39">
        <f t="shared" si="102"/>
        <v>0</v>
      </c>
      <c r="DH111" s="39">
        <f t="shared" si="102"/>
        <v>0</v>
      </c>
      <c r="DI111" s="39">
        <f t="shared" si="102"/>
        <v>0</v>
      </c>
      <c r="DJ111" s="39">
        <f t="shared" si="102"/>
        <v>0</v>
      </c>
    </row>
    <row r="112" ht="14.25" customHeight="1">
      <c r="B112" s="6" t="s">
        <v>76</v>
      </c>
      <c r="E112" s="35">
        <f t="shared" si="101"/>
        <v>15834.70846</v>
      </c>
      <c r="G112" s="39">
        <f t="shared" ref="G112:DJ112" si="103">(G$70*$C$14)+(G$71*$D$14)+(G$72*$D$14)+(G$73*$C$14)</f>
        <v>0</v>
      </c>
      <c r="H112" s="39">
        <f t="shared" si="103"/>
        <v>0</v>
      </c>
      <c r="I112" s="39">
        <f t="shared" si="103"/>
        <v>0</v>
      </c>
      <c r="J112" s="39">
        <f t="shared" si="103"/>
        <v>0</v>
      </c>
      <c r="K112" s="39">
        <f t="shared" si="103"/>
        <v>0</v>
      </c>
      <c r="L112" s="39">
        <f t="shared" si="103"/>
        <v>0</v>
      </c>
      <c r="M112" s="39">
        <f t="shared" si="103"/>
        <v>0</v>
      </c>
      <c r="N112" s="39">
        <f t="shared" si="103"/>
        <v>0</v>
      </c>
      <c r="O112" s="39">
        <f t="shared" si="103"/>
        <v>0</v>
      </c>
      <c r="P112" s="39">
        <f t="shared" si="103"/>
        <v>0</v>
      </c>
      <c r="Q112" s="39">
        <f t="shared" si="103"/>
        <v>0</v>
      </c>
      <c r="R112" s="39">
        <f t="shared" si="103"/>
        <v>0</v>
      </c>
      <c r="S112" s="39">
        <f t="shared" si="103"/>
        <v>0</v>
      </c>
      <c r="T112" s="39">
        <f t="shared" si="103"/>
        <v>0</v>
      </c>
      <c r="U112" s="39">
        <f t="shared" si="103"/>
        <v>0</v>
      </c>
      <c r="V112" s="39">
        <f t="shared" si="103"/>
        <v>0</v>
      </c>
      <c r="W112" s="39">
        <f t="shared" si="103"/>
        <v>0</v>
      </c>
      <c r="X112" s="39">
        <f t="shared" si="103"/>
        <v>0</v>
      </c>
      <c r="Y112" s="39">
        <f t="shared" si="103"/>
        <v>0</v>
      </c>
      <c r="Z112" s="39">
        <f t="shared" si="103"/>
        <v>0</v>
      </c>
      <c r="AA112" s="39">
        <f t="shared" si="103"/>
        <v>0</v>
      </c>
      <c r="AB112" s="39">
        <f t="shared" si="103"/>
        <v>0</v>
      </c>
      <c r="AC112" s="39">
        <f t="shared" si="103"/>
        <v>0</v>
      </c>
      <c r="AD112" s="39">
        <f t="shared" si="103"/>
        <v>0</v>
      </c>
      <c r="AE112" s="39">
        <f t="shared" si="103"/>
        <v>0</v>
      </c>
      <c r="AF112" s="39">
        <f t="shared" si="103"/>
        <v>0</v>
      </c>
      <c r="AG112" s="39">
        <f t="shared" si="103"/>
        <v>0</v>
      </c>
      <c r="AH112" s="39">
        <f t="shared" si="103"/>
        <v>0</v>
      </c>
      <c r="AI112" s="39">
        <f t="shared" si="103"/>
        <v>0</v>
      </c>
      <c r="AJ112" s="39">
        <f t="shared" si="103"/>
        <v>0</v>
      </c>
      <c r="AK112" s="39">
        <f t="shared" si="103"/>
        <v>0</v>
      </c>
      <c r="AL112" s="39">
        <f t="shared" si="103"/>
        <v>0</v>
      </c>
      <c r="AM112" s="39">
        <f t="shared" si="103"/>
        <v>0</v>
      </c>
      <c r="AN112" s="39">
        <f t="shared" si="103"/>
        <v>0</v>
      </c>
      <c r="AO112" s="39">
        <f t="shared" si="103"/>
        <v>0</v>
      </c>
      <c r="AP112" s="39">
        <f t="shared" si="103"/>
        <v>0</v>
      </c>
      <c r="AQ112" s="39">
        <f t="shared" si="103"/>
        <v>0</v>
      </c>
      <c r="AR112" s="39">
        <f t="shared" si="103"/>
        <v>0</v>
      </c>
      <c r="AS112" s="39">
        <f t="shared" si="103"/>
        <v>0</v>
      </c>
      <c r="AT112" s="39">
        <f t="shared" si="103"/>
        <v>0</v>
      </c>
      <c r="AU112" s="39">
        <f t="shared" si="103"/>
        <v>0</v>
      </c>
      <c r="AV112" s="39">
        <f t="shared" si="103"/>
        <v>0</v>
      </c>
      <c r="AW112" s="39">
        <f t="shared" si="103"/>
        <v>0</v>
      </c>
      <c r="AX112" s="39">
        <f t="shared" si="103"/>
        <v>0</v>
      </c>
      <c r="AY112" s="75">
        <f t="shared" si="103"/>
        <v>279.1019254</v>
      </c>
      <c r="AZ112" s="39">
        <f t="shared" si="103"/>
        <v>295.0705498</v>
      </c>
      <c r="BA112" s="39">
        <f t="shared" si="103"/>
        <v>288.1808986</v>
      </c>
      <c r="BB112" s="39">
        <f t="shared" si="103"/>
        <v>290.7633694</v>
      </c>
      <c r="BC112" s="39">
        <f t="shared" si="103"/>
        <v>266.6635366</v>
      </c>
      <c r="BD112" s="39">
        <f t="shared" si="103"/>
        <v>295.323115</v>
      </c>
      <c r="BE112" s="39">
        <f t="shared" si="103"/>
        <v>285.0696958</v>
      </c>
      <c r="BF112" s="39">
        <f t="shared" si="103"/>
        <v>409.4220257</v>
      </c>
      <c r="BG112" s="39">
        <f t="shared" si="103"/>
        <v>397.5464293</v>
      </c>
      <c r="BH112" s="39">
        <f t="shared" si="103"/>
        <v>407.1238873</v>
      </c>
      <c r="BI112" s="39">
        <f t="shared" si="103"/>
        <v>357.1908786</v>
      </c>
      <c r="BJ112" s="39">
        <f t="shared" si="103"/>
        <v>331.041164</v>
      </c>
      <c r="BK112" s="39">
        <f t="shared" si="103"/>
        <v>180.1253333</v>
      </c>
      <c r="BL112" s="39">
        <f t="shared" si="103"/>
        <v>316.9809227</v>
      </c>
      <c r="BM112" s="39">
        <f t="shared" si="103"/>
        <v>139.929957</v>
      </c>
      <c r="BN112" s="39">
        <f t="shared" si="103"/>
        <v>321.0576097</v>
      </c>
      <c r="BO112" s="39">
        <f t="shared" si="103"/>
        <v>165.2009999</v>
      </c>
      <c r="BP112" s="39">
        <f t="shared" si="103"/>
        <v>318.717402</v>
      </c>
      <c r="BQ112" s="39">
        <f t="shared" si="103"/>
        <v>123.764587</v>
      </c>
      <c r="BR112" s="39">
        <f t="shared" si="103"/>
        <v>321.5451265</v>
      </c>
      <c r="BS112" s="39">
        <f t="shared" si="103"/>
        <v>159.9172281</v>
      </c>
      <c r="BT112" s="39">
        <f t="shared" si="103"/>
        <v>318.6491317</v>
      </c>
      <c r="BU112" s="39">
        <f t="shared" si="103"/>
        <v>151.9125762</v>
      </c>
      <c r="BV112" s="39">
        <f t="shared" si="103"/>
        <v>332.194001</v>
      </c>
      <c r="BW112" s="39">
        <f t="shared" si="103"/>
        <v>134.6327595</v>
      </c>
      <c r="BX112" s="39">
        <f t="shared" si="103"/>
        <v>366.6326858</v>
      </c>
      <c r="BY112" s="39">
        <f t="shared" si="103"/>
        <v>102.7536928</v>
      </c>
      <c r="BZ112" s="39">
        <f t="shared" si="103"/>
        <v>384.2377243</v>
      </c>
      <c r="CA112" s="39">
        <f t="shared" si="103"/>
        <v>101.3941196</v>
      </c>
      <c r="CB112" s="39">
        <f t="shared" si="103"/>
        <v>438.9049814</v>
      </c>
      <c r="CC112" s="39">
        <f t="shared" si="103"/>
        <v>56.03196213</v>
      </c>
      <c r="CD112" s="39">
        <f t="shared" si="103"/>
        <v>488.2700024</v>
      </c>
      <c r="CE112" s="39">
        <f t="shared" si="103"/>
        <v>165.9973111</v>
      </c>
      <c r="CF112" s="39">
        <f t="shared" si="103"/>
        <v>499.2991486</v>
      </c>
      <c r="CG112" s="39">
        <f t="shared" si="103"/>
        <v>2787.31906</v>
      </c>
      <c r="CH112" s="39">
        <f t="shared" si="103"/>
        <v>2071.141827</v>
      </c>
      <c r="CI112" s="39">
        <f t="shared" si="103"/>
        <v>1483.343438</v>
      </c>
      <c r="CJ112" s="39">
        <f t="shared" si="103"/>
        <v>2.257398995</v>
      </c>
      <c r="CK112" s="39">
        <f t="shared" si="103"/>
        <v>0</v>
      </c>
      <c r="CL112" s="39">
        <f t="shared" si="103"/>
        <v>0</v>
      </c>
      <c r="CM112" s="39">
        <f t="shared" si="103"/>
        <v>0</v>
      </c>
      <c r="CN112" s="39">
        <f t="shared" si="103"/>
        <v>0</v>
      </c>
      <c r="CO112" s="39">
        <f t="shared" si="103"/>
        <v>0</v>
      </c>
      <c r="CP112" s="39">
        <f t="shared" si="103"/>
        <v>0</v>
      </c>
      <c r="CQ112" s="39">
        <f t="shared" si="103"/>
        <v>0</v>
      </c>
      <c r="CR112" s="39">
        <f t="shared" si="103"/>
        <v>0</v>
      </c>
      <c r="CS112" s="39">
        <f t="shared" si="103"/>
        <v>0</v>
      </c>
      <c r="CT112" s="39">
        <f t="shared" si="103"/>
        <v>0</v>
      </c>
      <c r="CU112" s="39">
        <f t="shared" si="103"/>
        <v>0</v>
      </c>
      <c r="CV112" s="39">
        <f t="shared" si="103"/>
        <v>0</v>
      </c>
      <c r="CW112" s="39">
        <f t="shared" si="103"/>
        <v>0</v>
      </c>
      <c r="CX112" s="39">
        <f t="shared" si="103"/>
        <v>0</v>
      </c>
      <c r="CY112" s="39">
        <f t="shared" si="103"/>
        <v>0</v>
      </c>
      <c r="CZ112" s="39">
        <f t="shared" si="103"/>
        <v>0</v>
      </c>
      <c r="DA112" s="39">
        <f t="shared" si="103"/>
        <v>0</v>
      </c>
      <c r="DB112" s="39">
        <f t="shared" si="103"/>
        <v>0</v>
      </c>
      <c r="DC112" s="39">
        <f t="shared" si="103"/>
        <v>0</v>
      </c>
      <c r="DD112" s="39">
        <f t="shared" si="103"/>
        <v>0</v>
      </c>
      <c r="DE112" s="39">
        <f t="shared" si="103"/>
        <v>0</v>
      </c>
      <c r="DF112" s="39">
        <f t="shared" si="103"/>
        <v>0</v>
      </c>
      <c r="DG112" s="39">
        <f t="shared" si="103"/>
        <v>0</v>
      </c>
      <c r="DH112" s="39">
        <f t="shared" si="103"/>
        <v>0</v>
      </c>
      <c r="DI112" s="39">
        <f t="shared" si="103"/>
        <v>0</v>
      </c>
      <c r="DJ112" s="39">
        <f t="shared" si="103"/>
        <v>0</v>
      </c>
    </row>
    <row r="113" ht="14.25" customHeight="1">
      <c r="B113" s="6" t="s">
        <v>66</v>
      </c>
      <c r="E113" s="35">
        <f t="shared" si="101"/>
        <v>186.6194436</v>
      </c>
      <c r="G113" s="39" t="str">
        <f t="shared" ref="G113:DJ113" si="104">G42</f>
        <v/>
      </c>
      <c r="H113" s="39" t="str">
        <f t="shared" si="104"/>
        <v/>
      </c>
      <c r="I113" s="39" t="str">
        <f t="shared" si="104"/>
        <v/>
      </c>
      <c r="J113" s="39" t="str">
        <f t="shared" si="104"/>
        <v/>
      </c>
      <c r="K113" s="39" t="str">
        <f t="shared" si="104"/>
        <v/>
      </c>
      <c r="L113" s="39" t="str">
        <f t="shared" si="104"/>
        <v/>
      </c>
      <c r="M113" s="39" t="str">
        <f t="shared" si="104"/>
        <v/>
      </c>
      <c r="N113" s="39" t="str">
        <f t="shared" si="104"/>
        <v/>
      </c>
      <c r="O113" s="39" t="str">
        <f t="shared" si="104"/>
        <v/>
      </c>
      <c r="P113" s="39" t="str">
        <f t="shared" si="104"/>
        <v/>
      </c>
      <c r="Q113" s="39" t="str">
        <f t="shared" si="104"/>
        <v/>
      </c>
      <c r="R113" s="39" t="str">
        <f t="shared" si="104"/>
        <v/>
      </c>
      <c r="S113" s="39" t="str">
        <f t="shared" si="104"/>
        <v/>
      </c>
      <c r="T113" s="39" t="str">
        <f t="shared" si="104"/>
        <v/>
      </c>
      <c r="U113" s="39" t="str">
        <f t="shared" si="104"/>
        <v/>
      </c>
      <c r="V113" s="39" t="str">
        <f t="shared" si="104"/>
        <v/>
      </c>
      <c r="W113" s="39" t="str">
        <f t="shared" si="104"/>
        <v/>
      </c>
      <c r="X113" s="39" t="str">
        <f t="shared" si="104"/>
        <v/>
      </c>
      <c r="Y113" s="39">
        <f t="shared" si="104"/>
        <v>5.0124</v>
      </c>
      <c r="Z113" s="39" t="str">
        <f t="shared" si="104"/>
        <v/>
      </c>
      <c r="AA113" s="39" t="str">
        <f t="shared" si="104"/>
        <v/>
      </c>
      <c r="AB113" s="39" t="str">
        <f t="shared" si="104"/>
        <v/>
      </c>
      <c r="AC113" s="39" t="str">
        <f t="shared" si="104"/>
        <v/>
      </c>
      <c r="AD113" s="39" t="str">
        <f t="shared" si="104"/>
        <v/>
      </c>
      <c r="AE113" s="39" t="str">
        <f t="shared" si="104"/>
        <v/>
      </c>
      <c r="AF113" s="39" t="str">
        <f t="shared" si="104"/>
        <v/>
      </c>
      <c r="AG113" s="39" t="str">
        <f t="shared" si="104"/>
        <v/>
      </c>
      <c r="AH113" s="39" t="str">
        <f t="shared" si="104"/>
        <v/>
      </c>
      <c r="AI113" s="39" t="str">
        <f t="shared" si="104"/>
        <v/>
      </c>
      <c r="AJ113" s="39" t="str">
        <f t="shared" si="104"/>
        <v/>
      </c>
      <c r="AK113" s="39">
        <f t="shared" si="104"/>
        <v>5.043</v>
      </c>
      <c r="AL113" s="39" t="str">
        <f t="shared" si="104"/>
        <v/>
      </c>
      <c r="AM113" s="39">
        <f t="shared" si="104"/>
        <v>5.169075</v>
      </c>
      <c r="AN113" s="39" t="str">
        <f t="shared" si="104"/>
        <v/>
      </c>
      <c r="AO113" s="39">
        <f t="shared" si="104"/>
        <v>5.298301875</v>
      </c>
      <c r="AP113" s="39" t="str">
        <f t="shared" si="104"/>
        <v/>
      </c>
      <c r="AQ113" s="39">
        <f t="shared" si="104"/>
        <v>5.430759422</v>
      </c>
      <c r="AR113" s="39" t="str">
        <f t="shared" si="104"/>
        <v/>
      </c>
      <c r="AS113" s="39">
        <f t="shared" si="104"/>
        <v>5.566528407</v>
      </c>
      <c r="AT113" s="39" t="str">
        <f t="shared" si="104"/>
        <v/>
      </c>
      <c r="AU113" s="39">
        <f t="shared" si="104"/>
        <v>5.705691618</v>
      </c>
      <c r="AV113" s="39" t="str">
        <f t="shared" si="104"/>
        <v/>
      </c>
      <c r="AW113" s="39">
        <f t="shared" si="104"/>
        <v>5.848333908</v>
      </c>
      <c r="AX113" s="39" t="str">
        <f t="shared" si="104"/>
        <v/>
      </c>
      <c r="AY113" s="75">
        <f t="shared" si="104"/>
        <v>5.994542256</v>
      </c>
      <c r="AZ113" s="39" t="str">
        <f t="shared" si="104"/>
        <v/>
      </c>
      <c r="BA113" s="39">
        <f t="shared" si="104"/>
        <v>6.144405812</v>
      </c>
      <c r="BB113" s="39" t="str">
        <f t="shared" si="104"/>
        <v/>
      </c>
      <c r="BC113" s="39">
        <f t="shared" si="104"/>
        <v>6.298015957</v>
      </c>
      <c r="BD113" s="39" t="str">
        <f t="shared" si="104"/>
        <v/>
      </c>
      <c r="BE113" s="39">
        <f t="shared" si="104"/>
        <v>6.455466356</v>
      </c>
      <c r="BF113" s="39" t="str">
        <f t="shared" si="104"/>
        <v/>
      </c>
      <c r="BG113" s="39">
        <f t="shared" si="104"/>
        <v>6.616853015</v>
      </c>
      <c r="BH113" s="39" t="str">
        <f t="shared" si="104"/>
        <v/>
      </c>
      <c r="BI113" s="39">
        <f t="shared" si="104"/>
        <v>6.782274341</v>
      </c>
      <c r="BJ113" s="39" t="str">
        <f t="shared" si="104"/>
        <v/>
      </c>
      <c r="BK113" s="39">
        <f t="shared" si="104"/>
        <v>6.951831199</v>
      </c>
      <c r="BL113" s="39" t="str">
        <f t="shared" si="104"/>
        <v/>
      </c>
      <c r="BM113" s="39">
        <f t="shared" si="104"/>
        <v>7.125626979</v>
      </c>
      <c r="BN113" s="39" t="str">
        <f t="shared" si="104"/>
        <v/>
      </c>
      <c r="BO113" s="39">
        <f t="shared" si="104"/>
        <v>7.303767654</v>
      </c>
      <c r="BP113" s="39" t="str">
        <f t="shared" si="104"/>
        <v/>
      </c>
      <c r="BQ113" s="39">
        <f t="shared" si="104"/>
        <v>7.486361845</v>
      </c>
      <c r="BR113" s="39" t="str">
        <f t="shared" si="104"/>
        <v/>
      </c>
      <c r="BS113" s="39">
        <f t="shared" si="104"/>
        <v>7.673520891</v>
      </c>
      <c r="BT113" s="39" t="str">
        <f t="shared" si="104"/>
        <v/>
      </c>
      <c r="BU113" s="39">
        <f t="shared" si="104"/>
        <v>7.865358913</v>
      </c>
      <c r="BV113" s="39" t="str">
        <f t="shared" si="104"/>
        <v/>
      </c>
      <c r="BW113" s="39">
        <f t="shared" si="104"/>
        <v>8.061992886</v>
      </c>
      <c r="BX113" s="39" t="str">
        <f t="shared" si="104"/>
        <v/>
      </c>
      <c r="BY113" s="39">
        <f t="shared" si="104"/>
        <v>8.263542708</v>
      </c>
      <c r="BZ113" s="39" t="str">
        <f t="shared" si="104"/>
        <v/>
      </c>
      <c r="CA113" s="39">
        <f t="shared" si="104"/>
        <v>8.470131276</v>
      </c>
      <c r="CB113" s="39" t="str">
        <f t="shared" si="104"/>
        <v/>
      </c>
      <c r="CC113" s="39">
        <f t="shared" si="104"/>
        <v>8.681884558</v>
      </c>
      <c r="CD113" s="39" t="str">
        <f t="shared" si="104"/>
        <v/>
      </c>
      <c r="CE113" s="39">
        <f t="shared" si="104"/>
        <v>8.898931672</v>
      </c>
      <c r="CF113" s="39" t="str">
        <f t="shared" si="104"/>
        <v/>
      </c>
      <c r="CG113" s="39">
        <f t="shared" si="104"/>
        <v>9.121404964</v>
      </c>
      <c r="CH113" s="39" t="str">
        <f t="shared" si="104"/>
        <v/>
      </c>
      <c r="CI113" s="39">
        <f t="shared" si="104"/>
        <v>9.349440088</v>
      </c>
      <c r="CJ113" s="39" t="str">
        <f t="shared" si="104"/>
        <v/>
      </c>
      <c r="CK113" s="39" t="str">
        <f t="shared" si="104"/>
        <v/>
      </c>
      <c r="CL113" s="39" t="str">
        <f t="shared" si="104"/>
        <v/>
      </c>
      <c r="CM113" s="39" t="str">
        <f t="shared" si="104"/>
        <v/>
      </c>
      <c r="CN113" s="39" t="str">
        <f t="shared" si="104"/>
        <v/>
      </c>
      <c r="CO113" s="39" t="str">
        <f t="shared" si="104"/>
        <v/>
      </c>
      <c r="CP113" s="39" t="str">
        <f t="shared" si="104"/>
        <v/>
      </c>
      <c r="CQ113" s="39" t="str">
        <f t="shared" si="104"/>
        <v/>
      </c>
      <c r="CR113" s="39" t="str">
        <f t="shared" si="104"/>
        <v/>
      </c>
      <c r="CS113" s="39" t="str">
        <f t="shared" si="104"/>
        <v/>
      </c>
      <c r="CT113" s="39" t="str">
        <f t="shared" si="104"/>
        <v/>
      </c>
      <c r="CU113" s="39" t="str">
        <f t="shared" si="104"/>
        <v/>
      </c>
      <c r="CV113" s="39" t="str">
        <f t="shared" si="104"/>
        <v/>
      </c>
      <c r="CW113" s="39" t="str">
        <f t="shared" si="104"/>
        <v/>
      </c>
      <c r="CX113" s="39" t="str">
        <f t="shared" si="104"/>
        <v/>
      </c>
      <c r="CY113" s="39" t="str">
        <f t="shared" si="104"/>
        <v/>
      </c>
      <c r="CZ113" s="39" t="str">
        <f t="shared" si="104"/>
        <v/>
      </c>
      <c r="DA113" s="39" t="str">
        <f t="shared" si="104"/>
        <v/>
      </c>
      <c r="DB113" s="39" t="str">
        <f t="shared" si="104"/>
        <v/>
      </c>
      <c r="DC113" s="39" t="str">
        <f t="shared" si="104"/>
        <v/>
      </c>
      <c r="DD113" s="39" t="str">
        <f t="shared" si="104"/>
        <v/>
      </c>
      <c r="DE113" s="39" t="str">
        <f t="shared" si="104"/>
        <v/>
      </c>
      <c r="DF113" s="39" t="str">
        <f t="shared" si="104"/>
        <v/>
      </c>
      <c r="DG113" s="39" t="str">
        <f t="shared" si="104"/>
        <v/>
      </c>
      <c r="DH113" s="39" t="str">
        <f t="shared" si="104"/>
        <v/>
      </c>
      <c r="DI113" s="39" t="str">
        <f t="shared" si="104"/>
        <v/>
      </c>
      <c r="DJ113" s="39" t="str">
        <f t="shared" si="104"/>
        <v/>
      </c>
    </row>
    <row r="114" ht="14.25" customHeight="1"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</row>
    <row r="115" ht="14.25" customHeight="1">
      <c r="B115" s="5" t="s">
        <v>67</v>
      </c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</row>
    <row r="116" ht="14.25" customHeight="1"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</row>
    <row r="117" ht="14.25" customHeight="1">
      <c r="B117" s="6" t="s">
        <v>77</v>
      </c>
      <c r="C117" s="5"/>
      <c r="D117" s="5"/>
      <c r="E117" s="33">
        <f t="shared" ref="E117:E119" si="106">SUM(G117:DJ117)</f>
        <v>19790.26821</v>
      </c>
      <c r="F117" s="5"/>
      <c r="G117" s="39">
        <f t="shared" ref="G117:DJ117" si="105">SUM(G111:G112)</f>
        <v>0</v>
      </c>
      <c r="H117" s="39">
        <f t="shared" si="105"/>
        <v>71.1821988</v>
      </c>
      <c r="I117" s="39">
        <f t="shared" si="105"/>
        <v>0</v>
      </c>
      <c r="J117" s="39">
        <f t="shared" si="105"/>
        <v>0</v>
      </c>
      <c r="K117" s="39">
        <f t="shared" si="105"/>
        <v>0</v>
      </c>
      <c r="L117" s="39">
        <f t="shared" si="105"/>
        <v>0</v>
      </c>
      <c r="M117" s="39">
        <f t="shared" si="105"/>
        <v>0</v>
      </c>
      <c r="N117" s="39">
        <f t="shared" si="105"/>
        <v>0</v>
      </c>
      <c r="O117" s="39">
        <f t="shared" si="105"/>
        <v>0</v>
      </c>
      <c r="P117" s="39">
        <f t="shared" si="105"/>
        <v>0</v>
      </c>
      <c r="Q117" s="39">
        <f t="shared" si="105"/>
        <v>0</v>
      </c>
      <c r="R117" s="39">
        <f t="shared" si="105"/>
        <v>0</v>
      </c>
      <c r="S117" s="39">
        <f t="shared" si="105"/>
        <v>0</v>
      </c>
      <c r="T117" s="39">
        <f t="shared" si="105"/>
        <v>0</v>
      </c>
      <c r="U117" s="39">
        <f t="shared" si="105"/>
        <v>0</v>
      </c>
      <c r="V117" s="39">
        <f t="shared" si="105"/>
        <v>0</v>
      </c>
      <c r="W117" s="39">
        <f t="shared" si="105"/>
        <v>0</v>
      </c>
      <c r="X117" s="39">
        <f t="shared" si="105"/>
        <v>0</v>
      </c>
      <c r="Y117" s="39">
        <f t="shared" si="105"/>
        <v>0</v>
      </c>
      <c r="Z117" s="39">
        <f t="shared" si="105"/>
        <v>0</v>
      </c>
      <c r="AA117" s="39">
        <f t="shared" si="105"/>
        <v>0</v>
      </c>
      <c r="AB117" s="39">
        <f t="shared" si="105"/>
        <v>0</v>
      </c>
      <c r="AC117" s="39">
        <f t="shared" si="105"/>
        <v>0</v>
      </c>
      <c r="AD117" s="39">
        <f t="shared" si="105"/>
        <v>0</v>
      </c>
      <c r="AE117" s="39">
        <f t="shared" si="105"/>
        <v>0</v>
      </c>
      <c r="AF117" s="39">
        <f t="shared" si="105"/>
        <v>0</v>
      </c>
      <c r="AG117" s="39">
        <f t="shared" si="105"/>
        <v>0</v>
      </c>
      <c r="AH117" s="39">
        <f t="shared" si="105"/>
        <v>0</v>
      </c>
      <c r="AI117" s="39">
        <f t="shared" si="105"/>
        <v>0</v>
      </c>
      <c r="AJ117" s="39">
        <f t="shared" si="105"/>
        <v>0</v>
      </c>
      <c r="AK117" s="39">
        <f t="shared" si="105"/>
        <v>0</v>
      </c>
      <c r="AL117" s="39">
        <f t="shared" si="105"/>
        <v>0</v>
      </c>
      <c r="AM117" s="39">
        <f t="shared" si="105"/>
        <v>0</v>
      </c>
      <c r="AN117" s="39">
        <f t="shared" si="105"/>
        <v>0</v>
      </c>
      <c r="AO117" s="39">
        <f t="shared" si="105"/>
        <v>0</v>
      </c>
      <c r="AP117" s="39">
        <f t="shared" si="105"/>
        <v>1836.410441</v>
      </c>
      <c r="AQ117" s="39">
        <f t="shared" si="105"/>
        <v>84.9093165</v>
      </c>
      <c r="AR117" s="39">
        <f t="shared" si="105"/>
        <v>324.345942</v>
      </c>
      <c r="AS117" s="39">
        <f t="shared" si="105"/>
        <v>0</v>
      </c>
      <c r="AT117" s="39">
        <f t="shared" si="105"/>
        <v>495.160407</v>
      </c>
      <c r="AU117" s="39">
        <f t="shared" si="105"/>
        <v>272.7</v>
      </c>
      <c r="AV117" s="39">
        <f t="shared" si="105"/>
        <v>293.1430095</v>
      </c>
      <c r="AW117" s="39">
        <f t="shared" si="105"/>
        <v>280.657467</v>
      </c>
      <c r="AX117" s="39">
        <f t="shared" si="105"/>
        <v>297.050967</v>
      </c>
      <c r="AY117" s="75">
        <f t="shared" si="105"/>
        <v>279.1019254</v>
      </c>
      <c r="AZ117" s="39">
        <f t="shared" si="105"/>
        <v>295.0705498</v>
      </c>
      <c r="BA117" s="39">
        <f t="shared" si="105"/>
        <v>288.1808986</v>
      </c>
      <c r="BB117" s="39">
        <f t="shared" si="105"/>
        <v>290.7633694</v>
      </c>
      <c r="BC117" s="39">
        <f t="shared" si="105"/>
        <v>266.6635366</v>
      </c>
      <c r="BD117" s="39">
        <f t="shared" si="105"/>
        <v>295.323115</v>
      </c>
      <c r="BE117" s="39">
        <f t="shared" si="105"/>
        <v>285.0696958</v>
      </c>
      <c r="BF117" s="39">
        <f t="shared" si="105"/>
        <v>409.4220257</v>
      </c>
      <c r="BG117" s="39">
        <f t="shared" si="105"/>
        <v>397.5464293</v>
      </c>
      <c r="BH117" s="39">
        <f t="shared" si="105"/>
        <v>407.1238873</v>
      </c>
      <c r="BI117" s="39">
        <f t="shared" si="105"/>
        <v>357.1908786</v>
      </c>
      <c r="BJ117" s="39">
        <f t="shared" si="105"/>
        <v>331.041164</v>
      </c>
      <c r="BK117" s="39">
        <f t="shared" si="105"/>
        <v>180.1253333</v>
      </c>
      <c r="BL117" s="39">
        <f t="shared" si="105"/>
        <v>316.9809227</v>
      </c>
      <c r="BM117" s="39">
        <f t="shared" si="105"/>
        <v>139.929957</v>
      </c>
      <c r="BN117" s="39">
        <f t="shared" si="105"/>
        <v>321.0576097</v>
      </c>
      <c r="BO117" s="39">
        <f t="shared" si="105"/>
        <v>165.2009999</v>
      </c>
      <c r="BP117" s="39">
        <f t="shared" si="105"/>
        <v>318.717402</v>
      </c>
      <c r="BQ117" s="39">
        <f t="shared" si="105"/>
        <v>123.764587</v>
      </c>
      <c r="BR117" s="39">
        <f t="shared" si="105"/>
        <v>321.5451265</v>
      </c>
      <c r="BS117" s="39">
        <f t="shared" si="105"/>
        <v>159.9172281</v>
      </c>
      <c r="BT117" s="39">
        <f t="shared" si="105"/>
        <v>318.6491317</v>
      </c>
      <c r="BU117" s="39">
        <f t="shared" si="105"/>
        <v>151.9125762</v>
      </c>
      <c r="BV117" s="39">
        <f t="shared" si="105"/>
        <v>332.194001</v>
      </c>
      <c r="BW117" s="39">
        <f t="shared" si="105"/>
        <v>134.6327595</v>
      </c>
      <c r="BX117" s="39">
        <f t="shared" si="105"/>
        <v>366.6326858</v>
      </c>
      <c r="BY117" s="39">
        <f t="shared" si="105"/>
        <v>102.7536928</v>
      </c>
      <c r="BZ117" s="39">
        <f t="shared" si="105"/>
        <v>384.2377243</v>
      </c>
      <c r="CA117" s="39">
        <f t="shared" si="105"/>
        <v>101.3941196</v>
      </c>
      <c r="CB117" s="39">
        <f t="shared" si="105"/>
        <v>438.9049814</v>
      </c>
      <c r="CC117" s="39">
        <f t="shared" si="105"/>
        <v>56.03196213</v>
      </c>
      <c r="CD117" s="39">
        <f t="shared" si="105"/>
        <v>488.2700024</v>
      </c>
      <c r="CE117" s="39">
        <f t="shared" si="105"/>
        <v>165.9973111</v>
      </c>
      <c r="CF117" s="39">
        <f t="shared" si="105"/>
        <v>499.2991486</v>
      </c>
      <c r="CG117" s="39">
        <f t="shared" si="105"/>
        <v>2787.31906</v>
      </c>
      <c r="CH117" s="39">
        <f t="shared" si="105"/>
        <v>2071.141827</v>
      </c>
      <c r="CI117" s="39">
        <f t="shared" si="105"/>
        <v>1483.343438</v>
      </c>
      <c r="CJ117" s="39">
        <f t="shared" si="105"/>
        <v>2.257398995</v>
      </c>
      <c r="CK117" s="39">
        <f t="shared" si="105"/>
        <v>0</v>
      </c>
      <c r="CL117" s="39">
        <f t="shared" si="105"/>
        <v>0</v>
      </c>
      <c r="CM117" s="39">
        <f t="shared" si="105"/>
        <v>0</v>
      </c>
      <c r="CN117" s="39">
        <f t="shared" si="105"/>
        <v>0</v>
      </c>
      <c r="CO117" s="39">
        <f t="shared" si="105"/>
        <v>0</v>
      </c>
      <c r="CP117" s="39">
        <f t="shared" si="105"/>
        <v>0</v>
      </c>
      <c r="CQ117" s="39">
        <f t="shared" si="105"/>
        <v>0</v>
      </c>
      <c r="CR117" s="39">
        <f t="shared" si="105"/>
        <v>0</v>
      </c>
      <c r="CS117" s="39">
        <f t="shared" si="105"/>
        <v>0</v>
      </c>
      <c r="CT117" s="39">
        <f t="shared" si="105"/>
        <v>0</v>
      </c>
      <c r="CU117" s="39">
        <f t="shared" si="105"/>
        <v>0</v>
      </c>
      <c r="CV117" s="39">
        <f t="shared" si="105"/>
        <v>0</v>
      </c>
      <c r="CW117" s="39">
        <f t="shared" si="105"/>
        <v>0</v>
      </c>
      <c r="CX117" s="39">
        <f t="shared" si="105"/>
        <v>0</v>
      </c>
      <c r="CY117" s="39">
        <f t="shared" si="105"/>
        <v>0</v>
      </c>
      <c r="CZ117" s="39">
        <f t="shared" si="105"/>
        <v>0</v>
      </c>
      <c r="DA117" s="39">
        <f t="shared" si="105"/>
        <v>0</v>
      </c>
      <c r="DB117" s="39">
        <f t="shared" si="105"/>
        <v>0</v>
      </c>
      <c r="DC117" s="39">
        <f t="shared" si="105"/>
        <v>0</v>
      </c>
      <c r="DD117" s="39">
        <f t="shared" si="105"/>
        <v>0</v>
      </c>
      <c r="DE117" s="39">
        <f t="shared" si="105"/>
        <v>0</v>
      </c>
      <c r="DF117" s="39">
        <f t="shared" si="105"/>
        <v>0</v>
      </c>
      <c r="DG117" s="39">
        <f t="shared" si="105"/>
        <v>0</v>
      </c>
      <c r="DH117" s="39">
        <f t="shared" si="105"/>
        <v>0</v>
      </c>
      <c r="DI117" s="39">
        <f t="shared" si="105"/>
        <v>0</v>
      </c>
      <c r="DJ117" s="39">
        <f t="shared" si="105"/>
        <v>0</v>
      </c>
    </row>
    <row r="118" ht="14.25" customHeight="1">
      <c r="B118" s="6" t="s">
        <v>78</v>
      </c>
      <c r="E118" s="35">
        <f t="shared" si="106"/>
        <v>14978.06621</v>
      </c>
      <c r="F118" s="5"/>
      <c r="G118" s="36">
        <f t="shared" ref="G118:DJ118" si="107">SUM(G110,G117)</f>
        <v>-0.045</v>
      </c>
      <c r="H118" s="36">
        <f t="shared" si="107"/>
        <v>71.1821988</v>
      </c>
      <c r="I118" s="36">
        <f t="shared" si="107"/>
        <v>0</v>
      </c>
      <c r="J118" s="36">
        <f t="shared" si="107"/>
        <v>0</v>
      </c>
      <c r="K118" s="36">
        <f t="shared" si="107"/>
        <v>0</v>
      </c>
      <c r="L118" s="36">
        <f t="shared" si="107"/>
        <v>0</v>
      </c>
      <c r="M118" s="36">
        <f t="shared" si="107"/>
        <v>0</v>
      </c>
      <c r="N118" s="36">
        <f t="shared" si="107"/>
        <v>0</v>
      </c>
      <c r="O118" s="36">
        <f t="shared" si="107"/>
        <v>0</v>
      </c>
      <c r="P118" s="36">
        <f t="shared" si="107"/>
        <v>0</v>
      </c>
      <c r="Q118" s="36">
        <f t="shared" si="107"/>
        <v>0</v>
      </c>
      <c r="R118" s="36">
        <f t="shared" si="107"/>
        <v>0</v>
      </c>
      <c r="S118" s="36">
        <f t="shared" si="107"/>
        <v>0</v>
      </c>
      <c r="T118" s="36">
        <f t="shared" si="107"/>
        <v>0</v>
      </c>
      <c r="U118" s="36">
        <f t="shared" si="107"/>
        <v>0</v>
      </c>
      <c r="V118" s="36">
        <f t="shared" si="107"/>
        <v>0</v>
      </c>
      <c r="W118" s="36">
        <f t="shared" si="107"/>
        <v>0</v>
      </c>
      <c r="X118" s="36">
        <f t="shared" si="107"/>
        <v>0</v>
      </c>
      <c r="Y118" s="36">
        <f t="shared" si="107"/>
        <v>0</v>
      </c>
      <c r="Z118" s="36">
        <f t="shared" si="107"/>
        <v>0</v>
      </c>
      <c r="AA118" s="36">
        <f t="shared" si="107"/>
        <v>0</v>
      </c>
      <c r="AB118" s="36">
        <f t="shared" si="107"/>
        <v>0</v>
      </c>
      <c r="AC118" s="36">
        <f t="shared" si="107"/>
        <v>0</v>
      </c>
      <c r="AD118" s="36">
        <f t="shared" si="107"/>
        <v>0</v>
      </c>
      <c r="AE118" s="36">
        <f t="shared" si="107"/>
        <v>0</v>
      </c>
      <c r="AF118" s="36">
        <f t="shared" si="107"/>
        <v>0</v>
      </c>
      <c r="AG118" s="36">
        <f t="shared" si="107"/>
        <v>-0.9927</v>
      </c>
      <c r="AH118" s="36">
        <f t="shared" si="107"/>
        <v>-819.89865</v>
      </c>
      <c r="AI118" s="36">
        <f t="shared" si="107"/>
        <v>-753.281379</v>
      </c>
      <c r="AJ118" s="36">
        <f t="shared" si="107"/>
        <v>-3194.090042</v>
      </c>
      <c r="AK118" s="36">
        <f t="shared" si="107"/>
        <v>-43.8942285</v>
      </c>
      <c r="AL118" s="36">
        <f t="shared" si="107"/>
        <v>0</v>
      </c>
      <c r="AM118" s="36">
        <f t="shared" si="107"/>
        <v>0</v>
      </c>
      <c r="AN118" s="36">
        <f t="shared" si="107"/>
        <v>0</v>
      </c>
      <c r="AO118" s="36">
        <f t="shared" si="107"/>
        <v>0</v>
      </c>
      <c r="AP118" s="36">
        <f t="shared" si="107"/>
        <v>1836.410441</v>
      </c>
      <c r="AQ118" s="36">
        <f t="shared" si="107"/>
        <v>84.9093165</v>
      </c>
      <c r="AR118" s="36">
        <f t="shared" si="107"/>
        <v>324.345942</v>
      </c>
      <c r="AS118" s="36">
        <f t="shared" si="107"/>
        <v>0</v>
      </c>
      <c r="AT118" s="36">
        <f t="shared" si="107"/>
        <v>495.160407</v>
      </c>
      <c r="AU118" s="36">
        <f t="shared" si="107"/>
        <v>272.7</v>
      </c>
      <c r="AV118" s="36">
        <f t="shared" si="107"/>
        <v>293.1430095</v>
      </c>
      <c r="AW118" s="36">
        <f t="shared" si="107"/>
        <v>280.657467</v>
      </c>
      <c r="AX118" s="36">
        <f t="shared" si="107"/>
        <v>297.050967</v>
      </c>
      <c r="AY118" s="69">
        <f t="shared" si="107"/>
        <v>279.1019254</v>
      </c>
      <c r="AZ118" s="36">
        <f t="shared" si="107"/>
        <v>295.0705498</v>
      </c>
      <c r="BA118" s="36">
        <f t="shared" si="107"/>
        <v>288.1808986</v>
      </c>
      <c r="BB118" s="36">
        <f t="shared" si="107"/>
        <v>290.7633694</v>
      </c>
      <c r="BC118" s="36">
        <f t="shared" si="107"/>
        <v>266.6635366</v>
      </c>
      <c r="BD118" s="36">
        <f t="shared" si="107"/>
        <v>295.323115</v>
      </c>
      <c r="BE118" s="36">
        <f t="shared" si="107"/>
        <v>285.0696958</v>
      </c>
      <c r="BF118" s="36">
        <f t="shared" si="107"/>
        <v>409.4220257</v>
      </c>
      <c r="BG118" s="36">
        <f t="shared" si="107"/>
        <v>397.5464293</v>
      </c>
      <c r="BH118" s="36">
        <f t="shared" si="107"/>
        <v>407.1238873</v>
      </c>
      <c r="BI118" s="36">
        <f t="shared" si="107"/>
        <v>357.1908786</v>
      </c>
      <c r="BJ118" s="36">
        <f t="shared" si="107"/>
        <v>331.041164</v>
      </c>
      <c r="BK118" s="36">
        <f t="shared" si="107"/>
        <v>180.1253333</v>
      </c>
      <c r="BL118" s="36">
        <f t="shared" si="107"/>
        <v>316.9809227</v>
      </c>
      <c r="BM118" s="36">
        <f t="shared" si="107"/>
        <v>139.929957</v>
      </c>
      <c r="BN118" s="36">
        <f t="shared" si="107"/>
        <v>321.0576097</v>
      </c>
      <c r="BO118" s="36">
        <f t="shared" si="107"/>
        <v>165.2009999</v>
      </c>
      <c r="BP118" s="36">
        <f t="shared" si="107"/>
        <v>318.717402</v>
      </c>
      <c r="BQ118" s="36">
        <f t="shared" si="107"/>
        <v>123.764587</v>
      </c>
      <c r="BR118" s="36">
        <f t="shared" si="107"/>
        <v>321.5451265</v>
      </c>
      <c r="BS118" s="36">
        <f t="shared" si="107"/>
        <v>159.9172281</v>
      </c>
      <c r="BT118" s="36">
        <f t="shared" si="107"/>
        <v>318.6491317</v>
      </c>
      <c r="BU118" s="36">
        <f t="shared" si="107"/>
        <v>151.9125762</v>
      </c>
      <c r="BV118" s="36">
        <f t="shared" si="107"/>
        <v>332.194001</v>
      </c>
      <c r="BW118" s="36">
        <f t="shared" si="107"/>
        <v>134.6327595</v>
      </c>
      <c r="BX118" s="36">
        <f t="shared" si="107"/>
        <v>366.6326858</v>
      </c>
      <c r="BY118" s="36">
        <f t="shared" si="107"/>
        <v>102.7536928</v>
      </c>
      <c r="BZ118" s="36">
        <f t="shared" si="107"/>
        <v>384.2377243</v>
      </c>
      <c r="CA118" s="36">
        <f t="shared" si="107"/>
        <v>101.3941196</v>
      </c>
      <c r="CB118" s="36">
        <f t="shared" si="107"/>
        <v>438.9049814</v>
      </c>
      <c r="CC118" s="36">
        <f t="shared" si="107"/>
        <v>56.03196213</v>
      </c>
      <c r="CD118" s="36">
        <f t="shared" si="107"/>
        <v>488.2700024</v>
      </c>
      <c r="CE118" s="36">
        <f t="shared" si="107"/>
        <v>165.9973111</v>
      </c>
      <c r="CF118" s="36">
        <f t="shared" si="107"/>
        <v>499.2991486</v>
      </c>
      <c r="CG118" s="36">
        <f t="shared" si="107"/>
        <v>2787.31906</v>
      </c>
      <c r="CH118" s="36">
        <f t="shared" si="107"/>
        <v>2071.141827</v>
      </c>
      <c r="CI118" s="36">
        <f t="shared" si="107"/>
        <v>1483.343438</v>
      </c>
      <c r="CJ118" s="36">
        <f t="shared" si="107"/>
        <v>2.257398995</v>
      </c>
      <c r="CK118" s="36">
        <f t="shared" si="107"/>
        <v>0</v>
      </c>
      <c r="CL118" s="36">
        <f t="shared" si="107"/>
        <v>0</v>
      </c>
      <c r="CM118" s="36">
        <f t="shared" si="107"/>
        <v>0</v>
      </c>
      <c r="CN118" s="36">
        <f t="shared" si="107"/>
        <v>0</v>
      </c>
      <c r="CO118" s="36">
        <f t="shared" si="107"/>
        <v>0</v>
      </c>
      <c r="CP118" s="36">
        <f t="shared" si="107"/>
        <v>0</v>
      </c>
      <c r="CQ118" s="36">
        <f t="shared" si="107"/>
        <v>0</v>
      </c>
      <c r="CR118" s="36">
        <f t="shared" si="107"/>
        <v>0</v>
      </c>
      <c r="CS118" s="36">
        <f t="shared" si="107"/>
        <v>0</v>
      </c>
      <c r="CT118" s="36">
        <f t="shared" si="107"/>
        <v>0</v>
      </c>
      <c r="CU118" s="36">
        <f t="shared" si="107"/>
        <v>0</v>
      </c>
      <c r="CV118" s="36">
        <f t="shared" si="107"/>
        <v>0</v>
      </c>
      <c r="CW118" s="36">
        <f t="shared" si="107"/>
        <v>0</v>
      </c>
      <c r="CX118" s="36">
        <f t="shared" si="107"/>
        <v>0</v>
      </c>
      <c r="CY118" s="36">
        <f t="shared" si="107"/>
        <v>0</v>
      </c>
      <c r="CZ118" s="36">
        <f t="shared" si="107"/>
        <v>0</v>
      </c>
      <c r="DA118" s="36">
        <f t="shared" si="107"/>
        <v>0</v>
      </c>
      <c r="DB118" s="36">
        <f t="shared" si="107"/>
        <v>0</v>
      </c>
      <c r="DC118" s="36">
        <f t="shared" si="107"/>
        <v>0</v>
      </c>
      <c r="DD118" s="36">
        <f t="shared" si="107"/>
        <v>0</v>
      </c>
      <c r="DE118" s="36">
        <f t="shared" si="107"/>
        <v>0</v>
      </c>
      <c r="DF118" s="36">
        <f t="shared" si="107"/>
        <v>0</v>
      </c>
      <c r="DG118" s="36">
        <f t="shared" si="107"/>
        <v>0</v>
      </c>
      <c r="DH118" s="36">
        <f t="shared" si="107"/>
        <v>0</v>
      </c>
      <c r="DI118" s="36">
        <f t="shared" si="107"/>
        <v>0</v>
      </c>
      <c r="DJ118" s="36">
        <f t="shared" si="107"/>
        <v>0</v>
      </c>
    </row>
    <row r="119" ht="14.25" customHeight="1">
      <c r="B119" s="6" t="s">
        <v>79</v>
      </c>
      <c r="E119" s="33">
        <f t="shared" si="106"/>
        <v>-577.5403253</v>
      </c>
      <c r="F119" s="5"/>
      <c r="G119" s="39">
        <f t="shared" ref="G119:DJ119" si="108">IF(G$3&lt;$C$9,G118,0)</f>
        <v>-0.045</v>
      </c>
      <c r="H119" s="39">
        <f t="shared" si="108"/>
        <v>71.1821988</v>
      </c>
      <c r="I119" s="39">
        <f t="shared" si="108"/>
        <v>0</v>
      </c>
      <c r="J119" s="39">
        <f t="shared" si="108"/>
        <v>0</v>
      </c>
      <c r="K119" s="39">
        <f t="shared" si="108"/>
        <v>0</v>
      </c>
      <c r="L119" s="39">
        <f t="shared" si="108"/>
        <v>0</v>
      </c>
      <c r="M119" s="39">
        <f t="shared" si="108"/>
        <v>0</v>
      </c>
      <c r="N119" s="39">
        <f t="shared" si="108"/>
        <v>0</v>
      </c>
      <c r="O119" s="39">
        <f t="shared" si="108"/>
        <v>0</v>
      </c>
      <c r="P119" s="39">
        <f t="shared" si="108"/>
        <v>0</v>
      </c>
      <c r="Q119" s="39">
        <f t="shared" si="108"/>
        <v>0</v>
      </c>
      <c r="R119" s="39">
        <f t="shared" si="108"/>
        <v>0</v>
      </c>
      <c r="S119" s="39">
        <f t="shared" si="108"/>
        <v>0</v>
      </c>
      <c r="T119" s="39">
        <f t="shared" si="108"/>
        <v>0</v>
      </c>
      <c r="U119" s="39">
        <f t="shared" si="108"/>
        <v>0</v>
      </c>
      <c r="V119" s="39">
        <f t="shared" si="108"/>
        <v>0</v>
      </c>
      <c r="W119" s="39">
        <f t="shared" si="108"/>
        <v>0</v>
      </c>
      <c r="X119" s="39">
        <f t="shared" si="108"/>
        <v>0</v>
      </c>
      <c r="Y119" s="39">
        <f t="shared" si="108"/>
        <v>0</v>
      </c>
      <c r="Z119" s="39">
        <f t="shared" si="108"/>
        <v>0</v>
      </c>
      <c r="AA119" s="39">
        <f t="shared" si="108"/>
        <v>0</v>
      </c>
      <c r="AB119" s="39">
        <f t="shared" si="108"/>
        <v>0</v>
      </c>
      <c r="AC119" s="39">
        <f t="shared" si="108"/>
        <v>0</v>
      </c>
      <c r="AD119" s="39">
        <f t="shared" si="108"/>
        <v>0</v>
      </c>
      <c r="AE119" s="39">
        <f t="shared" si="108"/>
        <v>0</v>
      </c>
      <c r="AF119" s="39">
        <f t="shared" si="108"/>
        <v>0</v>
      </c>
      <c r="AG119" s="39">
        <f t="shared" si="108"/>
        <v>-0.9927</v>
      </c>
      <c r="AH119" s="39">
        <f t="shared" si="108"/>
        <v>-819.89865</v>
      </c>
      <c r="AI119" s="39">
        <f t="shared" si="108"/>
        <v>-753.281379</v>
      </c>
      <c r="AJ119" s="39">
        <f t="shared" si="108"/>
        <v>-3194.090042</v>
      </c>
      <c r="AK119" s="39">
        <f t="shared" si="108"/>
        <v>-43.8942285</v>
      </c>
      <c r="AL119" s="39">
        <f t="shared" si="108"/>
        <v>0</v>
      </c>
      <c r="AM119" s="39">
        <f t="shared" si="108"/>
        <v>0</v>
      </c>
      <c r="AN119" s="39">
        <f t="shared" si="108"/>
        <v>0</v>
      </c>
      <c r="AO119" s="39">
        <f t="shared" si="108"/>
        <v>0</v>
      </c>
      <c r="AP119" s="39">
        <f t="shared" si="108"/>
        <v>1836.410441</v>
      </c>
      <c r="AQ119" s="39">
        <f t="shared" si="108"/>
        <v>84.9093165</v>
      </c>
      <c r="AR119" s="39">
        <f t="shared" si="108"/>
        <v>324.345942</v>
      </c>
      <c r="AS119" s="39">
        <f t="shared" si="108"/>
        <v>0</v>
      </c>
      <c r="AT119" s="39">
        <f t="shared" si="108"/>
        <v>495.160407</v>
      </c>
      <c r="AU119" s="39">
        <f t="shared" si="108"/>
        <v>272.7</v>
      </c>
      <c r="AV119" s="39">
        <f t="shared" si="108"/>
        <v>293.1430095</v>
      </c>
      <c r="AW119" s="39">
        <f t="shared" si="108"/>
        <v>280.657467</v>
      </c>
      <c r="AX119" s="39">
        <f t="shared" si="108"/>
        <v>297.050967</v>
      </c>
      <c r="AY119" s="75">
        <f t="shared" si="108"/>
        <v>279.1019254</v>
      </c>
      <c r="AZ119" s="39">
        <f t="shared" si="108"/>
        <v>0</v>
      </c>
      <c r="BA119" s="39">
        <f t="shared" si="108"/>
        <v>0</v>
      </c>
      <c r="BB119" s="39">
        <f t="shared" si="108"/>
        <v>0</v>
      </c>
      <c r="BC119" s="39">
        <f t="shared" si="108"/>
        <v>0</v>
      </c>
      <c r="BD119" s="39">
        <f t="shared" si="108"/>
        <v>0</v>
      </c>
      <c r="BE119" s="39">
        <f t="shared" si="108"/>
        <v>0</v>
      </c>
      <c r="BF119" s="39">
        <f t="shared" si="108"/>
        <v>0</v>
      </c>
      <c r="BG119" s="39">
        <f t="shared" si="108"/>
        <v>0</v>
      </c>
      <c r="BH119" s="39">
        <f t="shared" si="108"/>
        <v>0</v>
      </c>
      <c r="BI119" s="39">
        <f t="shared" si="108"/>
        <v>0</v>
      </c>
      <c r="BJ119" s="39">
        <f t="shared" si="108"/>
        <v>0</v>
      </c>
      <c r="BK119" s="39">
        <f t="shared" si="108"/>
        <v>0</v>
      </c>
      <c r="BL119" s="39">
        <f t="shared" si="108"/>
        <v>0</v>
      </c>
      <c r="BM119" s="39">
        <f t="shared" si="108"/>
        <v>0</v>
      </c>
      <c r="BN119" s="39">
        <f t="shared" si="108"/>
        <v>0</v>
      </c>
      <c r="BO119" s="39">
        <f t="shared" si="108"/>
        <v>0</v>
      </c>
      <c r="BP119" s="39">
        <f t="shared" si="108"/>
        <v>0</v>
      </c>
      <c r="BQ119" s="39">
        <f t="shared" si="108"/>
        <v>0</v>
      </c>
      <c r="BR119" s="39">
        <f t="shared" si="108"/>
        <v>0</v>
      </c>
      <c r="BS119" s="39">
        <f t="shared" si="108"/>
        <v>0</v>
      </c>
      <c r="BT119" s="39">
        <f t="shared" si="108"/>
        <v>0</v>
      </c>
      <c r="BU119" s="39">
        <f t="shared" si="108"/>
        <v>0</v>
      </c>
      <c r="BV119" s="39">
        <f t="shared" si="108"/>
        <v>0</v>
      </c>
      <c r="BW119" s="39">
        <f t="shared" si="108"/>
        <v>0</v>
      </c>
      <c r="BX119" s="39">
        <f t="shared" si="108"/>
        <v>0</v>
      </c>
      <c r="BY119" s="39">
        <f t="shared" si="108"/>
        <v>0</v>
      </c>
      <c r="BZ119" s="39">
        <f t="shared" si="108"/>
        <v>0</v>
      </c>
      <c r="CA119" s="39">
        <f t="shared" si="108"/>
        <v>0</v>
      </c>
      <c r="CB119" s="39">
        <f t="shared" si="108"/>
        <v>0</v>
      </c>
      <c r="CC119" s="39">
        <f t="shared" si="108"/>
        <v>0</v>
      </c>
      <c r="CD119" s="39">
        <f t="shared" si="108"/>
        <v>0</v>
      </c>
      <c r="CE119" s="39">
        <f t="shared" si="108"/>
        <v>0</v>
      </c>
      <c r="CF119" s="39">
        <f t="shared" si="108"/>
        <v>0</v>
      </c>
      <c r="CG119" s="39">
        <f t="shared" si="108"/>
        <v>0</v>
      </c>
      <c r="CH119" s="39">
        <f t="shared" si="108"/>
        <v>0</v>
      </c>
      <c r="CI119" s="39">
        <f t="shared" si="108"/>
        <v>0</v>
      </c>
      <c r="CJ119" s="39">
        <f t="shared" si="108"/>
        <v>0</v>
      </c>
      <c r="CK119" s="39">
        <f t="shared" si="108"/>
        <v>0</v>
      </c>
      <c r="CL119" s="39">
        <f t="shared" si="108"/>
        <v>0</v>
      </c>
      <c r="CM119" s="39">
        <f t="shared" si="108"/>
        <v>0</v>
      </c>
      <c r="CN119" s="39">
        <f t="shared" si="108"/>
        <v>0</v>
      </c>
      <c r="CO119" s="39">
        <f t="shared" si="108"/>
        <v>0</v>
      </c>
      <c r="CP119" s="39">
        <f t="shared" si="108"/>
        <v>0</v>
      </c>
      <c r="CQ119" s="39">
        <f t="shared" si="108"/>
        <v>0</v>
      </c>
      <c r="CR119" s="39">
        <f t="shared" si="108"/>
        <v>0</v>
      </c>
      <c r="CS119" s="39">
        <f t="shared" si="108"/>
        <v>0</v>
      </c>
      <c r="CT119" s="39">
        <f t="shared" si="108"/>
        <v>0</v>
      </c>
      <c r="CU119" s="39">
        <f t="shared" si="108"/>
        <v>0</v>
      </c>
      <c r="CV119" s="39">
        <f t="shared" si="108"/>
        <v>0</v>
      </c>
      <c r="CW119" s="39">
        <f t="shared" si="108"/>
        <v>0</v>
      </c>
      <c r="CX119" s="39">
        <f t="shared" si="108"/>
        <v>0</v>
      </c>
      <c r="CY119" s="39">
        <f t="shared" si="108"/>
        <v>0</v>
      </c>
      <c r="CZ119" s="39">
        <f t="shared" si="108"/>
        <v>0</v>
      </c>
      <c r="DA119" s="39">
        <f t="shared" si="108"/>
        <v>0</v>
      </c>
      <c r="DB119" s="39">
        <f t="shared" si="108"/>
        <v>0</v>
      </c>
      <c r="DC119" s="39">
        <f t="shared" si="108"/>
        <v>0</v>
      </c>
      <c r="DD119" s="39">
        <f t="shared" si="108"/>
        <v>0</v>
      </c>
      <c r="DE119" s="39">
        <f t="shared" si="108"/>
        <v>0</v>
      </c>
      <c r="DF119" s="39">
        <f t="shared" si="108"/>
        <v>0</v>
      </c>
      <c r="DG119" s="39">
        <f t="shared" si="108"/>
        <v>0</v>
      </c>
      <c r="DH119" s="39">
        <f t="shared" si="108"/>
        <v>0</v>
      </c>
      <c r="DI119" s="39">
        <f t="shared" si="108"/>
        <v>0</v>
      </c>
      <c r="DJ119" s="39">
        <f t="shared" si="108"/>
        <v>0</v>
      </c>
    </row>
    <row r="120" ht="14.25" customHeight="1">
      <c r="E120" s="3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</row>
    <row r="121" ht="14.25" customHeight="1">
      <c r="B121" s="6" t="s">
        <v>80</v>
      </c>
      <c r="C121" s="5"/>
      <c r="D121" s="5"/>
      <c r="E121" s="33">
        <f t="shared" ref="E121:E123" si="110">SUM(G121:DJ121)</f>
        <v>19976.88765</v>
      </c>
      <c r="F121" s="5"/>
      <c r="G121" s="39">
        <f t="shared" ref="G121:DJ121" si="109">G117+G113</f>
        <v>0</v>
      </c>
      <c r="H121" s="39">
        <f t="shared" si="109"/>
        <v>71.1821988</v>
      </c>
      <c r="I121" s="39">
        <f t="shared" si="109"/>
        <v>0</v>
      </c>
      <c r="J121" s="39">
        <f t="shared" si="109"/>
        <v>0</v>
      </c>
      <c r="K121" s="39">
        <f t="shared" si="109"/>
        <v>0</v>
      </c>
      <c r="L121" s="39">
        <f t="shared" si="109"/>
        <v>0</v>
      </c>
      <c r="M121" s="39">
        <f t="shared" si="109"/>
        <v>0</v>
      </c>
      <c r="N121" s="39">
        <f t="shared" si="109"/>
        <v>0</v>
      </c>
      <c r="O121" s="39">
        <f t="shared" si="109"/>
        <v>0</v>
      </c>
      <c r="P121" s="39">
        <f t="shared" si="109"/>
        <v>0</v>
      </c>
      <c r="Q121" s="39">
        <f t="shared" si="109"/>
        <v>0</v>
      </c>
      <c r="R121" s="39">
        <f t="shared" si="109"/>
        <v>0</v>
      </c>
      <c r="S121" s="39">
        <f t="shared" si="109"/>
        <v>0</v>
      </c>
      <c r="T121" s="39">
        <f t="shared" si="109"/>
        <v>0</v>
      </c>
      <c r="U121" s="39">
        <f t="shared" si="109"/>
        <v>0</v>
      </c>
      <c r="V121" s="39">
        <f t="shared" si="109"/>
        <v>0</v>
      </c>
      <c r="W121" s="39">
        <f t="shared" si="109"/>
        <v>0</v>
      </c>
      <c r="X121" s="39">
        <f t="shared" si="109"/>
        <v>0</v>
      </c>
      <c r="Y121" s="39">
        <f t="shared" si="109"/>
        <v>5.0124</v>
      </c>
      <c r="Z121" s="39">
        <f t="shared" si="109"/>
        <v>0</v>
      </c>
      <c r="AA121" s="39">
        <f t="shared" si="109"/>
        <v>0</v>
      </c>
      <c r="AB121" s="39">
        <f t="shared" si="109"/>
        <v>0</v>
      </c>
      <c r="AC121" s="39">
        <f t="shared" si="109"/>
        <v>0</v>
      </c>
      <c r="AD121" s="39">
        <f t="shared" si="109"/>
        <v>0</v>
      </c>
      <c r="AE121" s="39">
        <f t="shared" si="109"/>
        <v>0</v>
      </c>
      <c r="AF121" s="39">
        <f t="shared" si="109"/>
        <v>0</v>
      </c>
      <c r="AG121" s="39">
        <f t="shared" si="109"/>
        <v>0</v>
      </c>
      <c r="AH121" s="39">
        <f t="shared" si="109"/>
        <v>0</v>
      </c>
      <c r="AI121" s="39">
        <f t="shared" si="109"/>
        <v>0</v>
      </c>
      <c r="AJ121" s="39">
        <f t="shared" si="109"/>
        <v>0</v>
      </c>
      <c r="AK121" s="39">
        <f t="shared" si="109"/>
        <v>5.043</v>
      </c>
      <c r="AL121" s="39">
        <f t="shared" si="109"/>
        <v>0</v>
      </c>
      <c r="AM121" s="39">
        <f t="shared" si="109"/>
        <v>5.169075</v>
      </c>
      <c r="AN121" s="39">
        <f t="shared" si="109"/>
        <v>0</v>
      </c>
      <c r="AO121" s="39">
        <f t="shared" si="109"/>
        <v>5.298301875</v>
      </c>
      <c r="AP121" s="39">
        <f t="shared" si="109"/>
        <v>1836.410441</v>
      </c>
      <c r="AQ121" s="39">
        <f t="shared" si="109"/>
        <v>90.34007592</v>
      </c>
      <c r="AR121" s="39">
        <f t="shared" si="109"/>
        <v>324.345942</v>
      </c>
      <c r="AS121" s="39">
        <f t="shared" si="109"/>
        <v>5.566528407</v>
      </c>
      <c r="AT121" s="39">
        <f t="shared" si="109"/>
        <v>495.160407</v>
      </c>
      <c r="AU121" s="39">
        <f t="shared" si="109"/>
        <v>278.4056916</v>
      </c>
      <c r="AV121" s="39">
        <f t="shared" si="109"/>
        <v>293.1430095</v>
      </c>
      <c r="AW121" s="39">
        <f t="shared" si="109"/>
        <v>286.5058009</v>
      </c>
      <c r="AX121" s="39">
        <f t="shared" si="109"/>
        <v>297.050967</v>
      </c>
      <c r="AY121" s="75">
        <f t="shared" si="109"/>
        <v>285.0964676</v>
      </c>
      <c r="AZ121" s="39">
        <f t="shared" si="109"/>
        <v>295.0705498</v>
      </c>
      <c r="BA121" s="39">
        <f t="shared" si="109"/>
        <v>294.3253044</v>
      </c>
      <c r="BB121" s="39">
        <f t="shared" si="109"/>
        <v>290.7633694</v>
      </c>
      <c r="BC121" s="39">
        <f t="shared" si="109"/>
        <v>272.9615525</v>
      </c>
      <c r="BD121" s="39">
        <f t="shared" si="109"/>
        <v>295.323115</v>
      </c>
      <c r="BE121" s="39">
        <f t="shared" si="109"/>
        <v>291.5251621</v>
      </c>
      <c r="BF121" s="39">
        <f t="shared" si="109"/>
        <v>409.4220257</v>
      </c>
      <c r="BG121" s="39">
        <f t="shared" si="109"/>
        <v>404.1632823</v>
      </c>
      <c r="BH121" s="39">
        <f t="shared" si="109"/>
        <v>407.1238873</v>
      </c>
      <c r="BI121" s="39">
        <f t="shared" si="109"/>
        <v>363.9731529</v>
      </c>
      <c r="BJ121" s="39">
        <f t="shared" si="109"/>
        <v>331.041164</v>
      </c>
      <c r="BK121" s="39">
        <f t="shared" si="109"/>
        <v>187.0771645</v>
      </c>
      <c r="BL121" s="39">
        <f t="shared" si="109"/>
        <v>316.9809227</v>
      </c>
      <c r="BM121" s="39">
        <f t="shared" si="109"/>
        <v>147.055584</v>
      </c>
      <c r="BN121" s="39">
        <f t="shared" si="109"/>
        <v>321.0576097</v>
      </c>
      <c r="BO121" s="39">
        <f t="shared" si="109"/>
        <v>172.5047676</v>
      </c>
      <c r="BP121" s="39">
        <f t="shared" si="109"/>
        <v>318.717402</v>
      </c>
      <c r="BQ121" s="39">
        <f t="shared" si="109"/>
        <v>131.2509488</v>
      </c>
      <c r="BR121" s="39">
        <f t="shared" si="109"/>
        <v>321.5451265</v>
      </c>
      <c r="BS121" s="39">
        <f t="shared" si="109"/>
        <v>167.590749</v>
      </c>
      <c r="BT121" s="39">
        <f t="shared" si="109"/>
        <v>318.6491317</v>
      </c>
      <c r="BU121" s="39">
        <f t="shared" si="109"/>
        <v>159.7779351</v>
      </c>
      <c r="BV121" s="39">
        <f t="shared" si="109"/>
        <v>332.194001</v>
      </c>
      <c r="BW121" s="39">
        <f t="shared" si="109"/>
        <v>142.6947524</v>
      </c>
      <c r="BX121" s="39">
        <f t="shared" si="109"/>
        <v>366.6326858</v>
      </c>
      <c r="BY121" s="39">
        <f t="shared" si="109"/>
        <v>111.0172356</v>
      </c>
      <c r="BZ121" s="39">
        <f t="shared" si="109"/>
        <v>384.2377243</v>
      </c>
      <c r="CA121" s="39">
        <f t="shared" si="109"/>
        <v>109.8642509</v>
      </c>
      <c r="CB121" s="39">
        <f t="shared" si="109"/>
        <v>438.9049814</v>
      </c>
      <c r="CC121" s="39">
        <f t="shared" si="109"/>
        <v>64.71384669</v>
      </c>
      <c r="CD121" s="39">
        <f t="shared" si="109"/>
        <v>488.2700024</v>
      </c>
      <c r="CE121" s="39">
        <f t="shared" si="109"/>
        <v>174.8962428</v>
      </c>
      <c r="CF121" s="39">
        <f t="shared" si="109"/>
        <v>499.2991486</v>
      </c>
      <c r="CG121" s="39">
        <f t="shared" si="109"/>
        <v>2796.440464</v>
      </c>
      <c r="CH121" s="39">
        <f t="shared" si="109"/>
        <v>2071.141827</v>
      </c>
      <c r="CI121" s="39">
        <f t="shared" si="109"/>
        <v>1492.692878</v>
      </c>
      <c r="CJ121" s="39">
        <f t="shared" si="109"/>
        <v>2.257398995</v>
      </c>
      <c r="CK121" s="39">
        <f t="shared" si="109"/>
        <v>0</v>
      </c>
      <c r="CL121" s="39">
        <f t="shared" si="109"/>
        <v>0</v>
      </c>
      <c r="CM121" s="39">
        <f t="shared" si="109"/>
        <v>0</v>
      </c>
      <c r="CN121" s="39">
        <f t="shared" si="109"/>
        <v>0</v>
      </c>
      <c r="CO121" s="39">
        <f t="shared" si="109"/>
        <v>0</v>
      </c>
      <c r="CP121" s="39">
        <f t="shared" si="109"/>
        <v>0</v>
      </c>
      <c r="CQ121" s="39">
        <f t="shared" si="109"/>
        <v>0</v>
      </c>
      <c r="CR121" s="39">
        <f t="shared" si="109"/>
        <v>0</v>
      </c>
      <c r="CS121" s="39">
        <f t="shared" si="109"/>
        <v>0</v>
      </c>
      <c r="CT121" s="39">
        <f t="shared" si="109"/>
        <v>0</v>
      </c>
      <c r="CU121" s="39">
        <f t="shared" si="109"/>
        <v>0</v>
      </c>
      <c r="CV121" s="39">
        <f t="shared" si="109"/>
        <v>0</v>
      </c>
      <c r="CW121" s="39">
        <f t="shared" si="109"/>
        <v>0</v>
      </c>
      <c r="CX121" s="39">
        <f t="shared" si="109"/>
        <v>0</v>
      </c>
      <c r="CY121" s="39">
        <f t="shared" si="109"/>
        <v>0</v>
      </c>
      <c r="CZ121" s="39">
        <f t="shared" si="109"/>
        <v>0</v>
      </c>
      <c r="DA121" s="39">
        <f t="shared" si="109"/>
        <v>0</v>
      </c>
      <c r="DB121" s="39">
        <f t="shared" si="109"/>
        <v>0</v>
      </c>
      <c r="DC121" s="39">
        <f t="shared" si="109"/>
        <v>0</v>
      </c>
      <c r="DD121" s="39">
        <f t="shared" si="109"/>
        <v>0</v>
      </c>
      <c r="DE121" s="39">
        <f t="shared" si="109"/>
        <v>0</v>
      </c>
      <c r="DF121" s="39">
        <f t="shared" si="109"/>
        <v>0</v>
      </c>
      <c r="DG121" s="39">
        <f t="shared" si="109"/>
        <v>0</v>
      </c>
      <c r="DH121" s="39">
        <f t="shared" si="109"/>
        <v>0</v>
      </c>
      <c r="DI121" s="39">
        <f t="shared" si="109"/>
        <v>0</v>
      </c>
      <c r="DJ121" s="39">
        <f t="shared" si="109"/>
        <v>0</v>
      </c>
    </row>
    <row r="122" ht="14.25" customHeight="1">
      <c r="B122" s="6" t="s">
        <v>81</v>
      </c>
      <c r="E122" s="35">
        <f t="shared" si="110"/>
        <v>15164.68565</v>
      </c>
      <c r="F122" s="5"/>
      <c r="G122" s="36">
        <f t="shared" ref="G122:DJ122" si="111">G118+G113</f>
        <v>-0.045</v>
      </c>
      <c r="H122" s="36">
        <f t="shared" si="111"/>
        <v>71.1821988</v>
      </c>
      <c r="I122" s="36">
        <f t="shared" si="111"/>
        <v>0</v>
      </c>
      <c r="J122" s="36">
        <f t="shared" si="111"/>
        <v>0</v>
      </c>
      <c r="K122" s="36">
        <f t="shared" si="111"/>
        <v>0</v>
      </c>
      <c r="L122" s="36">
        <f t="shared" si="111"/>
        <v>0</v>
      </c>
      <c r="M122" s="36">
        <f t="shared" si="111"/>
        <v>0</v>
      </c>
      <c r="N122" s="36">
        <f t="shared" si="111"/>
        <v>0</v>
      </c>
      <c r="O122" s="36">
        <f t="shared" si="111"/>
        <v>0</v>
      </c>
      <c r="P122" s="36">
        <f t="shared" si="111"/>
        <v>0</v>
      </c>
      <c r="Q122" s="36">
        <f t="shared" si="111"/>
        <v>0</v>
      </c>
      <c r="R122" s="36">
        <f t="shared" si="111"/>
        <v>0</v>
      </c>
      <c r="S122" s="36">
        <f t="shared" si="111"/>
        <v>0</v>
      </c>
      <c r="T122" s="36">
        <f t="shared" si="111"/>
        <v>0</v>
      </c>
      <c r="U122" s="36">
        <f t="shared" si="111"/>
        <v>0</v>
      </c>
      <c r="V122" s="36">
        <f t="shared" si="111"/>
        <v>0</v>
      </c>
      <c r="W122" s="36">
        <f t="shared" si="111"/>
        <v>0</v>
      </c>
      <c r="X122" s="36">
        <f t="shared" si="111"/>
        <v>0</v>
      </c>
      <c r="Y122" s="36">
        <f t="shared" si="111"/>
        <v>5.0124</v>
      </c>
      <c r="Z122" s="36">
        <f t="shared" si="111"/>
        <v>0</v>
      </c>
      <c r="AA122" s="36">
        <f t="shared" si="111"/>
        <v>0</v>
      </c>
      <c r="AB122" s="36">
        <f t="shared" si="111"/>
        <v>0</v>
      </c>
      <c r="AC122" s="36">
        <f t="shared" si="111"/>
        <v>0</v>
      </c>
      <c r="AD122" s="36">
        <f t="shared" si="111"/>
        <v>0</v>
      </c>
      <c r="AE122" s="36">
        <f t="shared" si="111"/>
        <v>0</v>
      </c>
      <c r="AF122" s="36">
        <f t="shared" si="111"/>
        <v>0</v>
      </c>
      <c r="AG122" s="36">
        <f t="shared" si="111"/>
        <v>-0.9927</v>
      </c>
      <c r="AH122" s="36">
        <f t="shared" si="111"/>
        <v>-819.89865</v>
      </c>
      <c r="AI122" s="36">
        <f t="shared" si="111"/>
        <v>-753.281379</v>
      </c>
      <c r="AJ122" s="36">
        <f t="shared" si="111"/>
        <v>-3194.090042</v>
      </c>
      <c r="AK122" s="36">
        <f t="shared" si="111"/>
        <v>-38.8512285</v>
      </c>
      <c r="AL122" s="36">
        <f t="shared" si="111"/>
        <v>0</v>
      </c>
      <c r="AM122" s="36">
        <f t="shared" si="111"/>
        <v>5.169075</v>
      </c>
      <c r="AN122" s="36">
        <f t="shared" si="111"/>
        <v>0</v>
      </c>
      <c r="AO122" s="36">
        <f t="shared" si="111"/>
        <v>5.298301875</v>
      </c>
      <c r="AP122" s="36">
        <f t="shared" si="111"/>
        <v>1836.410441</v>
      </c>
      <c r="AQ122" s="36">
        <f t="shared" si="111"/>
        <v>90.34007592</v>
      </c>
      <c r="AR122" s="36">
        <f t="shared" si="111"/>
        <v>324.345942</v>
      </c>
      <c r="AS122" s="36">
        <f t="shared" si="111"/>
        <v>5.566528407</v>
      </c>
      <c r="AT122" s="36">
        <f t="shared" si="111"/>
        <v>495.160407</v>
      </c>
      <c r="AU122" s="36">
        <f t="shared" si="111"/>
        <v>278.4056916</v>
      </c>
      <c r="AV122" s="36">
        <f t="shared" si="111"/>
        <v>293.1430095</v>
      </c>
      <c r="AW122" s="36">
        <f t="shared" si="111"/>
        <v>286.5058009</v>
      </c>
      <c r="AX122" s="36">
        <f t="shared" si="111"/>
        <v>297.050967</v>
      </c>
      <c r="AY122" s="69">
        <f t="shared" si="111"/>
        <v>285.0964676</v>
      </c>
      <c r="AZ122" s="36">
        <f t="shared" si="111"/>
        <v>295.0705498</v>
      </c>
      <c r="BA122" s="36">
        <f t="shared" si="111"/>
        <v>294.3253044</v>
      </c>
      <c r="BB122" s="36">
        <f t="shared" si="111"/>
        <v>290.7633694</v>
      </c>
      <c r="BC122" s="36">
        <f t="shared" si="111"/>
        <v>272.9615525</v>
      </c>
      <c r="BD122" s="36">
        <f t="shared" si="111"/>
        <v>295.323115</v>
      </c>
      <c r="BE122" s="36">
        <f t="shared" si="111"/>
        <v>291.5251621</v>
      </c>
      <c r="BF122" s="36">
        <f t="shared" si="111"/>
        <v>409.4220257</v>
      </c>
      <c r="BG122" s="36">
        <f t="shared" si="111"/>
        <v>404.1632823</v>
      </c>
      <c r="BH122" s="36">
        <f t="shared" si="111"/>
        <v>407.1238873</v>
      </c>
      <c r="BI122" s="36">
        <f t="shared" si="111"/>
        <v>363.9731529</v>
      </c>
      <c r="BJ122" s="36">
        <f t="shared" si="111"/>
        <v>331.041164</v>
      </c>
      <c r="BK122" s="36">
        <f t="shared" si="111"/>
        <v>187.0771645</v>
      </c>
      <c r="BL122" s="36">
        <f t="shared" si="111"/>
        <v>316.9809227</v>
      </c>
      <c r="BM122" s="36">
        <f t="shared" si="111"/>
        <v>147.055584</v>
      </c>
      <c r="BN122" s="36">
        <f t="shared" si="111"/>
        <v>321.0576097</v>
      </c>
      <c r="BO122" s="36">
        <f t="shared" si="111"/>
        <v>172.5047676</v>
      </c>
      <c r="BP122" s="36">
        <f t="shared" si="111"/>
        <v>318.717402</v>
      </c>
      <c r="BQ122" s="36">
        <f t="shared" si="111"/>
        <v>131.2509488</v>
      </c>
      <c r="BR122" s="36">
        <f t="shared" si="111"/>
        <v>321.5451265</v>
      </c>
      <c r="BS122" s="36">
        <f t="shared" si="111"/>
        <v>167.590749</v>
      </c>
      <c r="BT122" s="36">
        <f t="shared" si="111"/>
        <v>318.6491317</v>
      </c>
      <c r="BU122" s="36">
        <f t="shared" si="111"/>
        <v>159.7779351</v>
      </c>
      <c r="BV122" s="36">
        <f t="shared" si="111"/>
        <v>332.194001</v>
      </c>
      <c r="BW122" s="36">
        <f t="shared" si="111"/>
        <v>142.6947524</v>
      </c>
      <c r="BX122" s="36">
        <f t="shared" si="111"/>
        <v>366.6326858</v>
      </c>
      <c r="BY122" s="36">
        <f t="shared" si="111"/>
        <v>111.0172356</v>
      </c>
      <c r="BZ122" s="36">
        <f t="shared" si="111"/>
        <v>384.2377243</v>
      </c>
      <c r="CA122" s="36">
        <f t="shared" si="111"/>
        <v>109.8642509</v>
      </c>
      <c r="CB122" s="36">
        <f t="shared" si="111"/>
        <v>438.9049814</v>
      </c>
      <c r="CC122" s="36">
        <f t="shared" si="111"/>
        <v>64.71384669</v>
      </c>
      <c r="CD122" s="36">
        <f t="shared" si="111"/>
        <v>488.2700024</v>
      </c>
      <c r="CE122" s="36">
        <f t="shared" si="111"/>
        <v>174.8962428</v>
      </c>
      <c r="CF122" s="36">
        <f t="shared" si="111"/>
        <v>499.2991486</v>
      </c>
      <c r="CG122" s="36">
        <f t="shared" si="111"/>
        <v>2796.440464</v>
      </c>
      <c r="CH122" s="36">
        <f t="shared" si="111"/>
        <v>2071.141827</v>
      </c>
      <c r="CI122" s="36">
        <f t="shared" si="111"/>
        <v>1492.692878</v>
      </c>
      <c r="CJ122" s="36">
        <f t="shared" si="111"/>
        <v>2.257398995</v>
      </c>
      <c r="CK122" s="36">
        <f t="shared" si="111"/>
        <v>0</v>
      </c>
      <c r="CL122" s="36">
        <f t="shared" si="111"/>
        <v>0</v>
      </c>
      <c r="CM122" s="36">
        <f t="shared" si="111"/>
        <v>0</v>
      </c>
      <c r="CN122" s="36">
        <f t="shared" si="111"/>
        <v>0</v>
      </c>
      <c r="CO122" s="36">
        <f t="shared" si="111"/>
        <v>0</v>
      </c>
      <c r="CP122" s="36">
        <f t="shared" si="111"/>
        <v>0</v>
      </c>
      <c r="CQ122" s="36">
        <f t="shared" si="111"/>
        <v>0</v>
      </c>
      <c r="CR122" s="36">
        <f t="shared" si="111"/>
        <v>0</v>
      </c>
      <c r="CS122" s="36">
        <f t="shared" si="111"/>
        <v>0</v>
      </c>
      <c r="CT122" s="36">
        <f t="shared" si="111"/>
        <v>0</v>
      </c>
      <c r="CU122" s="36">
        <f t="shared" si="111"/>
        <v>0</v>
      </c>
      <c r="CV122" s="36">
        <f t="shared" si="111"/>
        <v>0</v>
      </c>
      <c r="CW122" s="36">
        <f t="shared" si="111"/>
        <v>0</v>
      </c>
      <c r="CX122" s="36">
        <f t="shared" si="111"/>
        <v>0</v>
      </c>
      <c r="CY122" s="36">
        <f t="shared" si="111"/>
        <v>0</v>
      </c>
      <c r="CZ122" s="36">
        <f t="shared" si="111"/>
        <v>0</v>
      </c>
      <c r="DA122" s="36">
        <f t="shared" si="111"/>
        <v>0</v>
      </c>
      <c r="DB122" s="36">
        <f t="shared" si="111"/>
        <v>0</v>
      </c>
      <c r="DC122" s="36">
        <f t="shared" si="111"/>
        <v>0</v>
      </c>
      <c r="DD122" s="36">
        <f t="shared" si="111"/>
        <v>0</v>
      </c>
      <c r="DE122" s="36">
        <f t="shared" si="111"/>
        <v>0</v>
      </c>
      <c r="DF122" s="36">
        <f t="shared" si="111"/>
        <v>0</v>
      </c>
      <c r="DG122" s="36">
        <f t="shared" si="111"/>
        <v>0</v>
      </c>
      <c r="DH122" s="36">
        <f t="shared" si="111"/>
        <v>0</v>
      </c>
      <c r="DI122" s="36">
        <f t="shared" si="111"/>
        <v>0</v>
      </c>
      <c r="DJ122" s="36">
        <f t="shared" si="111"/>
        <v>0</v>
      </c>
    </row>
    <row r="123" ht="14.25" customHeight="1">
      <c r="B123" s="6" t="s">
        <v>82</v>
      </c>
      <c r="E123" s="33">
        <f t="shared" si="110"/>
        <v>-390.9208817</v>
      </c>
      <c r="F123" s="5"/>
      <c r="G123" s="39">
        <f t="shared" ref="G123:DJ123" si="112">G119+G113</f>
        <v>-0.045</v>
      </c>
      <c r="H123" s="39">
        <f t="shared" si="112"/>
        <v>71.1821988</v>
      </c>
      <c r="I123" s="39">
        <f t="shared" si="112"/>
        <v>0</v>
      </c>
      <c r="J123" s="39">
        <f t="shared" si="112"/>
        <v>0</v>
      </c>
      <c r="K123" s="39">
        <f t="shared" si="112"/>
        <v>0</v>
      </c>
      <c r="L123" s="39">
        <f t="shared" si="112"/>
        <v>0</v>
      </c>
      <c r="M123" s="39">
        <f t="shared" si="112"/>
        <v>0</v>
      </c>
      <c r="N123" s="39">
        <f t="shared" si="112"/>
        <v>0</v>
      </c>
      <c r="O123" s="39">
        <f t="shared" si="112"/>
        <v>0</v>
      </c>
      <c r="P123" s="39">
        <f t="shared" si="112"/>
        <v>0</v>
      </c>
      <c r="Q123" s="39">
        <f t="shared" si="112"/>
        <v>0</v>
      </c>
      <c r="R123" s="39">
        <f t="shared" si="112"/>
        <v>0</v>
      </c>
      <c r="S123" s="39">
        <f t="shared" si="112"/>
        <v>0</v>
      </c>
      <c r="T123" s="39">
        <f t="shared" si="112"/>
        <v>0</v>
      </c>
      <c r="U123" s="39">
        <f t="shared" si="112"/>
        <v>0</v>
      </c>
      <c r="V123" s="39">
        <f t="shared" si="112"/>
        <v>0</v>
      </c>
      <c r="W123" s="39">
        <f t="shared" si="112"/>
        <v>0</v>
      </c>
      <c r="X123" s="39">
        <f t="shared" si="112"/>
        <v>0</v>
      </c>
      <c r="Y123" s="39">
        <f t="shared" si="112"/>
        <v>5.0124</v>
      </c>
      <c r="Z123" s="39">
        <f t="shared" si="112"/>
        <v>0</v>
      </c>
      <c r="AA123" s="39">
        <f t="shared" si="112"/>
        <v>0</v>
      </c>
      <c r="AB123" s="39">
        <f t="shared" si="112"/>
        <v>0</v>
      </c>
      <c r="AC123" s="39">
        <f t="shared" si="112"/>
        <v>0</v>
      </c>
      <c r="AD123" s="39">
        <f t="shared" si="112"/>
        <v>0</v>
      </c>
      <c r="AE123" s="39">
        <f t="shared" si="112"/>
        <v>0</v>
      </c>
      <c r="AF123" s="39">
        <f t="shared" si="112"/>
        <v>0</v>
      </c>
      <c r="AG123" s="39">
        <f t="shared" si="112"/>
        <v>-0.9927</v>
      </c>
      <c r="AH123" s="39">
        <f t="shared" si="112"/>
        <v>-819.89865</v>
      </c>
      <c r="AI123" s="39">
        <f t="shared" si="112"/>
        <v>-753.281379</v>
      </c>
      <c r="AJ123" s="39">
        <f t="shared" si="112"/>
        <v>-3194.090042</v>
      </c>
      <c r="AK123" s="39">
        <f t="shared" si="112"/>
        <v>-38.8512285</v>
      </c>
      <c r="AL123" s="39">
        <f t="shared" si="112"/>
        <v>0</v>
      </c>
      <c r="AM123" s="39">
        <f t="shared" si="112"/>
        <v>5.169075</v>
      </c>
      <c r="AN123" s="39">
        <f t="shared" si="112"/>
        <v>0</v>
      </c>
      <c r="AO123" s="39">
        <f t="shared" si="112"/>
        <v>5.298301875</v>
      </c>
      <c r="AP123" s="39">
        <f t="shared" si="112"/>
        <v>1836.410441</v>
      </c>
      <c r="AQ123" s="39">
        <f t="shared" si="112"/>
        <v>90.34007592</v>
      </c>
      <c r="AR123" s="39">
        <f t="shared" si="112"/>
        <v>324.345942</v>
      </c>
      <c r="AS123" s="39">
        <f t="shared" si="112"/>
        <v>5.566528407</v>
      </c>
      <c r="AT123" s="39">
        <f t="shared" si="112"/>
        <v>495.160407</v>
      </c>
      <c r="AU123" s="39">
        <f t="shared" si="112"/>
        <v>278.4056916</v>
      </c>
      <c r="AV123" s="39">
        <f t="shared" si="112"/>
        <v>293.1430095</v>
      </c>
      <c r="AW123" s="39">
        <f t="shared" si="112"/>
        <v>286.5058009</v>
      </c>
      <c r="AX123" s="39">
        <f t="shared" si="112"/>
        <v>297.050967</v>
      </c>
      <c r="AY123" s="75">
        <f t="shared" si="112"/>
        <v>285.0964676</v>
      </c>
      <c r="AZ123" s="39">
        <f t="shared" si="112"/>
        <v>0</v>
      </c>
      <c r="BA123" s="39">
        <f t="shared" si="112"/>
        <v>6.144405812</v>
      </c>
      <c r="BB123" s="39">
        <f t="shared" si="112"/>
        <v>0</v>
      </c>
      <c r="BC123" s="39">
        <f t="shared" si="112"/>
        <v>6.298015957</v>
      </c>
      <c r="BD123" s="39">
        <f t="shared" si="112"/>
        <v>0</v>
      </c>
      <c r="BE123" s="39">
        <f t="shared" si="112"/>
        <v>6.455466356</v>
      </c>
      <c r="BF123" s="39">
        <f t="shared" si="112"/>
        <v>0</v>
      </c>
      <c r="BG123" s="39">
        <f t="shared" si="112"/>
        <v>6.616853015</v>
      </c>
      <c r="BH123" s="39">
        <f t="shared" si="112"/>
        <v>0</v>
      </c>
      <c r="BI123" s="39">
        <f t="shared" si="112"/>
        <v>6.782274341</v>
      </c>
      <c r="BJ123" s="39">
        <f t="shared" si="112"/>
        <v>0</v>
      </c>
      <c r="BK123" s="39">
        <f t="shared" si="112"/>
        <v>6.951831199</v>
      </c>
      <c r="BL123" s="39">
        <f t="shared" si="112"/>
        <v>0</v>
      </c>
      <c r="BM123" s="39">
        <f t="shared" si="112"/>
        <v>7.125626979</v>
      </c>
      <c r="BN123" s="39">
        <f t="shared" si="112"/>
        <v>0</v>
      </c>
      <c r="BO123" s="39">
        <f t="shared" si="112"/>
        <v>7.303767654</v>
      </c>
      <c r="BP123" s="39">
        <f t="shared" si="112"/>
        <v>0</v>
      </c>
      <c r="BQ123" s="39">
        <f t="shared" si="112"/>
        <v>7.486361845</v>
      </c>
      <c r="BR123" s="39">
        <f t="shared" si="112"/>
        <v>0</v>
      </c>
      <c r="BS123" s="39">
        <f t="shared" si="112"/>
        <v>7.673520891</v>
      </c>
      <c r="BT123" s="39">
        <f t="shared" si="112"/>
        <v>0</v>
      </c>
      <c r="BU123" s="39">
        <f t="shared" si="112"/>
        <v>7.865358913</v>
      </c>
      <c r="BV123" s="39">
        <f t="shared" si="112"/>
        <v>0</v>
      </c>
      <c r="BW123" s="39">
        <f t="shared" si="112"/>
        <v>8.061992886</v>
      </c>
      <c r="BX123" s="39">
        <f t="shared" si="112"/>
        <v>0</v>
      </c>
      <c r="BY123" s="39">
        <f t="shared" si="112"/>
        <v>8.263542708</v>
      </c>
      <c r="BZ123" s="39">
        <f t="shared" si="112"/>
        <v>0</v>
      </c>
      <c r="CA123" s="39">
        <f t="shared" si="112"/>
        <v>8.470131276</v>
      </c>
      <c r="CB123" s="39">
        <f t="shared" si="112"/>
        <v>0</v>
      </c>
      <c r="CC123" s="39">
        <f t="shared" si="112"/>
        <v>8.681884558</v>
      </c>
      <c r="CD123" s="39">
        <f t="shared" si="112"/>
        <v>0</v>
      </c>
      <c r="CE123" s="39">
        <f t="shared" si="112"/>
        <v>8.898931672</v>
      </c>
      <c r="CF123" s="39">
        <f t="shared" si="112"/>
        <v>0</v>
      </c>
      <c r="CG123" s="39">
        <f t="shared" si="112"/>
        <v>9.121404964</v>
      </c>
      <c r="CH123" s="39">
        <f t="shared" si="112"/>
        <v>0</v>
      </c>
      <c r="CI123" s="39">
        <f t="shared" si="112"/>
        <v>9.349440088</v>
      </c>
      <c r="CJ123" s="39">
        <f t="shared" si="112"/>
        <v>0</v>
      </c>
      <c r="CK123" s="39">
        <f t="shared" si="112"/>
        <v>0</v>
      </c>
      <c r="CL123" s="39">
        <f t="shared" si="112"/>
        <v>0</v>
      </c>
      <c r="CM123" s="39">
        <f t="shared" si="112"/>
        <v>0</v>
      </c>
      <c r="CN123" s="39">
        <f t="shared" si="112"/>
        <v>0</v>
      </c>
      <c r="CO123" s="39">
        <f t="shared" si="112"/>
        <v>0</v>
      </c>
      <c r="CP123" s="39">
        <f t="shared" si="112"/>
        <v>0</v>
      </c>
      <c r="CQ123" s="39">
        <f t="shared" si="112"/>
        <v>0</v>
      </c>
      <c r="CR123" s="39">
        <f t="shared" si="112"/>
        <v>0</v>
      </c>
      <c r="CS123" s="39">
        <f t="shared" si="112"/>
        <v>0</v>
      </c>
      <c r="CT123" s="39">
        <f t="shared" si="112"/>
        <v>0</v>
      </c>
      <c r="CU123" s="39">
        <f t="shared" si="112"/>
        <v>0</v>
      </c>
      <c r="CV123" s="39">
        <f t="shared" si="112"/>
        <v>0</v>
      </c>
      <c r="CW123" s="39">
        <f t="shared" si="112"/>
        <v>0</v>
      </c>
      <c r="CX123" s="39">
        <f t="shared" si="112"/>
        <v>0</v>
      </c>
      <c r="CY123" s="39">
        <f t="shared" si="112"/>
        <v>0</v>
      </c>
      <c r="CZ123" s="39">
        <f t="shared" si="112"/>
        <v>0</v>
      </c>
      <c r="DA123" s="39">
        <f t="shared" si="112"/>
        <v>0</v>
      </c>
      <c r="DB123" s="39">
        <f t="shared" si="112"/>
        <v>0</v>
      </c>
      <c r="DC123" s="39">
        <f t="shared" si="112"/>
        <v>0</v>
      </c>
      <c r="DD123" s="39">
        <f t="shared" si="112"/>
        <v>0</v>
      </c>
      <c r="DE123" s="39">
        <f t="shared" si="112"/>
        <v>0</v>
      </c>
      <c r="DF123" s="39">
        <f t="shared" si="112"/>
        <v>0</v>
      </c>
      <c r="DG123" s="39">
        <f t="shared" si="112"/>
        <v>0</v>
      </c>
      <c r="DH123" s="39">
        <f t="shared" si="112"/>
        <v>0</v>
      </c>
      <c r="DI123" s="39">
        <f t="shared" si="112"/>
        <v>0</v>
      </c>
      <c r="DJ123" s="39">
        <f t="shared" si="112"/>
        <v>0</v>
      </c>
    </row>
    <row r="124" ht="14.25" customHeight="1"/>
    <row r="125" ht="14.25" customHeight="1">
      <c r="B125" s="5" t="s">
        <v>72</v>
      </c>
    </row>
    <row r="126" ht="14.25" customHeight="1"/>
    <row r="127" ht="14.25" customHeight="1">
      <c r="B127" s="6" t="s">
        <v>77</v>
      </c>
      <c r="C127" s="5"/>
      <c r="D127" s="5"/>
      <c r="E127" s="33">
        <f t="shared" ref="E127:E129" si="114">SUM(G127:DJ127)</f>
        <v>12869.04461</v>
      </c>
      <c r="F127" s="5"/>
      <c r="G127" s="39">
        <f t="shared" ref="G127:DJ127" si="113">G117*G$52</f>
        <v>0</v>
      </c>
      <c r="H127" s="39">
        <f t="shared" si="113"/>
        <v>71.07152735</v>
      </c>
      <c r="I127" s="39">
        <f t="shared" si="113"/>
        <v>0</v>
      </c>
      <c r="J127" s="39">
        <f t="shared" si="113"/>
        <v>0</v>
      </c>
      <c r="K127" s="39">
        <f t="shared" si="113"/>
        <v>0</v>
      </c>
      <c r="L127" s="39">
        <f t="shared" si="113"/>
        <v>0</v>
      </c>
      <c r="M127" s="39">
        <f t="shared" si="113"/>
        <v>0</v>
      </c>
      <c r="N127" s="39">
        <f t="shared" si="113"/>
        <v>0</v>
      </c>
      <c r="O127" s="39">
        <f t="shared" si="113"/>
        <v>0</v>
      </c>
      <c r="P127" s="39">
        <f t="shared" si="113"/>
        <v>0</v>
      </c>
      <c r="Q127" s="39">
        <f t="shared" si="113"/>
        <v>0</v>
      </c>
      <c r="R127" s="39">
        <f t="shared" si="113"/>
        <v>0</v>
      </c>
      <c r="S127" s="39">
        <f t="shared" si="113"/>
        <v>0</v>
      </c>
      <c r="T127" s="39">
        <f t="shared" si="113"/>
        <v>0</v>
      </c>
      <c r="U127" s="39">
        <f t="shared" si="113"/>
        <v>0</v>
      </c>
      <c r="V127" s="39">
        <f t="shared" si="113"/>
        <v>0</v>
      </c>
      <c r="W127" s="39">
        <f t="shared" si="113"/>
        <v>0</v>
      </c>
      <c r="X127" s="39">
        <f t="shared" si="113"/>
        <v>0</v>
      </c>
      <c r="Y127" s="39">
        <f t="shared" si="113"/>
        <v>0</v>
      </c>
      <c r="Z127" s="39">
        <f t="shared" si="113"/>
        <v>0</v>
      </c>
      <c r="AA127" s="39">
        <f t="shared" si="113"/>
        <v>0</v>
      </c>
      <c r="AB127" s="39">
        <f t="shared" si="113"/>
        <v>0</v>
      </c>
      <c r="AC127" s="39">
        <f t="shared" si="113"/>
        <v>0</v>
      </c>
      <c r="AD127" s="39">
        <f t="shared" si="113"/>
        <v>0</v>
      </c>
      <c r="AE127" s="39">
        <f t="shared" si="113"/>
        <v>0</v>
      </c>
      <c r="AF127" s="39">
        <f t="shared" si="113"/>
        <v>0</v>
      </c>
      <c r="AG127" s="39">
        <f t="shared" si="113"/>
        <v>0</v>
      </c>
      <c r="AH127" s="39">
        <f t="shared" si="113"/>
        <v>0</v>
      </c>
      <c r="AI127" s="39">
        <f t="shared" si="113"/>
        <v>0</v>
      </c>
      <c r="AJ127" s="39">
        <f t="shared" si="113"/>
        <v>0</v>
      </c>
      <c r="AK127" s="39">
        <f t="shared" si="113"/>
        <v>0</v>
      </c>
      <c r="AL127" s="39">
        <f t="shared" si="113"/>
        <v>0</v>
      </c>
      <c r="AM127" s="39">
        <f t="shared" si="113"/>
        <v>0</v>
      </c>
      <c r="AN127" s="39">
        <f t="shared" si="113"/>
        <v>0</v>
      </c>
      <c r="AO127" s="39">
        <f t="shared" si="113"/>
        <v>0</v>
      </c>
      <c r="AP127" s="39">
        <f t="shared" si="113"/>
        <v>1623.850776</v>
      </c>
      <c r="AQ127" s="39">
        <f t="shared" si="113"/>
        <v>74.15833862</v>
      </c>
      <c r="AR127" s="39">
        <f t="shared" si="113"/>
        <v>279.8094584</v>
      </c>
      <c r="AS127" s="39">
        <f t="shared" si="113"/>
        <v>0</v>
      </c>
      <c r="AT127" s="39">
        <f t="shared" si="113"/>
        <v>416.7513697</v>
      </c>
      <c r="AU127" s="39">
        <f t="shared" si="113"/>
        <v>226.6957194</v>
      </c>
      <c r="AV127" s="39">
        <f t="shared" si="113"/>
        <v>240.7063969</v>
      </c>
      <c r="AW127" s="39">
        <f t="shared" si="113"/>
        <v>227.6204825</v>
      </c>
      <c r="AX127" s="39">
        <f t="shared" si="113"/>
        <v>237.9648815</v>
      </c>
      <c r="AY127" s="75">
        <f t="shared" si="113"/>
        <v>220.8373484</v>
      </c>
      <c r="AZ127" s="39">
        <f t="shared" si="113"/>
        <v>230.6134934</v>
      </c>
      <c r="BA127" s="39">
        <f t="shared" si="113"/>
        <v>222.4597432</v>
      </c>
      <c r="BB127" s="39">
        <f t="shared" si="113"/>
        <v>221.7049327</v>
      </c>
      <c r="BC127" s="39">
        <f t="shared" si="113"/>
        <v>200.8289672</v>
      </c>
      <c r="BD127" s="39">
        <f t="shared" si="113"/>
        <v>219.6897594</v>
      </c>
      <c r="BE127" s="39">
        <f t="shared" si="113"/>
        <v>209.454743</v>
      </c>
      <c r="BF127" s="39">
        <f t="shared" si="113"/>
        <v>297.1379119</v>
      </c>
      <c r="BG127" s="39">
        <f t="shared" si="113"/>
        <v>284.9720745</v>
      </c>
      <c r="BH127" s="39">
        <f t="shared" si="113"/>
        <v>288.2638304</v>
      </c>
      <c r="BI127" s="39">
        <f t="shared" si="113"/>
        <v>249.7993079</v>
      </c>
      <c r="BJ127" s="39">
        <f t="shared" si="113"/>
        <v>228.6768503</v>
      </c>
      <c r="BK127" s="39">
        <f t="shared" si="113"/>
        <v>122.8972192</v>
      </c>
      <c r="BL127" s="39">
        <f t="shared" si="113"/>
        <v>213.6239303</v>
      </c>
      <c r="BM127" s="39">
        <f t="shared" si="113"/>
        <v>93.1438784</v>
      </c>
      <c r="BN127" s="39">
        <f t="shared" si="113"/>
        <v>211.0933772</v>
      </c>
      <c r="BO127" s="39">
        <f t="shared" si="113"/>
        <v>107.2832145</v>
      </c>
      <c r="BP127" s="39">
        <f t="shared" si="113"/>
        <v>204.4438206</v>
      </c>
      <c r="BQ127" s="39">
        <f t="shared" si="113"/>
        <v>78.41368421</v>
      </c>
      <c r="BR127" s="39">
        <f t="shared" si="113"/>
        <v>201.2271941</v>
      </c>
      <c r="BS127" s="39">
        <f t="shared" si="113"/>
        <v>98.84780969</v>
      </c>
      <c r="BT127" s="39">
        <f t="shared" si="113"/>
        <v>194.5512251</v>
      </c>
      <c r="BU127" s="39">
        <f t="shared" si="113"/>
        <v>91.60978024</v>
      </c>
      <c r="BV127" s="39">
        <f t="shared" si="113"/>
        <v>197.8737183</v>
      </c>
      <c r="BW127" s="39">
        <f t="shared" si="113"/>
        <v>79.20898868</v>
      </c>
      <c r="BX127" s="39">
        <f t="shared" si="113"/>
        <v>213.0610186</v>
      </c>
      <c r="BY127" s="39">
        <f t="shared" si="113"/>
        <v>58.97900949</v>
      </c>
      <c r="BZ127" s="39">
        <f t="shared" si="113"/>
        <v>217.8458444</v>
      </c>
      <c r="CA127" s="39">
        <f t="shared" si="113"/>
        <v>56.77917842</v>
      </c>
      <c r="CB127" s="39">
        <f t="shared" si="113"/>
        <v>242.7706728</v>
      </c>
      <c r="CC127" s="39">
        <f t="shared" si="113"/>
        <v>30.6117708</v>
      </c>
      <c r="CD127" s="39">
        <f t="shared" si="113"/>
        <v>263.4881062</v>
      </c>
      <c r="CE127" s="39">
        <f t="shared" si="113"/>
        <v>88.47679164</v>
      </c>
      <c r="CF127" s="39">
        <f t="shared" si="113"/>
        <v>262.8683086</v>
      </c>
      <c r="CG127" s="39">
        <f t="shared" si="113"/>
        <v>1449.410099</v>
      </c>
      <c r="CH127" s="39">
        <f t="shared" si="113"/>
        <v>1063.80899</v>
      </c>
      <c r="CI127" s="39">
        <f t="shared" si="113"/>
        <v>752.5278698</v>
      </c>
      <c r="CJ127" s="39">
        <f t="shared" si="113"/>
        <v>1.13119776</v>
      </c>
      <c r="CK127" s="39">
        <f t="shared" si="113"/>
        <v>0</v>
      </c>
      <c r="CL127" s="39">
        <f t="shared" si="113"/>
        <v>0</v>
      </c>
      <c r="CM127" s="39">
        <f t="shared" si="113"/>
        <v>0</v>
      </c>
      <c r="CN127" s="39">
        <f t="shared" si="113"/>
        <v>0</v>
      </c>
      <c r="CO127" s="39">
        <f t="shared" si="113"/>
        <v>0</v>
      </c>
      <c r="CP127" s="39">
        <f t="shared" si="113"/>
        <v>0</v>
      </c>
      <c r="CQ127" s="39">
        <f t="shared" si="113"/>
        <v>0</v>
      </c>
      <c r="CR127" s="39">
        <f t="shared" si="113"/>
        <v>0</v>
      </c>
      <c r="CS127" s="39">
        <f t="shared" si="113"/>
        <v>0</v>
      </c>
      <c r="CT127" s="39">
        <f t="shared" si="113"/>
        <v>0</v>
      </c>
      <c r="CU127" s="39">
        <f t="shared" si="113"/>
        <v>0</v>
      </c>
      <c r="CV127" s="39">
        <f t="shared" si="113"/>
        <v>0</v>
      </c>
      <c r="CW127" s="39">
        <f t="shared" si="113"/>
        <v>0</v>
      </c>
      <c r="CX127" s="39">
        <f t="shared" si="113"/>
        <v>0</v>
      </c>
      <c r="CY127" s="39">
        <f t="shared" si="113"/>
        <v>0</v>
      </c>
      <c r="CZ127" s="39">
        <f t="shared" si="113"/>
        <v>0</v>
      </c>
      <c r="DA127" s="39">
        <f t="shared" si="113"/>
        <v>0</v>
      </c>
      <c r="DB127" s="39">
        <f t="shared" si="113"/>
        <v>0</v>
      </c>
      <c r="DC127" s="39">
        <f t="shared" si="113"/>
        <v>0</v>
      </c>
      <c r="DD127" s="39">
        <f t="shared" si="113"/>
        <v>0</v>
      </c>
      <c r="DE127" s="39">
        <f t="shared" si="113"/>
        <v>0</v>
      </c>
      <c r="DF127" s="39">
        <f t="shared" si="113"/>
        <v>0</v>
      </c>
      <c r="DG127" s="39">
        <f t="shared" si="113"/>
        <v>0</v>
      </c>
      <c r="DH127" s="39">
        <f t="shared" si="113"/>
        <v>0</v>
      </c>
      <c r="DI127" s="39">
        <f t="shared" si="113"/>
        <v>0</v>
      </c>
      <c r="DJ127" s="39">
        <f t="shared" si="113"/>
        <v>0</v>
      </c>
    </row>
    <row r="128" ht="14.25" customHeight="1">
      <c r="B128" s="6" t="s">
        <v>78</v>
      </c>
      <c r="E128" s="35">
        <f t="shared" si="114"/>
        <v>8329.141608</v>
      </c>
      <c r="F128" s="5"/>
      <c r="G128" s="36">
        <f t="shared" ref="G128:DJ128" si="115">G118*G$52</f>
        <v>-0.045</v>
      </c>
      <c r="H128" s="36">
        <f t="shared" si="115"/>
        <v>71.07152735</v>
      </c>
      <c r="I128" s="36">
        <f t="shared" si="115"/>
        <v>0</v>
      </c>
      <c r="J128" s="36">
        <f t="shared" si="115"/>
        <v>0</v>
      </c>
      <c r="K128" s="36">
        <f t="shared" si="115"/>
        <v>0</v>
      </c>
      <c r="L128" s="36">
        <f t="shared" si="115"/>
        <v>0</v>
      </c>
      <c r="M128" s="36">
        <f t="shared" si="115"/>
        <v>0</v>
      </c>
      <c r="N128" s="36">
        <f t="shared" si="115"/>
        <v>0</v>
      </c>
      <c r="O128" s="36">
        <f t="shared" si="115"/>
        <v>0</v>
      </c>
      <c r="P128" s="36">
        <f t="shared" si="115"/>
        <v>0</v>
      </c>
      <c r="Q128" s="36">
        <f t="shared" si="115"/>
        <v>0</v>
      </c>
      <c r="R128" s="36">
        <f t="shared" si="115"/>
        <v>0</v>
      </c>
      <c r="S128" s="36">
        <f t="shared" si="115"/>
        <v>0</v>
      </c>
      <c r="T128" s="36">
        <f t="shared" si="115"/>
        <v>0</v>
      </c>
      <c r="U128" s="36">
        <f t="shared" si="115"/>
        <v>0</v>
      </c>
      <c r="V128" s="36">
        <f t="shared" si="115"/>
        <v>0</v>
      </c>
      <c r="W128" s="36">
        <f t="shared" si="115"/>
        <v>0</v>
      </c>
      <c r="X128" s="36">
        <f t="shared" si="115"/>
        <v>0</v>
      </c>
      <c r="Y128" s="36">
        <f t="shared" si="115"/>
        <v>0</v>
      </c>
      <c r="Z128" s="36">
        <f t="shared" si="115"/>
        <v>0</v>
      </c>
      <c r="AA128" s="36">
        <f t="shared" si="115"/>
        <v>0</v>
      </c>
      <c r="AB128" s="36">
        <f t="shared" si="115"/>
        <v>0</v>
      </c>
      <c r="AC128" s="36">
        <f t="shared" si="115"/>
        <v>0</v>
      </c>
      <c r="AD128" s="36">
        <f t="shared" si="115"/>
        <v>0</v>
      </c>
      <c r="AE128" s="36">
        <f t="shared" si="115"/>
        <v>0</v>
      </c>
      <c r="AF128" s="36">
        <f t="shared" si="115"/>
        <v>0</v>
      </c>
      <c r="AG128" s="36">
        <f t="shared" si="115"/>
        <v>-0.9414026352</v>
      </c>
      <c r="AH128" s="36">
        <f t="shared" si="115"/>
        <v>-775.9557393</v>
      </c>
      <c r="AI128" s="36">
        <f t="shared" si="115"/>
        <v>-711.4166861</v>
      </c>
      <c r="AJ128" s="36">
        <f t="shared" si="115"/>
        <v>-3010.259995</v>
      </c>
      <c r="AK128" s="36">
        <f t="shared" si="115"/>
        <v>-41.28418001</v>
      </c>
      <c r="AL128" s="36">
        <f t="shared" si="115"/>
        <v>0</v>
      </c>
      <c r="AM128" s="36">
        <f t="shared" si="115"/>
        <v>0</v>
      </c>
      <c r="AN128" s="36">
        <f t="shared" si="115"/>
        <v>0</v>
      </c>
      <c r="AO128" s="36">
        <f t="shared" si="115"/>
        <v>0</v>
      </c>
      <c r="AP128" s="36">
        <f t="shared" si="115"/>
        <v>1623.850776</v>
      </c>
      <c r="AQ128" s="36">
        <f t="shared" si="115"/>
        <v>74.15833862</v>
      </c>
      <c r="AR128" s="36">
        <f t="shared" si="115"/>
        <v>279.8094584</v>
      </c>
      <c r="AS128" s="36">
        <f t="shared" si="115"/>
        <v>0</v>
      </c>
      <c r="AT128" s="36">
        <f t="shared" si="115"/>
        <v>416.7513697</v>
      </c>
      <c r="AU128" s="36">
        <f t="shared" si="115"/>
        <v>226.6957194</v>
      </c>
      <c r="AV128" s="36">
        <f t="shared" si="115"/>
        <v>240.7063969</v>
      </c>
      <c r="AW128" s="36">
        <f t="shared" si="115"/>
        <v>227.6204825</v>
      </c>
      <c r="AX128" s="36">
        <f t="shared" si="115"/>
        <v>237.9648815</v>
      </c>
      <c r="AY128" s="69">
        <f t="shared" si="115"/>
        <v>220.8373484</v>
      </c>
      <c r="AZ128" s="36">
        <f t="shared" si="115"/>
        <v>230.6134934</v>
      </c>
      <c r="BA128" s="36">
        <f t="shared" si="115"/>
        <v>222.4597432</v>
      </c>
      <c r="BB128" s="36">
        <f t="shared" si="115"/>
        <v>221.7049327</v>
      </c>
      <c r="BC128" s="36">
        <f t="shared" si="115"/>
        <v>200.8289672</v>
      </c>
      <c r="BD128" s="36">
        <f t="shared" si="115"/>
        <v>219.6897594</v>
      </c>
      <c r="BE128" s="36">
        <f t="shared" si="115"/>
        <v>209.454743</v>
      </c>
      <c r="BF128" s="36">
        <f t="shared" si="115"/>
        <v>297.1379119</v>
      </c>
      <c r="BG128" s="36">
        <f t="shared" si="115"/>
        <v>284.9720745</v>
      </c>
      <c r="BH128" s="36">
        <f t="shared" si="115"/>
        <v>288.2638304</v>
      </c>
      <c r="BI128" s="36">
        <f t="shared" si="115"/>
        <v>249.7993079</v>
      </c>
      <c r="BJ128" s="36">
        <f t="shared" si="115"/>
        <v>228.6768503</v>
      </c>
      <c r="BK128" s="36">
        <f t="shared" si="115"/>
        <v>122.8972192</v>
      </c>
      <c r="BL128" s="36">
        <f t="shared" si="115"/>
        <v>213.6239303</v>
      </c>
      <c r="BM128" s="36">
        <f t="shared" si="115"/>
        <v>93.1438784</v>
      </c>
      <c r="BN128" s="36">
        <f t="shared" si="115"/>
        <v>211.0933772</v>
      </c>
      <c r="BO128" s="36">
        <f t="shared" si="115"/>
        <v>107.2832145</v>
      </c>
      <c r="BP128" s="36">
        <f t="shared" si="115"/>
        <v>204.4438206</v>
      </c>
      <c r="BQ128" s="36">
        <f t="shared" si="115"/>
        <v>78.41368421</v>
      </c>
      <c r="BR128" s="36">
        <f t="shared" si="115"/>
        <v>201.2271941</v>
      </c>
      <c r="BS128" s="36">
        <f t="shared" si="115"/>
        <v>98.84780969</v>
      </c>
      <c r="BT128" s="36">
        <f t="shared" si="115"/>
        <v>194.5512251</v>
      </c>
      <c r="BU128" s="36">
        <f t="shared" si="115"/>
        <v>91.60978024</v>
      </c>
      <c r="BV128" s="36">
        <f t="shared" si="115"/>
        <v>197.8737183</v>
      </c>
      <c r="BW128" s="36">
        <f t="shared" si="115"/>
        <v>79.20898868</v>
      </c>
      <c r="BX128" s="36">
        <f t="shared" si="115"/>
        <v>213.0610186</v>
      </c>
      <c r="BY128" s="36">
        <f t="shared" si="115"/>
        <v>58.97900949</v>
      </c>
      <c r="BZ128" s="36">
        <f t="shared" si="115"/>
        <v>217.8458444</v>
      </c>
      <c r="CA128" s="36">
        <f t="shared" si="115"/>
        <v>56.77917842</v>
      </c>
      <c r="CB128" s="36">
        <f t="shared" si="115"/>
        <v>242.7706728</v>
      </c>
      <c r="CC128" s="36">
        <f t="shared" si="115"/>
        <v>30.6117708</v>
      </c>
      <c r="CD128" s="36">
        <f t="shared" si="115"/>
        <v>263.4881062</v>
      </c>
      <c r="CE128" s="36">
        <f t="shared" si="115"/>
        <v>88.47679164</v>
      </c>
      <c r="CF128" s="36">
        <f t="shared" si="115"/>
        <v>262.8683086</v>
      </c>
      <c r="CG128" s="36">
        <f t="shared" si="115"/>
        <v>1449.410099</v>
      </c>
      <c r="CH128" s="36">
        <f t="shared" si="115"/>
        <v>1063.80899</v>
      </c>
      <c r="CI128" s="36">
        <f t="shared" si="115"/>
        <v>752.5278698</v>
      </c>
      <c r="CJ128" s="36">
        <f t="shared" si="115"/>
        <v>1.13119776</v>
      </c>
      <c r="CK128" s="36">
        <f t="shared" si="115"/>
        <v>0</v>
      </c>
      <c r="CL128" s="36">
        <f t="shared" si="115"/>
        <v>0</v>
      </c>
      <c r="CM128" s="36">
        <f t="shared" si="115"/>
        <v>0</v>
      </c>
      <c r="CN128" s="36">
        <f t="shared" si="115"/>
        <v>0</v>
      </c>
      <c r="CO128" s="36">
        <f t="shared" si="115"/>
        <v>0</v>
      </c>
      <c r="CP128" s="36">
        <f t="shared" si="115"/>
        <v>0</v>
      </c>
      <c r="CQ128" s="36">
        <f t="shared" si="115"/>
        <v>0</v>
      </c>
      <c r="CR128" s="36">
        <f t="shared" si="115"/>
        <v>0</v>
      </c>
      <c r="CS128" s="36">
        <f t="shared" si="115"/>
        <v>0</v>
      </c>
      <c r="CT128" s="36">
        <f t="shared" si="115"/>
        <v>0</v>
      </c>
      <c r="CU128" s="36">
        <f t="shared" si="115"/>
        <v>0</v>
      </c>
      <c r="CV128" s="36">
        <f t="shared" si="115"/>
        <v>0</v>
      </c>
      <c r="CW128" s="36">
        <f t="shared" si="115"/>
        <v>0</v>
      </c>
      <c r="CX128" s="36">
        <f t="shared" si="115"/>
        <v>0</v>
      </c>
      <c r="CY128" s="36">
        <f t="shared" si="115"/>
        <v>0</v>
      </c>
      <c r="CZ128" s="36">
        <f t="shared" si="115"/>
        <v>0</v>
      </c>
      <c r="DA128" s="36">
        <f t="shared" si="115"/>
        <v>0</v>
      </c>
      <c r="DB128" s="36">
        <f t="shared" si="115"/>
        <v>0</v>
      </c>
      <c r="DC128" s="36">
        <f t="shared" si="115"/>
        <v>0</v>
      </c>
      <c r="DD128" s="36">
        <f t="shared" si="115"/>
        <v>0</v>
      </c>
      <c r="DE128" s="36">
        <f t="shared" si="115"/>
        <v>0</v>
      </c>
      <c r="DF128" s="36">
        <f t="shared" si="115"/>
        <v>0</v>
      </c>
      <c r="DG128" s="36">
        <f t="shared" si="115"/>
        <v>0</v>
      </c>
      <c r="DH128" s="36">
        <f t="shared" si="115"/>
        <v>0</v>
      </c>
      <c r="DI128" s="36">
        <f t="shared" si="115"/>
        <v>0</v>
      </c>
      <c r="DJ128" s="36">
        <f t="shared" si="115"/>
        <v>0</v>
      </c>
    </row>
    <row r="129" ht="14.25" customHeight="1">
      <c r="B129" s="6" t="s">
        <v>79</v>
      </c>
      <c r="E129" s="33">
        <f t="shared" si="114"/>
        <v>-920.4367043</v>
      </c>
      <c r="F129" s="5"/>
      <c r="G129" s="39">
        <f t="shared" ref="G129:DJ129" si="116">G119*G$52</f>
        <v>-0.045</v>
      </c>
      <c r="H129" s="39">
        <f t="shared" si="116"/>
        <v>71.07152735</v>
      </c>
      <c r="I129" s="39">
        <f t="shared" si="116"/>
        <v>0</v>
      </c>
      <c r="J129" s="39">
        <f t="shared" si="116"/>
        <v>0</v>
      </c>
      <c r="K129" s="39">
        <f t="shared" si="116"/>
        <v>0</v>
      </c>
      <c r="L129" s="39">
        <f t="shared" si="116"/>
        <v>0</v>
      </c>
      <c r="M129" s="39">
        <f t="shared" si="116"/>
        <v>0</v>
      </c>
      <c r="N129" s="39">
        <f t="shared" si="116"/>
        <v>0</v>
      </c>
      <c r="O129" s="39">
        <f t="shared" si="116"/>
        <v>0</v>
      </c>
      <c r="P129" s="39">
        <f t="shared" si="116"/>
        <v>0</v>
      </c>
      <c r="Q129" s="39">
        <f t="shared" si="116"/>
        <v>0</v>
      </c>
      <c r="R129" s="39">
        <f t="shared" si="116"/>
        <v>0</v>
      </c>
      <c r="S129" s="39">
        <f t="shared" si="116"/>
        <v>0</v>
      </c>
      <c r="T129" s="39">
        <f t="shared" si="116"/>
        <v>0</v>
      </c>
      <c r="U129" s="39">
        <f t="shared" si="116"/>
        <v>0</v>
      </c>
      <c r="V129" s="39">
        <f t="shared" si="116"/>
        <v>0</v>
      </c>
      <c r="W129" s="39">
        <f t="shared" si="116"/>
        <v>0</v>
      </c>
      <c r="X129" s="39">
        <f t="shared" si="116"/>
        <v>0</v>
      </c>
      <c r="Y129" s="39">
        <f t="shared" si="116"/>
        <v>0</v>
      </c>
      <c r="Z129" s="39">
        <f t="shared" si="116"/>
        <v>0</v>
      </c>
      <c r="AA129" s="39">
        <f t="shared" si="116"/>
        <v>0</v>
      </c>
      <c r="AB129" s="39">
        <f t="shared" si="116"/>
        <v>0</v>
      </c>
      <c r="AC129" s="39">
        <f t="shared" si="116"/>
        <v>0</v>
      </c>
      <c r="AD129" s="39">
        <f t="shared" si="116"/>
        <v>0</v>
      </c>
      <c r="AE129" s="39">
        <f t="shared" si="116"/>
        <v>0</v>
      </c>
      <c r="AF129" s="39">
        <f t="shared" si="116"/>
        <v>0</v>
      </c>
      <c r="AG129" s="39">
        <f t="shared" si="116"/>
        <v>-0.9414026352</v>
      </c>
      <c r="AH129" s="39">
        <f t="shared" si="116"/>
        <v>-775.9557393</v>
      </c>
      <c r="AI129" s="39">
        <f t="shared" si="116"/>
        <v>-711.4166861</v>
      </c>
      <c r="AJ129" s="39">
        <f t="shared" si="116"/>
        <v>-3010.259995</v>
      </c>
      <c r="AK129" s="39">
        <f t="shared" si="116"/>
        <v>-41.28418001</v>
      </c>
      <c r="AL129" s="39">
        <f t="shared" si="116"/>
        <v>0</v>
      </c>
      <c r="AM129" s="39">
        <f t="shared" si="116"/>
        <v>0</v>
      </c>
      <c r="AN129" s="39">
        <f t="shared" si="116"/>
        <v>0</v>
      </c>
      <c r="AO129" s="39">
        <f t="shared" si="116"/>
        <v>0</v>
      </c>
      <c r="AP129" s="39">
        <f t="shared" si="116"/>
        <v>1623.850776</v>
      </c>
      <c r="AQ129" s="39">
        <f t="shared" si="116"/>
        <v>74.15833862</v>
      </c>
      <c r="AR129" s="39">
        <f t="shared" si="116"/>
        <v>279.8094584</v>
      </c>
      <c r="AS129" s="39">
        <f t="shared" si="116"/>
        <v>0</v>
      </c>
      <c r="AT129" s="39">
        <f t="shared" si="116"/>
        <v>416.7513697</v>
      </c>
      <c r="AU129" s="39">
        <f t="shared" si="116"/>
        <v>226.6957194</v>
      </c>
      <c r="AV129" s="39">
        <f t="shared" si="116"/>
        <v>240.7063969</v>
      </c>
      <c r="AW129" s="39">
        <f t="shared" si="116"/>
        <v>227.6204825</v>
      </c>
      <c r="AX129" s="39">
        <f t="shared" si="116"/>
        <v>237.9648815</v>
      </c>
      <c r="AY129" s="75">
        <f t="shared" si="116"/>
        <v>220.8373484</v>
      </c>
      <c r="AZ129" s="39">
        <f t="shared" si="116"/>
        <v>0</v>
      </c>
      <c r="BA129" s="39">
        <f t="shared" si="116"/>
        <v>0</v>
      </c>
      <c r="BB129" s="39">
        <f t="shared" si="116"/>
        <v>0</v>
      </c>
      <c r="BC129" s="39">
        <f t="shared" si="116"/>
        <v>0</v>
      </c>
      <c r="BD129" s="39">
        <f t="shared" si="116"/>
        <v>0</v>
      </c>
      <c r="BE129" s="39">
        <f t="shared" si="116"/>
        <v>0</v>
      </c>
      <c r="BF129" s="39">
        <f t="shared" si="116"/>
        <v>0</v>
      </c>
      <c r="BG129" s="39">
        <f t="shared" si="116"/>
        <v>0</v>
      </c>
      <c r="BH129" s="39">
        <f t="shared" si="116"/>
        <v>0</v>
      </c>
      <c r="BI129" s="39">
        <f t="shared" si="116"/>
        <v>0</v>
      </c>
      <c r="BJ129" s="39">
        <f t="shared" si="116"/>
        <v>0</v>
      </c>
      <c r="BK129" s="39">
        <f t="shared" si="116"/>
        <v>0</v>
      </c>
      <c r="BL129" s="39">
        <f t="shared" si="116"/>
        <v>0</v>
      </c>
      <c r="BM129" s="39">
        <f t="shared" si="116"/>
        <v>0</v>
      </c>
      <c r="BN129" s="39">
        <f t="shared" si="116"/>
        <v>0</v>
      </c>
      <c r="BO129" s="39">
        <f t="shared" si="116"/>
        <v>0</v>
      </c>
      <c r="BP129" s="39">
        <f t="shared" si="116"/>
        <v>0</v>
      </c>
      <c r="BQ129" s="39">
        <f t="shared" si="116"/>
        <v>0</v>
      </c>
      <c r="BR129" s="39">
        <f t="shared" si="116"/>
        <v>0</v>
      </c>
      <c r="BS129" s="39">
        <f t="shared" si="116"/>
        <v>0</v>
      </c>
      <c r="BT129" s="39">
        <f t="shared" si="116"/>
        <v>0</v>
      </c>
      <c r="BU129" s="39">
        <f t="shared" si="116"/>
        <v>0</v>
      </c>
      <c r="BV129" s="39">
        <f t="shared" si="116"/>
        <v>0</v>
      </c>
      <c r="BW129" s="39">
        <f t="shared" si="116"/>
        <v>0</v>
      </c>
      <c r="BX129" s="39">
        <f t="shared" si="116"/>
        <v>0</v>
      </c>
      <c r="BY129" s="39">
        <f t="shared" si="116"/>
        <v>0</v>
      </c>
      <c r="BZ129" s="39">
        <f t="shared" si="116"/>
        <v>0</v>
      </c>
      <c r="CA129" s="39">
        <f t="shared" si="116"/>
        <v>0</v>
      </c>
      <c r="CB129" s="39">
        <f t="shared" si="116"/>
        <v>0</v>
      </c>
      <c r="CC129" s="39">
        <f t="shared" si="116"/>
        <v>0</v>
      </c>
      <c r="CD129" s="39">
        <f t="shared" si="116"/>
        <v>0</v>
      </c>
      <c r="CE129" s="39">
        <f t="shared" si="116"/>
        <v>0</v>
      </c>
      <c r="CF129" s="39">
        <f t="shared" si="116"/>
        <v>0</v>
      </c>
      <c r="CG129" s="39">
        <f t="shared" si="116"/>
        <v>0</v>
      </c>
      <c r="CH129" s="39">
        <f t="shared" si="116"/>
        <v>0</v>
      </c>
      <c r="CI129" s="39">
        <f t="shared" si="116"/>
        <v>0</v>
      </c>
      <c r="CJ129" s="39">
        <f t="shared" si="116"/>
        <v>0</v>
      </c>
      <c r="CK129" s="39">
        <f t="shared" si="116"/>
        <v>0</v>
      </c>
      <c r="CL129" s="39">
        <f t="shared" si="116"/>
        <v>0</v>
      </c>
      <c r="CM129" s="39">
        <f t="shared" si="116"/>
        <v>0</v>
      </c>
      <c r="CN129" s="39">
        <f t="shared" si="116"/>
        <v>0</v>
      </c>
      <c r="CO129" s="39">
        <f t="shared" si="116"/>
        <v>0</v>
      </c>
      <c r="CP129" s="39">
        <f t="shared" si="116"/>
        <v>0</v>
      </c>
      <c r="CQ129" s="39">
        <f t="shared" si="116"/>
        <v>0</v>
      </c>
      <c r="CR129" s="39">
        <f t="shared" si="116"/>
        <v>0</v>
      </c>
      <c r="CS129" s="39">
        <f t="shared" si="116"/>
        <v>0</v>
      </c>
      <c r="CT129" s="39">
        <f t="shared" si="116"/>
        <v>0</v>
      </c>
      <c r="CU129" s="39">
        <f t="shared" si="116"/>
        <v>0</v>
      </c>
      <c r="CV129" s="39">
        <f t="shared" si="116"/>
        <v>0</v>
      </c>
      <c r="CW129" s="39">
        <f t="shared" si="116"/>
        <v>0</v>
      </c>
      <c r="CX129" s="39">
        <f t="shared" si="116"/>
        <v>0</v>
      </c>
      <c r="CY129" s="39">
        <f t="shared" si="116"/>
        <v>0</v>
      </c>
      <c r="CZ129" s="39">
        <f t="shared" si="116"/>
        <v>0</v>
      </c>
      <c r="DA129" s="39">
        <f t="shared" si="116"/>
        <v>0</v>
      </c>
      <c r="DB129" s="39">
        <f t="shared" si="116"/>
        <v>0</v>
      </c>
      <c r="DC129" s="39">
        <f t="shared" si="116"/>
        <v>0</v>
      </c>
      <c r="DD129" s="39">
        <f t="shared" si="116"/>
        <v>0</v>
      </c>
      <c r="DE129" s="39">
        <f t="shared" si="116"/>
        <v>0</v>
      </c>
      <c r="DF129" s="39">
        <f t="shared" si="116"/>
        <v>0</v>
      </c>
      <c r="DG129" s="39">
        <f t="shared" si="116"/>
        <v>0</v>
      </c>
      <c r="DH129" s="39">
        <f t="shared" si="116"/>
        <v>0</v>
      </c>
      <c r="DI129" s="39">
        <f t="shared" si="116"/>
        <v>0</v>
      </c>
      <c r="DJ129" s="39">
        <f t="shared" si="116"/>
        <v>0</v>
      </c>
    </row>
    <row r="130" ht="14.25" customHeight="1">
      <c r="E130" s="35"/>
      <c r="F130" s="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</row>
    <row r="131" ht="14.25" customHeight="1">
      <c r="B131" s="6" t="s">
        <v>80</v>
      </c>
      <c r="C131" s="5"/>
      <c r="D131" s="5"/>
      <c r="E131" s="33">
        <f t="shared" ref="E131:E133" si="118">SUM(G131:DJ131)</f>
        <v>12997.19854</v>
      </c>
      <c r="F131" s="5"/>
      <c r="G131" s="39">
        <f t="shared" ref="G131:DJ131" si="117">G121*G$52</f>
        <v>0</v>
      </c>
      <c r="H131" s="39">
        <f t="shared" si="117"/>
        <v>71.07152735</v>
      </c>
      <c r="I131" s="39">
        <f t="shared" si="117"/>
        <v>0</v>
      </c>
      <c r="J131" s="39">
        <f t="shared" si="117"/>
        <v>0</v>
      </c>
      <c r="K131" s="39">
        <f t="shared" si="117"/>
        <v>0</v>
      </c>
      <c r="L131" s="39">
        <f t="shared" si="117"/>
        <v>0</v>
      </c>
      <c r="M131" s="39">
        <f t="shared" si="117"/>
        <v>0</v>
      </c>
      <c r="N131" s="39">
        <f t="shared" si="117"/>
        <v>0</v>
      </c>
      <c r="O131" s="39">
        <f t="shared" si="117"/>
        <v>0</v>
      </c>
      <c r="P131" s="39">
        <f t="shared" si="117"/>
        <v>0</v>
      </c>
      <c r="Q131" s="39">
        <f t="shared" si="117"/>
        <v>0</v>
      </c>
      <c r="R131" s="39">
        <f t="shared" si="117"/>
        <v>0</v>
      </c>
      <c r="S131" s="39">
        <f t="shared" si="117"/>
        <v>0</v>
      </c>
      <c r="T131" s="39">
        <f t="shared" si="117"/>
        <v>0</v>
      </c>
      <c r="U131" s="39">
        <f t="shared" si="117"/>
        <v>0</v>
      </c>
      <c r="V131" s="39">
        <f t="shared" si="117"/>
        <v>0</v>
      </c>
      <c r="W131" s="39">
        <f t="shared" si="117"/>
        <v>0</v>
      </c>
      <c r="X131" s="39">
        <f t="shared" si="117"/>
        <v>0</v>
      </c>
      <c r="Y131" s="39">
        <f t="shared" si="117"/>
        <v>4.832182185</v>
      </c>
      <c r="Z131" s="39">
        <f t="shared" si="117"/>
        <v>0</v>
      </c>
      <c r="AA131" s="39">
        <f t="shared" si="117"/>
        <v>0</v>
      </c>
      <c r="AB131" s="39">
        <f t="shared" si="117"/>
        <v>0</v>
      </c>
      <c r="AC131" s="39">
        <f t="shared" si="117"/>
        <v>0</v>
      </c>
      <c r="AD131" s="39">
        <f t="shared" si="117"/>
        <v>0</v>
      </c>
      <c r="AE131" s="39">
        <f t="shared" si="117"/>
        <v>0</v>
      </c>
      <c r="AF131" s="39">
        <f t="shared" si="117"/>
        <v>0</v>
      </c>
      <c r="AG131" s="39">
        <f t="shared" si="117"/>
        <v>0</v>
      </c>
      <c r="AH131" s="39">
        <f t="shared" si="117"/>
        <v>0</v>
      </c>
      <c r="AI131" s="39">
        <f t="shared" si="117"/>
        <v>0</v>
      </c>
      <c r="AJ131" s="39">
        <f t="shared" si="117"/>
        <v>0</v>
      </c>
      <c r="AK131" s="39">
        <f t="shared" si="117"/>
        <v>4.743132</v>
      </c>
      <c r="AL131" s="39">
        <f t="shared" si="117"/>
        <v>0</v>
      </c>
      <c r="AM131" s="39">
        <f t="shared" si="117"/>
        <v>4.743145824</v>
      </c>
      <c r="AN131" s="39">
        <f t="shared" si="117"/>
        <v>0</v>
      </c>
      <c r="AO131" s="39">
        <f t="shared" si="117"/>
        <v>4.743154121</v>
      </c>
      <c r="AP131" s="39">
        <f t="shared" si="117"/>
        <v>1623.850776</v>
      </c>
      <c r="AQ131" s="39">
        <f t="shared" si="117"/>
        <v>78.90147062</v>
      </c>
      <c r="AR131" s="39">
        <f t="shared" si="117"/>
        <v>279.8094584</v>
      </c>
      <c r="AS131" s="39">
        <f t="shared" si="117"/>
        <v>4.743139899</v>
      </c>
      <c r="AT131" s="39">
        <f t="shared" si="117"/>
        <v>416.7513697</v>
      </c>
      <c r="AU131" s="39">
        <f t="shared" si="117"/>
        <v>231.4388653</v>
      </c>
      <c r="AV131" s="39">
        <f t="shared" si="117"/>
        <v>240.7063969</v>
      </c>
      <c r="AW131" s="39">
        <f t="shared" si="117"/>
        <v>232.363633</v>
      </c>
      <c r="AX131" s="39">
        <f t="shared" si="117"/>
        <v>237.9648815</v>
      </c>
      <c r="AY131" s="75">
        <f t="shared" si="117"/>
        <v>225.5804859</v>
      </c>
      <c r="AZ131" s="39">
        <f t="shared" si="117"/>
        <v>230.6134934</v>
      </c>
      <c r="BA131" s="39">
        <f t="shared" si="117"/>
        <v>227.2028852</v>
      </c>
      <c r="BB131" s="39">
        <f t="shared" si="117"/>
        <v>221.7049327</v>
      </c>
      <c r="BC131" s="39">
        <f t="shared" si="117"/>
        <v>205.572113</v>
      </c>
      <c r="BD131" s="39">
        <f t="shared" si="117"/>
        <v>219.6897594</v>
      </c>
      <c r="BE131" s="39">
        <f t="shared" si="117"/>
        <v>214.197892</v>
      </c>
      <c r="BF131" s="39">
        <f t="shared" si="117"/>
        <v>297.1379119</v>
      </c>
      <c r="BG131" s="39">
        <f t="shared" si="117"/>
        <v>289.7152144</v>
      </c>
      <c r="BH131" s="39">
        <f t="shared" si="117"/>
        <v>288.2638304</v>
      </c>
      <c r="BI131" s="39">
        <f t="shared" si="117"/>
        <v>254.542451</v>
      </c>
      <c r="BJ131" s="39">
        <f t="shared" si="117"/>
        <v>228.6768503</v>
      </c>
      <c r="BK131" s="39">
        <f t="shared" si="117"/>
        <v>127.640365</v>
      </c>
      <c r="BL131" s="39">
        <f t="shared" si="117"/>
        <v>213.6239303</v>
      </c>
      <c r="BM131" s="39">
        <f t="shared" si="117"/>
        <v>97.88702666</v>
      </c>
      <c r="BN131" s="39">
        <f t="shared" si="117"/>
        <v>211.0933772</v>
      </c>
      <c r="BO131" s="39">
        <f t="shared" si="117"/>
        <v>112.0263557</v>
      </c>
      <c r="BP131" s="39">
        <f t="shared" si="117"/>
        <v>204.4438206</v>
      </c>
      <c r="BQ131" s="39">
        <f t="shared" si="117"/>
        <v>83.15682785</v>
      </c>
      <c r="BR131" s="39">
        <f t="shared" si="117"/>
        <v>201.2271941</v>
      </c>
      <c r="BS131" s="39">
        <f t="shared" si="117"/>
        <v>103.5909555</v>
      </c>
      <c r="BT131" s="39">
        <f t="shared" si="117"/>
        <v>194.5512251</v>
      </c>
      <c r="BU131" s="39">
        <f t="shared" si="117"/>
        <v>96.35292804</v>
      </c>
      <c r="BV131" s="39">
        <f t="shared" si="117"/>
        <v>197.8737183</v>
      </c>
      <c r="BW131" s="39">
        <f t="shared" si="117"/>
        <v>83.95213073</v>
      </c>
      <c r="BX131" s="39">
        <f t="shared" si="117"/>
        <v>213.0610186</v>
      </c>
      <c r="BY131" s="39">
        <f t="shared" si="117"/>
        <v>63.72215351</v>
      </c>
      <c r="BZ131" s="39">
        <f t="shared" si="117"/>
        <v>217.8458444</v>
      </c>
      <c r="CA131" s="39">
        <f t="shared" si="117"/>
        <v>61.52232424</v>
      </c>
      <c r="CB131" s="39">
        <f t="shared" si="117"/>
        <v>242.7706728</v>
      </c>
      <c r="CC131" s="39">
        <f t="shared" si="117"/>
        <v>35.35491828</v>
      </c>
      <c r="CD131" s="39">
        <f t="shared" si="117"/>
        <v>263.4881062</v>
      </c>
      <c r="CE131" s="39">
        <f t="shared" si="117"/>
        <v>93.21993427</v>
      </c>
      <c r="CF131" s="39">
        <f t="shared" si="117"/>
        <v>262.8683086</v>
      </c>
      <c r="CG131" s="39">
        <f t="shared" si="117"/>
        <v>1454.153244</v>
      </c>
      <c r="CH131" s="39">
        <f t="shared" si="117"/>
        <v>1063.80899</v>
      </c>
      <c r="CI131" s="39">
        <f t="shared" si="117"/>
        <v>757.2710156</v>
      </c>
      <c r="CJ131" s="39">
        <f t="shared" si="117"/>
        <v>1.13119776</v>
      </c>
      <c r="CK131" s="39">
        <f t="shared" si="117"/>
        <v>0</v>
      </c>
      <c r="CL131" s="39">
        <f t="shared" si="117"/>
        <v>0</v>
      </c>
      <c r="CM131" s="39">
        <f t="shared" si="117"/>
        <v>0</v>
      </c>
      <c r="CN131" s="39">
        <f t="shared" si="117"/>
        <v>0</v>
      </c>
      <c r="CO131" s="39">
        <f t="shared" si="117"/>
        <v>0</v>
      </c>
      <c r="CP131" s="39">
        <f t="shared" si="117"/>
        <v>0</v>
      </c>
      <c r="CQ131" s="39">
        <f t="shared" si="117"/>
        <v>0</v>
      </c>
      <c r="CR131" s="39">
        <f t="shared" si="117"/>
        <v>0</v>
      </c>
      <c r="CS131" s="39">
        <f t="shared" si="117"/>
        <v>0</v>
      </c>
      <c r="CT131" s="39">
        <f t="shared" si="117"/>
        <v>0</v>
      </c>
      <c r="CU131" s="39">
        <f t="shared" si="117"/>
        <v>0</v>
      </c>
      <c r="CV131" s="39">
        <f t="shared" si="117"/>
        <v>0</v>
      </c>
      <c r="CW131" s="39">
        <f t="shared" si="117"/>
        <v>0</v>
      </c>
      <c r="CX131" s="39">
        <f t="shared" si="117"/>
        <v>0</v>
      </c>
      <c r="CY131" s="39">
        <f t="shared" si="117"/>
        <v>0</v>
      </c>
      <c r="CZ131" s="39">
        <f t="shared" si="117"/>
        <v>0</v>
      </c>
      <c r="DA131" s="39">
        <f t="shared" si="117"/>
        <v>0</v>
      </c>
      <c r="DB131" s="39">
        <f t="shared" si="117"/>
        <v>0</v>
      </c>
      <c r="DC131" s="39">
        <f t="shared" si="117"/>
        <v>0</v>
      </c>
      <c r="DD131" s="39">
        <f t="shared" si="117"/>
        <v>0</v>
      </c>
      <c r="DE131" s="39">
        <f t="shared" si="117"/>
        <v>0</v>
      </c>
      <c r="DF131" s="39">
        <f t="shared" si="117"/>
        <v>0</v>
      </c>
      <c r="DG131" s="39">
        <f t="shared" si="117"/>
        <v>0</v>
      </c>
      <c r="DH131" s="39">
        <f t="shared" si="117"/>
        <v>0</v>
      </c>
      <c r="DI131" s="39">
        <f t="shared" si="117"/>
        <v>0</v>
      </c>
      <c r="DJ131" s="39">
        <f t="shared" si="117"/>
        <v>0</v>
      </c>
    </row>
    <row r="132" ht="14.25" customHeight="1">
      <c r="B132" s="6" t="s">
        <v>81</v>
      </c>
      <c r="E132" s="35">
        <f t="shared" si="118"/>
        <v>8457.295532</v>
      </c>
      <c r="F132" s="5"/>
      <c r="G132" s="36">
        <f t="shared" ref="G132:DJ132" si="119">G122*G$52</f>
        <v>-0.045</v>
      </c>
      <c r="H132" s="36">
        <f t="shared" si="119"/>
        <v>71.07152735</v>
      </c>
      <c r="I132" s="36">
        <f t="shared" si="119"/>
        <v>0</v>
      </c>
      <c r="J132" s="36">
        <f t="shared" si="119"/>
        <v>0</v>
      </c>
      <c r="K132" s="36">
        <f t="shared" si="119"/>
        <v>0</v>
      </c>
      <c r="L132" s="36">
        <f t="shared" si="119"/>
        <v>0</v>
      </c>
      <c r="M132" s="36">
        <f t="shared" si="119"/>
        <v>0</v>
      </c>
      <c r="N132" s="36">
        <f t="shared" si="119"/>
        <v>0</v>
      </c>
      <c r="O132" s="36">
        <f t="shared" si="119"/>
        <v>0</v>
      </c>
      <c r="P132" s="36">
        <f t="shared" si="119"/>
        <v>0</v>
      </c>
      <c r="Q132" s="36">
        <f t="shared" si="119"/>
        <v>0</v>
      </c>
      <c r="R132" s="36">
        <f t="shared" si="119"/>
        <v>0</v>
      </c>
      <c r="S132" s="36">
        <f t="shared" si="119"/>
        <v>0</v>
      </c>
      <c r="T132" s="36">
        <f t="shared" si="119"/>
        <v>0</v>
      </c>
      <c r="U132" s="36">
        <f t="shared" si="119"/>
        <v>0</v>
      </c>
      <c r="V132" s="36">
        <f t="shared" si="119"/>
        <v>0</v>
      </c>
      <c r="W132" s="36">
        <f t="shared" si="119"/>
        <v>0</v>
      </c>
      <c r="X132" s="36">
        <f t="shared" si="119"/>
        <v>0</v>
      </c>
      <c r="Y132" s="36">
        <f t="shared" si="119"/>
        <v>4.832182185</v>
      </c>
      <c r="Z132" s="36">
        <f t="shared" si="119"/>
        <v>0</v>
      </c>
      <c r="AA132" s="36">
        <f t="shared" si="119"/>
        <v>0</v>
      </c>
      <c r="AB132" s="36">
        <f t="shared" si="119"/>
        <v>0</v>
      </c>
      <c r="AC132" s="36">
        <f t="shared" si="119"/>
        <v>0</v>
      </c>
      <c r="AD132" s="36">
        <f t="shared" si="119"/>
        <v>0</v>
      </c>
      <c r="AE132" s="36">
        <f t="shared" si="119"/>
        <v>0</v>
      </c>
      <c r="AF132" s="36">
        <f t="shared" si="119"/>
        <v>0</v>
      </c>
      <c r="AG132" s="36">
        <f t="shared" si="119"/>
        <v>-0.9414026352</v>
      </c>
      <c r="AH132" s="36">
        <f t="shared" si="119"/>
        <v>-775.9557393</v>
      </c>
      <c r="AI132" s="36">
        <f t="shared" si="119"/>
        <v>-711.4166861</v>
      </c>
      <c r="AJ132" s="36">
        <f t="shared" si="119"/>
        <v>-3010.259995</v>
      </c>
      <c r="AK132" s="36">
        <f t="shared" si="119"/>
        <v>-36.54104801</v>
      </c>
      <c r="AL132" s="36">
        <f t="shared" si="119"/>
        <v>0</v>
      </c>
      <c r="AM132" s="36">
        <f t="shared" si="119"/>
        <v>4.743145824</v>
      </c>
      <c r="AN132" s="36">
        <f t="shared" si="119"/>
        <v>0</v>
      </c>
      <c r="AO132" s="36">
        <f t="shared" si="119"/>
        <v>4.743154121</v>
      </c>
      <c r="AP132" s="36">
        <f t="shared" si="119"/>
        <v>1623.850776</v>
      </c>
      <c r="AQ132" s="36">
        <f t="shared" si="119"/>
        <v>78.90147062</v>
      </c>
      <c r="AR132" s="36">
        <f t="shared" si="119"/>
        <v>279.8094584</v>
      </c>
      <c r="AS132" s="36">
        <f t="shared" si="119"/>
        <v>4.743139899</v>
      </c>
      <c r="AT132" s="36">
        <f t="shared" si="119"/>
        <v>416.7513697</v>
      </c>
      <c r="AU132" s="36">
        <f t="shared" si="119"/>
        <v>231.4388653</v>
      </c>
      <c r="AV132" s="36">
        <f t="shared" si="119"/>
        <v>240.7063969</v>
      </c>
      <c r="AW132" s="36">
        <f t="shared" si="119"/>
        <v>232.363633</v>
      </c>
      <c r="AX132" s="36">
        <f t="shared" si="119"/>
        <v>237.9648815</v>
      </c>
      <c r="AY132" s="69">
        <f t="shared" si="119"/>
        <v>225.5804859</v>
      </c>
      <c r="AZ132" s="36">
        <f t="shared" si="119"/>
        <v>230.6134934</v>
      </c>
      <c r="BA132" s="36">
        <f t="shared" si="119"/>
        <v>227.2028852</v>
      </c>
      <c r="BB132" s="36">
        <f t="shared" si="119"/>
        <v>221.7049327</v>
      </c>
      <c r="BC132" s="36">
        <f t="shared" si="119"/>
        <v>205.572113</v>
      </c>
      <c r="BD132" s="36">
        <f t="shared" si="119"/>
        <v>219.6897594</v>
      </c>
      <c r="BE132" s="36">
        <f t="shared" si="119"/>
        <v>214.197892</v>
      </c>
      <c r="BF132" s="36">
        <f t="shared" si="119"/>
        <v>297.1379119</v>
      </c>
      <c r="BG132" s="36">
        <f t="shared" si="119"/>
        <v>289.7152144</v>
      </c>
      <c r="BH132" s="36">
        <f t="shared" si="119"/>
        <v>288.2638304</v>
      </c>
      <c r="BI132" s="36">
        <f t="shared" si="119"/>
        <v>254.542451</v>
      </c>
      <c r="BJ132" s="36">
        <f t="shared" si="119"/>
        <v>228.6768503</v>
      </c>
      <c r="BK132" s="36">
        <f t="shared" si="119"/>
        <v>127.640365</v>
      </c>
      <c r="BL132" s="36">
        <f t="shared" si="119"/>
        <v>213.6239303</v>
      </c>
      <c r="BM132" s="36">
        <f t="shared" si="119"/>
        <v>97.88702666</v>
      </c>
      <c r="BN132" s="36">
        <f t="shared" si="119"/>
        <v>211.0933772</v>
      </c>
      <c r="BO132" s="36">
        <f t="shared" si="119"/>
        <v>112.0263557</v>
      </c>
      <c r="BP132" s="36">
        <f t="shared" si="119"/>
        <v>204.4438206</v>
      </c>
      <c r="BQ132" s="36">
        <f t="shared" si="119"/>
        <v>83.15682785</v>
      </c>
      <c r="BR132" s="36">
        <f t="shared" si="119"/>
        <v>201.2271941</v>
      </c>
      <c r="BS132" s="36">
        <f t="shared" si="119"/>
        <v>103.5909555</v>
      </c>
      <c r="BT132" s="36">
        <f t="shared" si="119"/>
        <v>194.5512251</v>
      </c>
      <c r="BU132" s="36">
        <f t="shared" si="119"/>
        <v>96.35292804</v>
      </c>
      <c r="BV132" s="36">
        <f t="shared" si="119"/>
        <v>197.8737183</v>
      </c>
      <c r="BW132" s="36">
        <f t="shared" si="119"/>
        <v>83.95213073</v>
      </c>
      <c r="BX132" s="36">
        <f t="shared" si="119"/>
        <v>213.0610186</v>
      </c>
      <c r="BY132" s="36">
        <f t="shared" si="119"/>
        <v>63.72215351</v>
      </c>
      <c r="BZ132" s="36">
        <f t="shared" si="119"/>
        <v>217.8458444</v>
      </c>
      <c r="CA132" s="36">
        <f t="shared" si="119"/>
        <v>61.52232424</v>
      </c>
      <c r="CB132" s="36">
        <f t="shared" si="119"/>
        <v>242.7706728</v>
      </c>
      <c r="CC132" s="36">
        <f t="shared" si="119"/>
        <v>35.35491828</v>
      </c>
      <c r="CD132" s="36">
        <f t="shared" si="119"/>
        <v>263.4881062</v>
      </c>
      <c r="CE132" s="36">
        <f t="shared" si="119"/>
        <v>93.21993427</v>
      </c>
      <c r="CF132" s="36">
        <f t="shared" si="119"/>
        <v>262.8683086</v>
      </c>
      <c r="CG132" s="36">
        <f t="shared" si="119"/>
        <v>1454.153244</v>
      </c>
      <c r="CH132" s="36">
        <f t="shared" si="119"/>
        <v>1063.80899</v>
      </c>
      <c r="CI132" s="36">
        <f t="shared" si="119"/>
        <v>757.2710156</v>
      </c>
      <c r="CJ132" s="36">
        <f t="shared" si="119"/>
        <v>1.13119776</v>
      </c>
      <c r="CK132" s="36">
        <f t="shared" si="119"/>
        <v>0</v>
      </c>
      <c r="CL132" s="36">
        <f t="shared" si="119"/>
        <v>0</v>
      </c>
      <c r="CM132" s="36">
        <f t="shared" si="119"/>
        <v>0</v>
      </c>
      <c r="CN132" s="36">
        <f t="shared" si="119"/>
        <v>0</v>
      </c>
      <c r="CO132" s="36">
        <f t="shared" si="119"/>
        <v>0</v>
      </c>
      <c r="CP132" s="36">
        <f t="shared" si="119"/>
        <v>0</v>
      </c>
      <c r="CQ132" s="36">
        <f t="shared" si="119"/>
        <v>0</v>
      </c>
      <c r="CR132" s="36">
        <f t="shared" si="119"/>
        <v>0</v>
      </c>
      <c r="CS132" s="36">
        <f t="shared" si="119"/>
        <v>0</v>
      </c>
      <c r="CT132" s="36">
        <f t="shared" si="119"/>
        <v>0</v>
      </c>
      <c r="CU132" s="36">
        <f t="shared" si="119"/>
        <v>0</v>
      </c>
      <c r="CV132" s="36">
        <f t="shared" si="119"/>
        <v>0</v>
      </c>
      <c r="CW132" s="36">
        <f t="shared" si="119"/>
        <v>0</v>
      </c>
      <c r="CX132" s="36">
        <f t="shared" si="119"/>
        <v>0</v>
      </c>
      <c r="CY132" s="36">
        <f t="shared" si="119"/>
        <v>0</v>
      </c>
      <c r="CZ132" s="36">
        <f t="shared" si="119"/>
        <v>0</v>
      </c>
      <c r="DA132" s="36">
        <f t="shared" si="119"/>
        <v>0</v>
      </c>
      <c r="DB132" s="36">
        <f t="shared" si="119"/>
        <v>0</v>
      </c>
      <c r="DC132" s="36">
        <f t="shared" si="119"/>
        <v>0</v>
      </c>
      <c r="DD132" s="36">
        <f t="shared" si="119"/>
        <v>0</v>
      </c>
      <c r="DE132" s="36">
        <f t="shared" si="119"/>
        <v>0</v>
      </c>
      <c r="DF132" s="36">
        <f t="shared" si="119"/>
        <v>0</v>
      </c>
      <c r="DG132" s="36">
        <f t="shared" si="119"/>
        <v>0</v>
      </c>
      <c r="DH132" s="36">
        <f t="shared" si="119"/>
        <v>0</v>
      </c>
      <c r="DI132" s="36">
        <f t="shared" si="119"/>
        <v>0</v>
      </c>
      <c r="DJ132" s="36">
        <f t="shared" si="119"/>
        <v>0</v>
      </c>
    </row>
    <row r="133" ht="14.25" customHeight="1">
      <c r="B133" s="6" t="s">
        <v>82</v>
      </c>
      <c r="E133" s="33">
        <f t="shared" si="118"/>
        <v>-792.28278</v>
      </c>
      <c r="F133" s="5"/>
      <c r="G133" s="39">
        <f t="shared" ref="G133:DJ133" si="120">G123*G$52</f>
        <v>-0.045</v>
      </c>
      <c r="H133" s="39">
        <f t="shared" si="120"/>
        <v>71.07152735</v>
      </c>
      <c r="I133" s="39">
        <f t="shared" si="120"/>
        <v>0</v>
      </c>
      <c r="J133" s="39">
        <f t="shared" si="120"/>
        <v>0</v>
      </c>
      <c r="K133" s="39">
        <f t="shared" si="120"/>
        <v>0</v>
      </c>
      <c r="L133" s="39">
        <f t="shared" si="120"/>
        <v>0</v>
      </c>
      <c r="M133" s="39">
        <f t="shared" si="120"/>
        <v>0</v>
      </c>
      <c r="N133" s="39">
        <f t="shared" si="120"/>
        <v>0</v>
      </c>
      <c r="O133" s="39">
        <f t="shared" si="120"/>
        <v>0</v>
      </c>
      <c r="P133" s="39">
        <f t="shared" si="120"/>
        <v>0</v>
      </c>
      <c r="Q133" s="39">
        <f t="shared" si="120"/>
        <v>0</v>
      </c>
      <c r="R133" s="39">
        <f t="shared" si="120"/>
        <v>0</v>
      </c>
      <c r="S133" s="39">
        <f t="shared" si="120"/>
        <v>0</v>
      </c>
      <c r="T133" s="39">
        <f t="shared" si="120"/>
        <v>0</v>
      </c>
      <c r="U133" s="39">
        <f t="shared" si="120"/>
        <v>0</v>
      </c>
      <c r="V133" s="39">
        <f t="shared" si="120"/>
        <v>0</v>
      </c>
      <c r="W133" s="39">
        <f t="shared" si="120"/>
        <v>0</v>
      </c>
      <c r="X133" s="39">
        <f t="shared" si="120"/>
        <v>0</v>
      </c>
      <c r="Y133" s="39">
        <f t="shared" si="120"/>
        <v>4.832182185</v>
      </c>
      <c r="Z133" s="39">
        <f t="shared" si="120"/>
        <v>0</v>
      </c>
      <c r="AA133" s="39">
        <f t="shared" si="120"/>
        <v>0</v>
      </c>
      <c r="AB133" s="39">
        <f t="shared" si="120"/>
        <v>0</v>
      </c>
      <c r="AC133" s="39">
        <f t="shared" si="120"/>
        <v>0</v>
      </c>
      <c r="AD133" s="39">
        <f t="shared" si="120"/>
        <v>0</v>
      </c>
      <c r="AE133" s="39">
        <f t="shared" si="120"/>
        <v>0</v>
      </c>
      <c r="AF133" s="39">
        <f t="shared" si="120"/>
        <v>0</v>
      </c>
      <c r="AG133" s="39">
        <f t="shared" si="120"/>
        <v>-0.9414026352</v>
      </c>
      <c r="AH133" s="39">
        <f t="shared" si="120"/>
        <v>-775.9557393</v>
      </c>
      <c r="AI133" s="39">
        <f t="shared" si="120"/>
        <v>-711.4166861</v>
      </c>
      <c r="AJ133" s="39">
        <f t="shared" si="120"/>
        <v>-3010.259995</v>
      </c>
      <c r="AK133" s="39">
        <f t="shared" si="120"/>
        <v>-36.54104801</v>
      </c>
      <c r="AL133" s="39">
        <f t="shared" si="120"/>
        <v>0</v>
      </c>
      <c r="AM133" s="39">
        <f t="shared" si="120"/>
        <v>4.743145824</v>
      </c>
      <c r="AN133" s="39">
        <f t="shared" si="120"/>
        <v>0</v>
      </c>
      <c r="AO133" s="39">
        <f t="shared" si="120"/>
        <v>4.743154121</v>
      </c>
      <c r="AP133" s="39">
        <f t="shared" si="120"/>
        <v>1623.850776</v>
      </c>
      <c r="AQ133" s="39">
        <f t="shared" si="120"/>
        <v>78.90147062</v>
      </c>
      <c r="AR133" s="39">
        <f t="shared" si="120"/>
        <v>279.8094584</v>
      </c>
      <c r="AS133" s="39">
        <f t="shared" si="120"/>
        <v>4.743139899</v>
      </c>
      <c r="AT133" s="39">
        <f t="shared" si="120"/>
        <v>416.7513697</v>
      </c>
      <c r="AU133" s="39">
        <f t="shared" si="120"/>
        <v>231.4388653</v>
      </c>
      <c r="AV133" s="39">
        <f t="shared" si="120"/>
        <v>240.7063969</v>
      </c>
      <c r="AW133" s="39">
        <f t="shared" si="120"/>
        <v>232.363633</v>
      </c>
      <c r="AX133" s="39">
        <f t="shared" si="120"/>
        <v>237.9648815</v>
      </c>
      <c r="AY133" s="75">
        <f t="shared" si="120"/>
        <v>225.5804859</v>
      </c>
      <c r="AZ133" s="39">
        <f t="shared" si="120"/>
        <v>0</v>
      </c>
      <c r="BA133" s="39">
        <f t="shared" si="120"/>
        <v>4.743142053</v>
      </c>
      <c r="BB133" s="39">
        <f t="shared" si="120"/>
        <v>0</v>
      </c>
      <c r="BC133" s="39">
        <f t="shared" si="120"/>
        <v>4.743145824</v>
      </c>
      <c r="BD133" s="39">
        <f t="shared" si="120"/>
        <v>0</v>
      </c>
      <c r="BE133" s="39">
        <f t="shared" si="120"/>
        <v>4.743149015</v>
      </c>
      <c r="BF133" s="39">
        <f t="shared" si="120"/>
        <v>0</v>
      </c>
      <c r="BG133" s="39">
        <f t="shared" si="120"/>
        <v>4.743139899</v>
      </c>
      <c r="BH133" s="39">
        <f t="shared" si="120"/>
        <v>0</v>
      </c>
      <c r="BI133" s="39">
        <f t="shared" si="120"/>
        <v>4.743143059</v>
      </c>
      <c r="BJ133" s="39">
        <f t="shared" si="120"/>
        <v>0</v>
      </c>
      <c r="BK133" s="39">
        <f t="shared" si="120"/>
        <v>4.743145824</v>
      </c>
      <c r="BL133" s="39">
        <f t="shared" si="120"/>
        <v>0</v>
      </c>
      <c r="BM133" s="39">
        <f t="shared" si="120"/>
        <v>4.743148264</v>
      </c>
      <c r="BN133" s="39">
        <f t="shared" si="120"/>
        <v>0</v>
      </c>
      <c r="BO133" s="39">
        <f t="shared" si="120"/>
        <v>4.743141215</v>
      </c>
      <c r="BP133" s="39">
        <f t="shared" si="120"/>
        <v>0</v>
      </c>
      <c r="BQ133" s="39">
        <f t="shared" si="120"/>
        <v>4.743143641</v>
      </c>
      <c r="BR133" s="39">
        <f t="shared" si="120"/>
        <v>0</v>
      </c>
      <c r="BS133" s="39">
        <f t="shared" si="120"/>
        <v>4.743145824</v>
      </c>
      <c r="BT133" s="39">
        <f t="shared" si="120"/>
        <v>0</v>
      </c>
      <c r="BU133" s="39">
        <f t="shared" si="120"/>
        <v>4.743147799</v>
      </c>
      <c r="BV133" s="39">
        <f t="shared" si="120"/>
        <v>0</v>
      </c>
      <c r="BW133" s="39">
        <f t="shared" si="120"/>
        <v>4.743142053</v>
      </c>
      <c r="BX133" s="39">
        <f t="shared" si="120"/>
        <v>0</v>
      </c>
      <c r="BY133" s="39">
        <f t="shared" si="120"/>
        <v>4.74314402</v>
      </c>
      <c r="BZ133" s="39">
        <f t="shared" si="120"/>
        <v>0</v>
      </c>
      <c r="CA133" s="39">
        <f t="shared" si="120"/>
        <v>4.743145824</v>
      </c>
      <c r="CB133" s="39">
        <f t="shared" si="120"/>
        <v>0</v>
      </c>
      <c r="CC133" s="39">
        <f t="shared" si="120"/>
        <v>4.743147483</v>
      </c>
      <c r="CD133" s="39">
        <f t="shared" si="120"/>
        <v>0</v>
      </c>
      <c r="CE133" s="39">
        <f t="shared" si="120"/>
        <v>4.743142633</v>
      </c>
      <c r="CF133" s="39">
        <f t="shared" si="120"/>
        <v>0</v>
      </c>
      <c r="CG133" s="39">
        <f t="shared" si="120"/>
        <v>4.743144288</v>
      </c>
      <c r="CH133" s="39">
        <f t="shared" si="120"/>
        <v>0</v>
      </c>
      <c r="CI133" s="39">
        <f t="shared" si="120"/>
        <v>4.743145824</v>
      </c>
      <c r="CJ133" s="39">
        <f t="shared" si="120"/>
        <v>0</v>
      </c>
      <c r="CK133" s="39">
        <f t="shared" si="120"/>
        <v>0</v>
      </c>
      <c r="CL133" s="39">
        <f t="shared" si="120"/>
        <v>0</v>
      </c>
      <c r="CM133" s="39">
        <f t="shared" si="120"/>
        <v>0</v>
      </c>
      <c r="CN133" s="39">
        <f t="shared" si="120"/>
        <v>0</v>
      </c>
      <c r="CO133" s="39">
        <f t="shared" si="120"/>
        <v>0</v>
      </c>
      <c r="CP133" s="39">
        <f t="shared" si="120"/>
        <v>0</v>
      </c>
      <c r="CQ133" s="39">
        <f t="shared" si="120"/>
        <v>0</v>
      </c>
      <c r="CR133" s="39">
        <f t="shared" si="120"/>
        <v>0</v>
      </c>
      <c r="CS133" s="39">
        <f t="shared" si="120"/>
        <v>0</v>
      </c>
      <c r="CT133" s="39">
        <f t="shared" si="120"/>
        <v>0</v>
      </c>
      <c r="CU133" s="39">
        <f t="shared" si="120"/>
        <v>0</v>
      </c>
      <c r="CV133" s="39">
        <f t="shared" si="120"/>
        <v>0</v>
      </c>
      <c r="CW133" s="39">
        <f t="shared" si="120"/>
        <v>0</v>
      </c>
      <c r="CX133" s="39">
        <f t="shared" si="120"/>
        <v>0</v>
      </c>
      <c r="CY133" s="39">
        <f t="shared" si="120"/>
        <v>0</v>
      </c>
      <c r="CZ133" s="39">
        <f t="shared" si="120"/>
        <v>0</v>
      </c>
      <c r="DA133" s="39">
        <f t="shared" si="120"/>
        <v>0</v>
      </c>
      <c r="DB133" s="39">
        <f t="shared" si="120"/>
        <v>0</v>
      </c>
      <c r="DC133" s="39">
        <f t="shared" si="120"/>
        <v>0</v>
      </c>
      <c r="DD133" s="39">
        <f t="shared" si="120"/>
        <v>0</v>
      </c>
      <c r="DE133" s="39">
        <f t="shared" si="120"/>
        <v>0</v>
      </c>
      <c r="DF133" s="39">
        <f t="shared" si="120"/>
        <v>0</v>
      </c>
      <c r="DG133" s="39">
        <f t="shared" si="120"/>
        <v>0</v>
      </c>
      <c r="DH133" s="39">
        <f t="shared" si="120"/>
        <v>0</v>
      </c>
      <c r="DI133" s="39">
        <f t="shared" si="120"/>
        <v>0</v>
      </c>
      <c r="DJ133" s="39">
        <f t="shared" si="120"/>
        <v>0</v>
      </c>
    </row>
    <row r="134" ht="14.25" customHeight="1"/>
    <row r="135" ht="14.25" customHeight="1">
      <c r="B135" s="43" t="str">
        <f>B15</f>
        <v>Equitix Infrastructure 3 Limited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</row>
    <row r="136" ht="14.25" customHeight="1"/>
    <row r="137" ht="14.25" customHeight="1">
      <c r="B137" s="6" t="s">
        <v>74</v>
      </c>
      <c r="E137" s="35">
        <f t="shared" ref="E137:E140" si="122">SUM(G137:DJ137)</f>
        <v>-4812.201999</v>
      </c>
      <c r="G137" s="39">
        <f t="shared" ref="G137:DJ137" si="121">(G$28*$C$15)+(G$29*$D$15)+(G$30*$C$15)</f>
        <v>-0.045</v>
      </c>
      <c r="H137" s="39">
        <f t="shared" si="121"/>
        <v>0</v>
      </c>
      <c r="I137" s="39">
        <f t="shared" si="121"/>
        <v>0</v>
      </c>
      <c r="J137" s="39">
        <f t="shared" si="121"/>
        <v>0</v>
      </c>
      <c r="K137" s="39">
        <f t="shared" si="121"/>
        <v>0</v>
      </c>
      <c r="L137" s="39">
        <f t="shared" si="121"/>
        <v>0</v>
      </c>
      <c r="M137" s="39">
        <f t="shared" si="121"/>
        <v>0</v>
      </c>
      <c r="N137" s="39">
        <f t="shared" si="121"/>
        <v>0</v>
      </c>
      <c r="O137" s="39">
        <f t="shared" si="121"/>
        <v>0</v>
      </c>
      <c r="P137" s="39">
        <f t="shared" si="121"/>
        <v>0</v>
      </c>
      <c r="Q137" s="39">
        <f t="shared" si="121"/>
        <v>0</v>
      </c>
      <c r="R137" s="39">
        <f t="shared" si="121"/>
        <v>0</v>
      </c>
      <c r="S137" s="39">
        <f t="shared" si="121"/>
        <v>0</v>
      </c>
      <c r="T137" s="39">
        <f t="shared" si="121"/>
        <v>0</v>
      </c>
      <c r="U137" s="39">
        <f t="shared" si="121"/>
        <v>0</v>
      </c>
      <c r="V137" s="39">
        <f t="shared" si="121"/>
        <v>0</v>
      </c>
      <c r="W137" s="39">
        <f t="shared" si="121"/>
        <v>0</v>
      </c>
      <c r="X137" s="39">
        <f t="shared" si="121"/>
        <v>0</v>
      </c>
      <c r="Y137" s="39">
        <f t="shared" si="121"/>
        <v>0</v>
      </c>
      <c r="Z137" s="39">
        <f t="shared" si="121"/>
        <v>0</v>
      </c>
      <c r="AA137" s="39">
        <f t="shared" si="121"/>
        <v>0</v>
      </c>
      <c r="AB137" s="39">
        <f t="shared" si="121"/>
        <v>0</v>
      </c>
      <c r="AC137" s="39">
        <f t="shared" si="121"/>
        <v>0</v>
      </c>
      <c r="AD137" s="39">
        <f t="shared" si="121"/>
        <v>0</v>
      </c>
      <c r="AE137" s="39">
        <f t="shared" si="121"/>
        <v>0</v>
      </c>
      <c r="AF137" s="39">
        <f t="shared" si="121"/>
        <v>0</v>
      </c>
      <c r="AG137" s="39">
        <f t="shared" si="121"/>
        <v>-0.9927</v>
      </c>
      <c r="AH137" s="39">
        <f t="shared" si="121"/>
        <v>-819.89865</v>
      </c>
      <c r="AI137" s="39">
        <f t="shared" si="121"/>
        <v>-753.281379</v>
      </c>
      <c r="AJ137" s="39">
        <f t="shared" si="121"/>
        <v>-3194.090042</v>
      </c>
      <c r="AK137" s="39">
        <f t="shared" si="121"/>
        <v>-43.8942285</v>
      </c>
      <c r="AL137" s="39">
        <f t="shared" si="121"/>
        <v>0</v>
      </c>
      <c r="AM137" s="39">
        <f t="shared" si="121"/>
        <v>0</v>
      </c>
      <c r="AN137" s="39">
        <f t="shared" si="121"/>
        <v>0</v>
      </c>
      <c r="AO137" s="39">
        <f t="shared" si="121"/>
        <v>0</v>
      </c>
      <c r="AP137" s="39">
        <f t="shared" si="121"/>
        <v>0</v>
      </c>
      <c r="AQ137" s="39">
        <f t="shared" si="121"/>
        <v>0</v>
      </c>
      <c r="AR137" s="39">
        <f t="shared" si="121"/>
        <v>0</v>
      </c>
      <c r="AS137" s="39">
        <f t="shared" si="121"/>
        <v>0</v>
      </c>
      <c r="AT137" s="39">
        <f t="shared" si="121"/>
        <v>0</v>
      </c>
      <c r="AU137" s="39">
        <f t="shared" si="121"/>
        <v>0</v>
      </c>
      <c r="AV137" s="39">
        <f t="shared" si="121"/>
        <v>0</v>
      </c>
      <c r="AW137" s="39">
        <f t="shared" si="121"/>
        <v>0</v>
      </c>
      <c r="AX137" s="39">
        <f t="shared" si="121"/>
        <v>0</v>
      </c>
      <c r="AY137" s="75">
        <f t="shared" si="121"/>
        <v>0</v>
      </c>
      <c r="AZ137" s="39">
        <f t="shared" si="121"/>
        <v>0</v>
      </c>
      <c r="BA137" s="39">
        <f t="shared" si="121"/>
        <v>0</v>
      </c>
      <c r="BB137" s="39">
        <f t="shared" si="121"/>
        <v>0</v>
      </c>
      <c r="BC137" s="39">
        <f t="shared" si="121"/>
        <v>0</v>
      </c>
      <c r="BD137" s="39">
        <f t="shared" si="121"/>
        <v>0</v>
      </c>
      <c r="BE137" s="39">
        <f t="shared" si="121"/>
        <v>0</v>
      </c>
      <c r="BF137" s="39">
        <f t="shared" si="121"/>
        <v>0</v>
      </c>
      <c r="BG137" s="39">
        <f t="shared" si="121"/>
        <v>0</v>
      </c>
      <c r="BH137" s="39">
        <f t="shared" si="121"/>
        <v>0</v>
      </c>
      <c r="BI137" s="39">
        <f t="shared" si="121"/>
        <v>0</v>
      </c>
      <c r="BJ137" s="39">
        <f t="shared" si="121"/>
        <v>0</v>
      </c>
      <c r="BK137" s="39">
        <f t="shared" si="121"/>
        <v>0</v>
      </c>
      <c r="BL137" s="39">
        <f t="shared" si="121"/>
        <v>0</v>
      </c>
      <c r="BM137" s="39">
        <f t="shared" si="121"/>
        <v>0</v>
      </c>
      <c r="BN137" s="39">
        <f t="shared" si="121"/>
        <v>0</v>
      </c>
      <c r="BO137" s="39">
        <f t="shared" si="121"/>
        <v>0</v>
      </c>
      <c r="BP137" s="39">
        <f t="shared" si="121"/>
        <v>0</v>
      </c>
      <c r="BQ137" s="39">
        <f t="shared" si="121"/>
        <v>0</v>
      </c>
      <c r="BR137" s="39">
        <f t="shared" si="121"/>
        <v>0</v>
      </c>
      <c r="BS137" s="39">
        <f t="shared" si="121"/>
        <v>0</v>
      </c>
      <c r="BT137" s="39">
        <f t="shared" si="121"/>
        <v>0</v>
      </c>
      <c r="BU137" s="39">
        <f t="shared" si="121"/>
        <v>0</v>
      </c>
      <c r="BV137" s="39">
        <f t="shared" si="121"/>
        <v>0</v>
      </c>
      <c r="BW137" s="39">
        <f t="shared" si="121"/>
        <v>0</v>
      </c>
      <c r="BX137" s="39">
        <f t="shared" si="121"/>
        <v>0</v>
      </c>
      <c r="BY137" s="39">
        <f t="shared" si="121"/>
        <v>0</v>
      </c>
      <c r="BZ137" s="39">
        <f t="shared" si="121"/>
        <v>0</v>
      </c>
      <c r="CA137" s="39">
        <f t="shared" si="121"/>
        <v>0</v>
      </c>
      <c r="CB137" s="39">
        <f t="shared" si="121"/>
        <v>0</v>
      </c>
      <c r="CC137" s="39">
        <f t="shared" si="121"/>
        <v>0</v>
      </c>
      <c r="CD137" s="39">
        <f t="shared" si="121"/>
        <v>0</v>
      </c>
      <c r="CE137" s="39">
        <f t="shared" si="121"/>
        <v>0</v>
      </c>
      <c r="CF137" s="39">
        <f t="shared" si="121"/>
        <v>0</v>
      </c>
      <c r="CG137" s="39">
        <f t="shared" si="121"/>
        <v>0</v>
      </c>
      <c r="CH137" s="39">
        <f t="shared" si="121"/>
        <v>0</v>
      </c>
      <c r="CI137" s="39">
        <f t="shared" si="121"/>
        <v>0</v>
      </c>
      <c r="CJ137" s="39">
        <f t="shared" si="121"/>
        <v>0</v>
      </c>
      <c r="CK137" s="39">
        <f t="shared" si="121"/>
        <v>0</v>
      </c>
      <c r="CL137" s="39">
        <f t="shared" si="121"/>
        <v>0</v>
      </c>
      <c r="CM137" s="39">
        <f t="shared" si="121"/>
        <v>0</v>
      </c>
      <c r="CN137" s="39">
        <f t="shared" si="121"/>
        <v>0</v>
      </c>
      <c r="CO137" s="39">
        <f t="shared" si="121"/>
        <v>0</v>
      </c>
      <c r="CP137" s="39">
        <f t="shared" si="121"/>
        <v>0</v>
      </c>
      <c r="CQ137" s="39">
        <f t="shared" si="121"/>
        <v>0</v>
      </c>
      <c r="CR137" s="39">
        <f t="shared" si="121"/>
        <v>0</v>
      </c>
      <c r="CS137" s="39">
        <f t="shared" si="121"/>
        <v>0</v>
      </c>
      <c r="CT137" s="39">
        <f t="shared" si="121"/>
        <v>0</v>
      </c>
      <c r="CU137" s="39">
        <f t="shared" si="121"/>
        <v>0</v>
      </c>
      <c r="CV137" s="39">
        <f t="shared" si="121"/>
        <v>0</v>
      </c>
      <c r="CW137" s="39">
        <f t="shared" si="121"/>
        <v>0</v>
      </c>
      <c r="CX137" s="39">
        <f t="shared" si="121"/>
        <v>0</v>
      </c>
      <c r="CY137" s="39">
        <f t="shared" si="121"/>
        <v>0</v>
      </c>
      <c r="CZ137" s="39">
        <f t="shared" si="121"/>
        <v>0</v>
      </c>
      <c r="DA137" s="39">
        <f t="shared" si="121"/>
        <v>0</v>
      </c>
      <c r="DB137" s="39">
        <f t="shared" si="121"/>
        <v>0</v>
      </c>
      <c r="DC137" s="39">
        <f t="shared" si="121"/>
        <v>0</v>
      </c>
      <c r="DD137" s="39">
        <f t="shared" si="121"/>
        <v>0</v>
      </c>
      <c r="DE137" s="39">
        <f t="shared" si="121"/>
        <v>0</v>
      </c>
      <c r="DF137" s="39">
        <f t="shared" si="121"/>
        <v>0</v>
      </c>
      <c r="DG137" s="39">
        <f t="shared" si="121"/>
        <v>0</v>
      </c>
      <c r="DH137" s="39">
        <f t="shared" si="121"/>
        <v>0</v>
      </c>
      <c r="DI137" s="39">
        <f t="shared" si="121"/>
        <v>0</v>
      </c>
      <c r="DJ137" s="39">
        <f t="shared" si="121"/>
        <v>0</v>
      </c>
    </row>
    <row r="138" ht="14.25" customHeight="1">
      <c r="B138" s="6" t="s">
        <v>75</v>
      </c>
      <c r="E138" s="35">
        <f t="shared" si="122"/>
        <v>3955.559748</v>
      </c>
      <c r="G138" s="39">
        <f t="shared" ref="G138:DJ138" si="123">(G$56*$C$15)+(G$57*$D$15)+(G$58*$D$15)+(G$59*$C$15)</f>
        <v>0</v>
      </c>
      <c r="H138" s="39">
        <f t="shared" si="123"/>
        <v>71.1821988</v>
      </c>
      <c r="I138" s="39">
        <f t="shared" si="123"/>
        <v>0</v>
      </c>
      <c r="J138" s="39">
        <f t="shared" si="123"/>
        <v>0</v>
      </c>
      <c r="K138" s="39">
        <f t="shared" si="123"/>
        <v>0</v>
      </c>
      <c r="L138" s="39">
        <f t="shared" si="123"/>
        <v>0</v>
      </c>
      <c r="M138" s="39">
        <f t="shared" si="123"/>
        <v>0</v>
      </c>
      <c r="N138" s="39">
        <f t="shared" si="123"/>
        <v>0</v>
      </c>
      <c r="O138" s="39">
        <f t="shared" si="123"/>
        <v>0</v>
      </c>
      <c r="P138" s="39">
        <f t="shared" si="123"/>
        <v>0</v>
      </c>
      <c r="Q138" s="39">
        <f t="shared" si="123"/>
        <v>0</v>
      </c>
      <c r="R138" s="39">
        <f t="shared" si="123"/>
        <v>0</v>
      </c>
      <c r="S138" s="39">
        <f t="shared" si="123"/>
        <v>0</v>
      </c>
      <c r="T138" s="39">
        <f t="shared" si="123"/>
        <v>0</v>
      </c>
      <c r="U138" s="39">
        <f t="shared" si="123"/>
        <v>0</v>
      </c>
      <c r="V138" s="39">
        <f t="shared" si="123"/>
        <v>0</v>
      </c>
      <c r="W138" s="39">
        <f t="shared" si="123"/>
        <v>0</v>
      </c>
      <c r="X138" s="39">
        <f t="shared" si="123"/>
        <v>0</v>
      </c>
      <c r="Y138" s="39">
        <f t="shared" si="123"/>
        <v>0</v>
      </c>
      <c r="Z138" s="39">
        <f t="shared" si="123"/>
        <v>0</v>
      </c>
      <c r="AA138" s="39">
        <f t="shared" si="123"/>
        <v>0</v>
      </c>
      <c r="AB138" s="39">
        <f t="shared" si="123"/>
        <v>0</v>
      </c>
      <c r="AC138" s="39">
        <f t="shared" si="123"/>
        <v>0</v>
      </c>
      <c r="AD138" s="39">
        <f t="shared" si="123"/>
        <v>0</v>
      </c>
      <c r="AE138" s="39">
        <f t="shared" si="123"/>
        <v>0</v>
      </c>
      <c r="AF138" s="39">
        <f t="shared" si="123"/>
        <v>0</v>
      </c>
      <c r="AG138" s="39">
        <f t="shared" si="123"/>
        <v>0</v>
      </c>
      <c r="AH138" s="39">
        <f t="shared" si="123"/>
        <v>0</v>
      </c>
      <c r="AI138" s="39">
        <f t="shared" si="123"/>
        <v>0</v>
      </c>
      <c r="AJ138" s="39">
        <f t="shared" si="123"/>
        <v>0</v>
      </c>
      <c r="AK138" s="39">
        <f t="shared" si="123"/>
        <v>0</v>
      </c>
      <c r="AL138" s="39">
        <f t="shared" si="123"/>
        <v>0</v>
      </c>
      <c r="AM138" s="39">
        <f t="shared" si="123"/>
        <v>0</v>
      </c>
      <c r="AN138" s="39">
        <f t="shared" si="123"/>
        <v>0</v>
      </c>
      <c r="AO138" s="39">
        <f t="shared" si="123"/>
        <v>0</v>
      </c>
      <c r="AP138" s="39">
        <f t="shared" si="123"/>
        <v>1836.410441</v>
      </c>
      <c r="AQ138" s="39">
        <f t="shared" si="123"/>
        <v>84.9093165</v>
      </c>
      <c r="AR138" s="39">
        <f t="shared" si="123"/>
        <v>324.345942</v>
      </c>
      <c r="AS138" s="39">
        <f t="shared" si="123"/>
        <v>0</v>
      </c>
      <c r="AT138" s="39">
        <f t="shared" si="123"/>
        <v>495.160407</v>
      </c>
      <c r="AU138" s="39">
        <f t="shared" si="123"/>
        <v>272.7</v>
      </c>
      <c r="AV138" s="39">
        <f t="shared" si="123"/>
        <v>293.1430095</v>
      </c>
      <c r="AW138" s="39">
        <f t="shared" si="123"/>
        <v>280.657467</v>
      </c>
      <c r="AX138" s="39">
        <f t="shared" si="123"/>
        <v>297.050967</v>
      </c>
      <c r="AY138" s="75">
        <f t="shared" si="123"/>
        <v>0</v>
      </c>
      <c r="AZ138" s="39">
        <f t="shared" si="123"/>
        <v>0</v>
      </c>
      <c r="BA138" s="39">
        <f t="shared" si="123"/>
        <v>0</v>
      </c>
      <c r="BB138" s="39">
        <f t="shared" si="123"/>
        <v>0</v>
      </c>
      <c r="BC138" s="39">
        <f t="shared" si="123"/>
        <v>0</v>
      </c>
      <c r="BD138" s="39">
        <f t="shared" si="123"/>
        <v>0</v>
      </c>
      <c r="BE138" s="39">
        <f t="shared" si="123"/>
        <v>0</v>
      </c>
      <c r="BF138" s="39">
        <f t="shared" si="123"/>
        <v>0</v>
      </c>
      <c r="BG138" s="39">
        <f t="shared" si="123"/>
        <v>0</v>
      </c>
      <c r="BH138" s="39">
        <f t="shared" si="123"/>
        <v>0</v>
      </c>
      <c r="BI138" s="39">
        <f t="shared" si="123"/>
        <v>0</v>
      </c>
      <c r="BJ138" s="39">
        <f t="shared" si="123"/>
        <v>0</v>
      </c>
      <c r="BK138" s="39">
        <f t="shared" si="123"/>
        <v>0</v>
      </c>
      <c r="BL138" s="39">
        <f t="shared" si="123"/>
        <v>0</v>
      </c>
      <c r="BM138" s="39">
        <f t="shared" si="123"/>
        <v>0</v>
      </c>
      <c r="BN138" s="39">
        <f t="shared" si="123"/>
        <v>0</v>
      </c>
      <c r="BO138" s="39">
        <f t="shared" si="123"/>
        <v>0</v>
      </c>
      <c r="BP138" s="39">
        <f t="shared" si="123"/>
        <v>0</v>
      </c>
      <c r="BQ138" s="39">
        <f t="shared" si="123"/>
        <v>0</v>
      </c>
      <c r="BR138" s="39">
        <f t="shared" si="123"/>
        <v>0</v>
      </c>
      <c r="BS138" s="39">
        <f t="shared" si="123"/>
        <v>0</v>
      </c>
      <c r="BT138" s="39">
        <f t="shared" si="123"/>
        <v>0</v>
      </c>
      <c r="BU138" s="39">
        <f t="shared" si="123"/>
        <v>0</v>
      </c>
      <c r="BV138" s="39">
        <f t="shared" si="123"/>
        <v>0</v>
      </c>
      <c r="BW138" s="39">
        <f t="shared" si="123"/>
        <v>0</v>
      </c>
      <c r="BX138" s="39">
        <f t="shared" si="123"/>
        <v>0</v>
      </c>
      <c r="BY138" s="39">
        <f t="shared" si="123"/>
        <v>0</v>
      </c>
      <c r="BZ138" s="39">
        <f t="shared" si="123"/>
        <v>0</v>
      </c>
      <c r="CA138" s="39">
        <f t="shared" si="123"/>
        <v>0</v>
      </c>
      <c r="CB138" s="39">
        <f t="shared" si="123"/>
        <v>0</v>
      </c>
      <c r="CC138" s="39">
        <f t="shared" si="123"/>
        <v>0</v>
      </c>
      <c r="CD138" s="39">
        <f t="shared" si="123"/>
        <v>0</v>
      </c>
      <c r="CE138" s="39">
        <f t="shared" si="123"/>
        <v>0</v>
      </c>
      <c r="CF138" s="39">
        <f t="shared" si="123"/>
        <v>0</v>
      </c>
      <c r="CG138" s="39">
        <f t="shared" si="123"/>
        <v>0</v>
      </c>
      <c r="CH138" s="39">
        <f t="shared" si="123"/>
        <v>0</v>
      </c>
      <c r="CI138" s="39">
        <f t="shared" si="123"/>
        <v>0</v>
      </c>
      <c r="CJ138" s="39">
        <f t="shared" si="123"/>
        <v>0</v>
      </c>
      <c r="CK138" s="39">
        <f t="shared" si="123"/>
        <v>0</v>
      </c>
      <c r="CL138" s="39">
        <f t="shared" si="123"/>
        <v>0</v>
      </c>
      <c r="CM138" s="39">
        <f t="shared" si="123"/>
        <v>0</v>
      </c>
      <c r="CN138" s="39">
        <f t="shared" si="123"/>
        <v>0</v>
      </c>
      <c r="CO138" s="39">
        <f t="shared" si="123"/>
        <v>0</v>
      </c>
      <c r="CP138" s="39">
        <f t="shared" si="123"/>
        <v>0</v>
      </c>
      <c r="CQ138" s="39">
        <f t="shared" si="123"/>
        <v>0</v>
      </c>
      <c r="CR138" s="39">
        <f t="shared" si="123"/>
        <v>0</v>
      </c>
      <c r="CS138" s="39">
        <f t="shared" si="123"/>
        <v>0</v>
      </c>
      <c r="CT138" s="39">
        <f t="shared" si="123"/>
        <v>0</v>
      </c>
      <c r="CU138" s="39">
        <f t="shared" si="123"/>
        <v>0</v>
      </c>
      <c r="CV138" s="39">
        <f t="shared" si="123"/>
        <v>0</v>
      </c>
      <c r="CW138" s="39">
        <f t="shared" si="123"/>
        <v>0</v>
      </c>
      <c r="CX138" s="39">
        <f t="shared" si="123"/>
        <v>0</v>
      </c>
      <c r="CY138" s="39">
        <f t="shared" si="123"/>
        <v>0</v>
      </c>
      <c r="CZ138" s="39">
        <f t="shared" si="123"/>
        <v>0</v>
      </c>
      <c r="DA138" s="39">
        <f t="shared" si="123"/>
        <v>0</v>
      </c>
      <c r="DB138" s="39">
        <f t="shared" si="123"/>
        <v>0</v>
      </c>
      <c r="DC138" s="39">
        <f t="shared" si="123"/>
        <v>0</v>
      </c>
      <c r="DD138" s="39">
        <f t="shared" si="123"/>
        <v>0</v>
      </c>
      <c r="DE138" s="39">
        <f t="shared" si="123"/>
        <v>0</v>
      </c>
      <c r="DF138" s="39">
        <f t="shared" si="123"/>
        <v>0</v>
      </c>
      <c r="DG138" s="39">
        <f t="shared" si="123"/>
        <v>0</v>
      </c>
      <c r="DH138" s="39">
        <f t="shared" si="123"/>
        <v>0</v>
      </c>
      <c r="DI138" s="39">
        <f t="shared" si="123"/>
        <v>0</v>
      </c>
      <c r="DJ138" s="39">
        <f t="shared" si="123"/>
        <v>0</v>
      </c>
    </row>
    <row r="139" ht="14.25" customHeight="1">
      <c r="B139" s="6" t="s">
        <v>76</v>
      </c>
      <c r="E139" s="35">
        <f t="shared" si="122"/>
        <v>15834.70846</v>
      </c>
      <c r="G139" s="39">
        <f t="shared" ref="G139:DJ139" si="124">(G$70*$C$15)+(G$71*$D$15)+(G$72*$D$15)+(G$73*$C$15)</f>
        <v>0</v>
      </c>
      <c r="H139" s="39">
        <f t="shared" si="124"/>
        <v>0</v>
      </c>
      <c r="I139" s="39">
        <f t="shared" si="124"/>
        <v>0</v>
      </c>
      <c r="J139" s="39">
        <f t="shared" si="124"/>
        <v>0</v>
      </c>
      <c r="K139" s="39">
        <f t="shared" si="124"/>
        <v>0</v>
      </c>
      <c r="L139" s="39">
        <f t="shared" si="124"/>
        <v>0</v>
      </c>
      <c r="M139" s="39">
        <f t="shared" si="124"/>
        <v>0</v>
      </c>
      <c r="N139" s="39">
        <f t="shared" si="124"/>
        <v>0</v>
      </c>
      <c r="O139" s="39">
        <f t="shared" si="124"/>
        <v>0</v>
      </c>
      <c r="P139" s="39">
        <f t="shared" si="124"/>
        <v>0</v>
      </c>
      <c r="Q139" s="39">
        <f t="shared" si="124"/>
        <v>0</v>
      </c>
      <c r="R139" s="39">
        <f t="shared" si="124"/>
        <v>0</v>
      </c>
      <c r="S139" s="39">
        <f t="shared" si="124"/>
        <v>0</v>
      </c>
      <c r="T139" s="39">
        <f t="shared" si="124"/>
        <v>0</v>
      </c>
      <c r="U139" s="39">
        <f t="shared" si="124"/>
        <v>0</v>
      </c>
      <c r="V139" s="39">
        <f t="shared" si="124"/>
        <v>0</v>
      </c>
      <c r="W139" s="39">
        <f t="shared" si="124"/>
        <v>0</v>
      </c>
      <c r="X139" s="39">
        <f t="shared" si="124"/>
        <v>0</v>
      </c>
      <c r="Y139" s="39">
        <f t="shared" si="124"/>
        <v>0</v>
      </c>
      <c r="Z139" s="39">
        <f t="shared" si="124"/>
        <v>0</v>
      </c>
      <c r="AA139" s="39">
        <f t="shared" si="124"/>
        <v>0</v>
      </c>
      <c r="AB139" s="39">
        <f t="shared" si="124"/>
        <v>0</v>
      </c>
      <c r="AC139" s="39">
        <f t="shared" si="124"/>
        <v>0</v>
      </c>
      <c r="AD139" s="39">
        <f t="shared" si="124"/>
        <v>0</v>
      </c>
      <c r="AE139" s="39">
        <f t="shared" si="124"/>
        <v>0</v>
      </c>
      <c r="AF139" s="39">
        <f t="shared" si="124"/>
        <v>0</v>
      </c>
      <c r="AG139" s="39">
        <f t="shared" si="124"/>
        <v>0</v>
      </c>
      <c r="AH139" s="39">
        <f t="shared" si="124"/>
        <v>0</v>
      </c>
      <c r="AI139" s="39">
        <f t="shared" si="124"/>
        <v>0</v>
      </c>
      <c r="AJ139" s="39">
        <f t="shared" si="124"/>
        <v>0</v>
      </c>
      <c r="AK139" s="39">
        <f t="shared" si="124"/>
        <v>0</v>
      </c>
      <c r="AL139" s="39">
        <f t="shared" si="124"/>
        <v>0</v>
      </c>
      <c r="AM139" s="39">
        <f t="shared" si="124"/>
        <v>0</v>
      </c>
      <c r="AN139" s="39">
        <f t="shared" si="124"/>
        <v>0</v>
      </c>
      <c r="AO139" s="39">
        <f t="shared" si="124"/>
        <v>0</v>
      </c>
      <c r="AP139" s="39">
        <f t="shared" si="124"/>
        <v>0</v>
      </c>
      <c r="AQ139" s="39">
        <f t="shared" si="124"/>
        <v>0</v>
      </c>
      <c r="AR139" s="39">
        <f t="shared" si="124"/>
        <v>0</v>
      </c>
      <c r="AS139" s="39">
        <f t="shared" si="124"/>
        <v>0</v>
      </c>
      <c r="AT139" s="39">
        <f t="shared" si="124"/>
        <v>0</v>
      </c>
      <c r="AU139" s="39">
        <f t="shared" si="124"/>
        <v>0</v>
      </c>
      <c r="AV139" s="39">
        <f t="shared" si="124"/>
        <v>0</v>
      </c>
      <c r="AW139" s="39">
        <f t="shared" si="124"/>
        <v>0</v>
      </c>
      <c r="AX139" s="39">
        <f t="shared" si="124"/>
        <v>0</v>
      </c>
      <c r="AY139" s="75">
        <f t="shared" si="124"/>
        <v>279.1019254</v>
      </c>
      <c r="AZ139" s="39">
        <f t="shared" si="124"/>
        <v>295.0705498</v>
      </c>
      <c r="BA139" s="39">
        <f t="shared" si="124"/>
        <v>288.1808986</v>
      </c>
      <c r="BB139" s="39">
        <f t="shared" si="124"/>
        <v>290.7633694</v>
      </c>
      <c r="BC139" s="39">
        <f t="shared" si="124"/>
        <v>266.6635366</v>
      </c>
      <c r="BD139" s="39">
        <f t="shared" si="124"/>
        <v>295.323115</v>
      </c>
      <c r="BE139" s="39">
        <f t="shared" si="124"/>
        <v>285.0696958</v>
      </c>
      <c r="BF139" s="39">
        <f t="shared" si="124"/>
        <v>409.4220257</v>
      </c>
      <c r="BG139" s="39">
        <f t="shared" si="124"/>
        <v>397.5464293</v>
      </c>
      <c r="BH139" s="39">
        <f t="shared" si="124"/>
        <v>407.1238873</v>
      </c>
      <c r="BI139" s="39">
        <f t="shared" si="124"/>
        <v>357.1908786</v>
      </c>
      <c r="BJ139" s="39">
        <f t="shared" si="124"/>
        <v>331.041164</v>
      </c>
      <c r="BK139" s="39">
        <f t="shared" si="124"/>
        <v>180.1253333</v>
      </c>
      <c r="BL139" s="39">
        <f t="shared" si="124"/>
        <v>316.9809227</v>
      </c>
      <c r="BM139" s="39">
        <f t="shared" si="124"/>
        <v>139.929957</v>
      </c>
      <c r="BN139" s="39">
        <f t="shared" si="124"/>
        <v>321.0576097</v>
      </c>
      <c r="BO139" s="39">
        <f t="shared" si="124"/>
        <v>165.2009999</v>
      </c>
      <c r="BP139" s="39">
        <f t="shared" si="124"/>
        <v>318.717402</v>
      </c>
      <c r="BQ139" s="39">
        <f t="shared" si="124"/>
        <v>123.764587</v>
      </c>
      <c r="BR139" s="39">
        <f t="shared" si="124"/>
        <v>321.5451265</v>
      </c>
      <c r="BS139" s="39">
        <f t="shared" si="124"/>
        <v>159.9172281</v>
      </c>
      <c r="BT139" s="39">
        <f t="shared" si="124"/>
        <v>318.6491317</v>
      </c>
      <c r="BU139" s="39">
        <f t="shared" si="124"/>
        <v>151.9125762</v>
      </c>
      <c r="BV139" s="39">
        <f t="shared" si="124"/>
        <v>332.194001</v>
      </c>
      <c r="BW139" s="39">
        <f t="shared" si="124"/>
        <v>134.6327595</v>
      </c>
      <c r="BX139" s="39">
        <f t="shared" si="124"/>
        <v>366.6326858</v>
      </c>
      <c r="BY139" s="39">
        <f t="shared" si="124"/>
        <v>102.7536928</v>
      </c>
      <c r="BZ139" s="39">
        <f t="shared" si="124"/>
        <v>384.2377243</v>
      </c>
      <c r="CA139" s="39">
        <f t="shared" si="124"/>
        <v>101.3941196</v>
      </c>
      <c r="CB139" s="39">
        <f t="shared" si="124"/>
        <v>438.9049814</v>
      </c>
      <c r="CC139" s="39">
        <f t="shared" si="124"/>
        <v>56.03196213</v>
      </c>
      <c r="CD139" s="39">
        <f t="shared" si="124"/>
        <v>488.2700024</v>
      </c>
      <c r="CE139" s="39">
        <f t="shared" si="124"/>
        <v>165.9973111</v>
      </c>
      <c r="CF139" s="39">
        <f t="shared" si="124"/>
        <v>499.2991486</v>
      </c>
      <c r="CG139" s="39">
        <f t="shared" si="124"/>
        <v>2787.31906</v>
      </c>
      <c r="CH139" s="39">
        <f t="shared" si="124"/>
        <v>2071.141827</v>
      </c>
      <c r="CI139" s="39">
        <f t="shared" si="124"/>
        <v>1483.343438</v>
      </c>
      <c r="CJ139" s="39">
        <f t="shared" si="124"/>
        <v>2.257398995</v>
      </c>
      <c r="CK139" s="39">
        <f t="shared" si="124"/>
        <v>0</v>
      </c>
      <c r="CL139" s="39">
        <f t="shared" si="124"/>
        <v>0</v>
      </c>
      <c r="CM139" s="39">
        <f t="shared" si="124"/>
        <v>0</v>
      </c>
      <c r="CN139" s="39">
        <f t="shared" si="124"/>
        <v>0</v>
      </c>
      <c r="CO139" s="39">
        <f t="shared" si="124"/>
        <v>0</v>
      </c>
      <c r="CP139" s="39">
        <f t="shared" si="124"/>
        <v>0</v>
      </c>
      <c r="CQ139" s="39">
        <f t="shared" si="124"/>
        <v>0</v>
      </c>
      <c r="CR139" s="39">
        <f t="shared" si="124"/>
        <v>0</v>
      </c>
      <c r="CS139" s="39">
        <f t="shared" si="124"/>
        <v>0</v>
      </c>
      <c r="CT139" s="39">
        <f t="shared" si="124"/>
        <v>0</v>
      </c>
      <c r="CU139" s="39">
        <f t="shared" si="124"/>
        <v>0</v>
      </c>
      <c r="CV139" s="39">
        <f t="shared" si="124"/>
        <v>0</v>
      </c>
      <c r="CW139" s="39">
        <f t="shared" si="124"/>
        <v>0</v>
      </c>
      <c r="CX139" s="39">
        <f t="shared" si="124"/>
        <v>0</v>
      </c>
      <c r="CY139" s="39">
        <f t="shared" si="124"/>
        <v>0</v>
      </c>
      <c r="CZ139" s="39">
        <f t="shared" si="124"/>
        <v>0</v>
      </c>
      <c r="DA139" s="39">
        <f t="shared" si="124"/>
        <v>0</v>
      </c>
      <c r="DB139" s="39">
        <f t="shared" si="124"/>
        <v>0</v>
      </c>
      <c r="DC139" s="39">
        <f t="shared" si="124"/>
        <v>0</v>
      </c>
      <c r="DD139" s="39">
        <f t="shared" si="124"/>
        <v>0</v>
      </c>
      <c r="DE139" s="39">
        <f t="shared" si="124"/>
        <v>0</v>
      </c>
      <c r="DF139" s="39">
        <f t="shared" si="124"/>
        <v>0</v>
      </c>
      <c r="DG139" s="39">
        <f t="shared" si="124"/>
        <v>0</v>
      </c>
      <c r="DH139" s="39">
        <f t="shared" si="124"/>
        <v>0</v>
      </c>
      <c r="DI139" s="39">
        <f t="shared" si="124"/>
        <v>0</v>
      </c>
      <c r="DJ139" s="39">
        <f t="shared" si="124"/>
        <v>0</v>
      </c>
    </row>
    <row r="140" ht="14.25" customHeight="1">
      <c r="B140" s="6" t="s">
        <v>66</v>
      </c>
      <c r="E140" s="35">
        <f t="shared" si="122"/>
        <v>186.6195436</v>
      </c>
      <c r="G140" s="39" t="str">
        <f t="shared" ref="G140:DJ140" si="125">G43</f>
        <v/>
      </c>
      <c r="H140" s="39" t="str">
        <f t="shared" si="125"/>
        <v/>
      </c>
      <c r="I140" s="39" t="str">
        <f t="shared" si="125"/>
        <v/>
      </c>
      <c r="J140" s="39" t="str">
        <f t="shared" si="125"/>
        <v/>
      </c>
      <c r="K140" s="39" t="str">
        <f t="shared" si="125"/>
        <v/>
      </c>
      <c r="L140" s="39" t="str">
        <f t="shared" si="125"/>
        <v/>
      </c>
      <c r="M140" s="39" t="str">
        <f t="shared" si="125"/>
        <v/>
      </c>
      <c r="N140" s="39" t="str">
        <f t="shared" si="125"/>
        <v/>
      </c>
      <c r="O140" s="39" t="str">
        <f t="shared" si="125"/>
        <v/>
      </c>
      <c r="P140" s="39" t="str">
        <f t="shared" si="125"/>
        <v/>
      </c>
      <c r="Q140" s="39" t="str">
        <f t="shared" si="125"/>
        <v/>
      </c>
      <c r="R140" s="39" t="str">
        <f t="shared" si="125"/>
        <v/>
      </c>
      <c r="S140" s="39" t="str">
        <f t="shared" si="125"/>
        <v/>
      </c>
      <c r="T140" s="39" t="str">
        <f t="shared" si="125"/>
        <v/>
      </c>
      <c r="U140" s="39" t="str">
        <f t="shared" si="125"/>
        <v/>
      </c>
      <c r="V140" s="39" t="str">
        <f t="shared" si="125"/>
        <v/>
      </c>
      <c r="W140" s="39" t="str">
        <f t="shared" si="125"/>
        <v/>
      </c>
      <c r="X140" s="39" t="str">
        <f t="shared" si="125"/>
        <v/>
      </c>
      <c r="Y140" s="39">
        <f t="shared" si="125"/>
        <v>5.0125</v>
      </c>
      <c r="Z140" s="39" t="str">
        <f t="shared" si="125"/>
        <v/>
      </c>
      <c r="AA140" s="39" t="str">
        <f t="shared" si="125"/>
        <v/>
      </c>
      <c r="AB140" s="39" t="str">
        <f t="shared" si="125"/>
        <v/>
      </c>
      <c r="AC140" s="39" t="str">
        <f t="shared" si="125"/>
        <v/>
      </c>
      <c r="AD140" s="39" t="str">
        <f t="shared" si="125"/>
        <v/>
      </c>
      <c r="AE140" s="39" t="str">
        <f t="shared" si="125"/>
        <v/>
      </c>
      <c r="AF140" s="39" t="str">
        <f t="shared" si="125"/>
        <v/>
      </c>
      <c r="AG140" s="39" t="str">
        <f t="shared" si="125"/>
        <v/>
      </c>
      <c r="AH140" s="39" t="str">
        <f t="shared" si="125"/>
        <v/>
      </c>
      <c r="AI140" s="39" t="str">
        <f t="shared" si="125"/>
        <v/>
      </c>
      <c r="AJ140" s="39" t="str">
        <f t="shared" si="125"/>
        <v/>
      </c>
      <c r="AK140" s="39">
        <f t="shared" si="125"/>
        <v>5.043</v>
      </c>
      <c r="AL140" s="39" t="str">
        <f t="shared" si="125"/>
        <v/>
      </c>
      <c r="AM140" s="39">
        <f t="shared" si="125"/>
        <v>5.169075</v>
      </c>
      <c r="AN140" s="39" t="str">
        <f t="shared" si="125"/>
        <v/>
      </c>
      <c r="AO140" s="39">
        <f t="shared" si="125"/>
        <v>5.298301875</v>
      </c>
      <c r="AP140" s="39" t="str">
        <f t="shared" si="125"/>
        <v/>
      </c>
      <c r="AQ140" s="39">
        <f t="shared" si="125"/>
        <v>5.430759422</v>
      </c>
      <c r="AR140" s="39" t="str">
        <f t="shared" si="125"/>
        <v/>
      </c>
      <c r="AS140" s="39">
        <f t="shared" si="125"/>
        <v>5.566528407</v>
      </c>
      <c r="AT140" s="39" t="str">
        <f t="shared" si="125"/>
        <v/>
      </c>
      <c r="AU140" s="39">
        <f t="shared" si="125"/>
        <v>5.705691618</v>
      </c>
      <c r="AV140" s="39" t="str">
        <f t="shared" si="125"/>
        <v/>
      </c>
      <c r="AW140" s="39">
        <f t="shared" si="125"/>
        <v>5.848333908</v>
      </c>
      <c r="AX140" s="39" t="str">
        <f t="shared" si="125"/>
        <v/>
      </c>
      <c r="AY140" s="75">
        <f t="shared" si="125"/>
        <v>5.994542256</v>
      </c>
      <c r="AZ140" s="39" t="str">
        <f t="shared" si="125"/>
        <v/>
      </c>
      <c r="BA140" s="39">
        <f t="shared" si="125"/>
        <v>6.144405812</v>
      </c>
      <c r="BB140" s="39" t="str">
        <f t="shared" si="125"/>
        <v/>
      </c>
      <c r="BC140" s="39">
        <f t="shared" si="125"/>
        <v>6.298015957</v>
      </c>
      <c r="BD140" s="39" t="str">
        <f t="shared" si="125"/>
        <v/>
      </c>
      <c r="BE140" s="39">
        <f t="shared" si="125"/>
        <v>6.455466356</v>
      </c>
      <c r="BF140" s="39" t="str">
        <f t="shared" si="125"/>
        <v/>
      </c>
      <c r="BG140" s="39">
        <f t="shared" si="125"/>
        <v>6.616853015</v>
      </c>
      <c r="BH140" s="39" t="str">
        <f t="shared" si="125"/>
        <v/>
      </c>
      <c r="BI140" s="39">
        <f t="shared" si="125"/>
        <v>6.782274341</v>
      </c>
      <c r="BJ140" s="39" t="str">
        <f t="shared" si="125"/>
        <v/>
      </c>
      <c r="BK140" s="39">
        <f t="shared" si="125"/>
        <v>6.951831199</v>
      </c>
      <c r="BL140" s="39" t="str">
        <f t="shared" si="125"/>
        <v/>
      </c>
      <c r="BM140" s="39">
        <f t="shared" si="125"/>
        <v>7.125626979</v>
      </c>
      <c r="BN140" s="39" t="str">
        <f t="shared" si="125"/>
        <v/>
      </c>
      <c r="BO140" s="39">
        <f t="shared" si="125"/>
        <v>7.303767654</v>
      </c>
      <c r="BP140" s="39" t="str">
        <f t="shared" si="125"/>
        <v/>
      </c>
      <c r="BQ140" s="39">
        <f t="shared" si="125"/>
        <v>7.486361845</v>
      </c>
      <c r="BR140" s="39" t="str">
        <f t="shared" si="125"/>
        <v/>
      </c>
      <c r="BS140" s="39">
        <f t="shared" si="125"/>
        <v>7.673520891</v>
      </c>
      <c r="BT140" s="39" t="str">
        <f t="shared" si="125"/>
        <v/>
      </c>
      <c r="BU140" s="39">
        <f t="shared" si="125"/>
        <v>7.865358913</v>
      </c>
      <c r="BV140" s="39" t="str">
        <f t="shared" si="125"/>
        <v/>
      </c>
      <c r="BW140" s="39">
        <f t="shared" si="125"/>
        <v>8.061992886</v>
      </c>
      <c r="BX140" s="39" t="str">
        <f t="shared" si="125"/>
        <v/>
      </c>
      <c r="BY140" s="39">
        <f t="shared" si="125"/>
        <v>8.263542708</v>
      </c>
      <c r="BZ140" s="39" t="str">
        <f t="shared" si="125"/>
        <v/>
      </c>
      <c r="CA140" s="39">
        <f t="shared" si="125"/>
        <v>8.470131276</v>
      </c>
      <c r="CB140" s="39" t="str">
        <f t="shared" si="125"/>
        <v/>
      </c>
      <c r="CC140" s="39">
        <f t="shared" si="125"/>
        <v>8.681884558</v>
      </c>
      <c r="CD140" s="39" t="str">
        <f t="shared" si="125"/>
        <v/>
      </c>
      <c r="CE140" s="39">
        <f t="shared" si="125"/>
        <v>8.898931672</v>
      </c>
      <c r="CF140" s="39" t="str">
        <f t="shared" si="125"/>
        <v/>
      </c>
      <c r="CG140" s="39">
        <f t="shared" si="125"/>
        <v>9.121404964</v>
      </c>
      <c r="CH140" s="39" t="str">
        <f t="shared" si="125"/>
        <v/>
      </c>
      <c r="CI140" s="39">
        <f t="shared" si="125"/>
        <v>9.349440088</v>
      </c>
      <c r="CJ140" s="39" t="str">
        <f t="shared" si="125"/>
        <v/>
      </c>
      <c r="CK140" s="39" t="str">
        <f t="shared" si="125"/>
        <v/>
      </c>
      <c r="CL140" s="39" t="str">
        <f t="shared" si="125"/>
        <v/>
      </c>
      <c r="CM140" s="39" t="str">
        <f t="shared" si="125"/>
        <v/>
      </c>
      <c r="CN140" s="39" t="str">
        <f t="shared" si="125"/>
        <v/>
      </c>
      <c r="CO140" s="39" t="str">
        <f t="shared" si="125"/>
        <v/>
      </c>
      <c r="CP140" s="39" t="str">
        <f t="shared" si="125"/>
        <v/>
      </c>
      <c r="CQ140" s="39" t="str">
        <f t="shared" si="125"/>
        <v/>
      </c>
      <c r="CR140" s="39" t="str">
        <f t="shared" si="125"/>
        <v/>
      </c>
      <c r="CS140" s="39" t="str">
        <f t="shared" si="125"/>
        <v/>
      </c>
      <c r="CT140" s="39" t="str">
        <f t="shared" si="125"/>
        <v/>
      </c>
      <c r="CU140" s="39" t="str">
        <f t="shared" si="125"/>
        <v/>
      </c>
      <c r="CV140" s="39" t="str">
        <f t="shared" si="125"/>
        <v/>
      </c>
      <c r="CW140" s="39" t="str">
        <f t="shared" si="125"/>
        <v/>
      </c>
      <c r="CX140" s="39" t="str">
        <f t="shared" si="125"/>
        <v/>
      </c>
      <c r="CY140" s="39" t="str">
        <f t="shared" si="125"/>
        <v/>
      </c>
      <c r="CZ140" s="39" t="str">
        <f t="shared" si="125"/>
        <v/>
      </c>
      <c r="DA140" s="39" t="str">
        <f t="shared" si="125"/>
        <v/>
      </c>
      <c r="DB140" s="39" t="str">
        <f t="shared" si="125"/>
        <v/>
      </c>
      <c r="DC140" s="39" t="str">
        <f t="shared" si="125"/>
        <v/>
      </c>
      <c r="DD140" s="39" t="str">
        <f t="shared" si="125"/>
        <v/>
      </c>
      <c r="DE140" s="39" t="str">
        <f t="shared" si="125"/>
        <v/>
      </c>
      <c r="DF140" s="39" t="str">
        <f t="shared" si="125"/>
        <v/>
      </c>
      <c r="DG140" s="39" t="str">
        <f t="shared" si="125"/>
        <v/>
      </c>
      <c r="DH140" s="39" t="str">
        <f t="shared" si="125"/>
        <v/>
      </c>
      <c r="DI140" s="39" t="str">
        <f t="shared" si="125"/>
        <v/>
      </c>
      <c r="DJ140" s="39" t="str">
        <f t="shared" si="125"/>
        <v/>
      </c>
    </row>
    <row r="141" ht="14.25" customHeight="1"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</row>
    <row r="142" ht="14.25" customHeight="1">
      <c r="B142" s="5" t="s">
        <v>67</v>
      </c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</row>
    <row r="143" ht="14.25" customHeight="1"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</row>
    <row r="144" ht="14.25" customHeight="1">
      <c r="B144" s="6" t="s">
        <v>77</v>
      </c>
      <c r="E144" s="33">
        <f t="shared" ref="E144:E146" si="127">SUM(G144:DJ144)</f>
        <v>19790.26821</v>
      </c>
      <c r="F144" s="5"/>
      <c r="G144" s="39">
        <f t="shared" ref="G144:DJ144" si="126">SUM(G138:G139)</f>
        <v>0</v>
      </c>
      <c r="H144" s="39">
        <f t="shared" si="126"/>
        <v>71.1821988</v>
      </c>
      <c r="I144" s="39">
        <f t="shared" si="126"/>
        <v>0</v>
      </c>
      <c r="J144" s="39">
        <f t="shared" si="126"/>
        <v>0</v>
      </c>
      <c r="K144" s="39">
        <f t="shared" si="126"/>
        <v>0</v>
      </c>
      <c r="L144" s="39">
        <f t="shared" si="126"/>
        <v>0</v>
      </c>
      <c r="M144" s="39">
        <f t="shared" si="126"/>
        <v>0</v>
      </c>
      <c r="N144" s="39">
        <f t="shared" si="126"/>
        <v>0</v>
      </c>
      <c r="O144" s="39">
        <f t="shared" si="126"/>
        <v>0</v>
      </c>
      <c r="P144" s="39">
        <f t="shared" si="126"/>
        <v>0</v>
      </c>
      <c r="Q144" s="39">
        <f t="shared" si="126"/>
        <v>0</v>
      </c>
      <c r="R144" s="39">
        <f t="shared" si="126"/>
        <v>0</v>
      </c>
      <c r="S144" s="39">
        <f t="shared" si="126"/>
        <v>0</v>
      </c>
      <c r="T144" s="39">
        <f t="shared" si="126"/>
        <v>0</v>
      </c>
      <c r="U144" s="39">
        <f t="shared" si="126"/>
        <v>0</v>
      </c>
      <c r="V144" s="39">
        <f t="shared" si="126"/>
        <v>0</v>
      </c>
      <c r="W144" s="39">
        <f t="shared" si="126"/>
        <v>0</v>
      </c>
      <c r="X144" s="39">
        <f t="shared" si="126"/>
        <v>0</v>
      </c>
      <c r="Y144" s="39">
        <f t="shared" si="126"/>
        <v>0</v>
      </c>
      <c r="Z144" s="39">
        <f t="shared" si="126"/>
        <v>0</v>
      </c>
      <c r="AA144" s="39">
        <f t="shared" si="126"/>
        <v>0</v>
      </c>
      <c r="AB144" s="39">
        <f t="shared" si="126"/>
        <v>0</v>
      </c>
      <c r="AC144" s="39">
        <f t="shared" si="126"/>
        <v>0</v>
      </c>
      <c r="AD144" s="39">
        <f t="shared" si="126"/>
        <v>0</v>
      </c>
      <c r="AE144" s="39">
        <f t="shared" si="126"/>
        <v>0</v>
      </c>
      <c r="AF144" s="39">
        <f t="shared" si="126"/>
        <v>0</v>
      </c>
      <c r="AG144" s="39">
        <f t="shared" si="126"/>
        <v>0</v>
      </c>
      <c r="AH144" s="39">
        <f t="shared" si="126"/>
        <v>0</v>
      </c>
      <c r="AI144" s="39">
        <f t="shared" si="126"/>
        <v>0</v>
      </c>
      <c r="AJ144" s="39">
        <f t="shared" si="126"/>
        <v>0</v>
      </c>
      <c r="AK144" s="39">
        <f t="shared" si="126"/>
        <v>0</v>
      </c>
      <c r="AL144" s="39">
        <f t="shared" si="126"/>
        <v>0</v>
      </c>
      <c r="AM144" s="39">
        <f t="shared" si="126"/>
        <v>0</v>
      </c>
      <c r="AN144" s="39">
        <f t="shared" si="126"/>
        <v>0</v>
      </c>
      <c r="AO144" s="39">
        <f t="shared" si="126"/>
        <v>0</v>
      </c>
      <c r="AP144" s="39">
        <f t="shared" si="126"/>
        <v>1836.410441</v>
      </c>
      <c r="AQ144" s="39">
        <f t="shared" si="126"/>
        <v>84.9093165</v>
      </c>
      <c r="AR144" s="39">
        <f t="shared" si="126"/>
        <v>324.345942</v>
      </c>
      <c r="AS144" s="39">
        <f t="shared" si="126"/>
        <v>0</v>
      </c>
      <c r="AT144" s="39">
        <f t="shared" si="126"/>
        <v>495.160407</v>
      </c>
      <c r="AU144" s="39">
        <f t="shared" si="126"/>
        <v>272.7</v>
      </c>
      <c r="AV144" s="39">
        <f t="shared" si="126"/>
        <v>293.1430095</v>
      </c>
      <c r="AW144" s="39">
        <f t="shared" si="126"/>
        <v>280.657467</v>
      </c>
      <c r="AX144" s="39">
        <f t="shared" si="126"/>
        <v>297.050967</v>
      </c>
      <c r="AY144" s="75">
        <f t="shared" si="126"/>
        <v>279.1019254</v>
      </c>
      <c r="AZ144" s="39">
        <f t="shared" si="126"/>
        <v>295.0705498</v>
      </c>
      <c r="BA144" s="39">
        <f t="shared" si="126"/>
        <v>288.1808986</v>
      </c>
      <c r="BB144" s="39">
        <f t="shared" si="126"/>
        <v>290.7633694</v>
      </c>
      <c r="BC144" s="39">
        <f t="shared" si="126"/>
        <v>266.6635366</v>
      </c>
      <c r="BD144" s="39">
        <f t="shared" si="126"/>
        <v>295.323115</v>
      </c>
      <c r="BE144" s="39">
        <f t="shared" si="126"/>
        <v>285.0696958</v>
      </c>
      <c r="BF144" s="39">
        <f t="shared" si="126"/>
        <v>409.4220257</v>
      </c>
      <c r="BG144" s="39">
        <f t="shared" si="126"/>
        <v>397.5464293</v>
      </c>
      <c r="BH144" s="39">
        <f t="shared" si="126"/>
        <v>407.1238873</v>
      </c>
      <c r="BI144" s="39">
        <f t="shared" si="126"/>
        <v>357.1908786</v>
      </c>
      <c r="BJ144" s="39">
        <f t="shared" si="126"/>
        <v>331.041164</v>
      </c>
      <c r="BK144" s="39">
        <f t="shared" si="126"/>
        <v>180.1253333</v>
      </c>
      <c r="BL144" s="39">
        <f t="shared" si="126"/>
        <v>316.9809227</v>
      </c>
      <c r="BM144" s="39">
        <f t="shared" si="126"/>
        <v>139.929957</v>
      </c>
      <c r="BN144" s="39">
        <f t="shared" si="126"/>
        <v>321.0576097</v>
      </c>
      <c r="BO144" s="39">
        <f t="shared" si="126"/>
        <v>165.2009999</v>
      </c>
      <c r="BP144" s="39">
        <f t="shared" si="126"/>
        <v>318.717402</v>
      </c>
      <c r="BQ144" s="39">
        <f t="shared" si="126"/>
        <v>123.764587</v>
      </c>
      <c r="BR144" s="39">
        <f t="shared" si="126"/>
        <v>321.5451265</v>
      </c>
      <c r="BS144" s="39">
        <f t="shared" si="126"/>
        <v>159.9172281</v>
      </c>
      <c r="BT144" s="39">
        <f t="shared" si="126"/>
        <v>318.6491317</v>
      </c>
      <c r="BU144" s="39">
        <f t="shared" si="126"/>
        <v>151.9125762</v>
      </c>
      <c r="BV144" s="39">
        <f t="shared" si="126"/>
        <v>332.194001</v>
      </c>
      <c r="BW144" s="39">
        <f t="shared" si="126"/>
        <v>134.6327595</v>
      </c>
      <c r="BX144" s="39">
        <f t="shared" si="126"/>
        <v>366.6326858</v>
      </c>
      <c r="BY144" s="39">
        <f t="shared" si="126"/>
        <v>102.7536928</v>
      </c>
      <c r="BZ144" s="39">
        <f t="shared" si="126"/>
        <v>384.2377243</v>
      </c>
      <c r="CA144" s="39">
        <f t="shared" si="126"/>
        <v>101.3941196</v>
      </c>
      <c r="CB144" s="39">
        <f t="shared" si="126"/>
        <v>438.9049814</v>
      </c>
      <c r="CC144" s="39">
        <f t="shared" si="126"/>
        <v>56.03196213</v>
      </c>
      <c r="CD144" s="39">
        <f t="shared" si="126"/>
        <v>488.2700024</v>
      </c>
      <c r="CE144" s="39">
        <f t="shared" si="126"/>
        <v>165.9973111</v>
      </c>
      <c r="CF144" s="39">
        <f t="shared" si="126"/>
        <v>499.2991486</v>
      </c>
      <c r="CG144" s="39">
        <f t="shared" si="126"/>
        <v>2787.31906</v>
      </c>
      <c r="CH144" s="39">
        <f t="shared" si="126"/>
        <v>2071.141827</v>
      </c>
      <c r="CI144" s="39">
        <f t="shared" si="126"/>
        <v>1483.343438</v>
      </c>
      <c r="CJ144" s="39">
        <f t="shared" si="126"/>
        <v>2.257398995</v>
      </c>
      <c r="CK144" s="39">
        <f t="shared" si="126"/>
        <v>0</v>
      </c>
      <c r="CL144" s="39">
        <f t="shared" si="126"/>
        <v>0</v>
      </c>
      <c r="CM144" s="39">
        <f t="shared" si="126"/>
        <v>0</v>
      </c>
      <c r="CN144" s="39">
        <f t="shared" si="126"/>
        <v>0</v>
      </c>
      <c r="CO144" s="39">
        <f t="shared" si="126"/>
        <v>0</v>
      </c>
      <c r="CP144" s="39">
        <f t="shared" si="126"/>
        <v>0</v>
      </c>
      <c r="CQ144" s="39">
        <f t="shared" si="126"/>
        <v>0</v>
      </c>
      <c r="CR144" s="39">
        <f t="shared" si="126"/>
        <v>0</v>
      </c>
      <c r="CS144" s="39">
        <f t="shared" si="126"/>
        <v>0</v>
      </c>
      <c r="CT144" s="39">
        <f t="shared" si="126"/>
        <v>0</v>
      </c>
      <c r="CU144" s="39">
        <f t="shared" si="126"/>
        <v>0</v>
      </c>
      <c r="CV144" s="39">
        <f t="shared" si="126"/>
        <v>0</v>
      </c>
      <c r="CW144" s="39">
        <f t="shared" si="126"/>
        <v>0</v>
      </c>
      <c r="CX144" s="39">
        <f t="shared" si="126"/>
        <v>0</v>
      </c>
      <c r="CY144" s="39">
        <f t="shared" si="126"/>
        <v>0</v>
      </c>
      <c r="CZ144" s="39">
        <f t="shared" si="126"/>
        <v>0</v>
      </c>
      <c r="DA144" s="39">
        <f t="shared" si="126"/>
        <v>0</v>
      </c>
      <c r="DB144" s="39">
        <f t="shared" si="126"/>
        <v>0</v>
      </c>
      <c r="DC144" s="39">
        <f t="shared" si="126"/>
        <v>0</v>
      </c>
      <c r="DD144" s="39">
        <f t="shared" si="126"/>
        <v>0</v>
      </c>
      <c r="DE144" s="39">
        <f t="shared" si="126"/>
        <v>0</v>
      </c>
      <c r="DF144" s="39">
        <f t="shared" si="126"/>
        <v>0</v>
      </c>
      <c r="DG144" s="39">
        <f t="shared" si="126"/>
        <v>0</v>
      </c>
      <c r="DH144" s="39">
        <f t="shared" si="126"/>
        <v>0</v>
      </c>
      <c r="DI144" s="39">
        <f t="shared" si="126"/>
        <v>0</v>
      </c>
      <c r="DJ144" s="39">
        <f t="shared" si="126"/>
        <v>0</v>
      </c>
    </row>
    <row r="145" ht="14.25" customHeight="1">
      <c r="B145" s="6" t="s">
        <v>78</v>
      </c>
      <c r="E145" s="35">
        <f t="shared" si="127"/>
        <v>14978.06621</v>
      </c>
      <c r="F145" s="5"/>
      <c r="G145" s="36">
        <f t="shared" ref="G145:DJ145" si="128">SUM(G137,G144)</f>
        <v>-0.045</v>
      </c>
      <c r="H145" s="36">
        <f t="shared" si="128"/>
        <v>71.1821988</v>
      </c>
      <c r="I145" s="36">
        <f t="shared" si="128"/>
        <v>0</v>
      </c>
      <c r="J145" s="36">
        <f t="shared" si="128"/>
        <v>0</v>
      </c>
      <c r="K145" s="36">
        <f t="shared" si="128"/>
        <v>0</v>
      </c>
      <c r="L145" s="36">
        <f t="shared" si="128"/>
        <v>0</v>
      </c>
      <c r="M145" s="36">
        <f t="shared" si="128"/>
        <v>0</v>
      </c>
      <c r="N145" s="36">
        <f t="shared" si="128"/>
        <v>0</v>
      </c>
      <c r="O145" s="36">
        <f t="shared" si="128"/>
        <v>0</v>
      </c>
      <c r="P145" s="36">
        <f t="shared" si="128"/>
        <v>0</v>
      </c>
      <c r="Q145" s="36">
        <f t="shared" si="128"/>
        <v>0</v>
      </c>
      <c r="R145" s="36">
        <f t="shared" si="128"/>
        <v>0</v>
      </c>
      <c r="S145" s="36">
        <f t="shared" si="128"/>
        <v>0</v>
      </c>
      <c r="T145" s="36">
        <f t="shared" si="128"/>
        <v>0</v>
      </c>
      <c r="U145" s="36">
        <f t="shared" si="128"/>
        <v>0</v>
      </c>
      <c r="V145" s="36">
        <f t="shared" si="128"/>
        <v>0</v>
      </c>
      <c r="W145" s="36">
        <f t="shared" si="128"/>
        <v>0</v>
      </c>
      <c r="X145" s="36">
        <f t="shared" si="128"/>
        <v>0</v>
      </c>
      <c r="Y145" s="36">
        <f t="shared" si="128"/>
        <v>0</v>
      </c>
      <c r="Z145" s="36">
        <f t="shared" si="128"/>
        <v>0</v>
      </c>
      <c r="AA145" s="36">
        <f t="shared" si="128"/>
        <v>0</v>
      </c>
      <c r="AB145" s="36">
        <f t="shared" si="128"/>
        <v>0</v>
      </c>
      <c r="AC145" s="36">
        <f t="shared" si="128"/>
        <v>0</v>
      </c>
      <c r="AD145" s="36">
        <f t="shared" si="128"/>
        <v>0</v>
      </c>
      <c r="AE145" s="36">
        <f t="shared" si="128"/>
        <v>0</v>
      </c>
      <c r="AF145" s="36">
        <f t="shared" si="128"/>
        <v>0</v>
      </c>
      <c r="AG145" s="36">
        <f t="shared" si="128"/>
        <v>-0.9927</v>
      </c>
      <c r="AH145" s="36">
        <f t="shared" si="128"/>
        <v>-819.89865</v>
      </c>
      <c r="AI145" s="36">
        <f t="shared" si="128"/>
        <v>-753.281379</v>
      </c>
      <c r="AJ145" s="36">
        <f t="shared" si="128"/>
        <v>-3194.090042</v>
      </c>
      <c r="AK145" s="36">
        <f t="shared" si="128"/>
        <v>-43.8942285</v>
      </c>
      <c r="AL145" s="36">
        <f t="shared" si="128"/>
        <v>0</v>
      </c>
      <c r="AM145" s="36">
        <f t="shared" si="128"/>
        <v>0</v>
      </c>
      <c r="AN145" s="36">
        <f t="shared" si="128"/>
        <v>0</v>
      </c>
      <c r="AO145" s="36">
        <f t="shared" si="128"/>
        <v>0</v>
      </c>
      <c r="AP145" s="36">
        <f t="shared" si="128"/>
        <v>1836.410441</v>
      </c>
      <c r="AQ145" s="36">
        <f t="shared" si="128"/>
        <v>84.9093165</v>
      </c>
      <c r="AR145" s="36">
        <f t="shared" si="128"/>
        <v>324.345942</v>
      </c>
      <c r="AS145" s="36">
        <f t="shared" si="128"/>
        <v>0</v>
      </c>
      <c r="AT145" s="36">
        <f t="shared" si="128"/>
        <v>495.160407</v>
      </c>
      <c r="AU145" s="36">
        <f t="shared" si="128"/>
        <v>272.7</v>
      </c>
      <c r="AV145" s="36">
        <f t="shared" si="128"/>
        <v>293.1430095</v>
      </c>
      <c r="AW145" s="36">
        <f t="shared" si="128"/>
        <v>280.657467</v>
      </c>
      <c r="AX145" s="36">
        <f t="shared" si="128"/>
        <v>297.050967</v>
      </c>
      <c r="AY145" s="69">
        <f t="shared" si="128"/>
        <v>279.1019254</v>
      </c>
      <c r="AZ145" s="36">
        <f t="shared" si="128"/>
        <v>295.0705498</v>
      </c>
      <c r="BA145" s="36">
        <f t="shared" si="128"/>
        <v>288.1808986</v>
      </c>
      <c r="BB145" s="36">
        <f t="shared" si="128"/>
        <v>290.7633694</v>
      </c>
      <c r="BC145" s="36">
        <f t="shared" si="128"/>
        <v>266.6635366</v>
      </c>
      <c r="BD145" s="36">
        <f t="shared" si="128"/>
        <v>295.323115</v>
      </c>
      <c r="BE145" s="36">
        <f t="shared" si="128"/>
        <v>285.0696958</v>
      </c>
      <c r="BF145" s="36">
        <f t="shared" si="128"/>
        <v>409.4220257</v>
      </c>
      <c r="BG145" s="36">
        <f t="shared" si="128"/>
        <v>397.5464293</v>
      </c>
      <c r="BH145" s="36">
        <f t="shared" si="128"/>
        <v>407.1238873</v>
      </c>
      <c r="BI145" s="36">
        <f t="shared" si="128"/>
        <v>357.1908786</v>
      </c>
      <c r="BJ145" s="36">
        <f t="shared" si="128"/>
        <v>331.041164</v>
      </c>
      <c r="BK145" s="36">
        <f t="shared" si="128"/>
        <v>180.1253333</v>
      </c>
      <c r="BL145" s="36">
        <f t="shared" si="128"/>
        <v>316.9809227</v>
      </c>
      <c r="BM145" s="36">
        <f t="shared" si="128"/>
        <v>139.929957</v>
      </c>
      <c r="BN145" s="36">
        <f t="shared" si="128"/>
        <v>321.0576097</v>
      </c>
      <c r="BO145" s="36">
        <f t="shared" si="128"/>
        <v>165.2009999</v>
      </c>
      <c r="BP145" s="36">
        <f t="shared" si="128"/>
        <v>318.717402</v>
      </c>
      <c r="BQ145" s="36">
        <f t="shared" si="128"/>
        <v>123.764587</v>
      </c>
      <c r="BR145" s="36">
        <f t="shared" si="128"/>
        <v>321.5451265</v>
      </c>
      <c r="BS145" s="36">
        <f t="shared" si="128"/>
        <v>159.9172281</v>
      </c>
      <c r="BT145" s="36">
        <f t="shared" si="128"/>
        <v>318.6491317</v>
      </c>
      <c r="BU145" s="36">
        <f t="shared" si="128"/>
        <v>151.9125762</v>
      </c>
      <c r="BV145" s="36">
        <f t="shared" si="128"/>
        <v>332.194001</v>
      </c>
      <c r="BW145" s="36">
        <f t="shared" si="128"/>
        <v>134.6327595</v>
      </c>
      <c r="BX145" s="36">
        <f t="shared" si="128"/>
        <v>366.6326858</v>
      </c>
      <c r="BY145" s="36">
        <f t="shared" si="128"/>
        <v>102.7536928</v>
      </c>
      <c r="BZ145" s="36">
        <f t="shared" si="128"/>
        <v>384.2377243</v>
      </c>
      <c r="CA145" s="36">
        <f t="shared" si="128"/>
        <v>101.3941196</v>
      </c>
      <c r="CB145" s="36">
        <f t="shared" si="128"/>
        <v>438.9049814</v>
      </c>
      <c r="CC145" s="36">
        <f t="shared" si="128"/>
        <v>56.03196213</v>
      </c>
      <c r="CD145" s="36">
        <f t="shared" si="128"/>
        <v>488.2700024</v>
      </c>
      <c r="CE145" s="36">
        <f t="shared" si="128"/>
        <v>165.9973111</v>
      </c>
      <c r="CF145" s="36">
        <f t="shared" si="128"/>
        <v>499.2991486</v>
      </c>
      <c r="CG145" s="36">
        <f t="shared" si="128"/>
        <v>2787.31906</v>
      </c>
      <c r="CH145" s="36">
        <f t="shared" si="128"/>
        <v>2071.141827</v>
      </c>
      <c r="CI145" s="36">
        <f t="shared" si="128"/>
        <v>1483.343438</v>
      </c>
      <c r="CJ145" s="36">
        <f t="shared" si="128"/>
        <v>2.257398995</v>
      </c>
      <c r="CK145" s="36">
        <f t="shared" si="128"/>
        <v>0</v>
      </c>
      <c r="CL145" s="36">
        <f t="shared" si="128"/>
        <v>0</v>
      </c>
      <c r="CM145" s="36">
        <f t="shared" si="128"/>
        <v>0</v>
      </c>
      <c r="CN145" s="36">
        <f t="shared" si="128"/>
        <v>0</v>
      </c>
      <c r="CO145" s="36">
        <f t="shared" si="128"/>
        <v>0</v>
      </c>
      <c r="CP145" s="36">
        <f t="shared" si="128"/>
        <v>0</v>
      </c>
      <c r="CQ145" s="36">
        <f t="shared" si="128"/>
        <v>0</v>
      </c>
      <c r="CR145" s="36">
        <f t="shared" si="128"/>
        <v>0</v>
      </c>
      <c r="CS145" s="36">
        <f t="shared" si="128"/>
        <v>0</v>
      </c>
      <c r="CT145" s="36">
        <f t="shared" si="128"/>
        <v>0</v>
      </c>
      <c r="CU145" s="36">
        <f t="shared" si="128"/>
        <v>0</v>
      </c>
      <c r="CV145" s="36">
        <f t="shared" si="128"/>
        <v>0</v>
      </c>
      <c r="CW145" s="36">
        <f t="shared" si="128"/>
        <v>0</v>
      </c>
      <c r="CX145" s="36">
        <f t="shared" si="128"/>
        <v>0</v>
      </c>
      <c r="CY145" s="36">
        <f t="shared" si="128"/>
        <v>0</v>
      </c>
      <c r="CZ145" s="36">
        <f t="shared" si="128"/>
        <v>0</v>
      </c>
      <c r="DA145" s="36">
        <f t="shared" si="128"/>
        <v>0</v>
      </c>
      <c r="DB145" s="36">
        <f t="shared" si="128"/>
        <v>0</v>
      </c>
      <c r="DC145" s="36">
        <f t="shared" si="128"/>
        <v>0</v>
      </c>
      <c r="DD145" s="36">
        <f t="shared" si="128"/>
        <v>0</v>
      </c>
      <c r="DE145" s="36">
        <f t="shared" si="128"/>
        <v>0</v>
      </c>
      <c r="DF145" s="36">
        <f t="shared" si="128"/>
        <v>0</v>
      </c>
      <c r="DG145" s="36">
        <f t="shared" si="128"/>
        <v>0</v>
      </c>
      <c r="DH145" s="36">
        <f t="shared" si="128"/>
        <v>0</v>
      </c>
      <c r="DI145" s="36">
        <f t="shared" si="128"/>
        <v>0</v>
      </c>
      <c r="DJ145" s="36">
        <f t="shared" si="128"/>
        <v>0</v>
      </c>
    </row>
    <row r="146" ht="14.25" customHeight="1">
      <c r="B146" s="6" t="s">
        <v>79</v>
      </c>
      <c r="E146" s="33">
        <f t="shared" si="127"/>
        <v>-577.5403253</v>
      </c>
      <c r="F146" s="5"/>
      <c r="G146" s="39">
        <f t="shared" ref="G146:DJ146" si="129">IF(G$3&lt;$C$9,G145,0)</f>
        <v>-0.045</v>
      </c>
      <c r="H146" s="39">
        <f t="shared" si="129"/>
        <v>71.1821988</v>
      </c>
      <c r="I146" s="39">
        <f t="shared" si="129"/>
        <v>0</v>
      </c>
      <c r="J146" s="39">
        <f t="shared" si="129"/>
        <v>0</v>
      </c>
      <c r="K146" s="39">
        <f t="shared" si="129"/>
        <v>0</v>
      </c>
      <c r="L146" s="39">
        <f t="shared" si="129"/>
        <v>0</v>
      </c>
      <c r="M146" s="39">
        <f t="shared" si="129"/>
        <v>0</v>
      </c>
      <c r="N146" s="39">
        <f t="shared" si="129"/>
        <v>0</v>
      </c>
      <c r="O146" s="39">
        <f t="shared" si="129"/>
        <v>0</v>
      </c>
      <c r="P146" s="39">
        <f t="shared" si="129"/>
        <v>0</v>
      </c>
      <c r="Q146" s="39">
        <f t="shared" si="129"/>
        <v>0</v>
      </c>
      <c r="R146" s="39">
        <f t="shared" si="129"/>
        <v>0</v>
      </c>
      <c r="S146" s="39">
        <f t="shared" si="129"/>
        <v>0</v>
      </c>
      <c r="T146" s="39">
        <f t="shared" si="129"/>
        <v>0</v>
      </c>
      <c r="U146" s="39">
        <f t="shared" si="129"/>
        <v>0</v>
      </c>
      <c r="V146" s="39">
        <f t="shared" si="129"/>
        <v>0</v>
      </c>
      <c r="W146" s="39">
        <f t="shared" si="129"/>
        <v>0</v>
      </c>
      <c r="X146" s="39">
        <f t="shared" si="129"/>
        <v>0</v>
      </c>
      <c r="Y146" s="39">
        <f t="shared" si="129"/>
        <v>0</v>
      </c>
      <c r="Z146" s="39">
        <f t="shared" si="129"/>
        <v>0</v>
      </c>
      <c r="AA146" s="39">
        <f t="shared" si="129"/>
        <v>0</v>
      </c>
      <c r="AB146" s="39">
        <f t="shared" si="129"/>
        <v>0</v>
      </c>
      <c r="AC146" s="39">
        <f t="shared" si="129"/>
        <v>0</v>
      </c>
      <c r="AD146" s="39">
        <f t="shared" si="129"/>
        <v>0</v>
      </c>
      <c r="AE146" s="39">
        <f t="shared" si="129"/>
        <v>0</v>
      </c>
      <c r="AF146" s="39">
        <f t="shared" si="129"/>
        <v>0</v>
      </c>
      <c r="AG146" s="39">
        <f t="shared" si="129"/>
        <v>-0.9927</v>
      </c>
      <c r="AH146" s="39">
        <f t="shared" si="129"/>
        <v>-819.89865</v>
      </c>
      <c r="AI146" s="39">
        <f t="shared" si="129"/>
        <v>-753.281379</v>
      </c>
      <c r="AJ146" s="39">
        <f t="shared" si="129"/>
        <v>-3194.090042</v>
      </c>
      <c r="AK146" s="39">
        <f t="shared" si="129"/>
        <v>-43.8942285</v>
      </c>
      <c r="AL146" s="39">
        <f t="shared" si="129"/>
        <v>0</v>
      </c>
      <c r="AM146" s="39">
        <f t="shared" si="129"/>
        <v>0</v>
      </c>
      <c r="AN146" s="39">
        <f t="shared" si="129"/>
        <v>0</v>
      </c>
      <c r="AO146" s="39">
        <f t="shared" si="129"/>
        <v>0</v>
      </c>
      <c r="AP146" s="39">
        <f t="shared" si="129"/>
        <v>1836.410441</v>
      </c>
      <c r="AQ146" s="39">
        <f t="shared" si="129"/>
        <v>84.9093165</v>
      </c>
      <c r="AR146" s="39">
        <f t="shared" si="129"/>
        <v>324.345942</v>
      </c>
      <c r="AS146" s="39">
        <f t="shared" si="129"/>
        <v>0</v>
      </c>
      <c r="AT146" s="39">
        <f t="shared" si="129"/>
        <v>495.160407</v>
      </c>
      <c r="AU146" s="39">
        <f t="shared" si="129"/>
        <v>272.7</v>
      </c>
      <c r="AV146" s="39">
        <f t="shared" si="129"/>
        <v>293.1430095</v>
      </c>
      <c r="AW146" s="39">
        <f t="shared" si="129"/>
        <v>280.657467</v>
      </c>
      <c r="AX146" s="39">
        <f t="shared" si="129"/>
        <v>297.050967</v>
      </c>
      <c r="AY146" s="75">
        <f t="shared" si="129"/>
        <v>279.1019254</v>
      </c>
      <c r="AZ146" s="39">
        <f t="shared" si="129"/>
        <v>0</v>
      </c>
      <c r="BA146" s="39">
        <f t="shared" si="129"/>
        <v>0</v>
      </c>
      <c r="BB146" s="39">
        <f t="shared" si="129"/>
        <v>0</v>
      </c>
      <c r="BC146" s="39">
        <f t="shared" si="129"/>
        <v>0</v>
      </c>
      <c r="BD146" s="39">
        <f t="shared" si="129"/>
        <v>0</v>
      </c>
      <c r="BE146" s="39">
        <f t="shared" si="129"/>
        <v>0</v>
      </c>
      <c r="BF146" s="39">
        <f t="shared" si="129"/>
        <v>0</v>
      </c>
      <c r="BG146" s="39">
        <f t="shared" si="129"/>
        <v>0</v>
      </c>
      <c r="BH146" s="39">
        <f t="shared" si="129"/>
        <v>0</v>
      </c>
      <c r="BI146" s="39">
        <f t="shared" si="129"/>
        <v>0</v>
      </c>
      <c r="BJ146" s="39">
        <f t="shared" si="129"/>
        <v>0</v>
      </c>
      <c r="BK146" s="39">
        <f t="shared" si="129"/>
        <v>0</v>
      </c>
      <c r="BL146" s="39">
        <f t="shared" si="129"/>
        <v>0</v>
      </c>
      <c r="BM146" s="39">
        <f t="shared" si="129"/>
        <v>0</v>
      </c>
      <c r="BN146" s="39">
        <f t="shared" si="129"/>
        <v>0</v>
      </c>
      <c r="BO146" s="39">
        <f t="shared" si="129"/>
        <v>0</v>
      </c>
      <c r="BP146" s="39">
        <f t="shared" si="129"/>
        <v>0</v>
      </c>
      <c r="BQ146" s="39">
        <f t="shared" si="129"/>
        <v>0</v>
      </c>
      <c r="BR146" s="39">
        <f t="shared" si="129"/>
        <v>0</v>
      </c>
      <c r="BS146" s="39">
        <f t="shared" si="129"/>
        <v>0</v>
      </c>
      <c r="BT146" s="39">
        <f t="shared" si="129"/>
        <v>0</v>
      </c>
      <c r="BU146" s="39">
        <f t="shared" si="129"/>
        <v>0</v>
      </c>
      <c r="BV146" s="39">
        <f t="shared" si="129"/>
        <v>0</v>
      </c>
      <c r="BW146" s="39">
        <f t="shared" si="129"/>
        <v>0</v>
      </c>
      <c r="BX146" s="39">
        <f t="shared" si="129"/>
        <v>0</v>
      </c>
      <c r="BY146" s="39">
        <f t="shared" si="129"/>
        <v>0</v>
      </c>
      <c r="BZ146" s="39">
        <f t="shared" si="129"/>
        <v>0</v>
      </c>
      <c r="CA146" s="39">
        <f t="shared" si="129"/>
        <v>0</v>
      </c>
      <c r="CB146" s="39">
        <f t="shared" si="129"/>
        <v>0</v>
      </c>
      <c r="CC146" s="39">
        <f t="shared" si="129"/>
        <v>0</v>
      </c>
      <c r="CD146" s="39">
        <f t="shared" si="129"/>
        <v>0</v>
      </c>
      <c r="CE146" s="39">
        <f t="shared" si="129"/>
        <v>0</v>
      </c>
      <c r="CF146" s="39">
        <f t="shared" si="129"/>
        <v>0</v>
      </c>
      <c r="CG146" s="39">
        <f t="shared" si="129"/>
        <v>0</v>
      </c>
      <c r="CH146" s="39">
        <f t="shared" si="129"/>
        <v>0</v>
      </c>
      <c r="CI146" s="39">
        <f t="shared" si="129"/>
        <v>0</v>
      </c>
      <c r="CJ146" s="39">
        <f t="shared" si="129"/>
        <v>0</v>
      </c>
      <c r="CK146" s="39">
        <f t="shared" si="129"/>
        <v>0</v>
      </c>
      <c r="CL146" s="39">
        <f t="shared" si="129"/>
        <v>0</v>
      </c>
      <c r="CM146" s="39">
        <f t="shared" si="129"/>
        <v>0</v>
      </c>
      <c r="CN146" s="39">
        <f t="shared" si="129"/>
        <v>0</v>
      </c>
      <c r="CO146" s="39">
        <f t="shared" si="129"/>
        <v>0</v>
      </c>
      <c r="CP146" s="39">
        <f t="shared" si="129"/>
        <v>0</v>
      </c>
      <c r="CQ146" s="39">
        <f t="shared" si="129"/>
        <v>0</v>
      </c>
      <c r="CR146" s="39">
        <f t="shared" si="129"/>
        <v>0</v>
      </c>
      <c r="CS146" s="39">
        <f t="shared" si="129"/>
        <v>0</v>
      </c>
      <c r="CT146" s="39">
        <f t="shared" si="129"/>
        <v>0</v>
      </c>
      <c r="CU146" s="39">
        <f t="shared" si="129"/>
        <v>0</v>
      </c>
      <c r="CV146" s="39">
        <f t="shared" si="129"/>
        <v>0</v>
      </c>
      <c r="CW146" s="39">
        <f t="shared" si="129"/>
        <v>0</v>
      </c>
      <c r="CX146" s="39">
        <f t="shared" si="129"/>
        <v>0</v>
      </c>
      <c r="CY146" s="39">
        <f t="shared" si="129"/>
        <v>0</v>
      </c>
      <c r="CZ146" s="39">
        <f t="shared" si="129"/>
        <v>0</v>
      </c>
      <c r="DA146" s="39">
        <f t="shared" si="129"/>
        <v>0</v>
      </c>
      <c r="DB146" s="39">
        <f t="shared" si="129"/>
        <v>0</v>
      </c>
      <c r="DC146" s="39">
        <f t="shared" si="129"/>
        <v>0</v>
      </c>
      <c r="DD146" s="39">
        <f t="shared" si="129"/>
        <v>0</v>
      </c>
      <c r="DE146" s="39">
        <f t="shared" si="129"/>
        <v>0</v>
      </c>
      <c r="DF146" s="39">
        <f t="shared" si="129"/>
        <v>0</v>
      </c>
      <c r="DG146" s="39">
        <f t="shared" si="129"/>
        <v>0</v>
      </c>
      <c r="DH146" s="39">
        <f t="shared" si="129"/>
        <v>0</v>
      </c>
      <c r="DI146" s="39">
        <f t="shared" si="129"/>
        <v>0</v>
      </c>
      <c r="DJ146" s="39">
        <f t="shared" si="129"/>
        <v>0</v>
      </c>
    </row>
    <row r="147" ht="14.25" customHeight="1"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</row>
    <row r="148" ht="14.25" customHeight="1">
      <c r="B148" s="6" t="s">
        <v>80</v>
      </c>
      <c r="C148" s="5"/>
      <c r="D148" s="5"/>
      <c r="E148" s="33">
        <f t="shared" ref="E148:E150" si="131">SUM(G148:DJ148)</f>
        <v>19976.88775</v>
      </c>
      <c r="F148" s="5"/>
      <c r="G148" s="39">
        <f t="shared" ref="G148:DJ148" si="130">G144+G140</f>
        <v>0</v>
      </c>
      <c r="H148" s="39">
        <f t="shared" si="130"/>
        <v>71.1821988</v>
      </c>
      <c r="I148" s="39">
        <f t="shared" si="130"/>
        <v>0</v>
      </c>
      <c r="J148" s="39">
        <f t="shared" si="130"/>
        <v>0</v>
      </c>
      <c r="K148" s="39">
        <f t="shared" si="130"/>
        <v>0</v>
      </c>
      <c r="L148" s="39">
        <f t="shared" si="130"/>
        <v>0</v>
      </c>
      <c r="M148" s="39">
        <f t="shared" si="130"/>
        <v>0</v>
      </c>
      <c r="N148" s="39">
        <f t="shared" si="130"/>
        <v>0</v>
      </c>
      <c r="O148" s="39">
        <f t="shared" si="130"/>
        <v>0</v>
      </c>
      <c r="P148" s="39">
        <f t="shared" si="130"/>
        <v>0</v>
      </c>
      <c r="Q148" s="39">
        <f t="shared" si="130"/>
        <v>0</v>
      </c>
      <c r="R148" s="39">
        <f t="shared" si="130"/>
        <v>0</v>
      </c>
      <c r="S148" s="39">
        <f t="shared" si="130"/>
        <v>0</v>
      </c>
      <c r="T148" s="39">
        <f t="shared" si="130"/>
        <v>0</v>
      </c>
      <c r="U148" s="39">
        <f t="shared" si="130"/>
        <v>0</v>
      </c>
      <c r="V148" s="39">
        <f t="shared" si="130"/>
        <v>0</v>
      </c>
      <c r="W148" s="39">
        <f t="shared" si="130"/>
        <v>0</v>
      </c>
      <c r="X148" s="39">
        <f t="shared" si="130"/>
        <v>0</v>
      </c>
      <c r="Y148" s="39">
        <f t="shared" si="130"/>
        <v>5.0125</v>
      </c>
      <c r="Z148" s="39">
        <f t="shared" si="130"/>
        <v>0</v>
      </c>
      <c r="AA148" s="39">
        <f t="shared" si="130"/>
        <v>0</v>
      </c>
      <c r="AB148" s="39">
        <f t="shared" si="130"/>
        <v>0</v>
      </c>
      <c r="AC148" s="39">
        <f t="shared" si="130"/>
        <v>0</v>
      </c>
      <c r="AD148" s="39">
        <f t="shared" si="130"/>
        <v>0</v>
      </c>
      <c r="AE148" s="39">
        <f t="shared" si="130"/>
        <v>0</v>
      </c>
      <c r="AF148" s="39">
        <f t="shared" si="130"/>
        <v>0</v>
      </c>
      <c r="AG148" s="39">
        <f t="shared" si="130"/>
        <v>0</v>
      </c>
      <c r="AH148" s="39">
        <f t="shared" si="130"/>
        <v>0</v>
      </c>
      <c r="AI148" s="39">
        <f t="shared" si="130"/>
        <v>0</v>
      </c>
      <c r="AJ148" s="39">
        <f t="shared" si="130"/>
        <v>0</v>
      </c>
      <c r="AK148" s="39">
        <f t="shared" si="130"/>
        <v>5.043</v>
      </c>
      <c r="AL148" s="39">
        <f t="shared" si="130"/>
        <v>0</v>
      </c>
      <c r="AM148" s="39">
        <f t="shared" si="130"/>
        <v>5.169075</v>
      </c>
      <c r="AN148" s="39">
        <f t="shared" si="130"/>
        <v>0</v>
      </c>
      <c r="AO148" s="39">
        <f t="shared" si="130"/>
        <v>5.298301875</v>
      </c>
      <c r="AP148" s="39">
        <f t="shared" si="130"/>
        <v>1836.410441</v>
      </c>
      <c r="AQ148" s="39">
        <f t="shared" si="130"/>
        <v>90.34007592</v>
      </c>
      <c r="AR148" s="39">
        <f t="shared" si="130"/>
        <v>324.345942</v>
      </c>
      <c r="AS148" s="39">
        <f t="shared" si="130"/>
        <v>5.566528407</v>
      </c>
      <c r="AT148" s="39">
        <f t="shared" si="130"/>
        <v>495.160407</v>
      </c>
      <c r="AU148" s="39">
        <f t="shared" si="130"/>
        <v>278.4056916</v>
      </c>
      <c r="AV148" s="39">
        <f t="shared" si="130"/>
        <v>293.1430095</v>
      </c>
      <c r="AW148" s="39">
        <f t="shared" si="130"/>
        <v>286.5058009</v>
      </c>
      <c r="AX148" s="39">
        <f t="shared" si="130"/>
        <v>297.050967</v>
      </c>
      <c r="AY148" s="75">
        <f t="shared" si="130"/>
        <v>285.0964676</v>
      </c>
      <c r="AZ148" s="39">
        <f t="shared" si="130"/>
        <v>295.0705498</v>
      </c>
      <c r="BA148" s="39">
        <f t="shared" si="130"/>
        <v>294.3253044</v>
      </c>
      <c r="BB148" s="39">
        <f t="shared" si="130"/>
        <v>290.7633694</v>
      </c>
      <c r="BC148" s="39">
        <f t="shared" si="130"/>
        <v>272.9615525</v>
      </c>
      <c r="BD148" s="39">
        <f t="shared" si="130"/>
        <v>295.323115</v>
      </c>
      <c r="BE148" s="39">
        <f t="shared" si="130"/>
        <v>291.5251621</v>
      </c>
      <c r="BF148" s="39">
        <f t="shared" si="130"/>
        <v>409.4220257</v>
      </c>
      <c r="BG148" s="39">
        <f t="shared" si="130"/>
        <v>404.1632823</v>
      </c>
      <c r="BH148" s="39">
        <f t="shared" si="130"/>
        <v>407.1238873</v>
      </c>
      <c r="BI148" s="39">
        <f t="shared" si="130"/>
        <v>363.9731529</v>
      </c>
      <c r="BJ148" s="39">
        <f t="shared" si="130"/>
        <v>331.041164</v>
      </c>
      <c r="BK148" s="39">
        <f t="shared" si="130"/>
        <v>187.0771645</v>
      </c>
      <c r="BL148" s="39">
        <f t="shared" si="130"/>
        <v>316.9809227</v>
      </c>
      <c r="BM148" s="39">
        <f t="shared" si="130"/>
        <v>147.055584</v>
      </c>
      <c r="BN148" s="39">
        <f t="shared" si="130"/>
        <v>321.0576097</v>
      </c>
      <c r="BO148" s="39">
        <f t="shared" si="130"/>
        <v>172.5047676</v>
      </c>
      <c r="BP148" s="39">
        <f t="shared" si="130"/>
        <v>318.717402</v>
      </c>
      <c r="BQ148" s="39">
        <f t="shared" si="130"/>
        <v>131.2509488</v>
      </c>
      <c r="BR148" s="39">
        <f t="shared" si="130"/>
        <v>321.5451265</v>
      </c>
      <c r="BS148" s="39">
        <f t="shared" si="130"/>
        <v>167.590749</v>
      </c>
      <c r="BT148" s="39">
        <f t="shared" si="130"/>
        <v>318.6491317</v>
      </c>
      <c r="BU148" s="39">
        <f t="shared" si="130"/>
        <v>159.7779351</v>
      </c>
      <c r="BV148" s="39">
        <f t="shared" si="130"/>
        <v>332.194001</v>
      </c>
      <c r="BW148" s="39">
        <f t="shared" si="130"/>
        <v>142.6947524</v>
      </c>
      <c r="BX148" s="39">
        <f t="shared" si="130"/>
        <v>366.6326858</v>
      </c>
      <c r="BY148" s="39">
        <f t="shared" si="130"/>
        <v>111.0172356</v>
      </c>
      <c r="BZ148" s="39">
        <f t="shared" si="130"/>
        <v>384.2377243</v>
      </c>
      <c r="CA148" s="39">
        <f t="shared" si="130"/>
        <v>109.8642509</v>
      </c>
      <c r="CB148" s="39">
        <f t="shared" si="130"/>
        <v>438.9049814</v>
      </c>
      <c r="CC148" s="39">
        <f t="shared" si="130"/>
        <v>64.71384669</v>
      </c>
      <c r="CD148" s="39">
        <f t="shared" si="130"/>
        <v>488.2700024</v>
      </c>
      <c r="CE148" s="39">
        <f t="shared" si="130"/>
        <v>174.8962428</v>
      </c>
      <c r="CF148" s="39">
        <f t="shared" si="130"/>
        <v>499.2991486</v>
      </c>
      <c r="CG148" s="39">
        <f t="shared" si="130"/>
        <v>2796.440464</v>
      </c>
      <c r="CH148" s="39">
        <f t="shared" si="130"/>
        <v>2071.141827</v>
      </c>
      <c r="CI148" s="39">
        <f t="shared" si="130"/>
        <v>1492.692878</v>
      </c>
      <c r="CJ148" s="39">
        <f t="shared" si="130"/>
        <v>2.257398995</v>
      </c>
      <c r="CK148" s="39">
        <f t="shared" si="130"/>
        <v>0</v>
      </c>
      <c r="CL148" s="39">
        <f t="shared" si="130"/>
        <v>0</v>
      </c>
      <c r="CM148" s="39">
        <f t="shared" si="130"/>
        <v>0</v>
      </c>
      <c r="CN148" s="39">
        <f t="shared" si="130"/>
        <v>0</v>
      </c>
      <c r="CO148" s="39">
        <f t="shared" si="130"/>
        <v>0</v>
      </c>
      <c r="CP148" s="39">
        <f t="shared" si="130"/>
        <v>0</v>
      </c>
      <c r="CQ148" s="39">
        <f t="shared" si="130"/>
        <v>0</v>
      </c>
      <c r="CR148" s="39">
        <f t="shared" si="130"/>
        <v>0</v>
      </c>
      <c r="CS148" s="39">
        <f t="shared" si="130"/>
        <v>0</v>
      </c>
      <c r="CT148" s="39">
        <f t="shared" si="130"/>
        <v>0</v>
      </c>
      <c r="CU148" s="39">
        <f t="shared" si="130"/>
        <v>0</v>
      </c>
      <c r="CV148" s="39">
        <f t="shared" si="130"/>
        <v>0</v>
      </c>
      <c r="CW148" s="39">
        <f t="shared" si="130"/>
        <v>0</v>
      </c>
      <c r="CX148" s="39">
        <f t="shared" si="130"/>
        <v>0</v>
      </c>
      <c r="CY148" s="39">
        <f t="shared" si="130"/>
        <v>0</v>
      </c>
      <c r="CZ148" s="39">
        <f t="shared" si="130"/>
        <v>0</v>
      </c>
      <c r="DA148" s="39">
        <f t="shared" si="130"/>
        <v>0</v>
      </c>
      <c r="DB148" s="39">
        <f t="shared" si="130"/>
        <v>0</v>
      </c>
      <c r="DC148" s="39">
        <f t="shared" si="130"/>
        <v>0</v>
      </c>
      <c r="DD148" s="39">
        <f t="shared" si="130"/>
        <v>0</v>
      </c>
      <c r="DE148" s="39">
        <f t="shared" si="130"/>
        <v>0</v>
      </c>
      <c r="DF148" s="39">
        <f t="shared" si="130"/>
        <v>0</v>
      </c>
      <c r="DG148" s="39">
        <f t="shared" si="130"/>
        <v>0</v>
      </c>
      <c r="DH148" s="39">
        <f t="shared" si="130"/>
        <v>0</v>
      </c>
      <c r="DI148" s="39">
        <f t="shared" si="130"/>
        <v>0</v>
      </c>
      <c r="DJ148" s="39">
        <f t="shared" si="130"/>
        <v>0</v>
      </c>
    </row>
    <row r="149" ht="14.25" customHeight="1">
      <c r="B149" s="6" t="s">
        <v>81</v>
      </c>
      <c r="E149" s="35">
        <f t="shared" si="131"/>
        <v>15164.68575</v>
      </c>
      <c r="F149" s="5"/>
      <c r="G149" s="36">
        <f t="shared" ref="G149:DJ149" si="132">G145+G140</f>
        <v>-0.045</v>
      </c>
      <c r="H149" s="36">
        <f t="shared" si="132"/>
        <v>71.1821988</v>
      </c>
      <c r="I149" s="36">
        <f t="shared" si="132"/>
        <v>0</v>
      </c>
      <c r="J149" s="36">
        <f t="shared" si="132"/>
        <v>0</v>
      </c>
      <c r="K149" s="36">
        <f t="shared" si="132"/>
        <v>0</v>
      </c>
      <c r="L149" s="36">
        <f t="shared" si="132"/>
        <v>0</v>
      </c>
      <c r="M149" s="36">
        <f t="shared" si="132"/>
        <v>0</v>
      </c>
      <c r="N149" s="36">
        <f t="shared" si="132"/>
        <v>0</v>
      </c>
      <c r="O149" s="36">
        <f t="shared" si="132"/>
        <v>0</v>
      </c>
      <c r="P149" s="36">
        <f t="shared" si="132"/>
        <v>0</v>
      </c>
      <c r="Q149" s="36">
        <f t="shared" si="132"/>
        <v>0</v>
      </c>
      <c r="R149" s="36">
        <f t="shared" si="132"/>
        <v>0</v>
      </c>
      <c r="S149" s="36">
        <f t="shared" si="132"/>
        <v>0</v>
      </c>
      <c r="T149" s="36">
        <f t="shared" si="132"/>
        <v>0</v>
      </c>
      <c r="U149" s="36">
        <f t="shared" si="132"/>
        <v>0</v>
      </c>
      <c r="V149" s="36">
        <f t="shared" si="132"/>
        <v>0</v>
      </c>
      <c r="W149" s="36">
        <f t="shared" si="132"/>
        <v>0</v>
      </c>
      <c r="X149" s="36">
        <f t="shared" si="132"/>
        <v>0</v>
      </c>
      <c r="Y149" s="36">
        <f t="shared" si="132"/>
        <v>5.0125</v>
      </c>
      <c r="Z149" s="36">
        <f t="shared" si="132"/>
        <v>0</v>
      </c>
      <c r="AA149" s="36">
        <f t="shared" si="132"/>
        <v>0</v>
      </c>
      <c r="AB149" s="36">
        <f t="shared" si="132"/>
        <v>0</v>
      </c>
      <c r="AC149" s="36">
        <f t="shared" si="132"/>
        <v>0</v>
      </c>
      <c r="AD149" s="36">
        <f t="shared" si="132"/>
        <v>0</v>
      </c>
      <c r="AE149" s="36">
        <f t="shared" si="132"/>
        <v>0</v>
      </c>
      <c r="AF149" s="36">
        <f t="shared" si="132"/>
        <v>0</v>
      </c>
      <c r="AG149" s="36">
        <f t="shared" si="132"/>
        <v>-0.9927</v>
      </c>
      <c r="AH149" s="36">
        <f t="shared" si="132"/>
        <v>-819.89865</v>
      </c>
      <c r="AI149" s="36">
        <f t="shared" si="132"/>
        <v>-753.281379</v>
      </c>
      <c r="AJ149" s="36">
        <f t="shared" si="132"/>
        <v>-3194.090042</v>
      </c>
      <c r="AK149" s="36">
        <f t="shared" si="132"/>
        <v>-38.8512285</v>
      </c>
      <c r="AL149" s="36">
        <f t="shared" si="132"/>
        <v>0</v>
      </c>
      <c r="AM149" s="36">
        <f t="shared" si="132"/>
        <v>5.169075</v>
      </c>
      <c r="AN149" s="36">
        <f t="shared" si="132"/>
        <v>0</v>
      </c>
      <c r="AO149" s="36">
        <f t="shared" si="132"/>
        <v>5.298301875</v>
      </c>
      <c r="AP149" s="36">
        <f t="shared" si="132"/>
        <v>1836.410441</v>
      </c>
      <c r="AQ149" s="36">
        <f t="shared" si="132"/>
        <v>90.34007592</v>
      </c>
      <c r="AR149" s="36">
        <f t="shared" si="132"/>
        <v>324.345942</v>
      </c>
      <c r="AS149" s="36">
        <f t="shared" si="132"/>
        <v>5.566528407</v>
      </c>
      <c r="AT149" s="36">
        <f t="shared" si="132"/>
        <v>495.160407</v>
      </c>
      <c r="AU149" s="36">
        <f t="shared" si="132"/>
        <v>278.4056916</v>
      </c>
      <c r="AV149" s="36">
        <f t="shared" si="132"/>
        <v>293.1430095</v>
      </c>
      <c r="AW149" s="36">
        <f t="shared" si="132"/>
        <v>286.5058009</v>
      </c>
      <c r="AX149" s="36">
        <f t="shared" si="132"/>
        <v>297.050967</v>
      </c>
      <c r="AY149" s="69">
        <f t="shared" si="132"/>
        <v>285.0964676</v>
      </c>
      <c r="AZ149" s="36">
        <f t="shared" si="132"/>
        <v>295.0705498</v>
      </c>
      <c r="BA149" s="36">
        <f t="shared" si="132"/>
        <v>294.3253044</v>
      </c>
      <c r="BB149" s="36">
        <f t="shared" si="132"/>
        <v>290.7633694</v>
      </c>
      <c r="BC149" s="36">
        <f t="shared" si="132"/>
        <v>272.9615525</v>
      </c>
      <c r="BD149" s="36">
        <f t="shared" si="132"/>
        <v>295.323115</v>
      </c>
      <c r="BE149" s="36">
        <f t="shared" si="132"/>
        <v>291.5251621</v>
      </c>
      <c r="BF149" s="36">
        <f t="shared" si="132"/>
        <v>409.4220257</v>
      </c>
      <c r="BG149" s="36">
        <f t="shared" si="132"/>
        <v>404.1632823</v>
      </c>
      <c r="BH149" s="36">
        <f t="shared" si="132"/>
        <v>407.1238873</v>
      </c>
      <c r="BI149" s="36">
        <f t="shared" si="132"/>
        <v>363.9731529</v>
      </c>
      <c r="BJ149" s="36">
        <f t="shared" si="132"/>
        <v>331.041164</v>
      </c>
      <c r="BK149" s="36">
        <f t="shared" si="132"/>
        <v>187.0771645</v>
      </c>
      <c r="BL149" s="36">
        <f t="shared" si="132"/>
        <v>316.9809227</v>
      </c>
      <c r="BM149" s="36">
        <f t="shared" si="132"/>
        <v>147.055584</v>
      </c>
      <c r="BN149" s="36">
        <f t="shared" si="132"/>
        <v>321.0576097</v>
      </c>
      <c r="BO149" s="36">
        <f t="shared" si="132"/>
        <v>172.5047676</v>
      </c>
      <c r="BP149" s="36">
        <f t="shared" si="132"/>
        <v>318.717402</v>
      </c>
      <c r="BQ149" s="36">
        <f t="shared" si="132"/>
        <v>131.2509488</v>
      </c>
      <c r="BR149" s="36">
        <f t="shared" si="132"/>
        <v>321.5451265</v>
      </c>
      <c r="BS149" s="36">
        <f t="shared" si="132"/>
        <v>167.590749</v>
      </c>
      <c r="BT149" s="36">
        <f t="shared" si="132"/>
        <v>318.6491317</v>
      </c>
      <c r="BU149" s="36">
        <f t="shared" si="132"/>
        <v>159.7779351</v>
      </c>
      <c r="BV149" s="36">
        <f t="shared" si="132"/>
        <v>332.194001</v>
      </c>
      <c r="BW149" s="36">
        <f t="shared" si="132"/>
        <v>142.6947524</v>
      </c>
      <c r="BX149" s="36">
        <f t="shared" si="132"/>
        <v>366.6326858</v>
      </c>
      <c r="BY149" s="36">
        <f t="shared" si="132"/>
        <v>111.0172356</v>
      </c>
      <c r="BZ149" s="36">
        <f t="shared" si="132"/>
        <v>384.2377243</v>
      </c>
      <c r="CA149" s="36">
        <f t="shared" si="132"/>
        <v>109.8642509</v>
      </c>
      <c r="CB149" s="36">
        <f t="shared" si="132"/>
        <v>438.9049814</v>
      </c>
      <c r="CC149" s="36">
        <f t="shared" si="132"/>
        <v>64.71384669</v>
      </c>
      <c r="CD149" s="36">
        <f t="shared" si="132"/>
        <v>488.2700024</v>
      </c>
      <c r="CE149" s="36">
        <f t="shared" si="132"/>
        <v>174.8962428</v>
      </c>
      <c r="CF149" s="36">
        <f t="shared" si="132"/>
        <v>499.2991486</v>
      </c>
      <c r="CG149" s="36">
        <f t="shared" si="132"/>
        <v>2796.440464</v>
      </c>
      <c r="CH149" s="36">
        <f t="shared" si="132"/>
        <v>2071.141827</v>
      </c>
      <c r="CI149" s="36">
        <f t="shared" si="132"/>
        <v>1492.692878</v>
      </c>
      <c r="CJ149" s="36">
        <f t="shared" si="132"/>
        <v>2.257398995</v>
      </c>
      <c r="CK149" s="36">
        <f t="shared" si="132"/>
        <v>0</v>
      </c>
      <c r="CL149" s="36">
        <f t="shared" si="132"/>
        <v>0</v>
      </c>
      <c r="CM149" s="36">
        <f t="shared" si="132"/>
        <v>0</v>
      </c>
      <c r="CN149" s="36">
        <f t="shared" si="132"/>
        <v>0</v>
      </c>
      <c r="CO149" s="36">
        <f t="shared" si="132"/>
        <v>0</v>
      </c>
      <c r="CP149" s="36">
        <f t="shared" si="132"/>
        <v>0</v>
      </c>
      <c r="CQ149" s="36">
        <f t="shared" si="132"/>
        <v>0</v>
      </c>
      <c r="CR149" s="36">
        <f t="shared" si="132"/>
        <v>0</v>
      </c>
      <c r="CS149" s="36">
        <f t="shared" si="132"/>
        <v>0</v>
      </c>
      <c r="CT149" s="36">
        <f t="shared" si="132"/>
        <v>0</v>
      </c>
      <c r="CU149" s="36">
        <f t="shared" si="132"/>
        <v>0</v>
      </c>
      <c r="CV149" s="36">
        <f t="shared" si="132"/>
        <v>0</v>
      </c>
      <c r="CW149" s="36">
        <f t="shared" si="132"/>
        <v>0</v>
      </c>
      <c r="CX149" s="36">
        <f t="shared" si="132"/>
        <v>0</v>
      </c>
      <c r="CY149" s="36">
        <f t="shared" si="132"/>
        <v>0</v>
      </c>
      <c r="CZ149" s="36">
        <f t="shared" si="132"/>
        <v>0</v>
      </c>
      <c r="DA149" s="36">
        <f t="shared" si="132"/>
        <v>0</v>
      </c>
      <c r="DB149" s="36">
        <f t="shared" si="132"/>
        <v>0</v>
      </c>
      <c r="DC149" s="36">
        <f t="shared" si="132"/>
        <v>0</v>
      </c>
      <c r="DD149" s="36">
        <f t="shared" si="132"/>
        <v>0</v>
      </c>
      <c r="DE149" s="36">
        <f t="shared" si="132"/>
        <v>0</v>
      </c>
      <c r="DF149" s="36">
        <f t="shared" si="132"/>
        <v>0</v>
      </c>
      <c r="DG149" s="36">
        <f t="shared" si="132"/>
        <v>0</v>
      </c>
      <c r="DH149" s="36">
        <f t="shared" si="132"/>
        <v>0</v>
      </c>
      <c r="DI149" s="36">
        <f t="shared" si="132"/>
        <v>0</v>
      </c>
      <c r="DJ149" s="36">
        <f t="shared" si="132"/>
        <v>0</v>
      </c>
    </row>
    <row r="150" ht="14.25" customHeight="1">
      <c r="B150" s="6" t="s">
        <v>82</v>
      </c>
      <c r="E150" s="33">
        <f t="shared" si="131"/>
        <v>-390.9207817</v>
      </c>
      <c r="F150" s="5"/>
      <c r="G150" s="39">
        <f t="shared" ref="G150:DJ150" si="133">G146+G140</f>
        <v>-0.045</v>
      </c>
      <c r="H150" s="39">
        <f t="shared" si="133"/>
        <v>71.1821988</v>
      </c>
      <c r="I150" s="39">
        <f t="shared" si="133"/>
        <v>0</v>
      </c>
      <c r="J150" s="39">
        <f t="shared" si="133"/>
        <v>0</v>
      </c>
      <c r="K150" s="39">
        <f t="shared" si="133"/>
        <v>0</v>
      </c>
      <c r="L150" s="39">
        <f t="shared" si="133"/>
        <v>0</v>
      </c>
      <c r="M150" s="39">
        <f t="shared" si="133"/>
        <v>0</v>
      </c>
      <c r="N150" s="39">
        <f t="shared" si="133"/>
        <v>0</v>
      </c>
      <c r="O150" s="39">
        <f t="shared" si="133"/>
        <v>0</v>
      </c>
      <c r="P150" s="39">
        <f t="shared" si="133"/>
        <v>0</v>
      </c>
      <c r="Q150" s="39">
        <f t="shared" si="133"/>
        <v>0</v>
      </c>
      <c r="R150" s="39">
        <f t="shared" si="133"/>
        <v>0</v>
      </c>
      <c r="S150" s="39">
        <f t="shared" si="133"/>
        <v>0</v>
      </c>
      <c r="T150" s="39">
        <f t="shared" si="133"/>
        <v>0</v>
      </c>
      <c r="U150" s="39">
        <f t="shared" si="133"/>
        <v>0</v>
      </c>
      <c r="V150" s="39">
        <f t="shared" si="133"/>
        <v>0</v>
      </c>
      <c r="W150" s="39">
        <f t="shared" si="133"/>
        <v>0</v>
      </c>
      <c r="X150" s="39">
        <f t="shared" si="133"/>
        <v>0</v>
      </c>
      <c r="Y150" s="39">
        <f t="shared" si="133"/>
        <v>5.0125</v>
      </c>
      <c r="Z150" s="39">
        <f t="shared" si="133"/>
        <v>0</v>
      </c>
      <c r="AA150" s="39">
        <f t="shared" si="133"/>
        <v>0</v>
      </c>
      <c r="AB150" s="39">
        <f t="shared" si="133"/>
        <v>0</v>
      </c>
      <c r="AC150" s="39">
        <f t="shared" si="133"/>
        <v>0</v>
      </c>
      <c r="AD150" s="39">
        <f t="shared" si="133"/>
        <v>0</v>
      </c>
      <c r="AE150" s="39">
        <f t="shared" si="133"/>
        <v>0</v>
      </c>
      <c r="AF150" s="39">
        <f t="shared" si="133"/>
        <v>0</v>
      </c>
      <c r="AG150" s="39">
        <f t="shared" si="133"/>
        <v>-0.9927</v>
      </c>
      <c r="AH150" s="39">
        <f t="shared" si="133"/>
        <v>-819.89865</v>
      </c>
      <c r="AI150" s="39">
        <f t="shared" si="133"/>
        <v>-753.281379</v>
      </c>
      <c r="AJ150" s="39">
        <f t="shared" si="133"/>
        <v>-3194.090042</v>
      </c>
      <c r="AK150" s="39">
        <f t="shared" si="133"/>
        <v>-38.8512285</v>
      </c>
      <c r="AL150" s="39">
        <f t="shared" si="133"/>
        <v>0</v>
      </c>
      <c r="AM150" s="39">
        <f t="shared" si="133"/>
        <v>5.169075</v>
      </c>
      <c r="AN150" s="39">
        <f t="shared" si="133"/>
        <v>0</v>
      </c>
      <c r="AO150" s="39">
        <f t="shared" si="133"/>
        <v>5.298301875</v>
      </c>
      <c r="AP150" s="39">
        <f t="shared" si="133"/>
        <v>1836.410441</v>
      </c>
      <c r="AQ150" s="39">
        <f t="shared" si="133"/>
        <v>90.34007592</v>
      </c>
      <c r="AR150" s="39">
        <f t="shared" si="133"/>
        <v>324.345942</v>
      </c>
      <c r="AS150" s="39">
        <f t="shared" si="133"/>
        <v>5.566528407</v>
      </c>
      <c r="AT150" s="39">
        <f t="shared" si="133"/>
        <v>495.160407</v>
      </c>
      <c r="AU150" s="39">
        <f t="shared" si="133"/>
        <v>278.4056916</v>
      </c>
      <c r="AV150" s="39">
        <f t="shared" si="133"/>
        <v>293.1430095</v>
      </c>
      <c r="AW150" s="39">
        <f t="shared" si="133"/>
        <v>286.5058009</v>
      </c>
      <c r="AX150" s="39">
        <f t="shared" si="133"/>
        <v>297.050967</v>
      </c>
      <c r="AY150" s="75">
        <f t="shared" si="133"/>
        <v>285.0964676</v>
      </c>
      <c r="AZ150" s="39">
        <f t="shared" si="133"/>
        <v>0</v>
      </c>
      <c r="BA150" s="39">
        <f t="shared" si="133"/>
        <v>6.144405812</v>
      </c>
      <c r="BB150" s="39">
        <f t="shared" si="133"/>
        <v>0</v>
      </c>
      <c r="BC150" s="39">
        <f t="shared" si="133"/>
        <v>6.298015957</v>
      </c>
      <c r="BD150" s="39">
        <f t="shared" si="133"/>
        <v>0</v>
      </c>
      <c r="BE150" s="39">
        <f t="shared" si="133"/>
        <v>6.455466356</v>
      </c>
      <c r="BF150" s="39">
        <f t="shared" si="133"/>
        <v>0</v>
      </c>
      <c r="BG150" s="39">
        <f t="shared" si="133"/>
        <v>6.616853015</v>
      </c>
      <c r="BH150" s="39">
        <f t="shared" si="133"/>
        <v>0</v>
      </c>
      <c r="BI150" s="39">
        <f t="shared" si="133"/>
        <v>6.782274341</v>
      </c>
      <c r="BJ150" s="39">
        <f t="shared" si="133"/>
        <v>0</v>
      </c>
      <c r="BK150" s="39">
        <f t="shared" si="133"/>
        <v>6.951831199</v>
      </c>
      <c r="BL150" s="39">
        <f t="shared" si="133"/>
        <v>0</v>
      </c>
      <c r="BM150" s="39">
        <f t="shared" si="133"/>
        <v>7.125626979</v>
      </c>
      <c r="BN150" s="39">
        <f t="shared" si="133"/>
        <v>0</v>
      </c>
      <c r="BO150" s="39">
        <f t="shared" si="133"/>
        <v>7.303767654</v>
      </c>
      <c r="BP150" s="39">
        <f t="shared" si="133"/>
        <v>0</v>
      </c>
      <c r="BQ150" s="39">
        <f t="shared" si="133"/>
        <v>7.486361845</v>
      </c>
      <c r="BR150" s="39">
        <f t="shared" si="133"/>
        <v>0</v>
      </c>
      <c r="BS150" s="39">
        <f t="shared" si="133"/>
        <v>7.673520891</v>
      </c>
      <c r="BT150" s="39">
        <f t="shared" si="133"/>
        <v>0</v>
      </c>
      <c r="BU150" s="39">
        <f t="shared" si="133"/>
        <v>7.865358913</v>
      </c>
      <c r="BV150" s="39">
        <f t="shared" si="133"/>
        <v>0</v>
      </c>
      <c r="BW150" s="39">
        <f t="shared" si="133"/>
        <v>8.061992886</v>
      </c>
      <c r="BX150" s="39">
        <f t="shared" si="133"/>
        <v>0</v>
      </c>
      <c r="BY150" s="39">
        <f t="shared" si="133"/>
        <v>8.263542708</v>
      </c>
      <c r="BZ150" s="39">
        <f t="shared" si="133"/>
        <v>0</v>
      </c>
      <c r="CA150" s="39">
        <f t="shared" si="133"/>
        <v>8.470131276</v>
      </c>
      <c r="CB150" s="39">
        <f t="shared" si="133"/>
        <v>0</v>
      </c>
      <c r="CC150" s="39">
        <f t="shared" si="133"/>
        <v>8.681884558</v>
      </c>
      <c r="CD150" s="39">
        <f t="shared" si="133"/>
        <v>0</v>
      </c>
      <c r="CE150" s="39">
        <f t="shared" si="133"/>
        <v>8.898931672</v>
      </c>
      <c r="CF150" s="39">
        <f t="shared" si="133"/>
        <v>0</v>
      </c>
      <c r="CG150" s="39">
        <f t="shared" si="133"/>
        <v>9.121404964</v>
      </c>
      <c r="CH150" s="39">
        <f t="shared" si="133"/>
        <v>0</v>
      </c>
      <c r="CI150" s="39">
        <f t="shared" si="133"/>
        <v>9.349440088</v>
      </c>
      <c r="CJ150" s="39">
        <f t="shared" si="133"/>
        <v>0</v>
      </c>
      <c r="CK150" s="39">
        <f t="shared" si="133"/>
        <v>0</v>
      </c>
      <c r="CL150" s="39">
        <f t="shared" si="133"/>
        <v>0</v>
      </c>
      <c r="CM150" s="39">
        <f t="shared" si="133"/>
        <v>0</v>
      </c>
      <c r="CN150" s="39">
        <f t="shared" si="133"/>
        <v>0</v>
      </c>
      <c r="CO150" s="39">
        <f t="shared" si="133"/>
        <v>0</v>
      </c>
      <c r="CP150" s="39">
        <f t="shared" si="133"/>
        <v>0</v>
      </c>
      <c r="CQ150" s="39">
        <f t="shared" si="133"/>
        <v>0</v>
      </c>
      <c r="CR150" s="39">
        <f t="shared" si="133"/>
        <v>0</v>
      </c>
      <c r="CS150" s="39">
        <f t="shared" si="133"/>
        <v>0</v>
      </c>
      <c r="CT150" s="39">
        <f t="shared" si="133"/>
        <v>0</v>
      </c>
      <c r="CU150" s="39">
        <f t="shared" si="133"/>
        <v>0</v>
      </c>
      <c r="CV150" s="39">
        <f t="shared" si="133"/>
        <v>0</v>
      </c>
      <c r="CW150" s="39">
        <f t="shared" si="133"/>
        <v>0</v>
      </c>
      <c r="CX150" s="39">
        <f t="shared" si="133"/>
        <v>0</v>
      </c>
      <c r="CY150" s="39">
        <f t="shared" si="133"/>
        <v>0</v>
      </c>
      <c r="CZ150" s="39">
        <f t="shared" si="133"/>
        <v>0</v>
      </c>
      <c r="DA150" s="39">
        <f t="shared" si="133"/>
        <v>0</v>
      </c>
      <c r="DB150" s="39">
        <f t="shared" si="133"/>
        <v>0</v>
      </c>
      <c r="DC150" s="39">
        <f t="shared" si="133"/>
        <v>0</v>
      </c>
      <c r="DD150" s="39">
        <f t="shared" si="133"/>
        <v>0</v>
      </c>
      <c r="DE150" s="39">
        <f t="shared" si="133"/>
        <v>0</v>
      </c>
      <c r="DF150" s="39">
        <f t="shared" si="133"/>
        <v>0</v>
      </c>
      <c r="DG150" s="39">
        <f t="shared" si="133"/>
        <v>0</v>
      </c>
      <c r="DH150" s="39">
        <f t="shared" si="133"/>
        <v>0</v>
      </c>
      <c r="DI150" s="39">
        <f t="shared" si="133"/>
        <v>0</v>
      </c>
      <c r="DJ150" s="39">
        <f t="shared" si="133"/>
        <v>0</v>
      </c>
    </row>
    <row r="151" ht="14.25" customHeight="1"/>
    <row r="152" ht="14.25" customHeight="1">
      <c r="B152" s="5" t="s">
        <v>72</v>
      </c>
    </row>
    <row r="153" ht="14.25" customHeight="1"/>
    <row r="154" ht="14.25" customHeight="1">
      <c r="B154" s="6" t="s">
        <v>77</v>
      </c>
      <c r="C154" s="5"/>
      <c r="D154" s="5"/>
      <c r="E154" s="33">
        <f t="shared" ref="E154:E156" si="135">SUM(G154:DJ154)</f>
        <v>12869.04461</v>
      </c>
      <c r="F154" s="5"/>
      <c r="G154" s="39">
        <f t="shared" ref="G154:DJ154" si="134">G144*G$52</f>
        <v>0</v>
      </c>
      <c r="H154" s="39">
        <f t="shared" si="134"/>
        <v>71.07152735</v>
      </c>
      <c r="I154" s="39">
        <f t="shared" si="134"/>
        <v>0</v>
      </c>
      <c r="J154" s="39">
        <f t="shared" si="134"/>
        <v>0</v>
      </c>
      <c r="K154" s="39">
        <f t="shared" si="134"/>
        <v>0</v>
      </c>
      <c r="L154" s="39">
        <f t="shared" si="134"/>
        <v>0</v>
      </c>
      <c r="M154" s="39">
        <f t="shared" si="134"/>
        <v>0</v>
      </c>
      <c r="N154" s="39">
        <f t="shared" si="134"/>
        <v>0</v>
      </c>
      <c r="O154" s="39">
        <f t="shared" si="134"/>
        <v>0</v>
      </c>
      <c r="P154" s="39">
        <f t="shared" si="134"/>
        <v>0</v>
      </c>
      <c r="Q154" s="39">
        <f t="shared" si="134"/>
        <v>0</v>
      </c>
      <c r="R154" s="39">
        <f t="shared" si="134"/>
        <v>0</v>
      </c>
      <c r="S154" s="39">
        <f t="shared" si="134"/>
        <v>0</v>
      </c>
      <c r="T154" s="39">
        <f t="shared" si="134"/>
        <v>0</v>
      </c>
      <c r="U154" s="39">
        <f t="shared" si="134"/>
        <v>0</v>
      </c>
      <c r="V154" s="39">
        <f t="shared" si="134"/>
        <v>0</v>
      </c>
      <c r="W154" s="39">
        <f t="shared" si="134"/>
        <v>0</v>
      </c>
      <c r="X154" s="39">
        <f t="shared" si="134"/>
        <v>0</v>
      </c>
      <c r="Y154" s="39">
        <f t="shared" si="134"/>
        <v>0</v>
      </c>
      <c r="Z154" s="39">
        <f t="shared" si="134"/>
        <v>0</v>
      </c>
      <c r="AA154" s="39">
        <f t="shared" si="134"/>
        <v>0</v>
      </c>
      <c r="AB154" s="39">
        <f t="shared" si="134"/>
        <v>0</v>
      </c>
      <c r="AC154" s="39">
        <f t="shared" si="134"/>
        <v>0</v>
      </c>
      <c r="AD154" s="39">
        <f t="shared" si="134"/>
        <v>0</v>
      </c>
      <c r="AE154" s="39">
        <f t="shared" si="134"/>
        <v>0</v>
      </c>
      <c r="AF154" s="39">
        <f t="shared" si="134"/>
        <v>0</v>
      </c>
      <c r="AG154" s="39">
        <f t="shared" si="134"/>
        <v>0</v>
      </c>
      <c r="AH154" s="39">
        <f t="shared" si="134"/>
        <v>0</v>
      </c>
      <c r="AI154" s="39">
        <f t="shared" si="134"/>
        <v>0</v>
      </c>
      <c r="AJ154" s="39">
        <f t="shared" si="134"/>
        <v>0</v>
      </c>
      <c r="AK154" s="39">
        <f t="shared" si="134"/>
        <v>0</v>
      </c>
      <c r="AL154" s="39">
        <f t="shared" si="134"/>
        <v>0</v>
      </c>
      <c r="AM154" s="39">
        <f t="shared" si="134"/>
        <v>0</v>
      </c>
      <c r="AN154" s="39">
        <f t="shared" si="134"/>
        <v>0</v>
      </c>
      <c r="AO154" s="39">
        <f t="shared" si="134"/>
        <v>0</v>
      </c>
      <c r="AP154" s="39">
        <f t="shared" si="134"/>
        <v>1623.850776</v>
      </c>
      <c r="AQ154" s="39">
        <f t="shared" si="134"/>
        <v>74.15833862</v>
      </c>
      <c r="AR154" s="39">
        <f t="shared" si="134"/>
        <v>279.8094584</v>
      </c>
      <c r="AS154" s="39">
        <f t="shared" si="134"/>
        <v>0</v>
      </c>
      <c r="AT154" s="39">
        <f t="shared" si="134"/>
        <v>416.7513697</v>
      </c>
      <c r="AU154" s="39">
        <f t="shared" si="134"/>
        <v>226.6957194</v>
      </c>
      <c r="AV154" s="39">
        <f t="shared" si="134"/>
        <v>240.7063969</v>
      </c>
      <c r="AW154" s="39">
        <f t="shared" si="134"/>
        <v>227.6204825</v>
      </c>
      <c r="AX154" s="39">
        <f t="shared" si="134"/>
        <v>237.9648815</v>
      </c>
      <c r="AY154" s="75">
        <f t="shared" si="134"/>
        <v>220.8373484</v>
      </c>
      <c r="AZ154" s="39">
        <f t="shared" si="134"/>
        <v>230.6134934</v>
      </c>
      <c r="BA154" s="39">
        <f t="shared" si="134"/>
        <v>222.4597432</v>
      </c>
      <c r="BB154" s="39">
        <f t="shared" si="134"/>
        <v>221.7049327</v>
      </c>
      <c r="BC154" s="39">
        <f t="shared" si="134"/>
        <v>200.8289672</v>
      </c>
      <c r="BD154" s="39">
        <f t="shared" si="134"/>
        <v>219.6897594</v>
      </c>
      <c r="BE154" s="39">
        <f t="shared" si="134"/>
        <v>209.454743</v>
      </c>
      <c r="BF154" s="39">
        <f t="shared" si="134"/>
        <v>297.1379119</v>
      </c>
      <c r="BG154" s="39">
        <f t="shared" si="134"/>
        <v>284.9720745</v>
      </c>
      <c r="BH154" s="39">
        <f t="shared" si="134"/>
        <v>288.2638304</v>
      </c>
      <c r="BI154" s="39">
        <f t="shared" si="134"/>
        <v>249.7993079</v>
      </c>
      <c r="BJ154" s="39">
        <f t="shared" si="134"/>
        <v>228.6768503</v>
      </c>
      <c r="BK154" s="39">
        <f t="shared" si="134"/>
        <v>122.8972192</v>
      </c>
      <c r="BL154" s="39">
        <f t="shared" si="134"/>
        <v>213.6239303</v>
      </c>
      <c r="BM154" s="39">
        <f t="shared" si="134"/>
        <v>93.1438784</v>
      </c>
      <c r="BN154" s="39">
        <f t="shared" si="134"/>
        <v>211.0933772</v>
      </c>
      <c r="BO154" s="39">
        <f t="shared" si="134"/>
        <v>107.2832145</v>
      </c>
      <c r="BP154" s="39">
        <f t="shared" si="134"/>
        <v>204.4438206</v>
      </c>
      <c r="BQ154" s="39">
        <f t="shared" si="134"/>
        <v>78.41368421</v>
      </c>
      <c r="BR154" s="39">
        <f t="shared" si="134"/>
        <v>201.2271941</v>
      </c>
      <c r="BS154" s="39">
        <f t="shared" si="134"/>
        <v>98.84780969</v>
      </c>
      <c r="BT154" s="39">
        <f t="shared" si="134"/>
        <v>194.5512251</v>
      </c>
      <c r="BU154" s="39">
        <f t="shared" si="134"/>
        <v>91.60978024</v>
      </c>
      <c r="BV154" s="39">
        <f t="shared" si="134"/>
        <v>197.8737183</v>
      </c>
      <c r="BW154" s="39">
        <f t="shared" si="134"/>
        <v>79.20898868</v>
      </c>
      <c r="BX154" s="39">
        <f t="shared" si="134"/>
        <v>213.0610186</v>
      </c>
      <c r="BY154" s="39">
        <f t="shared" si="134"/>
        <v>58.97900949</v>
      </c>
      <c r="BZ154" s="39">
        <f t="shared" si="134"/>
        <v>217.8458444</v>
      </c>
      <c r="CA154" s="39">
        <f t="shared" si="134"/>
        <v>56.77917842</v>
      </c>
      <c r="CB154" s="39">
        <f t="shared" si="134"/>
        <v>242.7706728</v>
      </c>
      <c r="CC154" s="39">
        <f t="shared" si="134"/>
        <v>30.6117708</v>
      </c>
      <c r="CD154" s="39">
        <f t="shared" si="134"/>
        <v>263.4881062</v>
      </c>
      <c r="CE154" s="39">
        <f t="shared" si="134"/>
        <v>88.47679164</v>
      </c>
      <c r="CF154" s="39">
        <f t="shared" si="134"/>
        <v>262.8683086</v>
      </c>
      <c r="CG154" s="39">
        <f t="shared" si="134"/>
        <v>1449.410099</v>
      </c>
      <c r="CH154" s="39">
        <f t="shared" si="134"/>
        <v>1063.80899</v>
      </c>
      <c r="CI154" s="39">
        <f t="shared" si="134"/>
        <v>752.5278698</v>
      </c>
      <c r="CJ154" s="39">
        <f t="shared" si="134"/>
        <v>1.13119776</v>
      </c>
      <c r="CK154" s="39">
        <f t="shared" si="134"/>
        <v>0</v>
      </c>
      <c r="CL154" s="39">
        <f t="shared" si="134"/>
        <v>0</v>
      </c>
      <c r="CM154" s="39">
        <f t="shared" si="134"/>
        <v>0</v>
      </c>
      <c r="CN154" s="39">
        <f t="shared" si="134"/>
        <v>0</v>
      </c>
      <c r="CO154" s="39">
        <f t="shared" si="134"/>
        <v>0</v>
      </c>
      <c r="CP154" s="39">
        <f t="shared" si="134"/>
        <v>0</v>
      </c>
      <c r="CQ154" s="39">
        <f t="shared" si="134"/>
        <v>0</v>
      </c>
      <c r="CR154" s="39">
        <f t="shared" si="134"/>
        <v>0</v>
      </c>
      <c r="CS154" s="39">
        <f t="shared" si="134"/>
        <v>0</v>
      </c>
      <c r="CT154" s="39">
        <f t="shared" si="134"/>
        <v>0</v>
      </c>
      <c r="CU154" s="39">
        <f t="shared" si="134"/>
        <v>0</v>
      </c>
      <c r="CV154" s="39">
        <f t="shared" si="134"/>
        <v>0</v>
      </c>
      <c r="CW154" s="39">
        <f t="shared" si="134"/>
        <v>0</v>
      </c>
      <c r="CX154" s="39">
        <f t="shared" si="134"/>
        <v>0</v>
      </c>
      <c r="CY154" s="39">
        <f t="shared" si="134"/>
        <v>0</v>
      </c>
      <c r="CZ154" s="39">
        <f t="shared" si="134"/>
        <v>0</v>
      </c>
      <c r="DA154" s="39">
        <f t="shared" si="134"/>
        <v>0</v>
      </c>
      <c r="DB154" s="39">
        <f t="shared" si="134"/>
        <v>0</v>
      </c>
      <c r="DC154" s="39">
        <f t="shared" si="134"/>
        <v>0</v>
      </c>
      <c r="DD154" s="39">
        <f t="shared" si="134"/>
        <v>0</v>
      </c>
      <c r="DE154" s="39">
        <f t="shared" si="134"/>
        <v>0</v>
      </c>
      <c r="DF154" s="39">
        <f t="shared" si="134"/>
        <v>0</v>
      </c>
      <c r="DG154" s="39">
        <f t="shared" si="134"/>
        <v>0</v>
      </c>
      <c r="DH154" s="39">
        <f t="shared" si="134"/>
        <v>0</v>
      </c>
      <c r="DI154" s="39">
        <f t="shared" si="134"/>
        <v>0</v>
      </c>
      <c r="DJ154" s="39">
        <f t="shared" si="134"/>
        <v>0</v>
      </c>
    </row>
    <row r="155" ht="14.25" customHeight="1">
      <c r="B155" s="6" t="s">
        <v>78</v>
      </c>
      <c r="E155" s="35">
        <f t="shared" si="135"/>
        <v>8329.141608</v>
      </c>
      <c r="F155" s="5"/>
      <c r="G155" s="36">
        <f t="shared" ref="G155:DJ155" si="136">G145*G$52</f>
        <v>-0.045</v>
      </c>
      <c r="H155" s="36">
        <f t="shared" si="136"/>
        <v>71.07152735</v>
      </c>
      <c r="I155" s="36">
        <f t="shared" si="136"/>
        <v>0</v>
      </c>
      <c r="J155" s="36">
        <f t="shared" si="136"/>
        <v>0</v>
      </c>
      <c r="K155" s="36">
        <f t="shared" si="136"/>
        <v>0</v>
      </c>
      <c r="L155" s="36">
        <f t="shared" si="136"/>
        <v>0</v>
      </c>
      <c r="M155" s="36">
        <f t="shared" si="136"/>
        <v>0</v>
      </c>
      <c r="N155" s="36">
        <f t="shared" si="136"/>
        <v>0</v>
      </c>
      <c r="O155" s="36">
        <f t="shared" si="136"/>
        <v>0</v>
      </c>
      <c r="P155" s="36">
        <f t="shared" si="136"/>
        <v>0</v>
      </c>
      <c r="Q155" s="36">
        <f t="shared" si="136"/>
        <v>0</v>
      </c>
      <c r="R155" s="36">
        <f t="shared" si="136"/>
        <v>0</v>
      </c>
      <c r="S155" s="36">
        <f t="shared" si="136"/>
        <v>0</v>
      </c>
      <c r="T155" s="36">
        <f t="shared" si="136"/>
        <v>0</v>
      </c>
      <c r="U155" s="36">
        <f t="shared" si="136"/>
        <v>0</v>
      </c>
      <c r="V155" s="36">
        <f t="shared" si="136"/>
        <v>0</v>
      </c>
      <c r="W155" s="36">
        <f t="shared" si="136"/>
        <v>0</v>
      </c>
      <c r="X155" s="36">
        <f t="shared" si="136"/>
        <v>0</v>
      </c>
      <c r="Y155" s="36">
        <f t="shared" si="136"/>
        <v>0</v>
      </c>
      <c r="Z155" s="36">
        <f t="shared" si="136"/>
        <v>0</v>
      </c>
      <c r="AA155" s="36">
        <f t="shared" si="136"/>
        <v>0</v>
      </c>
      <c r="AB155" s="36">
        <f t="shared" si="136"/>
        <v>0</v>
      </c>
      <c r="AC155" s="36">
        <f t="shared" si="136"/>
        <v>0</v>
      </c>
      <c r="AD155" s="36">
        <f t="shared" si="136"/>
        <v>0</v>
      </c>
      <c r="AE155" s="36">
        <f t="shared" si="136"/>
        <v>0</v>
      </c>
      <c r="AF155" s="36">
        <f t="shared" si="136"/>
        <v>0</v>
      </c>
      <c r="AG155" s="36">
        <f t="shared" si="136"/>
        <v>-0.9414026352</v>
      </c>
      <c r="AH155" s="36">
        <f t="shared" si="136"/>
        <v>-775.9557393</v>
      </c>
      <c r="AI155" s="36">
        <f t="shared" si="136"/>
        <v>-711.4166861</v>
      </c>
      <c r="AJ155" s="36">
        <f t="shared" si="136"/>
        <v>-3010.259995</v>
      </c>
      <c r="AK155" s="36">
        <f t="shared" si="136"/>
        <v>-41.28418001</v>
      </c>
      <c r="AL155" s="36">
        <f t="shared" si="136"/>
        <v>0</v>
      </c>
      <c r="AM155" s="36">
        <f t="shared" si="136"/>
        <v>0</v>
      </c>
      <c r="AN155" s="36">
        <f t="shared" si="136"/>
        <v>0</v>
      </c>
      <c r="AO155" s="36">
        <f t="shared" si="136"/>
        <v>0</v>
      </c>
      <c r="AP155" s="36">
        <f t="shared" si="136"/>
        <v>1623.850776</v>
      </c>
      <c r="AQ155" s="36">
        <f t="shared" si="136"/>
        <v>74.15833862</v>
      </c>
      <c r="AR155" s="36">
        <f t="shared" si="136"/>
        <v>279.8094584</v>
      </c>
      <c r="AS155" s="36">
        <f t="shared" si="136"/>
        <v>0</v>
      </c>
      <c r="AT155" s="36">
        <f t="shared" si="136"/>
        <v>416.7513697</v>
      </c>
      <c r="AU155" s="36">
        <f t="shared" si="136"/>
        <v>226.6957194</v>
      </c>
      <c r="AV155" s="36">
        <f t="shared" si="136"/>
        <v>240.7063969</v>
      </c>
      <c r="AW155" s="36">
        <f t="shared" si="136"/>
        <v>227.6204825</v>
      </c>
      <c r="AX155" s="36">
        <f t="shared" si="136"/>
        <v>237.9648815</v>
      </c>
      <c r="AY155" s="69">
        <f t="shared" si="136"/>
        <v>220.8373484</v>
      </c>
      <c r="AZ155" s="36">
        <f t="shared" si="136"/>
        <v>230.6134934</v>
      </c>
      <c r="BA155" s="36">
        <f t="shared" si="136"/>
        <v>222.4597432</v>
      </c>
      <c r="BB155" s="36">
        <f t="shared" si="136"/>
        <v>221.7049327</v>
      </c>
      <c r="BC155" s="36">
        <f t="shared" si="136"/>
        <v>200.8289672</v>
      </c>
      <c r="BD155" s="36">
        <f t="shared" si="136"/>
        <v>219.6897594</v>
      </c>
      <c r="BE155" s="36">
        <f t="shared" si="136"/>
        <v>209.454743</v>
      </c>
      <c r="BF155" s="36">
        <f t="shared" si="136"/>
        <v>297.1379119</v>
      </c>
      <c r="BG155" s="36">
        <f t="shared" si="136"/>
        <v>284.9720745</v>
      </c>
      <c r="BH155" s="36">
        <f t="shared" si="136"/>
        <v>288.2638304</v>
      </c>
      <c r="BI155" s="36">
        <f t="shared" si="136"/>
        <v>249.7993079</v>
      </c>
      <c r="BJ155" s="36">
        <f t="shared" si="136"/>
        <v>228.6768503</v>
      </c>
      <c r="BK155" s="36">
        <f t="shared" si="136"/>
        <v>122.8972192</v>
      </c>
      <c r="BL155" s="36">
        <f t="shared" si="136"/>
        <v>213.6239303</v>
      </c>
      <c r="BM155" s="36">
        <f t="shared" si="136"/>
        <v>93.1438784</v>
      </c>
      <c r="BN155" s="36">
        <f t="shared" si="136"/>
        <v>211.0933772</v>
      </c>
      <c r="BO155" s="36">
        <f t="shared" si="136"/>
        <v>107.2832145</v>
      </c>
      <c r="BP155" s="36">
        <f t="shared" si="136"/>
        <v>204.4438206</v>
      </c>
      <c r="BQ155" s="36">
        <f t="shared" si="136"/>
        <v>78.41368421</v>
      </c>
      <c r="BR155" s="36">
        <f t="shared" si="136"/>
        <v>201.2271941</v>
      </c>
      <c r="BS155" s="36">
        <f t="shared" si="136"/>
        <v>98.84780969</v>
      </c>
      <c r="BT155" s="36">
        <f t="shared" si="136"/>
        <v>194.5512251</v>
      </c>
      <c r="BU155" s="36">
        <f t="shared" si="136"/>
        <v>91.60978024</v>
      </c>
      <c r="BV155" s="36">
        <f t="shared" si="136"/>
        <v>197.8737183</v>
      </c>
      <c r="BW155" s="36">
        <f t="shared" si="136"/>
        <v>79.20898868</v>
      </c>
      <c r="BX155" s="36">
        <f t="shared" si="136"/>
        <v>213.0610186</v>
      </c>
      <c r="BY155" s="36">
        <f t="shared" si="136"/>
        <v>58.97900949</v>
      </c>
      <c r="BZ155" s="36">
        <f t="shared" si="136"/>
        <v>217.8458444</v>
      </c>
      <c r="CA155" s="36">
        <f t="shared" si="136"/>
        <v>56.77917842</v>
      </c>
      <c r="CB155" s="36">
        <f t="shared" si="136"/>
        <v>242.7706728</v>
      </c>
      <c r="CC155" s="36">
        <f t="shared" si="136"/>
        <v>30.6117708</v>
      </c>
      <c r="CD155" s="36">
        <f t="shared" si="136"/>
        <v>263.4881062</v>
      </c>
      <c r="CE155" s="36">
        <f t="shared" si="136"/>
        <v>88.47679164</v>
      </c>
      <c r="CF155" s="36">
        <f t="shared" si="136"/>
        <v>262.8683086</v>
      </c>
      <c r="CG155" s="36">
        <f t="shared" si="136"/>
        <v>1449.410099</v>
      </c>
      <c r="CH155" s="36">
        <f t="shared" si="136"/>
        <v>1063.80899</v>
      </c>
      <c r="CI155" s="36">
        <f t="shared" si="136"/>
        <v>752.5278698</v>
      </c>
      <c r="CJ155" s="36">
        <f t="shared" si="136"/>
        <v>1.13119776</v>
      </c>
      <c r="CK155" s="36">
        <f t="shared" si="136"/>
        <v>0</v>
      </c>
      <c r="CL155" s="36">
        <f t="shared" si="136"/>
        <v>0</v>
      </c>
      <c r="CM155" s="36">
        <f t="shared" si="136"/>
        <v>0</v>
      </c>
      <c r="CN155" s="36">
        <f t="shared" si="136"/>
        <v>0</v>
      </c>
      <c r="CO155" s="36">
        <f t="shared" si="136"/>
        <v>0</v>
      </c>
      <c r="CP155" s="36">
        <f t="shared" si="136"/>
        <v>0</v>
      </c>
      <c r="CQ155" s="36">
        <f t="shared" si="136"/>
        <v>0</v>
      </c>
      <c r="CR155" s="36">
        <f t="shared" si="136"/>
        <v>0</v>
      </c>
      <c r="CS155" s="36">
        <f t="shared" si="136"/>
        <v>0</v>
      </c>
      <c r="CT155" s="36">
        <f t="shared" si="136"/>
        <v>0</v>
      </c>
      <c r="CU155" s="36">
        <f t="shared" si="136"/>
        <v>0</v>
      </c>
      <c r="CV155" s="36">
        <f t="shared" si="136"/>
        <v>0</v>
      </c>
      <c r="CW155" s="36">
        <f t="shared" si="136"/>
        <v>0</v>
      </c>
      <c r="CX155" s="36">
        <f t="shared" si="136"/>
        <v>0</v>
      </c>
      <c r="CY155" s="36">
        <f t="shared" si="136"/>
        <v>0</v>
      </c>
      <c r="CZ155" s="36">
        <f t="shared" si="136"/>
        <v>0</v>
      </c>
      <c r="DA155" s="36">
        <f t="shared" si="136"/>
        <v>0</v>
      </c>
      <c r="DB155" s="36">
        <f t="shared" si="136"/>
        <v>0</v>
      </c>
      <c r="DC155" s="36">
        <f t="shared" si="136"/>
        <v>0</v>
      </c>
      <c r="DD155" s="36">
        <f t="shared" si="136"/>
        <v>0</v>
      </c>
      <c r="DE155" s="36">
        <f t="shared" si="136"/>
        <v>0</v>
      </c>
      <c r="DF155" s="36">
        <f t="shared" si="136"/>
        <v>0</v>
      </c>
      <c r="DG155" s="36">
        <f t="shared" si="136"/>
        <v>0</v>
      </c>
      <c r="DH155" s="36">
        <f t="shared" si="136"/>
        <v>0</v>
      </c>
      <c r="DI155" s="36">
        <f t="shared" si="136"/>
        <v>0</v>
      </c>
      <c r="DJ155" s="36">
        <f t="shared" si="136"/>
        <v>0</v>
      </c>
    </row>
    <row r="156" ht="14.25" customHeight="1">
      <c r="B156" s="6" t="s">
        <v>79</v>
      </c>
      <c r="E156" s="33">
        <f t="shared" si="135"/>
        <v>-920.4367043</v>
      </c>
      <c r="F156" s="5"/>
      <c r="G156" s="39">
        <f t="shared" ref="G156:DJ156" si="137">G146*G$52</f>
        <v>-0.045</v>
      </c>
      <c r="H156" s="39">
        <f t="shared" si="137"/>
        <v>71.07152735</v>
      </c>
      <c r="I156" s="39">
        <f t="shared" si="137"/>
        <v>0</v>
      </c>
      <c r="J156" s="39">
        <f t="shared" si="137"/>
        <v>0</v>
      </c>
      <c r="K156" s="39">
        <f t="shared" si="137"/>
        <v>0</v>
      </c>
      <c r="L156" s="39">
        <f t="shared" si="137"/>
        <v>0</v>
      </c>
      <c r="M156" s="39">
        <f t="shared" si="137"/>
        <v>0</v>
      </c>
      <c r="N156" s="39">
        <f t="shared" si="137"/>
        <v>0</v>
      </c>
      <c r="O156" s="39">
        <f t="shared" si="137"/>
        <v>0</v>
      </c>
      <c r="P156" s="39">
        <f t="shared" si="137"/>
        <v>0</v>
      </c>
      <c r="Q156" s="39">
        <f t="shared" si="137"/>
        <v>0</v>
      </c>
      <c r="R156" s="39">
        <f t="shared" si="137"/>
        <v>0</v>
      </c>
      <c r="S156" s="39">
        <f t="shared" si="137"/>
        <v>0</v>
      </c>
      <c r="T156" s="39">
        <f t="shared" si="137"/>
        <v>0</v>
      </c>
      <c r="U156" s="39">
        <f t="shared" si="137"/>
        <v>0</v>
      </c>
      <c r="V156" s="39">
        <f t="shared" si="137"/>
        <v>0</v>
      </c>
      <c r="W156" s="39">
        <f t="shared" si="137"/>
        <v>0</v>
      </c>
      <c r="X156" s="39">
        <f t="shared" si="137"/>
        <v>0</v>
      </c>
      <c r="Y156" s="39">
        <f t="shared" si="137"/>
        <v>0</v>
      </c>
      <c r="Z156" s="39">
        <f t="shared" si="137"/>
        <v>0</v>
      </c>
      <c r="AA156" s="39">
        <f t="shared" si="137"/>
        <v>0</v>
      </c>
      <c r="AB156" s="39">
        <f t="shared" si="137"/>
        <v>0</v>
      </c>
      <c r="AC156" s="39">
        <f t="shared" si="137"/>
        <v>0</v>
      </c>
      <c r="AD156" s="39">
        <f t="shared" si="137"/>
        <v>0</v>
      </c>
      <c r="AE156" s="39">
        <f t="shared" si="137"/>
        <v>0</v>
      </c>
      <c r="AF156" s="39">
        <f t="shared" si="137"/>
        <v>0</v>
      </c>
      <c r="AG156" s="39">
        <f t="shared" si="137"/>
        <v>-0.9414026352</v>
      </c>
      <c r="AH156" s="39">
        <f t="shared" si="137"/>
        <v>-775.9557393</v>
      </c>
      <c r="AI156" s="39">
        <f t="shared" si="137"/>
        <v>-711.4166861</v>
      </c>
      <c r="AJ156" s="39">
        <f t="shared" si="137"/>
        <v>-3010.259995</v>
      </c>
      <c r="AK156" s="39">
        <f t="shared" si="137"/>
        <v>-41.28418001</v>
      </c>
      <c r="AL156" s="39">
        <f t="shared" si="137"/>
        <v>0</v>
      </c>
      <c r="AM156" s="39">
        <f t="shared" si="137"/>
        <v>0</v>
      </c>
      <c r="AN156" s="39">
        <f t="shared" si="137"/>
        <v>0</v>
      </c>
      <c r="AO156" s="39">
        <f t="shared" si="137"/>
        <v>0</v>
      </c>
      <c r="AP156" s="39">
        <f t="shared" si="137"/>
        <v>1623.850776</v>
      </c>
      <c r="AQ156" s="39">
        <f t="shared" si="137"/>
        <v>74.15833862</v>
      </c>
      <c r="AR156" s="39">
        <f t="shared" si="137"/>
        <v>279.8094584</v>
      </c>
      <c r="AS156" s="39">
        <f t="shared" si="137"/>
        <v>0</v>
      </c>
      <c r="AT156" s="39">
        <f t="shared" si="137"/>
        <v>416.7513697</v>
      </c>
      <c r="AU156" s="39">
        <f t="shared" si="137"/>
        <v>226.6957194</v>
      </c>
      <c r="AV156" s="39">
        <f t="shared" si="137"/>
        <v>240.7063969</v>
      </c>
      <c r="AW156" s="39">
        <f t="shared" si="137"/>
        <v>227.6204825</v>
      </c>
      <c r="AX156" s="39">
        <f t="shared" si="137"/>
        <v>237.9648815</v>
      </c>
      <c r="AY156" s="75">
        <f t="shared" si="137"/>
        <v>220.8373484</v>
      </c>
      <c r="AZ156" s="39">
        <f t="shared" si="137"/>
        <v>0</v>
      </c>
      <c r="BA156" s="39">
        <f t="shared" si="137"/>
        <v>0</v>
      </c>
      <c r="BB156" s="39">
        <f t="shared" si="137"/>
        <v>0</v>
      </c>
      <c r="BC156" s="39">
        <f t="shared" si="137"/>
        <v>0</v>
      </c>
      <c r="BD156" s="39">
        <f t="shared" si="137"/>
        <v>0</v>
      </c>
      <c r="BE156" s="39">
        <f t="shared" si="137"/>
        <v>0</v>
      </c>
      <c r="BF156" s="39">
        <f t="shared" si="137"/>
        <v>0</v>
      </c>
      <c r="BG156" s="39">
        <f t="shared" si="137"/>
        <v>0</v>
      </c>
      <c r="BH156" s="39">
        <f t="shared" si="137"/>
        <v>0</v>
      </c>
      <c r="BI156" s="39">
        <f t="shared" si="137"/>
        <v>0</v>
      </c>
      <c r="BJ156" s="39">
        <f t="shared" si="137"/>
        <v>0</v>
      </c>
      <c r="BK156" s="39">
        <f t="shared" si="137"/>
        <v>0</v>
      </c>
      <c r="BL156" s="39">
        <f t="shared" si="137"/>
        <v>0</v>
      </c>
      <c r="BM156" s="39">
        <f t="shared" si="137"/>
        <v>0</v>
      </c>
      <c r="BN156" s="39">
        <f t="shared" si="137"/>
        <v>0</v>
      </c>
      <c r="BO156" s="39">
        <f t="shared" si="137"/>
        <v>0</v>
      </c>
      <c r="BP156" s="39">
        <f t="shared" si="137"/>
        <v>0</v>
      </c>
      <c r="BQ156" s="39">
        <f t="shared" si="137"/>
        <v>0</v>
      </c>
      <c r="BR156" s="39">
        <f t="shared" si="137"/>
        <v>0</v>
      </c>
      <c r="BS156" s="39">
        <f t="shared" si="137"/>
        <v>0</v>
      </c>
      <c r="BT156" s="39">
        <f t="shared" si="137"/>
        <v>0</v>
      </c>
      <c r="BU156" s="39">
        <f t="shared" si="137"/>
        <v>0</v>
      </c>
      <c r="BV156" s="39">
        <f t="shared" si="137"/>
        <v>0</v>
      </c>
      <c r="BW156" s="39">
        <f t="shared" si="137"/>
        <v>0</v>
      </c>
      <c r="BX156" s="39">
        <f t="shared" si="137"/>
        <v>0</v>
      </c>
      <c r="BY156" s="39">
        <f t="shared" si="137"/>
        <v>0</v>
      </c>
      <c r="BZ156" s="39">
        <f t="shared" si="137"/>
        <v>0</v>
      </c>
      <c r="CA156" s="39">
        <f t="shared" si="137"/>
        <v>0</v>
      </c>
      <c r="CB156" s="39">
        <f t="shared" si="137"/>
        <v>0</v>
      </c>
      <c r="CC156" s="39">
        <f t="shared" si="137"/>
        <v>0</v>
      </c>
      <c r="CD156" s="39">
        <f t="shared" si="137"/>
        <v>0</v>
      </c>
      <c r="CE156" s="39">
        <f t="shared" si="137"/>
        <v>0</v>
      </c>
      <c r="CF156" s="39">
        <f t="shared" si="137"/>
        <v>0</v>
      </c>
      <c r="CG156" s="39">
        <f t="shared" si="137"/>
        <v>0</v>
      </c>
      <c r="CH156" s="39">
        <f t="shared" si="137"/>
        <v>0</v>
      </c>
      <c r="CI156" s="39">
        <f t="shared" si="137"/>
        <v>0</v>
      </c>
      <c r="CJ156" s="39">
        <f t="shared" si="137"/>
        <v>0</v>
      </c>
      <c r="CK156" s="39">
        <f t="shared" si="137"/>
        <v>0</v>
      </c>
      <c r="CL156" s="39">
        <f t="shared" si="137"/>
        <v>0</v>
      </c>
      <c r="CM156" s="39">
        <f t="shared" si="137"/>
        <v>0</v>
      </c>
      <c r="CN156" s="39">
        <f t="shared" si="137"/>
        <v>0</v>
      </c>
      <c r="CO156" s="39">
        <f t="shared" si="137"/>
        <v>0</v>
      </c>
      <c r="CP156" s="39">
        <f t="shared" si="137"/>
        <v>0</v>
      </c>
      <c r="CQ156" s="39">
        <f t="shared" si="137"/>
        <v>0</v>
      </c>
      <c r="CR156" s="39">
        <f t="shared" si="137"/>
        <v>0</v>
      </c>
      <c r="CS156" s="39">
        <f t="shared" si="137"/>
        <v>0</v>
      </c>
      <c r="CT156" s="39">
        <f t="shared" si="137"/>
        <v>0</v>
      </c>
      <c r="CU156" s="39">
        <f t="shared" si="137"/>
        <v>0</v>
      </c>
      <c r="CV156" s="39">
        <f t="shared" si="137"/>
        <v>0</v>
      </c>
      <c r="CW156" s="39">
        <f t="shared" si="137"/>
        <v>0</v>
      </c>
      <c r="CX156" s="39">
        <f t="shared" si="137"/>
        <v>0</v>
      </c>
      <c r="CY156" s="39">
        <f t="shared" si="137"/>
        <v>0</v>
      </c>
      <c r="CZ156" s="39">
        <f t="shared" si="137"/>
        <v>0</v>
      </c>
      <c r="DA156" s="39">
        <f t="shared" si="137"/>
        <v>0</v>
      </c>
      <c r="DB156" s="39">
        <f t="shared" si="137"/>
        <v>0</v>
      </c>
      <c r="DC156" s="39">
        <f t="shared" si="137"/>
        <v>0</v>
      </c>
      <c r="DD156" s="39">
        <f t="shared" si="137"/>
        <v>0</v>
      </c>
      <c r="DE156" s="39">
        <f t="shared" si="137"/>
        <v>0</v>
      </c>
      <c r="DF156" s="39">
        <f t="shared" si="137"/>
        <v>0</v>
      </c>
      <c r="DG156" s="39">
        <f t="shared" si="137"/>
        <v>0</v>
      </c>
      <c r="DH156" s="39">
        <f t="shared" si="137"/>
        <v>0</v>
      </c>
      <c r="DI156" s="39">
        <f t="shared" si="137"/>
        <v>0</v>
      </c>
      <c r="DJ156" s="39">
        <f t="shared" si="137"/>
        <v>0</v>
      </c>
    </row>
    <row r="157" ht="14.25" customHeight="1">
      <c r="E157" s="35"/>
      <c r="F157" s="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</row>
    <row r="158" ht="14.25" customHeight="1">
      <c r="B158" s="6" t="s">
        <v>80</v>
      </c>
      <c r="C158" s="5"/>
      <c r="D158" s="5"/>
      <c r="E158" s="33">
        <f t="shared" ref="E158:E160" si="139">SUM(G158:DJ158)</f>
        <v>12997.19863</v>
      </c>
      <c r="F158" s="5"/>
      <c r="G158" s="39">
        <f t="shared" ref="G158:DJ158" si="138">G148*G$52</f>
        <v>0</v>
      </c>
      <c r="H158" s="39">
        <f t="shared" si="138"/>
        <v>71.07152735</v>
      </c>
      <c r="I158" s="39">
        <f t="shared" si="138"/>
        <v>0</v>
      </c>
      <c r="J158" s="39">
        <f t="shared" si="138"/>
        <v>0</v>
      </c>
      <c r="K158" s="39">
        <f t="shared" si="138"/>
        <v>0</v>
      </c>
      <c r="L158" s="39">
        <f t="shared" si="138"/>
        <v>0</v>
      </c>
      <c r="M158" s="39">
        <f t="shared" si="138"/>
        <v>0</v>
      </c>
      <c r="N158" s="39">
        <f t="shared" si="138"/>
        <v>0</v>
      </c>
      <c r="O158" s="39">
        <f t="shared" si="138"/>
        <v>0</v>
      </c>
      <c r="P158" s="39">
        <f t="shared" si="138"/>
        <v>0</v>
      </c>
      <c r="Q158" s="39">
        <f t="shared" si="138"/>
        <v>0</v>
      </c>
      <c r="R158" s="39">
        <f t="shared" si="138"/>
        <v>0</v>
      </c>
      <c r="S158" s="39">
        <f t="shared" si="138"/>
        <v>0</v>
      </c>
      <c r="T158" s="39">
        <f t="shared" si="138"/>
        <v>0</v>
      </c>
      <c r="U158" s="39">
        <f t="shared" si="138"/>
        <v>0</v>
      </c>
      <c r="V158" s="39">
        <f t="shared" si="138"/>
        <v>0</v>
      </c>
      <c r="W158" s="39">
        <f t="shared" si="138"/>
        <v>0</v>
      </c>
      <c r="X158" s="39">
        <f t="shared" si="138"/>
        <v>0</v>
      </c>
      <c r="Y158" s="39">
        <f t="shared" si="138"/>
        <v>4.832278589</v>
      </c>
      <c r="Z158" s="39">
        <f t="shared" si="138"/>
        <v>0</v>
      </c>
      <c r="AA158" s="39">
        <f t="shared" si="138"/>
        <v>0</v>
      </c>
      <c r="AB158" s="39">
        <f t="shared" si="138"/>
        <v>0</v>
      </c>
      <c r="AC158" s="39">
        <f t="shared" si="138"/>
        <v>0</v>
      </c>
      <c r="AD158" s="39">
        <f t="shared" si="138"/>
        <v>0</v>
      </c>
      <c r="AE158" s="39">
        <f t="shared" si="138"/>
        <v>0</v>
      </c>
      <c r="AF158" s="39">
        <f t="shared" si="138"/>
        <v>0</v>
      </c>
      <c r="AG158" s="39">
        <f t="shared" si="138"/>
        <v>0</v>
      </c>
      <c r="AH158" s="39">
        <f t="shared" si="138"/>
        <v>0</v>
      </c>
      <c r="AI158" s="39">
        <f t="shared" si="138"/>
        <v>0</v>
      </c>
      <c r="AJ158" s="39">
        <f t="shared" si="138"/>
        <v>0</v>
      </c>
      <c r="AK158" s="39">
        <f t="shared" si="138"/>
        <v>4.743132</v>
      </c>
      <c r="AL158" s="39">
        <f t="shared" si="138"/>
        <v>0</v>
      </c>
      <c r="AM158" s="39">
        <f t="shared" si="138"/>
        <v>4.743145824</v>
      </c>
      <c r="AN158" s="39">
        <f t="shared" si="138"/>
        <v>0</v>
      </c>
      <c r="AO158" s="39">
        <f t="shared" si="138"/>
        <v>4.743154121</v>
      </c>
      <c r="AP158" s="39">
        <f t="shared" si="138"/>
        <v>1623.850776</v>
      </c>
      <c r="AQ158" s="39">
        <f t="shared" si="138"/>
        <v>78.90147062</v>
      </c>
      <c r="AR158" s="39">
        <f t="shared" si="138"/>
        <v>279.8094584</v>
      </c>
      <c r="AS158" s="39">
        <f t="shared" si="138"/>
        <v>4.743139899</v>
      </c>
      <c r="AT158" s="39">
        <f t="shared" si="138"/>
        <v>416.7513697</v>
      </c>
      <c r="AU158" s="39">
        <f t="shared" si="138"/>
        <v>231.4388653</v>
      </c>
      <c r="AV158" s="39">
        <f t="shared" si="138"/>
        <v>240.7063969</v>
      </c>
      <c r="AW158" s="39">
        <f t="shared" si="138"/>
        <v>232.363633</v>
      </c>
      <c r="AX158" s="39">
        <f t="shared" si="138"/>
        <v>237.9648815</v>
      </c>
      <c r="AY158" s="75">
        <f t="shared" si="138"/>
        <v>225.5804859</v>
      </c>
      <c r="AZ158" s="39">
        <f t="shared" si="138"/>
        <v>230.6134934</v>
      </c>
      <c r="BA158" s="39">
        <f t="shared" si="138"/>
        <v>227.2028852</v>
      </c>
      <c r="BB158" s="39">
        <f t="shared" si="138"/>
        <v>221.7049327</v>
      </c>
      <c r="BC158" s="39">
        <f t="shared" si="138"/>
        <v>205.572113</v>
      </c>
      <c r="BD158" s="39">
        <f t="shared" si="138"/>
        <v>219.6897594</v>
      </c>
      <c r="BE158" s="39">
        <f t="shared" si="138"/>
        <v>214.197892</v>
      </c>
      <c r="BF158" s="39">
        <f t="shared" si="138"/>
        <v>297.1379119</v>
      </c>
      <c r="BG158" s="39">
        <f t="shared" si="138"/>
        <v>289.7152144</v>
      </c>
      <c r="BH158" s="39">
        <f t="shared" si="138"/>
        <v>288.2638304</v>
      </c>
      <c r="BI158" s="39">
        <f t="shared" si="138"/>
        <v>254.542451</v>
      </c>
      <c r="BJ158" s="39">
        <f t="shared" si="138"/>
        <v>228.6768503</v>
      </c>
      <c r="BK158" s="39">
        <f t="shared" si="138"/>
        <v>127.640365</v>
      </c>
      <c r="BL158" s="39">
        <f t="shared" si="138"/>
        <v>213.6239303</v>
      </c>
      <c r="BM158" s="39">
        <f t="shared" si="138"/>
        <v>97.88702666</v>
      </c>
      <c r="BN158" s="39">
        <f t="shared" si="138"/>
        <v>211.0933772</v>
      </c>
      <c r="BO158" s="39">
        <f t="shared" si="138"/>
        <v>112.0263557</v>
      </c>
      <c r="BP158" s="39">
        <f t="shared" si="138"/>
        <v>204.4438206</v>
      </c>
      <c r="BQ158" s="39">
        <f t="shared" si="138"/>
        <v>83.15682785</v>
      </c>
      <c r="BR158" s="39">
        <f t="shared" si="138"/>
        <v>201.2271941</v>
      </c>
      <c r="BS158" s="39">
        <f t="shared" si="138"/>
        <v>103.5909555</v>
      </c>
      <c r="BT158" s="39">
        <f t="shared" si="138"/>
        <v>194.5512251</v>
      </c>
      <c r="BU158" s="39">
        <f t="shared" si="138"/>
        <v>96.35292804</v>
      </c>
      <c r="BV158" s="39">
        <f t="shared" si="138"/>
        <v>197.8737183</v>
      </c>
      <c r="BW158" s="39">
        <f t="shared" si="138"/>
        <v>83.95213073</v>
      </c>
      <c r="BX158" s="39">
        <f t="shared" si="138"/>
        <v>213.0610186</v>
      </c>
      <c r="BY158" s="39">
        <f t="shared" si="138"/>
        <v>63.72215351</v>
      </c>
      <c r="BZ158" s="39">
        <f t="shared" si="138"/>
        <v>217.8458444</v>
      </c>
      <c r="CA158" s="39">
        <f t="shared" si="138"/>
        <v>61.52232424</v>
      </c>
      <c r="CB158" s="39">
        <f t="shared" si="138"/>
        <v>242.7706728</v>
      </c>
      <c r="CC158" s="39">
        <f t="shared" si="138"/>
        <v>35.35491828</v>
      </c>
      <c r="CD158" s="39">
        <f t="shared" si="138"/>
        <v>263.4881062</v>
      </c>
      <c r="CE158" s="39">
        <f t="shared" si="138"/>
        <v>93.21993427</v>
      </c>
      <c r="CF158" s="39">
        <f t="shared" si="138"/>
        <v>262.8683086</v>
      </c>
      <c r="CG158" s="39">
        <f t="shared" si="138"/>
        <v>1454.153244</v>
      </c>
      <c r="CH158" s="39">
        <f t="shared" si="138"/>
        <v>1063.80899</v>
      </c>
      <c r="CI158" s="39">
        <f t="shared" si="138"/>
        <v>757.2710156</v>
      </c>
      <c r="CJ158" s="39">
        <f t="shared" si="138"/>
        <v>1.13119776</v>
      </c>
      <c r="CK158" s="39">
        <f t="shared" si="138"/>
        <v>0</v>
      </c>
      <c r="CL158" s="39">
        <f t="shared" si="138"/>
        <v>0</v>
      </c>
      <c r="CM158" s="39">
        <f t="shared" si="138"/>
        <v>0</v>
      </c>
      <c r="CN158" s="39">
        <f t="shared" si="138"/>
        <v>0</v>
      </c>
      <c r="CO158" s="39">
        <f t="shared" si="138"/>
        <v>0</v>
      </c>
      <c r="CP158" s="39">
        <f t="shared" si="138"/>
        <v>0</v>
      </c>
      <c r="CQ158" s="39">
        <f t="shared" si="138"/>
        <v>0</v>
      </c>
      <c r="CR158" s="39">
        <f t="shared" si="138"/>
        <v>0</v>
      </c>
      <c r="CS158" s="39">
        <f t="shared" si="138"/>
        <v>0</v>
      </c>
      <c r="CT158" s="39">
        <f t="shared" si="138"/>
        <v>0</v>
      </c>
      <c r="CU158" s="39">
        <f t="shared" si="138"/>
        <v>0</v>
      </c>
      <c r="CV158" s="39">
        <f t="shared" si="138"/>
        <v>0</v>
      </c>
      <c r="CW158" s="39">
        <f t="shared" si="138"/>
        <v>0</v>
      </c>
      <c r="CX158" s="39">
        <f t="shared" si="138"/>
        <v>0</v>
      </c>
      <c r="CY158" s="39">
        <f t="shared" si="138"/>
        <v>0</v>
      </c>
      <c r="CZ158" s="39">
        <f t="shared" si="138"/>
        <v>0</v>
      </c>
      <c r="DA158" s="39">
        <f t="shared" si="138"/>
        <v>0</v>
      </c>
      <c r="DB158" s="39">
        <f t="shared" si="138"/>
        <v>0</v>
      </c>
      <c r="DC158" s="39">
        <f t="shared" si="138"/>
        <v>0</v>
      </c>
      <c r="DD158" s="39">
        <f t="shared" si="138"/>
        <v>0</v>
      </c>
      <c r="DE158" s="39">
        <f t="shared" si="138"/>
        <v>0</v>
      </c>
      <c r="DF158" s="39">
        <f t="shared" si="138"/>
        <v>0</v>
      </c>
      <c r="DG158" s="39">
        <f t="shared" si="138"/>
        <v>0</v>
      </c>
      <c r="DH158" s="39">
        <f t="shared" si="138"/>
        <v>0</v>
      </c>
      <c r="DI158" s="39">
        <f t="shared" si="138"/>
        <v>0</v>
      </c>
      <c r="DJ158" s="39">
        <f t="shared" si="138"/>
        <v>0</v>
      </c>
    </row>
    <row r="159" ht="14.25" customHeight="1">
      <c r="B159" s="6" t="s">
        <v>81</v>
      </c>
      <c r="E159" s="35">
        <f t="shared" si="139"/>
        <v>8457.295629</v>
      </c>
      <c r="F159" s="5"/>
      <c r="G159" s="36">
        <f t="shared" ref="G159:DJ159" si="140">G149*G$52</f>
        <v>-0.045</v>
      </c>
      <c r="H159" s="36">
        <f t="shared" si="140"/>
        <v>71.07152735</v>
      </c>
      <c r="I159" s="36">
        <f t="shared" si="140"/>
        <v>0</v>
      </c>
      <c r="J159" s="36">
        <f t="shared" si="140"/>
        <v>0</v>
      </c>
      <c r="K159" s="36">
        <f t="shared" si="140"/>
        <v>0</v>
      </c>
      <c r="L159" s="36">
        <f t="shared" si="140"/>
        <v>0</v>
      </c>
      <c r="M159" s="36">
        <f t="shared" si="140"/>
        <v>0</v>
      </c>
      <c r="N159" s="36">
        <f t="shared" si="140"/>
        <v>0</v>
      </c>
      <c r="O159" s="36">
        <f t="shared" si="140"/>
        <v>0</v>
      </c>
      <c r="P159" s="36">
        <f t="shared" si="140"/>
        <v>0</v>
      </c>
      <c r="Q159" s="36">
        <f t="shared" si="140"/>
        <v>0</v>
      </c>
      <c r="R159" s="36">
        <f t="shared" si="140"/>
        <v>0</v>
      </c>
      <c r="S159" s="36">
        <f t="shared" si="140"/>
        <v>0</v>
      </c>
      <c r="T159" s="36">
        <f t="shared" si="140"/>
        <v>0</v>
      </c>
      <c r="U159" s="36">
        <f t="shared" si="140"/>
        <v>0</v>
      </c>
      <c r="V159" s="36">
        <f t="shared" si="140"/>
        <v>0</v>
      </c>
      <c r="W159" s="36">
        <f t="shared" si="140"/>
        <v>0</v>
      </c>
      <c r="X159" s="36">
        <f t="shared" si="140"/>
        <v>0</v>
      </c>
      <c r="Y159" s="36">
        <f t="shared" si="140"/>
        <v>4.832278589</v>
      </c>
      <c r="Z159" s="36">
        <f t="shared" si="140"/>
        <v>0</v>
      </c>
      <c r="AA159" s="36">
        <f t="shared" si="140"/>
        <v>0</v>
      </c>
      <c r="AB159" s="36">
        <f t="shared" si="140"/>
        <v>0</v>
      </c>
      <c r="AC159" s="36">
        <f t="shared" si="140"/>
        <v>0</v>
      </c>
      <c r="AD159" s="36">
        <f t="shared" si="140"/>
        <v>0</v>
      </c>
      <c r="AE159" s="36">
        <f t="shared" si="140"/>
        <v>0</v>
      </c>
      <c r="AF159" s="36">
        <f t="shared" si="140"/>
        <v>0</v>
      </c>
      <c r="AG159" s="36">
        <f t="shared" si="140"/>
        <v>-0.9414026352</v>
      </c>
      <c r="AH159" s="36">
        <f t="shared" si="140"/>
        <v>-775.9557393</v>
      </c>
      <c r="AI159" s="36">
        <f t="shared" si="140"/>
        <v>-711.4166861</v>
      </c>
      <c r="AJ159" s="36">
        <f t="shared" si="140"/>
        <v>-3010.259995</v>
      </c>
      <c r="AK159" s="36">
        <f t="shared" si="140"/>
        <v>-36.54104801</v>
      </c>
      <c r="AL159" s="36">
        <f t="shared" si="140"/>
        <v>0</v>
      </c>
      <c r="AM159" s="36">
        <f t="shared" si="140"/>
        <v>4.743145824</v>
      </c>
      <c r="AN159" s="36">
        <f t="shared" si="140"/>
        <v>0</v>
      </c>
      <c r="AO159" s="36">
        <f t="shared" si="140"/>
        <v>4.743154121</v>
      </c>
      <c r="AP159" s="36">
        <f t="shared" si="140"/>
        <v>1623.850776</v>
      </c>
      <c r="AQ159" s="36">
        <f t="shared" si="140"/>
        <v>78.90147062</v>
      </c>
      <c r="AR159" s="36">
        <f t="shared" si="140"/>
        <v>279.8094584</v>
      </c>
      <c r="AS159" s="36">
        <f t="shared" si="140"/>
        <v>4.743139899</v>
      </c>
      <c r="AT159" s="36">
        <f t="shared" si="140"/>
        <v>416.7513697</v>
      </c>
      <c r="AU159" s="36">
        <f t="shared" si="140"/>
        <v>231.4388653</v>
      </c>
      <c r="AV159" s="36">
        <f t="shared" si="140"/>
        <v>240.7063969</v>
      </c>
      <c r="AW159" s="36">
        <f t="shared" si="140"/>
        <v>232.363633</v>
      </c>
      <c r="AX159" s="36">
        <f t="shared" si="140"/>
        <v>237.9648815</v>
      </c>
      <c r="AY159" s="69">
        <f t="shared" si="140"/>
        <v>225.5804859</v>
      </c>
      <c r="AZ159" s="36">
        <f t="shared" si="140"/>
        <v>230.6134934</v>
      </c>
      <c r="BA159" s="36">
        <f t="shared" si="140"/>
        <v>227.2028852</v>
      </c>
      <c r="BB159" s="36">
        <f t="shared" si="140"/>
        <v>221.7049327</v>
      </c>
      <c r="BC159" s="36">
        <f t="shared" si="140"/>
        <v>205.572113</v>
      </c>
      <c r="BD159" s="36">
        <f t="shared" si="140"/>
        <v>219.6897594</v>
      </c>
      <c r="BE159" s="36">
        <f t="shared" si="140"/>
        <v>214.197892</v>
      </c>
      <c r="BF159" s="36">
        <f t="shared" si="140"/>
        <v>297.1379119</v>
      </c>
      <c r="BG159" s="36">
        <f t="shared" si="140"/>
        <v>289.7152144</v>
      </c>
      <c r="BH159" s="36">
        <f t="shared" si="140"/>
        <v>288.2638304</v>
      </c>
      <c r="BI159" s="36">
        <f t="shared" si="140"/>
        <v>254.542451</v>
      </c>
      <c r="BJ159" s="36">
        <f t="shared" si="140"/>
        <v>228.6768503</v>
      </c>
      <c r="BK159" s="36">
        <f t="shared" si="140"/>
        <v>127.640365</v>
      </c>
      <c r="BL159" s="36">
        <f t="shared" si="140"/>
        <v>213.6239303</v>
      </c>
      <c r="BM159" s="36">
        <f t="shared" si="140"/>
        <v>97.88702666</v>
      </c>
      <c r="BN159" s="36">
        <f t="shared" si="140"/>
        <v>211.0933772</v>
      </c>
      <c r="BO159" s="36">
        <f t="shared" si="140"/>
        <v>112.0263557</v>
      </c>
      <c r="BP159" s="36">
        <f t="shared" si="140"/>
        <v>204.4438206</v>
      </c>
      <c r="BQ159" s="36">
        <f t="shared" si="140"/>
        <v>83.15682785</v>
      </c>
      <c r="BR159" s="36">
        <f t="shared" si="140"/>
        <v>201.2271941</v>
      </c>
      <c r="BS159" s="36">
        <f t="shared" si="140"/>
        <v>103.5909555</v>
      </c>
      <c r="BT159" s="36">
        <f t="shared" si="140"/>
        <v>194.5512251</v>
      </c>
      <c r="BU159" s="36">
        <f t="shared" si="140"/>
        <v>96.35292804</v>
      </c>
      <c r="BV159" s="36">
        <f t="shared" si="140"/>
        <v>197.8737183</v>
      </c>
      <c r="BW159" s="36">
        <f t="shared" si="140"/>
        <v>83.95213073</v>
      </c>
      <c r="BX159" s="36">
        <f t="shared" si="140"/>
        <v>213.0610186</v>
      </c>
      <c r="BY159" s="36">
        <f t="shared" si="140"/>
        <v>63.72215351</v>
      </c>
      <c r="BZ159" s="36">
        <f t="shared" si="140"/>
        <v>217.8458444</v>
      </c>
      <c r="CA159" s="36">
        <f t="shared" si="140"/>
        <v>61.52232424</v>
      </c>
      <c r="CB159" s="36">
        <f t="shared" si="140"/>
        <v>242.7706728</v>
      </c>
      <c r="CC159" s="36">
        <f t="shared" si="140"/>
        <v>35.35491828</v>
      </c>
      <c r="CD159" s="36">
        <f t="shared" si="140"/>
        <v>263.4881062</v>
      </c>
      <c r="CE159" s="36">
        <f t="shared" si="140"/>
        <v>93.21993427</v>
      </c>
      <c r="CF159" s="36">
        <f t="shared" si="140"/>
        <v>262.8683086</v>
      </c>
      <c r="CG159" s="36">
        <f t="shared" si="140"/>
        <v>1454.153244</v>
      </c>
      <c r="CH159" s="36">
        <f t="shared" si="140"/>
        <v>1063.80899</v>
      </c>
      <c r="CI159" s="36">
        <f t="shared" si="140"/>
        <v>757.2710156</v>
      </c>
      <c r="CJ159" s="36">
        <f t="shared" si="140"/>
        <v>1.13119776</v>
      </c>
      <c r="CK159" s="36">
        <f t="shared" si="140"/>
        <v>0</v>
      </c>
      <c r="CL159" s="36">
        <f t="shared" si="140"/>
        <v>0</v>
      </c>
      <c r="CM159" s="36">
        <f t="shared" si="140"/>
        <v>0</v>
      </c>
      <c r="CN159" s="36">
        <f t="shared" si="140"/>
        <v>0</v>
      </c>
      <c r="CO159" s="36">
        <f t="shared" si="140"/>
        <v>0</v>
      </c>
      <c r="CP159" s="36">
        <f t="shared" si="140"/>
        <v>0</v>
      </c>
      <c r="CQ159" s="36">
        <f t="shared" si="140"/>
        <v>0</v>
      </c>
      <c r="CR159" s="36">
        <f t="shared" si="140"/>
        <v>0</v>
      </c>
      <c r="CS159" s="36">
        <f t="shared" si="140"/>
        <v>0</v>
      </c>
      <c r="CT159" s="36">
        <f t="shared" si="140"/>
        <v>0</v>
      </c>
      <c r="CU159" s="36">
        <f t="shared" si="140"/>
        <v>0</v>
      </c>
      <c r="CV159" s="36">
        <f t="shared" si="140"/>
        <v>0</v>
      </c>
      <c r="CW159" s="36">
        <f t="shared" si="140"/>
        <v>0</v>
      </c>
      <c r="CX159" s="36">
        <f t="shared" si="140"/>
        <v>0</v>
      </c>
      <c r="CY159" s="36">
        <f t="shared" si="140"/>
        <v>0</v>
      </c>
      <c r="CZ159" s="36">
        <f t="shared" si="140"/>
        <v>0</v>
      </c>
      <c r="DA159" s="36">
        <f t="shared" si="140"/>
        <v>0</v>
      </c>
      <c r="DB159" s="36">
        <f t="shared" si="140"/>
        <v>0</v>
      </c>
      <c r="DC159" s="36">
        <f t="shared" si="140"/>
        <v>0</v>
      </c>
      <c r="DD159" s="36">
        <f t="shared" si="140"/>
        <v>0</v>
      </c>
      <c r="DE159" s="36">
        <f t="shared" si="140"/>
        <v>0</v>
      </c>
      <c r="DF159" s="36">
        <f t="shared" si="140"/>
        <v>0</v>
      </c>
      <c r="DG159" s="36">
        <f t="shared" si="140"/>
        <v>0</v>
      </c>
      <c r="DH159" s="36">
        <f t="shared" si="140"/>
        <v>0</v>
      </c>
      <c r="DI159" s="36">
        <f t="shared" si="140"/>
        <v>0</v>
      </c>
      <c r="DJ159" s="36">
        <f t="shared" si="140"/>
        <v>0</v>
      </c>
    </row>
    <row r="160" ht="14.25" customHeight="1">
      <c r="B160" s="6" t="s">
        <v>82</v>
      </c>
      <c r="E160" s="33">
        <f t="shared" si="139"/>
        <v>-792.2826836</v>
      </c>
      <c r="F160" s="5"/>
      <c r="G160" s="39">
        <f t="shared" ref="G160:DJ160" si="141">G150*G$52</f>
        <v>-0.045</v>
      </c>
      <c r="H160" s="39">
        <f t="shared" si="141"/>
        <v>71.07152735</v>
      </c>
      <c r="I160" s="39">
        <f t="shared" si="141"/>
        <v>0</v>
      </c>
      <c r="J160" s="39">
        <f t="shared" si="141"/>
        <v>0</v>
      </c>
      <c r="K160" s="39">
        <f t="shared" si="141"/>
        <v>0</v>
      </c>
      <c r="L160" s="39">
        <f t="shared" si="141"/>
        <v>0</v>
      </c>
      <c r="M160" s="39">
        <f t="shared" si="141"/>
        <v>0</v>
      </c>
      <c r="N160" s="39">
        <f t="shared" si="141"/>
        <v>0</v>
      </c>
      <c r="O160" s="39">
        <f t="shared" si="141"/>
        <v>0</v>
      </c>
      <c r="P160" s="39">
        <f t="shared" si="141"/>
        <v>0</v>
      </c>
      <c r="Q160" s="39">
        <f t="shared" si="141"/>
        <v>0</v>
      </c>
      <c r="R160" s="39">
        <f t="shared" si="141"/>
        <v>0</v>
      </c>
      <c r="S160" s="39">
        <f t="shared" si="141"/>
        <v>0</v>
      </c>
      <c r="T160" s="39">
        <f t="shared" si="141"/>
        <v>0</v>
      </c>
      <c r="U160" s="39">
        <f t="shared" si="141"/>
        <v>0</v>
      </c>
      <c r="V160" s="39">
        <f t="shared" si="141"/>
        <v>0</v>
      </c>
      <c r="W160" s="39">
        <f t="shared" si="141"/>
        <v>0</v>
      </c>
      <c r="X160" s="39">
        <f t="shared" si="141"/>
        <v>0</v>
      </c>
      <c r="Y160" s="39">
        <f t="shared" si="141"/>
        <v>4.832278589</v>
      </c>
      <c r="Z160" s="39">
        <f t="shared" si="141"/>
        <v>0</v>
      </c>
      <c r="AA160" s="39">
        <f t="shared" si="141"/>
        <v>0</v>
      </c>
      <c r="AB160" s="39">
        <f t="shared" si="141"/>
        <v>0</v>
      </c>
      <c r="AC160" s="39">
        <f t="shared" si="141"/>
        <v>0</v>
      </c>
      <c r="AD160" s="39">
        <f t="shared" si="141"/>
        <v>0</v>
      </c>
      <c r="AE160" s="39">
        <f t="shared" si="141"/>
        <v>0</v>
      </c>
      <c r="AF160" s="39">
        <f t="shared" si="141"/>
        <v>0</v>
      </c>
      <c r="AG160" s="39">
        <f t="shared" si="141"/>
        <v>-0.9414026352</v>
      </c>
      <c r="AH160" s="39">
        <f t="shared" si="141"/>
        <v>-775.9557393</v>
      </c>
      <c r="AI160" s="39">
        <f t="shared" si="141"/>
        <v>-711.4166861</v>
      </c>
      <c r="AJ160" s="39">
        <f t="shared" si="141"/>
        <v>-3010.259995</v>
      </c>
      <c r="AK160" s="39">
        <f t="shared" si="141"/>
        <v>-36.54104801</v>
      </c>
      <c r="AL160" s="39">
        <f t="shared" si="141"/>
        <v>0</v>
      </c>
      <c r="AM160" s="39">
        <f t="shared" si="141"/>
        <v>4.743145824</v>
      </c>
      <c r="AN160" s="39">
        <f t="shared" si="141"/>
        <v>0</v>
      </c>
      <c r="AO160" s="39">
        <f t="shared" si="141"/>
        <v>4.743154121</v>
      </c>
      <c r="AP160" s="39">
        <f t="shared" si="141"/>
        <v>1623.850776</v>
      </c>
      <c r="AQ160" s="39">
        <f t="shared" si="141"/>
        <v>78.90147062</v>
      </c>
      <c r="AR160" s="39">
        <f t="shared" si="141"/>
        <v>279.8094584</v>
      </c>
      <c r="AS160" s="39">
        <f t="shared" si="141"/>
        <v>4.743139899</v>
      </c>
      <c r="AT160" s="39">
        <f t="shared" si="141"/>
        <v>416.7513697</v>
      </c>
      <c r="AU160" s="39">
        <f t="shared" si="141"/>
        <v>231.4388653</v>
      </c>
      <c r="AV160" s="39">
        <f t="shared" si="141"/>
        <v>240.7063969</v>
      </c>
      <c r="AW160" s="39">
        <f t="shared" si="141"/>
        <v>232.363633</v>
      </c>
      <c r="AX160" s="39">
        <f t="shared" si="141"/>
        <v>237.9648815</v>
      </c>
      <c r="AY160" s="75">
        <f t="shared" si="141"/>
        <v>225.5804859</v>
      </c>
      <c r="AZ160" s="39">
        <f t="shared" si="141"/>
        <v>0</v>
      </c>
      <c r="BA160" s="39">
        <f t="shared" si="141"/>
        <v>4.743142053</v>
      </c>
      <c r="BB160" s="39">
        <f t="shared" si="141"/>
        <v>0</v>
      </c>
      <c r="BC160" s="39">
        <f t="shared" si="141"/>
        <v>4.743145824</v>
      </c>
      <c r="BD160" s="39">
        <f t="shared" si="141"/>
        <v>0</v>
      </c>
      <c r="BE160" s="39">
        <f t="shared" si="141"/>
        <v>4.743149015</v>
      </c>
      <c r="BF160" s="39">
        <f t="shared" si="141"/>
        <v>0</v>
      </c>
      <c r="BG160" s="39">
        <f t="shared" si="141"/>
        <v>4.743139899</v>
      </c>
      <c r="BH160" s="39">
        <f t="shared" si="141"/>
        <v>0</v>
      </c>
      <c r="BI160" s="39">
        <f t="shared" si="141"/>
        <v>4.743143059</v>
      </c>
      <c r="BJ160" s="39">
        <f t="shared" si="141"/>
        <v>0</v>
      </c>
      <c r="BK160" s="39">
        <f t="shared" si="141"/>
        <v>4.743145824</v>
      </c>
      <c r="BL160" s="39">
        <f t="shared" si="141"/>
        <v>0</v>
      </c>
      <c r="BM160" s="39">
        <f t="shared" si="141"/>
        <v>4.743148264</v>
      </c>
      <c r="BN160" s="39">
        <f t="shared" si="141"/>
        <v>0</v>
      </c>
      <c r="BO160" s="39">
        <f t="shared" si="141"/>
        <v>4.743141215</v>
      </c>
      <c r="BP160" s="39">
        <f t="shared" si="141"/>
        <v>0</v>
      </c>
      <c r="BQ160" s="39">
        <f t="shared" si="141"/>
        <v>4.743143641</v>
      </c>
      <c r="BR160" s="39">
        <f t="shared" si="141"/>
        <v>0</v>
      </c>
      <c r="BS160" s="39">
        <f t="shared" si="141"/>
        <v>4.743145824</v>
      </c>
      <c r="BT160" s="39">
        <f t="shared" si="141"/>
        <v>0</v>
      </c>
      <c r="BU160" s="39">
        <f t="shared" si="141"/>
        <v>4.743147799</v>
      </c>
      <c r="BV160" s="39">
        <f t="shared" si="141"/>
        <v>0</v>
      </c>
      <c r="BW160" s="39">
        <f t="shared" si="141"/>
        <v>4.743142053</v>
      </c>
      <c r="BX160" s="39">
        <f t="shared" si="141"/>
        <v>0</v>
      </c>
      <c r="BY160" s="39">
        <f t="shared" si="141"/>
        <v>4.74314402</v>
      </c>
      <c r="BZ160" s="39">
        <f t="shared" si="141"/>
        <v>0</v>
      </c>
      <c r="CA160" s="39">
        <f t="shared" si="141"/>
        <v>4.743145824</v>
      </c>
      <c r="CB160" s="39">
        <f t="shared" si="141"/>
        <v>0</v>
      </c>
      <c r="CC160" s="39">
        <f t="shared" si="141"/>
        <v>4.743147483</v>
      </c>
      <c r="CD160" s="39">
        <f t="shared" si="141"/>
        <v>0</v>
      </c>
      <c r="CE160" s="39">
        <f t="shared" si="141"/>
        <v>4.743142633</v>
      </c>
      <c r="CF160" s="39">
        <f t="shared" si="141"/>
        <v>0</v>
      </c>
      <c r="CG160" s="39">
        <f t="shared" si="141"/>
        <v>4.743144288</v>
      </c>
      <c r="CH160" s="39">
        <f t="shared" si="141"/>
        <v>0</v>
      </c>
      <c r="CI160" s="39">
        <f t="shared" si="141"/>
        <v>4.743145824</v>
      </c>
      <c r="CJ160" s="39">
        <f t="shared" si="141"/>
        <v>0</v>
      </c>
      <c r="CK160" s="39">
        <f t="shared" si="141"/>
        <v>0</v>
      </c>
      <c r="CL160" s="39">
        <f t="shared" si="141"/>
        <v>0</v>
      </c>
      <c r="CM160" s="39">
        <f t="shared" si="141"/>
        <v>0</v>
      </c>
      <c r="CN160" s="39">
        <f t="shared" si="141"/>
        <v>0</v>
      </c>
      <c r="CO160" s="39">
        <f t="shared" si="141"/>
        <v>0</v>
      </c>
      <c r="CP160" s="39">
        <f t="shared" si="141"/>
        <v>0</v>
      </c>
      <c r="CQ160" s="39">
        <f t="shared" si="141"/>
        <v>0</v>
      </c>
      <c r="CR160" s="39">
        <f t="shared" si="141"/>
        <v>0</v>
      </c>
      <c r="CS160" s="39">
        <f t="shared" si="141"/>
        <v>0</v>
      </c>
      <c r="CT160" s="39">
        <f t="shared" si="141"/>
        <v>0</v>
      </c>
      <c r="CU160" s="39">
        <f t="shared" si="141"/>
        <v>0</v>
      </c>
      <c r="CV160" s="39">
        <f t="shared" si="141"/>
        <v>0</v>
      </c>
      <c r="CW160" s="39">
        <f t="shared" si="141"/>
        <v>0</v>
      </c>
      <c r="CX160" s="39">
        <f t="shared" si="141"/>
        <v>0</v>
      </c>
      <c r="CY160" s="39">
        <f t="shared" si="141"/>
        <v>0</v>
      </c>
      <c r="CZ160" s="39">
        <f t="shared" si="141"/>
        <v>0</v>
      </c>
      <c r="DA160" s="39">
        <f t="shared" si="141"/>
        <v>0</v>
      </c>
      <c r="DB160" s="39">
        <f t="shared" si="141"/>
        <v>0</v>
      </c>
      <c r="DC160" s="39">
        <f t="shared" si="141"/>
        <v>0</v>
      </c>
      <c r="DD160" s="39">
        <f t="shared" si="141"/>
        <v>0</v>
      </c>
      <c r="DE160" s="39">
        <f t="shared" si="141"/>
        <v>0</v>
      </c>
      <c r="DF160" s="39">
        <f t="shared" si="141"/>
        <v>0</v>
      </c>
      <c r="DG160" s="39">
        <f t="shared" si="141"/>
        <v>0</v>
      </c>
      <c r="DH160" s="39">
        <f t="shared" si="141"/>
        <v>0</v>
      </c>
      <c r="DI160" s="39">
        <f t="shared" si="141"/>
        <v>0</v>
      </c>
      <c r="DJ160" s="39">
        <f t="shared" si="141"/>
        <v>0</v>
      </c>
    </row>
    <row r="161" ht="14.25" customHeight="1"/>
    <row r="162" ht="14.25" customHeight="1">
      <c r="B162" s="43" t="str">
        <f>B16</f>
        <v>IUK Investments Limited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</row>
    <row r="163" ht="14.25" customHeight="1"/>
    <row r="164" ht="14.25" customHeight="1">
      <c r="B164" s="6" t="s">
        <v>74</v>
      </c>
      <c r="E164" s="35">
        <f t="shared" ref="E164:E167" si="143">SUM(G164:DJ164)</f>
        <v>-1069.378222</v>
      </c>
      <c r="G164" s="39">
        <f t="shared" ref="G164:DJ164" si="142">(G$28*$C$16)+(G$29*$D$16)+(G$30*$C$16)</f>
        <v>-0.01</v>
      </c>
      <c r="H164" s="39">
        <f t="shared" si="142"/>
        <v>0</v>
      </c>
      <c r="I164" s="39">
        <f t="shared" si="142"/>
        <v>0</v>
      </c>
      <c r="J164" s="39">
        <f t="shared" si="142"/>
        <v>0</v>
      </c>
      <c r="K164" s="39">
        <f t="shared" si="142"/>
        <v>0</v>
      </c>
      <c r="L164" s="39">
        <f t="shared" si="142"/>
        <v>0</v>
      </c>
      <c r="M164" s="39">
        <f t="shared" si="142"/>
        <v>0</v>
      </c>
      <c r="N164" s="39">
        <f t="shared" si="142"/>
        <v>0</v>
      </c>
      <c r="O164" s="39">
        <f t="shared" si="142"/>
        <v>0</v>
      </c>
      <c r="P164" s="39">
        <f t="shared" si="142"/>
        <v>0</v>
      </c>
      <c r="Q164" s="39">
        <f t="shared" si="142"/>
        <v>0</v>
      </c>
      <c r="R164" s="39">
        <f t="shared" si="142"/>
        <v>0</v>
      </c>
      <c r="S164" s="39">
        <f t="shared" si="142"/>
        <v>0</v>
      </c>
      <c r="T164" s="39">
        <f t="shared" si="142"/>
        <v>0</v>
      </c>
      <c r="U164" s="39">
        <f t="shared" si="142"/>
        <v>0</v>
      </c>
      <c r="V164" s="39">
        <f t="shared" si="142"/>
        <v>0</v>
      </c>
      <c r="W164" s="39">
        <f t="shared" si="142"/>
        <v>0</v>
      </c>
      <c r="X164" s="39">
        <f t="shared" si="142"/>
        <v>0</v>
      </c>
      <c r="Y164" s="39">
        <f t="shared" si="142"/>
        <v>0</v>
      </c>
      <c r="Z164" s="39">
        <f t="shared" si="142"/>
        <v>0</v>
      </c>
      <c r="AA164" s="39">
        <f t="shared" si="142"/>
        <v>0</v>
      </c>
      <c r="AB164" s="39">
        <f t="shared" si="142"/>
        <v>0</v>
      </c>
      <c r="AC164" s="39">
        <f t="shared" si="142"/>
        <v>0</v>
      </c>
      <c r="AD164" s="39">
        <f t="shared" si="142"/>
        <v>0</v>
      </c>
      <c r="AE164" s="39">
        <f t="shared" si="142"/>
        <v>0</v>
      </c>
      <c r="AF164" s="39">
        <f t="shared" si="142"/>
        <v>0</v>
      </c>
      <c r="AG164" s="39">
        <f t="shared" si="142"/>
        <v>-0.2206</v>
      </c>
      <c r="AH164" s="39">
        <f t="shared" si="142"/>
        <v>-182.1997</v>
      </c>
      <c r="AI164" s="39">
        <f t="shared" si="142"/>
        <v>-167.395862</v>
      </c>
      <c r="AJ164" s="39">
        <f t="shared" si="142"/>
        <v>-709.797787</v>
      </c>
      <c r="AK164" s="39">
        <f t="shared" si="142"/>
        <v>-9.754273</v>
      </c>
      <c r="AL164" s="39">
        <f t="shared" si="142"/>
        <v>0</v>
      </c>
      <c r="AM164" s="39">
        <f t="shared" si="142"/>
        <v>0</v>
      </c>
      <c r="AN164" s="39">
        <f t="shared" si="142"/>
        <v>0</v>
      </c>
      <c r="AO164" s="39">
        <f t="shared" si="142"/>
        <v>0</v>
      </c>
      <c r="AP164" s="39">
        <f t="shared" si="142"/>
        <v>0</v>
      </c>
      <c r="AQ164" s="39">
        <f t="shared" si="142"/>
        <v>0</v>
      </c>
      <c r="AR164" s="39">
        <f t="shared" si="142"/>
        <v>0</v>
      </c>
      <c r="AS164" s="39">
        <f t="shared" si="142"/>
        <v>0</v>
      </c>
      <c r="AT164" s="39">
        <f t="shared" si="142"/>
        <v>0</v>
      </c>
      <c r="AU164" s="39">
        <f t="shared" si="142"/>
        <v>0</v>
      </c>
      <c r="AV164" s="39">
        <f t="shared" si="142"/>
        <v>0</v>
      </c>
      <c r="AW164" s="39">
        <f t="shared" si="142"/>
        <v>0</v>
      </c>
      <c r="AX164" s="39">
        <f t="shared" si="142"/>
        <v>0</v>
      </c>
      <c r="AY164" s="75">
        <f t="shared" si="142"/>
        <v>0</v>
      </c>
      <c r="AZ164" s="39">
        <f t="shared" si="142"/>
        <v>0</v>
      </c>
      <c r="BA164" s="39">
        <f t="shared" si="142"/>
        <v>0</v>
      </c>
      <c r="BB164" s="39">
        <f t="shared" si="142"/>
        <v>0</v>
      </c>
      <c r="BC164" s="39">
        <f t="shared" si="142"/>
        <v>0</v>
      </c>
      <c r="BD164" s="39">
        <f t="shared" si="142"/>
        <v>0</v>
      </c>
      <c r="BE164" s="39">
        <f t="shared" si="142"/>
        <v>0</v>
      </c>
      <c r="BF164" s="39">
        <f t="shared" si="142"/>
        <v>0</v>
      </c>
      <c r="BG164" s="39">
        <f t="shared" si="142"/>
        <v>0</v>
      </c>
      <c r="BH164" s="39">
        <f t="shared" si="142"/>
        <v>0</v>
      </c>
      <c r="BI164" s="39">
        <f t="shared" si="142"/>
        <v>0</v>
      </c>
      <c r="BJ164" s="39">
        <f t="shared" si="142"/>
        <v>0</v>
      </c>
      <c r="BK164" s="39">
        <f t="shared" si="142"/>
        <v>0</v>
      </c>
      <c r="BL164" s="39">
        <f t="shared" si="142"/>
        <v>0</v>
      </c>
      <c r="BM164" s="39">
        <f t="shared" si="142"/>
        <v>0</v>
      </c>
      <c r="BN164" s="39">
        <f t="shared" si="142"/>
        <v>0</v>
      </c>
      <c r="BO164" s="39">
        <f t="shared" si="142"/>
        <v>0</v>
      </c>
      <c r="BP164" s="39">
        <f t="shared" si="142"/>
        <v>0</v>
      </c>
      <c r="BQ164" s="39">
        <f t="shared" si="142"/>
        <v>0</v>
      </c>
      <c r="BR164" s="39">
        <f t="shared" si="142"/>
        <v>0</v>
      </c>
      <c r="BS164" s="39">
        <f t="shared" si="142"/>
        <v>0</v>
      </c>
      <c r="BT164" s="39">
        <f t="shared" si="142"/>
        <v>0</v>
      </c>
      <c r="BU164" s="39">
        <f t="shared" si="142"/>
        <v>0</v>
      </c>
      <c r="BV164" s="39">
        <f t="shared" si="142"/>
        <v>0</v>
      </c>
      <c r="BW164" s="39">
        <f t="shared" si="142"/>
        <v>0</v>
      </c>
      <c r="BX164" s="39">
        <f t="shared" si="142"/>
        <v>0</v>
      </c>
      <c r="BY164" s="39">
        <f t="shared" si="142"/>
        <v>0</v>
      </c>
      <c r="BZ164" s="39">
        <f t="shared" si="142"/>
        <v>0</v>
      </c>
      <c r="CA164" s="39">
        <f t="shared" si="142"/>
        <v>0</v>
      </c>
      <c r="CB164" s="39">
        <f t="shared" si="142"/>
        <v>0</v>
      </c>
      <c r="CC164" s="39">
        <f t="shared" si="142"/>
        <v>0</v>
      </c>
      <c r="CD164" s="39">
        <f t="shared" si="142"/>
        <v>0</v>
      </c>
      <c r="CE164" s="39">
        <f t="shared" si="142"/>
        <v>0</v>
      </c>
      <c r="CF164" s="39">
        <f t="shared" si="142"/>
        <v>0</v>
      </c>
      <c r="CG164" s="39">
        <f t="shared" si="142"/>
        <v>0</v>
      </c>
      <c r="CH164" s="39">
        <f t="shared" si="142"/>
        <v>0</v>
      </c>
      <c r="CI164" s="39">
        <f t="shared" si="142"/>
        <v>0</v>
      </c>
      <c r="CJ164" s="39">
        <f t="shared" si="142"/>
        <v>0</v>
      </c>
      <c r="CK164" s="39">
        <f t="shared" si="142"/>
        <v>0</v>
      </c>
      <c r="CL164" s="39">
        <f t="shared" si="142"/>
        <v>0</v>
      </c>
      <c r="CM164" s="39">
        <f t="shared" si="142"/>
        <v>0</v>
      </c>
      <c r="CN164" s="39">
        <f t="shared" si="142"/>
        <v>0</v>
      </c>
      <c r="CO164" s="39">
        <f t="shared" si="142"/>
        <v>0</v>
      </c>
      <c r="CP164" s="39">
        <f t="shared" si="142"/>
        <v>0</v>
      </c>
      <c r="CQ164" s="39">
        <f t="shared" si="142"/>
        <v>0</v>
      </c>
      <c r="CR164" s="39">
        <f t="shared" si="142"/>
        <v>0</v>
      </c>
      <c r="CS164" s="39">
        <f t="shared" si="142"/>
        <v>0</v>
      </c>
      <c r="CT164" s="39">
        <f t="shared" si="142"/>
        <v>0</v>
      </c>
      <c r="CU164" s="39">
        <f t="shared" si="142"/>
        <v>0</v>
      </c>
      <c r="CV164" s="39">
        <f t="shared" si="142"/>
        <v>0</v>
      </c>
      <c r="CW164" s="39">
        <f t="shared" si="142"/>
        <v>0</v>
      </c>
      <c r="CX164" s="39">
        <f t="shared" si="142"/>
        <v>0</v>
      </c>
      <c r="CY164" s="39">
        <f t="shared" si="142"/>
        <v>0</v>
      </c>
      <c r="CZ164" s="39">
        <f t="shared" si="142"/>
        <v>0</v>
      </c>
      <c r="DA164" s="39">
        <f t="shared" si="142"/>
        <v>0</v>
      </c>
      <c r="DB164" s="39">
        <f t="shared" si="142"/>
        <v>0</v>
      </c>
      <c r="DC164" s="39">
        <f t="shared" si="142"/>
        <v>0</v>
      </c>
      <c r="DD164" s="39">
        <f t="shared" si="142"/>
        <v>0</v>
      </c>
      <c r="DE164" s="39">
        <f t="shared" si="142"/>
        <v>0</v>
      </c>
      <c r="DF164" s="39">
        <f t="shared" si="142"/>
        <v>0</v>
      </c>
      <c r="DG164" s="39">
        <f t="shared" si="142"/>
        <v>0</v>
      </c>
      <c r="DH164" s="39">
        <f t="shared" si="142"/>
        <v>0</v>
      </c>
      <c r="DI164" s="39">
        <f t="shared" si="142"/>
        <v>0</v>
      </c>
      <c r="DJ164" s="39">
        <f t="shared" si="142"/>
        <v>0</v>
      </c>
    </row>
    <row r="165" ht="14.25" customHeight="1">
      <c r="B165" s="6" t="s">
        <v>75</v>
      </c>
      <c r="E165" s="35">
        <f t="shared" si="143"/>
        <v>879.0132774</v>
      </c>
      <c r="G165" s="39">
        <f t="shared" ref="G165:DJ165" si="144">(G$56*$C$16)+(G$57*$D$16)+(G$58*$D$16)+(G$59*$C$16)</f>
        <v>0</v>
      </c>
      <c r="H165" s="39">
        <f t="shared" si="144"/>
        <v>15.8182664</v>
      </c>
      <c r="I165" s="39">
        <f t="shared" si="144"/>
        <v>0</v>
      </c>
      <c r="J165" s="39">
        <f t="shared" si="144"/>
        <v>0</v>
      </c>
      <c r="K165" s="39">
        <f t="shared" si="144"/>
        <v>0</v>
      </c>
      <c r="L165" s="39">
        <f t="shared" si="144"/>
        <v>0</v>
      </c>
      <c r="M165" s="39">
        <f t="shared" si="144"/>
        <v>0</v>
      </c>
      <c r="N165" s="39">
        <f t="shared" si="144"/>
        <v>0</v>
      </c>
      <c r="O165" s="39">
        <f t="shared" si="144"/>
        <v>0</v>
      </c>
      <c r="P165" s="39">
        <f t="shared" si="144"/>
        <v>0</v>
      </c>
      <c r="Q165" s="39">
        <f t="shared" si="144"/>
        <v>0</v>
      </c>
      <c r="R165" s="39">
        <f t="shared" si="144"/>
        <v>0</v>
      </c>
      <c r="S165" s="39">
        <f t="shared" si="144"/>
        <v>0</v>
      </c>
      <c r="T165" s="39">
        <f t="shared" si="144"/>
        <v>0</v>
      </c>
      <c r="U165" s="39">
        <f t="shared" si="144"/>
        <v>0</v>
      </c>
      <c r="V165" s="39">
        <f t="shared" si="144"/>
        <v>0</v>
      </c>
      <c r="W165" s="39">
        <f t="shared" si="144"/>
        <v>0</v>
      </c>
      <c r="X165" s="39">
        <f t="shared" si="144"/>
        <v>0</v>
      </c>
      <c r="Y165" s="39">
        <f t="shared" si="144"/>
        <v>0</v>
      </c>
      <c r="Z165" s="39">
        <f t="shared" si="144"/>
        <v>0</v>
      </c>
      <c r="AA165" s="39">
        <f t="shared" si="144"/>
        <v>0</v>
      </c>
      <c r="AB165" s="39">
        <f t="shared" si="144"/>
        <v>0</v>
      </c>
      <c r="AC165" s="39">
        <f t="shared" si="144"/>
        <v>0</v>
      </c>
      <c r="AD165" s="39">
        <f t="shared" si="144"/>
        <v>0</v>
      </c>
      <c r="AE165" s="39">
        <f t="shared" si="144"/>
        <v>0</v>
      </c>
      <c r="AF165" s="39">
        <f t="shared" si="144"/>
        <v>0</v>
      </c>
      <c r="AG165" s="39">
        <f t="shared" si="144"/>
        <v>0</v>
      </c>
      <c r="AH165" s="39">
        <f t="shared" si="144"/>
        <v>0</v>
      </c>
      <c r="AI165" s="39">
        <f t="shared" si="144"/>
        <v>0</v>
      </c>
      <c r="AJ165" s="39">
        <f t="shared" si="144"/>
        <v>0</v>
      </c>
      <c r="AK165" s="39">
        <f t="shared" si="144"/>
        <v>0</v>
      </c>
      <c r="AL165" s="39">
        <f t="shared" si="144"/>
        <v>0</v>
      </c>
      <c r="AM165" s="39">
        <f t="shared" si="144"/>
        <v>0</v>
      </c>
      <c r="AN165" s="39">
        <f t="shared" si="144"/>
        <v>0</v>
      </c>
      <c r="AO165" s="39">
        <f t="shared" si="144"/>
        <v>0</v>
      </c>
      <c r="AP165" s="39">
        <f t="shared" si="144"/>
        <v>408.091209</v>
      </c>
      <c r="AQ165" s="39">
        <f t="shared" si="144"/>
        <v>18.868737</v>
      </c>
      <c r="AR165" s="39">
        <f t="shared" si="144"/>
        <v>72.076876</v>
      </c>
      <c r="AS165" s="39">
        <f t="shared" si="144"/>
        <v>0</v>
      </c>
      <c r="AT165" s="39">
        <f t="shared" si="144"/>
        <v>110.035646</v>
      </c>
      <c r="AU165" s="39">
        <f t="shared" si="144"/>
        <v>60.6</v>
      </c>
      <c r="AV165" s="39">
        <f t="shared" si="144"/>
        <v>65.142891</v>
      </c>
      <c r="AW165" s="39">
        <f t="shared" si="144"/>
        <v>62.368326</v>
      </c>
      <c r="AX165" s="39">
        <f t="shared" si="144"/>
        <v>66.011326</v>
      </c>
      <c r="AY165" s="75">
        <f t="shared" si="144"/>
        <v>0</v>
      </c>
      <c r="AZ165" s="39">
        <f t="shared" si="144"/>
        <v>0</v>
      </c>
      <c r="BA165" s="39">
        <f t="shared" si="144"/>
        <v>0</v>
      </c>
      <c r="BB165" s="39">
        <f t="shared" si="144"/>
        <v>0</v>
      </c>
      <c r="BC165" s="39">
        <f t="shared" si="144"/>
        <v>0</v>
      </c>
      <c r="BD165" s="39">
        <f t="shared" si="144"/>
        <v>0</v>
      </c>
      <c r="BE165" s="39">
        <f t="shared" si="144"/>
        <v>0</v>
      </c>
      <c r="BF165" s="39">
        <f t="shared" si="144"/>
        <v>0</v>
      </c>
      <c r="BG165" s="39">
        <f t="shared" si="144"/>
        <v>0</v>
      </c>
      <c r="BH165" s="39">
        <f t="shared" si="144"/>
        <v>0</v>
      </c>
      <c r="BI165" s="39">
        <f t="shared" si="144"/>
        <v>0</v>
      </c>
      <c r="BJ165" s="39">
        <f t="shared" si="144"/>
        <v>0</v>
      </c>
      <c r="BK165" s="39">
        <f t="shared" si="144"/>
        <v>0</v>
      </c>
      <c r="BL165" s="39">
        <f t="shared" si="144"/>
        <v>0</v>
      </c>
      <c r="BM165" s="39">
        <f t="shared" si="144"/>
        <v>0</v>
      </c>
      <c r="BN165" s="39">
        <f t="shared" si="144"/>
        <v>0</v>
      </c>
      <c r="BO165" s="39">
        <f t="shared" si="144"/>
        <v>0</v>
      </c>
      <c r="BP165" s="39">
        <f t="shared" si="144"/>
        <v>0</v>
      </c>
      <c r="BQ165" s="39">
        <f t="shared" si="144"/>
        <v>0</v>
      </c>
      <c r="BR165" s="39">
        <f t="shared" si="144"/>
        <v>0</v>
      </c>
      <c r="BS165" s="39">
        <f t="shared" si="144"/>
        <v>0</v>
      </c>
      <c r="BT165" s="39">
        <f t="shared" si="144"/>
        <v>0</v>
      </c>
      <c r="BU165" s="39">
        <f t="shared" si="144"/>
        <v>0</v>
      </c>
      <c r="BV165" s="39">
        <f t="shared" si="144"/>
        <v>0</v>
      </c>
      <c r="BW165" s="39">
        <f t="shared" si="144"/>
        <v>0</v>
      </c>
      <c r="BX165" s="39">
        <f t="shared" si="144"/>
        <v>0</v>
      </c>
      <c r="BY165" s="39">
        <f t="shared" si="144"/>
        <v>0</v>
      </c>
      <c r="BZ165" s="39">
        <f t="shared" si="144"/>
        <v>0</v>
      </c>
      <c r="CA165" s="39">
        <f t="shared" si="144"/>
        <v>0</v>
      </c>
      <c r="CB165" s="39">
        <f t="shared" si="144"/>
        <v>0</v>
      </c>
      <c r="CC165" s="39">
        <f t="shared" si="144"/>
        <v>0</v>
      </c>
      <c r="CD165" s="39">
        <f t="shared" si="144"/>
        <v>0</v>
      </c>
      <c r="CE165" s="39">
        <f t="shared" si="144"/>
        <v>0</v>
      </c>
      <c r="CF165" s="39">
        <f t="shared" si="144"/>
        <v>0</v>
      </c>
      <c r="CG165" s="39">
        <f t="shared" si="144"/>
        <v>0</v>
      </c>
      <c r="CH165" s="39">
        <f t="shared" si="144"/>
        <v>0</v>
      </c>
      <c r="CI165" s="39">
        <f t="shared" si="144"/>
        <v>0</v>
      </c>
      <c r="CJ165" s="39">
        <f t="shared" si="144"/>
        <v>0</v>
      </c>
      <c r="CK165" s="39">
        <f t="shared" si="144"/>
        <v>0</v>
      </c>
      <c r="CL165" s="39">
        <f t="shared" si="144"/>
        <v>0</v>
      </c>
      <c r="CM165" s="39">
        <f t="shared" si="144"/>
        <v>0</v>
      </c>
      <c r="CN165" s="39">
        <f t="shared" si="144"/>
        <v>0</v>
      </c>
      <c r="CO165" s="39">
        <f t="shared" si="144"/>
        <v>0</v>
      </c>
      <c r="CP165" s="39">
        <f t="shared" si="144"/>
        <v>0</v>
      </c>
      <c r="CQ165" s="39">
        <f t="shared" si="144"/>
        <v>0</v>
      </c>
      <c r="CR165" s="39">
        <f t="shared" si="144"/>
        <v>0</v>
      </c>
      <c r="CS165" s="39">
        <f t="shared" si="144"/>
        <v>0</v>
      </c>
      <c r="CT165" s="39">
        <f t="shared" si="144"/>
        <v>0</v>
      </c>
      <c r="CU165" s="39">
        <f t="shared" si="144"/>
        <v>0</v>
      </c>
      <c r="CV165" s="39">
        <f t="shared" si="144"/>
        <v>0</v>
      </c>
      <c r="CW165" s="39">
        <f t="shared" si="144"/>
        <v>0</v>
      </c>
      <c r="CX165" s="39">
        <f t="shared" si="144"/>
        <v>0</v>
      </c>
      <c r="CY165" s="39">
        <f t="shared" si="144"/>
        <v>0</v>
      </c>
      <c r="CZ165" s="39">
        <f t="shared" si="144"/>
        <v>0</v>
      </c>
      <c r="DA165" s="39">
        <f t="shared" si="144"/>
        <v>0</v>
      </c>
      <c r="DB165" s="39">
        <f t="shared" si="144"/>
        <v>0</v>
      </c>
      <c r="DC165" s="39">
        <f t="shared" si="144"/>
        <v>0</v>
      </c>
      <c r="DD165" s="39">
        <f t="shared" si="144"/>
        <v>0</v>
      </c>
      <c r="DE165" s="39">
        <f t="shared" si="144"/>
        <v>0</v>
      </c>
      <c r="DF165" s="39">
        <f t="shared" si="144"/>
        <v>0</v>
      </c>
      <c r="DG165" s="39">
        <f t="shared" si="144"/>
        <v>0</v>
      </c>
      <c r="DH165" s="39">
        <f t="shared" si="144"/>
        <v>0</v>
      </c>
      <c r="DI165" s="39">
        <f t="shared" si="144"/>
        <v>0</v>
      </c>
      <c r="DJ165" s="39">
        <f t="shared" si="144"/>
        <v>0</v>
      </c>
    </row>
    <row r="166" ht="14.25" customHeight="1">
      <c r="B166" s="6" t="s">
        <v>76</v>
      </c>
      <c r="E166" s="35">
        <f t="shared" si="143"/>
        <v>3518.824103</v>
      </c>
      <c r="G166" s="39">
        <f t="shared" ref="G166:DJ166" si="145">(G$70*$C$16)+(G$71*$D$16)+(G$72*$D$16)+(G$73*$C$16)</f>
        <v>0</v>
      </c>
      <c r="H166" s="39">
        <f t="shared" si="145"/>
        <v>0</v>
      </c>
      <c r="I166" s="39">
        <f t="shared" si="145"/>
        <v>0</v>
      </c>
      <c r="J166" s="39">
        <f t="shared" si="145"/>
        <v>0</v>
      </c>
      <c r="K166" s="39">
        <f t="shared" si="145"/>
        <v>0</v>
      </c>
      <c r="L166" s="39">
        <f t="shared" si="145"/>
        <v>0</v>
      </c>
      <c r="M166" s="39">
        <f t="shared" si="145"/>
        <v>0</v>
      </c>
      <c r="N166" s="39">
        <f t="shared" si="145"/>
        <v>0</v>
      </c>
      <c r="O166" s="39">
        <f t="shared" si="145"/>
        <v>0</v>
      </c>
      <c r="P166" s="39">
        <f t="shared" si="145"/>
        <v>0</v>
      </c>
      <c r="Q166" s="39">
        <f t="shared" si="145"/>
        <v>0</v>
      </c>
      <c r="R166" s="39">
        <f t="shared" si="145"/>
        <v>0</v>
      </c>
      <c r="S166" s="39">
        <f t="shared" si="145"/>
        <v>0</v>
      </c>
      <c r="T166" s="39">
        <f t="shared" si="145"/>
        <v>0</v>
      </c>
      <c r="U166" s="39">
        <f t="shared" si="145"/>
        <v>0</v>
      </c>
      <c r="V166" s="39">
        <f t="shared" si="145"/>
        <v>0</v>
      </c>
      <c r="W166" s="39">
        <f t="shared" si="145"/>
        <v>0</v>
      </c>
      <c r="X166" s="39">
        <f t="shared" si="145"/>
        <v>0</v>
      </c>
      <c r="Y166" s="39">
        <f t="shared" si="145"/>
        <v>0</v>
      </c>
      <c r="Z166" s="39">
        <f t="shared" si="145"/>
        <v>0</v>
      </c>
      <c r="AA166" s="39">
        <f t="shared" si="145"/>
        <v>0</v>
      </c>
      <c r="AB166" s="39">
        <f t="shared" si="145"/>
        <v>0</v>
      </c>
      <c r="AC166" s="39">
        <f t="shared" si="145"/>
        <v>0</v>
      </c>
      <c r="AD166" s="39">
        <f t="shared" si="145"/>
        <v>0</v>
      </c>
      <c r="AE166" s="39">
        <f t="shared" si="145"/>
        <v>0</v>
      </c>
      <c r="AF166" s="39">
        <f t="shared" si="145"/>
        <v>0</v>
      </c>
      <c r="AG166" s="39">
        <f t="shared" si="145"/>
        <v>0</v>
      </c>
      <c r="AH166" s="39">
        <f t="shared" si="145"/>
        <v>0</v>
      </c>
      <c r="AI166" s="39">
        <f t="shared" si="145"/>
        <v>0</v>
      </c>
      <c r="AJ166" s="39">
        <f t="shared" si="145"/>
        <v>0</v>
      </c>
      <c r="AK166" s="39">
        <f t="shared" si="145"/>
        <v>0</v>
      </c>
      <c r="AL166" s="39">
        <f t="shared" si="145"/>
        <v>0</v>
      </c>
      <c r="AM166" s="39">
        <f t="shared" si="145"/>
        <v>0</v>
      </c>
      <c r="AN166" s="39">
        <f t="shared" si="145"/>
        <v>0</v>
      </c>
      <c r="AO166" s="39">
        <f t="shared" si="145"/>
        <v>0</v>
      </c>
      <c r="AP166" s="39">
        <f t="shared" si="145"/>
        <v>0</v>
      </c>
      <c r="AQ166" s="39">
        <f t="shared" si="145"/>
        <v>0</v>
      </c>
      <c r="AR166" s="39">
        <f t="shared" si="145"/>
        <v>0</v>
      </c>
      <c r="AS166" s="39">
        <f t="shared" si="145"/>
        <v>0</v>
      </c>
      <c r="AT166" s="39">
        <f t="shared" si="145"/>
        <v>0</v>
      </c>
      <c r="AU166" s="39">
        <f t="shared" si="145"/>
        <v>0</v>
      </c>
      <c r="AV166" s="39">
        <f t="shared" si="145"/>
        <v>0</v>
      </c>
      <c r="AW166" s="39">
        <f t="shared" si="145"/>
        <v>0</v>
      </c>
      <c r="AX166" s="39">
        <f t="shared" si="145"/>
        <v>0</v>
      </c>
      <c r="AY166" s="75">
        <f t="shared" si="145"/>
        <v>62.02265008</v>
      </c>
      <c r="AZ166" s="39">
        <f t="shared" si="145"/>
        <v>65.57123328</v>
      </c>
      <c r="BA166" s="39">
        <f t="shared" si="145"/>
        <v>64.04019968</v>
      </c>
      <c r="BB166" s="39">
        <f t="shared" si="145"/>
        <v>64.61408208</v>
      </c>
      <c r="BC166" s="39">
        <f t="shared" si="145"/>
        <v>59.25856368</v>
      </c>
      <c r="BD166" s="39">
        <f t="shared" si="145"/>
        <v>65.62735888</v>
      </c>
      <c r="BE166" s="39">
        <f t="shared" si="145"/>
        <v>63.34882128</v>
      </c>
      <c r="BF166" s="39">
        <f t="shared" si="145"/>
        <v>90.98267237</v>
      </c>
      <c r="BG166" s="39">
        <f t="shared" si="145"/>
        <v>88.34365095</v>
      </c>
      <c r="BH166" s="39">
        <f t="shared" si="145"/>
        <v>90.47197496</v>
      </c>
      <c r="BI166" s="39">
        <f t="shared" si="145"/>
        <v>79.3757508</v>
      </c>
      <c r="BJ166" s="39">
        <f t="shared" si="145"/>
        <v>73.5647031</v>
      </c>
      <c r="BK166" s="39">
        <f t="shared" si="145"/>
        <v>40.02785184</v>
      </c>
      <c r="BL166" s="39">
        <f t="shared" si="145"/>
        <v>70.44020505</v>
      </c>
      <c r="BM166" s="39">
        <f t="shared" si="145"/>
        <v>31.09554601</v>
      </c>
      <c r="BN166" s="39">
        <f t="shared" si="145"/>
        <v>71.34613549</v>
      </c>
      <c r="BO166" s="39">
        <f t="shared" si="145"/>
        <v>36.71133331</v>
      </c>
      <c r="BP166" s="39">
        <f t="shared" si="145"/>
        <v>70.82608932</v>
      </c>
      <c r="BQ166" s="39">
        <f t="shared" si="145"/>
        <v>27.50324155</v>
      </c>
      <c r="BR166" s="39">
        <f t="shared" si="145"/>
        <v>71.45447255</v>
      </c>
      <c r="BS166" s="39">
        <f t="shared" si="145"/>
        <v>35.5371618</v>
      </c>
      <c r="BT166" s="39">
        <f t="shared" si="145"/>
        <v>70.81091816</v>
      </c>
      <c r="BU166" s="39">
        <f t="shared" si="145"/>
        <v>33.75835027</v>
      </c>
      <c r="BV166" s="39">
        <f t="shared" si="145"/>
        <v>73.82088911</v>
      </c>
      <c r="BW166" s="39">
        <f t="shared" si="145"/>
        <v>29.918391</v>
      </c>
      <c r="BX166" s="39">
        <f t="shared" si="145"/>
        <v>81.47393018</v>
      </c>
      <c r="BY166" s="39">
        <f t="shared" si="145"/>
        <v>22.83415397</v>
      </c>
      <c r="BZ166" s="39">
        <f t="shared" si="145"/>
        <v>85.38616095</v>
      </c>
      <c r="CA166" s="39">
        <f t="shared" si="145"/>
        <v>22.53202658</v>
      </c>
      <c r="CB166" s="39">
        <f t="shared" si="145"/>
        <v>97.53444031</v>
      </c>
      <c r="CC166" s="39">
        <f t="shared" si="145"/>
        <v>12.45154714</v>
      </c>
      <c r="CD166" s="39">
        <f t="shared" si="145"/>
        <v>108.504445</v>
      </c>
      <c r="CE166" s="39">
        <f t="shared" si="145"/>
        <v>36.88829136</v>
      </c>
      <c r="CF166" s="39">
        <f t="shared" si="145"/>
        <v>110.9553664</v>
      </c>
      <c r="CG166" s="39">
        <f t="shared" si="145"/>
        <v>619.4042354</v>
      </c>
      <c r="CH166" s="39">
        <f t="shared" si="145"/>
        <v>460.2537394</v>
      </c>
      <c r="CI166" s="39">
        <f t="shared" si="145"/>
        <v>329.6318751</v>
      </c>
      <c r="CJ166" s="39">
        <f t="shared" si="145"/>
        <v>0.5016442211</v>
      </c>
      <c r="CK166" s="39">
        <f t="shared" si="145"/>
        <v>0</v>
      </c>
      <c r="CL166" s="39">
        <f t="shared" si="145"/>
        <v>0</v>
      </c>
      <c r="CM166" s="39">
        <f t="shared" si="145"/>
        <v>0</v>
      </c>
      <c r="CN166" s="39">
        <f t="shared" si="145"/>
        <v>0</v>
      </c>
      <c r="CO166" s="39">
        <f t="shared" si="145"/>
        <v>0</v>
      </c>
      <c r="CP166" s="39">
        <f t="shared" si="145"/>
        <v>0</v>
      </c>
      <c r="CQ166" s="39">
        <f t="shared" si="145"/>
        <v>0</v>
      </c>
      <c r="CR166" s="39">
        <f t="shared" si="145"/>
        <v>0</v>
      </c>
      <c r="CS166" s="39">
        <f t="shared" si="145"/>
        <v>0</v>
      </c>
      <c r="CT166" s="39">
        <f t="shared" si="145"/>
        <v>0</v>
      </c>
      <c r="CU166" s="39">
        <f t="shared" si="145"/>
        <v>0</v>
      </c>
      <c r="CV166" s="39">
        <f t="shared" si="145"/>
        <v>0</v>
      </c>
      <c r="CW166" s="39">
        <f t="shared" si="145"/>
        <v>0</v>
      </c>
      <c r="CX166" s="39">
        <f t="shared" si="145"/>
        <v>0</v>
      </c>
      <c r="CY166" s="39">
        <f t="shared" si="145"/>
        <v>0</v>
      </c>
      <c r="CZ166" s="39">
        <f t="shared" si="145"/>
        <v>0</v>
      </c>
      <c r="DA166" s="39">
        <f t="shared" si="145"/>
        <v>0</v>
      </c>
      <c r="DB166" s="39">
        <f t="shared" si="145"/>
        <v>0</v>
      </c>
      <c r="DC166" s="39">
        <f t="shared" si="145"/>
        <v>0</v>
      </c>
      <c r="DD166" s="39">
        <f t="shared" si="145"/>
        <v>0</v>
      </c>
      <c r="DE166" s="39">
        <f t="shared" si="145"/>
        <v>0</v>
      </c>
      <c r="DF166" s="39">
        <f t="shared" si="145"/>
        <v>0</v>
      </c>
      <c r="DG166" s="39">
        <f t="shared" si="145"/>
        <v>0</v>
      </c>
      <c r="DH166" s="39">
        <f t="shared" si="145"/>
        <v>0</v>
      </c>
      <c r="DI166" s="39">
        <f t="shared" si="145"/>
        <v>0</v>
      </c>
      <c r="DJ166" s="39">
        <f t="shared" si="145"/>
        <v>0</v>
      </c>
    </row>
    <row r="167" ht="14.25" customHeight="1">
      <c r="B167" s="6" t="s">
        <v>66</v>
      </c>
      <c r="E167" s="35">
        <f t="shared" si="143"/>
        <v>41.4684875</v>
      </c>
      <c r="G167" s="39" t="str">
        <f t="shared" ref="G167:DJ167" si="146">G44</f>
        <v/>
      </c>
      <c r="H167" s="39" t="str">
        <f t="shared" si="146"/>
        <v/>
      </c>
      <c r="I167" s="39" t="str">
        <f t="shared" si="146"/>
        <v/>
      </c>
      <c r="J167" s="39" t="str">
        <f t="shared" si="146"/>
        <v/>
      </c>
      <c r="K167" s="39" t="str">
        <f t="shared" si="146"/>
        <v/>
      </c>
      <c r="L167" s="39" t="str">
        <f t="shared" si="146"/>
        <v/>
      </c>
      <c r="M167" s="39" t="str">
        <f t="shared" si="146"/>
        <v/>
      </c>
      <c r="N167" s="39" t="str">
        <f t="shared" si="146"/>
        <v/>
      </c>
      <c r="O167" s="39" t="str">
        <f t="shared" si="146"/>
        <v/>
      </c>
      <c r="P167" s="39" t="str">
        <f t="shared" si="146"/>
        <v/>
      </c>
      <c r="Q167" s="39" t="str">
        <f t="shared" si="146"/>
        <v/>
      </c>
      <c r="R167" s="39" t="str">
        <f t="shared" si="146"/>
        <v/>
      </c>
      <c r="S167" s="39" t="str">
        <f t="shared" si="146"/>
        <v/>
      </c>
      <c r="T167" s="39" t="str">
        <f t="shared" si="146"/>
        <v/>
      </c>
      <c r="U167" s="39" t="str">
        <f t="shared" si="146"/>
        <v/>
      </c>
      <c r="V167" s="39" t="str">
        <f t="shared" si="146"/>
        <v/>
      </c>
      <c r="W167" s="39" t="str">
        <f t="shared" si="146"/>
        <v/>
      </c>
      <c r="X167" s="39" t="str">
        <f t="shared" si="146"/>
        <v/>
      </c>
      <c r="Y167" s="39" t="str">
        <f t="shared" si="146"/>
        <v/>
      </c>
      <c r="Z167" s="39" t="str">
        <f t="shared" si="146"/>
        <v/>
      </c>
      <c r="AA167" s="39" t="str">
        <f t="shared" si="146"/>
        <v/>
      </c>
      <c r="AB167" s="39" t="str">
        <f t="shared" si="146"/>
        <v/>
      </c>
      <c r="AC167" s="39" t="str">
        <f t="shared" si="146"/>
        <v/>
      </c>
      <c r="AD167" s="39" t="str">
        <f t="shared" si="146"/>
        <v/>
      </c>
      <c r="AE167" s="39" t="str">
        <f t="shared" si="146"/>
        <v/>
      </c>
      <c r="AF167" s="39" t="str">
        <f t="shared" si="146"/>
        <v/>
      </c>
      <c r="AG167" s="39" t="str">
        <f t="shared" si="146"/>
        <v/>
      </c>
      <c r="AH167" s="39" t="str">
        <f t="shared" si="146"/>
        <v/>
      </c>
      <c r="AI167" s="39" t="str">
        <f t="shared" si="146"/>
        <v/>
      </c>
      <c r="AJ167" s="39" t="str">
        <f t="shared" si="146"/>
        <v/>
      </c>
      <c r="AK167" s="39">
        <f t="shared" si="146"/>
        <v>2.232045325</v>
      </c>
      <c r="AL167" s="39" t="str">
        <f t="shared" si="146"/>
        <v/>
      </c>
      <c r="AM167" s="39">
        <f t="shared" si="146"/>
        <v>1.148682983</v>
      </c>
      <c r="AN167" s="39" t="str">
        <f t="shared" si="146"/>
        <v/>
      </c>
      <c r="AO167" s="39">
        <f t="shared" si="146"/>
        <v>1.177400058</v>
      </c>
      <c r="AP167" s="39" t="str">
        <f t="shared" si="146"/>
        <v/>
      </c>
      <c r="AQ167" s="39">
        <f t="shared" si="146"/>
        <v>1.206835059</v>
      </c>
      <c r="AR167" s="39" t="str">
        <f t="shared" si="146"/>
        <v/>
      </c>
      <c r="AS167" s="39">
        <f t="shared" si="146"/>
        <v>1.237005936</v>
      </c>
      <c r="AT167" s="39" t="str">
        <f t="shared" si="146"/>
        <v/>
      </c>
      <c r="AU167" s="39">
        <f t="shared" si="146"/>
        <v>1.267931084</v>
      </c>
      <c r="AV167" s="39" t="str">
        <f t="shared" si="146"/>
        <v/>
      </c>
      <c r="AW167" s="39">
        <f t="shared" si="146"/>
        <v>1.299629361</v>
      </c>
      <c r="AX167" s="39" t="str">
        <f t="shared" si="146"/>
        <v/>
      </c>
      <c r="AY167" s="75">
        <f t="shared" si="146"/>
        <v>1.332120095</v>
      </c>
      <c r="AZ167" s="39" t="str">
        <f t="shared" si="146"/>
        <v/>
      </c>
      <c r="BA167" s="39">
        <f t="shared" si="146"/>
        <v>1.365423098</v>
      </c>
      <c r="BB167" s="39" t="str">
        <f t="shared" si="146"/>
        <v/>
      </c>
      <c r="BC167" s="39">
        <f t="shared" si="146"/>
        <v>1.399558675</v>
      </c>
      <c r="BD167" s="39" t="str">
        <f t="shared" si="146"/>
        <v/>
      </c>
      <c r="BE167" s="39">
        <f t="shared" si="146"/>
        <v>1.434547642</v>
      </c>
      <c r="BF167" s="39" t="str">
        <f t="shared" si="146"/>
        <v/>
      </c>
      <c r="BG167" s="39">
        <f t="shared" si="146"/>
        <v>1.470411333</v>
      </c>
      <c r="BH167" s="39" t="str">
        <f t="shared" si="146"/>
        <v/>
      </c>
      <c r="BI167" s="39">
        <f t="shared" si="146"/>
        <v>1.507171616</v>
      </c>
      <c r="BJ167" s="39" t="str">
        <f t="shared" si="146"/>
        <v/>
      </c>
      <c r="BK167" s="39">
        <f t="shared" si="146"/>
        <v>1.544850907</v>
      </c>
      <c r="BL167" s="39" t="str">
        <f t="shared" si="146"/>
        <v/>
      </c>
      <c r="BM167" s="39">
        <f t="shared" si="146"/>
        <v>1.583472179</v>
      </c>
      <c r="BN167" s="39" t="str">
        <f t="shared" si="146"/>
        <v/>
      </c>
      <c r="BO167" s="39">
        <f t="shared" si="146"/>
        <v>1.623058984</v>
      </c>
      <c r="BP167" s="39" t="str">
        <f t="shared" si="146"/>
        <v/>
      </c>
      <c r="BQ167" s="39">
        <f t="shared" si="146"/>
        <v>1.663635458</v>
      </c>
      <c r="BR167" s="39" t="str">
        <f t="shared" si="146"/>
        <v/>
      </c>
      <c r="BS167" s="39">
        <f t="shared" si="146"/>
        <v>1.705226345</v>
      </c>
      <c r="BT167" s="39" t="str">
        <f t="shared" si="146"/>
        <v/>
      </c>
      <c r="BU167" s="39">
        <f t="shared" si="146"/>
        <v>1.747857003</v>
      </c>
      <c r="BV167" s="39" t="str">
        <f t="shared" si="146"/>
        <v/>
      </c>
      <c r="BW167" s="39">
        <f t="shared" si="146"/>
        <v>1.791553429</v>
      </c>
      <c r="BX167" s="39" t="str">
        <f t="shared" si="146"/>
        <v/>
      </c>
      <c r="BY167" s="39">
        <f t="shared" si="146"/>
        <v>1.836342264</v>
      </c>
      <c r="BZ167" s="39" t="str">
        <f t="shared" si="146"/>
        <v/>
      </c>
      <c r="CA167" s="39">
        <f t="shared" si="146"/>
        <v>1.882250821</v>
      </c>
      <c r="CB167" s="39" t="str">
        <f t="shared" si="146"/>
        <v/>
      </c>
      <c r="CC167" s="39">
        <f t="shared" si="146"/>
        <v>1.929307091</v>
      </c>
      <c r="CD167" s="39" t="str">
        <f t="shared" si="146"/>
        <v/>
      </c>
      <c r="CE167" s="39">
        <f t="shared" si="146"/>
        <v>1.977539769</v>
      </c>
      <c r="CF167" s="39" t="str">
        <f t="shared" si="146"/>
        <v/>
      </c>
      <c r="CG167" s="39">
        <f t="shared" si="146"/>
        <v>2.026978263</v>
      </c>
      <c r="CH167" s="39" t="str">
        <f t="shared" si="146"/>
        <v/>
      </c>
      <c r="CI167" s="39">
        <f t="shared" si="146"/>
        <v>2.077652719</v>
      </c>
      <c r="CJ167" s="39" t="str">
        <f t="shared" si="146"/>
        <v/>
      </c>
      <c r="CK167" s="39" t="str">
        <f t="shared" si="146"/>
        <v/>
      </c>
      <c r="CL167" s="39" t="str">
        <f t="shared" si="146"/>
        <v/>
      </c>
      <c r="CM167" s="39" t="str">
        <f t="shared" si="146"/>
        <v/>
      </c>
      <c r="CN167" s="39" t="str">
        <f t="shared" si="146"/>
        <v/>
      </c>
      <c r="CO167" s="39" t="str">
        <f t="shared" si="146"/>
        <v/>
      </c>
      <c r="CP167" s="39" t="str">
        <f t="shared" si="146"/>
        <v/>
      </c>
      <c r="CQ167" s="39" t="str">
        <f t="shared" si="146"/>
        <v/>
      </c>
      <c r="CR167" s="39" t="str">
        <f t="shared" si="146"/>
        <v/>
      </c>
      <c r="CS167" s="39" t="str">
        <f t="shared" si="146"/>
        <v/>
      </c>
      <c r="CT167" s="39" t="str">
        <f t="shared" si="146"/>
        <v/>
      </c>
      <c r="CU167" s="39" t="str">
        <f t="shared" si="146"/>
        <v/>
      </c>
      <c r="CV167" s="39" t="str">
        <f t="shared" si="146"/>
        <v/>
      </c>
      <c r="CW167" s="39" t="str">
        <f t="shared" si="146"/>
        <v/>
      </c>
      <c r="CX167" s="39" t="str">
        <f t="shared" si="146"/>
        <v/>
      </c>
      <c r="CY167" s="39" t="str">
        <f t="shared" si="146"/>
        <v/>
      </c>
      <c r="CZ167" s="39" t="str">
        <f t="shared" si="146"/>
        <v/>
      </c>
      <c r="DA167" s="39" t="str">
        <f t="shared" si="146"/>
        <v/>
      </c>
      <c r="DB167" s="39" t="str">
        <f t="shared" si="146"/>
        <v/>
      </c>
      <c r="DC167" s="39" t="str">
        <f t="shared" si="146"/>
        <v/>
      </c>
      <c r="DD167" s="39" t="str">
        <f t="shared" si="146"/>
        <v/>
      </c>
      <c r="DE167" s="39" t="str">
        <f t="shared" si="146"/>
        <v/>
      </c>
      <c r="DF167" s="39" t="str">
        <f t="shared" si="146"/>
        <v/>
      </c>
      <c r="DG167" s="39" t="str">
        <f t="shared" si="146"/>
        <v/>
      </c>
      <c r="DH167" s="39" t="str">
        <f t="shared" si="146"/>
        <v/>
      </c>
      <c r="DI167" s="39" t="str">
        <f t="shared" si="146"/>
        <v/>
      </c>
      <c r="DJ167" s="39" t="str">
        <f t="shared" si="146"/>
        <v/>
      </c>
    </row>
    <row r="168" ht="14.25" customHeight="1"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</row>
    <row r="169" ht="14.25" customHeight="1">
      <c r="B169" s="5" t="s">
        <v>67</v>
      </c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</row>
    <row r="170" ht="14.25" customHeight="1"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</row>
    <row r="171" ht="14.25" customHeight="1">
      <c r="B171" s="6" t="s">
        <v>77</v>
      </c>
      <c r="E171" s="33">
        <f t="shared" ref="E171:E173" si="148">SUM(G171:DJ171)</f>
        <v>4397.83738</v>
      </c>
      <c r="F171" s="5"/>
      <c r="G171" s="39">
        <f t="shared" ref="G171:DJ171" si="147">SUM(G165:G166)</f>
        <v>0</v>
      </c>
      <c r="H171" s="39">
        <f t="shared" si="147"/>
        <v>15.8182664</v>
      </c>
      <c r="I171" s="39">
        <f t="shared" si="147"/>
        <v>0</v>
      </c>
      <c r="J171" s="39">
        <f t="shared" si="147"/>
        <v>0</v>
      </c>
      <c r="K171" s="39">
        <f t="shared" si="147"/>
        <v>0</v>
      </c>
      <c r="L171" s="39">
        <f t="shared" si="147"/>
        <v>0</v>
      </c>
      <c r="M171" s="39">
        <f t="shared" si="147"/>
        <v>0</v>
      </c>
      <c r="N171" s="39">
        <f t="shared" si="147"/>
        <v>0</v>
      </c>
      <c r="O171" s="39">
        <f t="shared" si="147"/>
        <v>0</v>
      </c>
      <c r="P171" s="39">
        <f t="shared" si="147"/>
        <v>0</v>
      </c>
      <c r="Q171" s="39">
        <f t="shared" si="147"/>
        <v>0</v>
      </c>
      <c r="R171" s="39">
        <f t="shared" si="147"/>
        <v>0</v>
      </c>
      <c r="S171" s="39">
        <f t="shared" si="147"/>
        <v>0</v>
      </c>
      <c r="T171" s="39">
        <f t="shared" si="147"/>
        <v>0</v>
      </c>
      <c r="U171" s="39">
        <f t="shared" si="147"/>
        <v>0</v>
      </c>
      <c r="V171" s="39">
        <f t="shared" si="147"/>
        <v>0</v>
      </c>
      <c r="W171" s="39">
        <f t="shared" si="147"/>
        <v>0</v>
      </c>
      <c r="X171" s="39">
        <f t="shared" si="147"/>
        <v>0</v>
      </c>
      <c r="Y171" s="39">
        <f t="shared" si="147"/>
        <v>0</v>
      </c>
      <c r="Z171" s="39">
        <f t="shared" si="147"/>
        <v>0</v>
      </c>
      <c r="AA171" s="39">
        <f t="shared" si="147"/>
        <v>0</v>
      </c>
      <c r="AB171" s="39">
        <f t="shared" si="147"/>
        <v>0</v>
      </c>
      <c r="AC171" s="39">
        <f t="shared" si="147"/>
        <v>0</v>
      </c>
      <c r="AD171" s="39">
        <f t="shared" si="147"/>
        <v>0</v>
      </c>
      <c r="AE171" s="39">
        <f t="shared" si="147"/>
        <v>0</v>
      </c>
      <c r="AF171" s="39">
        <f t="shared" si="147"/>
        <v>0</v>
      </c>
      <c r="AG171" s="39">
        <f t="shared" si="147"/>
        <v>0</v>
      </c>
      <c r="AH171" s="39">
        <f t="shared" si="147"/>
        <v>0</v>
      </c>
      <c r="AI171" s="39">
        <f t="shared" si="147"/>
        <v>0</v>
      </c>
      <c r="AJ171" s="39">
        <f t="shared" si="147"/>
        <v>0</v>
      </c>
      <c r="AK171" s="39">
        <f t="shared" si="147"/>
        <v>0</v>
      </c>
      <c r="AL171" s="39">
        <f t="shared" si="147"/>
        <v>0</v>
      </c>
      <c r="AM171" s="39">
        <f t="shared" si="147"/>
        <v>0</v>
      </c>
      <c r="AN171" s="39">
        <f t="shared" si="147"/>
        <v>0</v>
      </c>
      <c r="AO171" s="39">
        <f t="shared" si="147"/>
        <v>0</v>
      </c>
      <c r="AP171" s="39">
        <f t="shared" si="147"/>
        <v>408.091209</v>
      </c>
      <c r="AQ171" s="39">
        <f t="shared" si="147"/>
        <v>18.868737</v>
      </c>
      <c r="AR171" s="39">
        <f t="shared" si="147"/>
        <v>72.076876</v>
      </c>
      <c r="AS171" s="39">
        <f t="shared" si="147"/>
        <v>0</v>
      </c>
      <c r="AT171" s="39">
        <f t="shared" si="147"/>
        <v>110.035646</v>
      </c>
      <c r="AU171" s="39">
        <f t="shared" si="147"/>
        <v>60.6</v>
      </c>
      <c r="AV171" s="39">
        <f t="shared" si="147"/>
        <v>65.142891</v>
      </c>
      <c r="AW171" s="39">
        <f t="shared" si="147"/>
        <v>62.368326</v>
      </c>
      <c r="AX171" s="39">
        <f t="shared" si="147"/>
        <v>66.011326</v>
      </c>
      <c r="AY171" s="75">
        <f t="shared" si="147"/>
        <v>62.02265008</v>
      </c>
      <c r="AZ171" s="39">
        <f t="shared" si="147"/>
        <v>65.57123328</v>
      </c>
      <c r="BA171" s="39">
        <f t="shared" si="147"/>
        <v>64.04019968</v>
      </c>
      <c r="BB171" s="39">
        <f t="shared" si="147"/>
        <v>64.61408208</v>
      </c>
      <c r="BC171" s="39">
        <f t="shared" si="147"/>
        <v>59.25856368</v>
      </c>
      <c r="BD171" s="39">
        <f t="shared" si="147"/>
        <v>65.62735888</v>
      </c>
      <c r="BE171" s="39">
        <f t="shared" si="147"/>
        <v>63.34882128</v>
      </c>
      <c r="BF171" s="39">
        <f t="shared" si="147"/>
        <v>90.98267237</v>
      </c>
      <c r="BG171" s="39">
        <f t="shared" si="147"/>
        <v>88.34365095</v>
      </c>
      <c r="BH171" s="39">
        <f t="shared" si="147"/>
        <v>90.47197496</v>
      </c>
      <c r="BI171" s="39">
        <f t="shared" si="147"/>
        <v>79.3757508</v>
      </c>
      <c r="BJ171" s="39">
        <f t="shared" si="147"/>
        <v>73.5647031</v>
      </c>
      <c r="BK171" s="39">
        <f t="shared" si="147"/>
        <v>40.02785184</v>
      </c>
      <c r="BL171" s="39">
        <f t="shared" si="147"/>
        <v>70.44020505</v>
      </c>
      <c r="BM171" s="39">
        <f t="shared" si="147"/>
        <v>31.09554601</v>
      </c>
      <c r="BN171" s="39">
        <f t="shared" si="147"/>
        <v>71.34613549</v>
      </c>
      <c r="BO171" s="39">
        <f t="shared" si="147"/>
        <v>36.71133331</v>
      </c>
      <c r="BP171" s="39">
        <f t="shared" si="147"/>
        <v>70.82608932</v>
      </c>
      <c r="BQ171" s="39">
        <f t="shared" si="147"/>
        <v>27.50324155</v>
      </c>
      <c r="BR171" s="39">
        <f t="shared" si="147"/>
        <v>71.45447255</v>
      </c>
      <c r="BS171" s="39">
        <f t="shared" si="147"/>
        <v>35.5371618</v>
      </c>
      <c r="BT171" s="39">
        <f t="shared" si="147"/>
        <v>70.81091816</v>
      </c>
      <c r="BU171" s="39">
        <f t="shared" si="147"/>
        <v>33.75835027</v>
      </c>
      <c r="BV171" s="39">
        <f t="shared" si="147"/>
        <v>73.82088911</v>
      </c>
      <c r="BW171" s="39">
        <f t="shared" si="147"/>
        <v>29.918391</v>
      </c>
      <c r="BX171" s="39">
        <f t="shared" si="147"/>
        <v>81.47393018</v>
      </c>
      <c r="BY171" s="39">
        <f t="shared" si="147"/>
        <v>22.83415397</v>
      </c>
      <c r="BZ171" s="39">
        <f t="shared" si="147"/>
        <v>85.38616095</v>
      </c>
      <c r="CA171" s="39">
        <f t="shared" si="147"/>
        <v>22.53202658</v>
      </c>
      <c r="CB171" s="39">
        <f t="shared" si="147"/>
        <v>97.53444031</v>
      </c>
      <c r="CC171" s="39">
        <f t="shared" si="147"/>
        <v>12.45154714</v>
      </c>
      <c r="CD171" s="39">
        <f t="shared" si="147"/>
        <v>108.504445</v>
      </c>
      <c r="CE171" s="39">
        <f t="shared" si="147"/>
        <v>36.88829136</v>
      </c>
      <c r="CF171" s="39">
        <f t="shared" si="147"/>
        <v>110.9553664</v>
      </c>
      <c r="CG171" s="39">
        <f t="shared" si="147"/>
        <v>619.4042354</v>
      </c>
      <c r="CH171" s="39">
        <f t="shared" si="147"/>
        <v>460.2537394</v>
      </c>
      <c r="CI171" s="39">
        <f t="shared" si="147"/>
        <v>329.6318751</v>
      </c>
      <c r="CJ171" s="39">
        <f t="shared" si="147"/>
        <v>0.5016442211</v>
      </c>
      <c r="CK171" s="39">
        <f t="shared" si="147"/>
        <v>0</v>
      </c>
      <c r="CL171" s="39">
        <f t="shared" si="147"/>
        <v>0</v>
      </c>
      <c r="CM171" s="39">
        <f t="shared" si="147"/>
        <v>0</v>
      </c>
      <c r="CN171" s="39">
        <f t="shared" si="147"/>
        <v>0</v>
      </c>
      <c r="CO171" s="39">
        <f t="shared" si="147"/>
        <v>0</v>
      </c>
      <c r="CP171" s="39">
        <f t="shared" si="147"/>
        <v>0</v>
      </c>
      <c r="CQ171" s="39">
        <f t="shared" si="147"/>
        <v>0</v>
      </c>
      <c r="CR171" s="39">
        <f t="shared" si="147"/>
        <v>0</v>
      </c>
      <c r="CS171" s="39">
        <f t="shared" si="147"/>
        <v>0</v>
      </c>
      <c r="CT171" s="39">
        <f t="shared" si="147"/>
        <v>0</v>
      </c>
      <c r="CU171" s="39">
        <f t="shared" si="147"/>
        <v>0</v>
      </c>
      <c r="CV171" s="39">
        <f t="shared" si="147"/>
        <v>0</v>
      </c>
      <c r="CW171" s="39">
        <f t="shared" si="147"/>
        <v>0</v>
      </c>
      <c r="CX171" s="39">
        <f t="shared" si="147"/>
        <v>0</v>
      </c>
      <c r="CY171" s="39">
        <f t="shared" si="147"/>
        <v>0</v>
      </c>
      <c r="CZ171" s="39">
        <f t="shared" si="147"/>
        <v>0</v>
      </c>
      <c r="DA171" s="39">
        <f t="shared" si="147"/>
        <v>0</v>
      </c>
      <c r="DB171" s="39">
        <f t="shared" si="147"/>
        <v>0</v>
      </c>
      <c r="DC171" s="39">
        <f t="shared" si="147"/>
        <v>0</v>
      </c>
      <c r="DD171" s="39">
        <f t="shared" si="147"/>
        <v>0</v>
      </c>
      <c r="DE171" s="39">
        <f t="shared" si="147"/>
        <v>0</v>
      </c>
      <c r="DF171" s="39">
        <f t="shared" si="147"/>
        <v>0</v>
      </c>
      <c r="DG171" s="39">
        <f t="shared" si="147"/>
        <v>0</v>
      </c>
      <c r="DH171" s="39">
        <f t="shared" si="147"/>
        <v>0</v>
      </c>
      <c r="DI171" s="39">
        <f t="shared" si="147"/>
        <v>0</v>
      </c>
      <c r="DJ171" s="39">
        <f t="shared" si="147"/>
        <v>0</v>
      </c>
    </row>
    <row r="172" ht="14.25" customHeight="1">
      <c r="B172" s="6" t="s">
        <v>78</v>
      </c>
      <c r="E172" s="35">
        <f t="shared" si="148"/>
        <v>3328.459158</v>
      </c>
      <c r="F172" s="5"/>
      <c r="G172" s="36">
        <f t="shared" ref="G172:DJ172" si="149">SUM(G164,G171)</f>
        <v>-0.01</v>
      </c>
      <c r="H172" s="36">
        <f t="shared" si="149"/>
        <v>15.8182664</v>
      </c>
      <c r="I172" s="36">
        <f t="shared" si="149"/>
        <v>0</v>
      </c>
      <c r="J172" s="36">
        <f t="shared" si="149"/>
        <v>0</v>
      </c>
      <c r="K172" s="36">
        <f t="shared" si="149"/>
        <v>0</v>
      </c>
      <c r="L172" s="36">
        <f t="shared" si="149"/>
        <v>0</v>
      </c>
      <c r="M172" s="36">
        <f t="shared" si="149"/>
        <v>0</v>
      </c>
      <c r="N172" s="36">
        <f t="shared" si="149"/>
        <v>0</v>
      </c>
      <c r="O172" s="36">
        <f t="shared" si="149"/>
        <v>0</v>
      </c>
      <c r="P172" s="36">
        <f t="shared" si="149"/>
        <v>0</v>
      </c>
      <c r="Q172" s="36">
        <f t="shared" si="149"/>
        <v>0</v>
      </c>
      <c r="R172" s="36">
        <f t="shared" si="149"/>
        <v>0</v>
      </c>
      <c r="S172" s="36">
        <f t="shared" si="149"/>
        <v>0</v>
      </c>
      <c r="T172" s="36">
        <f t="shared" si="149"/>
        <v>0</v>
      </c>
      <c r="U172" s="36">
        <f t="shared" si="149"/>
        <v>0</v>
      </c>
      <c r="V172" s="36">
        <f t="shared" si="149"/>
        <v>0</v>
      </c>
      <c r="W172" s="36">
        <f t="shared" si="149"/>
        <v>0</v>
      </c>
      <c r="X172" s="36">
        <f t="shared" si="149"/>
        <v>0</v>
      </c>
      <c r="Y172" s="36">
        <f t="shared" si="149"/>
        <v>0</v>
      </c>
      <c r="Z172" s="36">
        <f t="shared" si="149"/>
        <v>0</v>
      </c>
      <c r="AA172" s="36">
        <f t="shared" si="149"/>
        <v>0</v>
      </c>
      <c r="AB172" s="36">
        <f t="shared" si="149"/>
        <v>0</v>
      </c>
      <c r="AC172" s="36">
        <f t="shared" si="149"/>
        <v>0</v>
      </c>
      <c r="AD172" s="36">
        <f t="shared" si="149"/>
        <v>0</v>
      </c>
      <c r="AE172" s="36">
        <f t="shared" si="149"/>
        <v>0</v>
      </c>
      <c r="AF172" s="36">
        <f t="shared" si="149"/>
        <v>0</v>
      </c>
      <c r="AG172" s="36">
        <f t="shared" si="149"/>
        <v>-0.2206</v>
      </c>
      <c r="AH172" s="36">
        <f t="shared" si="149"/>
        <v>-182.1997</v>
      </c>
      <c r="AI172" s="36">
        <f t="shared" si="149"/>
        <v>-167.395862</v>
      </c>
      <c r="AJ172" s="36">
        <f t="shared" si="149"/>
        <v>-709.797787</v>
      </c>
      <c r="AK172" s="36">
        <f t="shared" si="149"/>
        <v>-9.754273</v>
      </c>
      <c r="AL172" s="36">
        <f t="shared" si="149"/>
        <v>0</v>
      </c>
      <c r="AM172" s="36">
        <f t="shared" si="149"/>
        <v>0</v>
      </c>
      <c r="AN172" s="36">
        <f t="shared" si="149"/>
        <v>0</v>
      </c>
      <c r="AO172" s="36">
        <f t="shared" si="149"/>
        <v>0</v>
      </c>
      <c r="AP172" s="36">
        <f t="shared" si="149"/>
        <v>408.091209</v>
      </c>
      <c r="AQ172" s="36">
        <f t="shared" si="149"/>
        <v>18.868737</v>
      </c>
      <c r="AR172" s="36">
        <f t="shared" si="149"/>
        <v>72.076876</v>
      </c>
      <c r="AS172" s="36">
        <f t="shared" si="149"/>
        <v>0</v>
      </c>
      <c r="AT172" s="36">
        <f t="shared" si="149"/>
        <v>110.035646</v>
      </c>
      <c r="AU172" s="36">
        <f t="shared" si="149"/>
        <v>60.6</v>
      </c>
      <c r="AV172" s="36">
        <f t="shared" si="149"/>
        <v>65.142891</v>
      </c>
      <c r="AW172" s="36">
        <f t="shared" si="149"/>
        <v>62.368326</v>
      </c>
      <c r="AX172" s="36">
        <f t="shared" si="149"/>
        <v>66.011326</v>
      </c>
      <c r="AY172" s="69">
        <f t="shared" si="149"/>
        <v>62.02265008</v>
      </c>
      <c r="AZ172" s="36">
        <f t="shared" si="149"/>
        <v>65.57123328</v>
      </c>
      <c r="BA172" s="36">
        <f t="shared" si="149"/>
        <v>64.04019968</v>
      </c>
      <c r="BB172" s="36">
        <f t="shared" si="149"/>
        <v>64.61408208</v>
      </c>
      <c r="BC172" s="36">
        <f t="shared" si="149"/>
        <v>59.25856368</v>
      </c>
      <c r="BD172" s="36">
        <f t="shared" si="149"/>
        <v>65.62735888</v>
      </c>
      <c r="BE172" s="36">
        <f t="shared" si="149"/>
        <v>63.34882128</v>
      </c>
      <c r="BF172" s="36">
        <f t="shared" si="149"/>
        <v>90.98267237</v>
      </c>
      <c r="BG172" s="36">
        <f t="shared" si="149"/>
        <v>88.34365095</v>
      </c>
      <c r="BH172" s="36">
        <f t="shared" si="149"/>
        <v>90.47197496</v>
      </c>
      <c r="BI172" s="36">
        <f t="shared" si="149"/>
        <v>79.3757508</v>
      </c>
      <c r="BJ172" s="36">
        <f t="shared" si="149"/>
        <v>73.5647031</v>
      </c>
      <c r="BK172" s="36">
        <f t="shared" si="149"/>
        <v>40.02785184</v>
      </c>
      <c r="BL172" s="36">
        <f t="shared" si="149"/>
        <v>70.44020505</v>
      </c>
      <c r="BM172" s="36">
        <f t="shared" si="149"/>
        <v>31.09554601</v>
      </c>
      <c r="BN172" s="36">
        <f t="shared" si="149"/>
        <v>71.34613549</v>
      </c>
      <c r="BO172" s="36">
        <f t="shared" si="149"/>
        <v>36.71133331</v>
      </c>
      <c r="BP172" s="36">
        <f t="shared" si="149"/>
        <v>70.82608932</v>
      </c>
      <c r="BQ172" s="36">
        <f t="shared" si="149"/>
        <v>27.50324155</v>
      </c>
      <c r="BR172" s="36">
        <f t="shared" si="149"/>
        <v>71.45447255</v>
      </c>
      <c r="BS172" s="36">
        <f t="shared" si="149"/>
        <v>35.5371618</v>
      </c>
      <c r="BT172" s="36">
        <f t="shared" si="149"/>
        <v>70.81091816</v>
      </c>
      <c r="BU172" s="36">
        <f t="shared" si="149"/>
        <v>33.75835027</v>
      </c>
      <c r="BV172" s="36">
        <f t="shared" si="149"/>
        <v>73.82088911</v>
      </c>
      <c r="BW172" s="36">
        <f t="shared" si="149"/>
        <v>29.918391</v>
      </c>
      <c r="BX172" s="36">
        <f t="shared" si="149"/>
        <v>81.47393018</v>
      </c>
      <c r="BY172" s="36">
        <f t="shared" si="149"/>
        <v>22.83415397</v>
      </c>
      <c r="BZ172" s="36">
        <f t="shared" si="149"/>
        <v>85.38616095</v>
      </c>
      <c r="CA172" s="36">
        <f t="shared" si="149"/>
        <v>22.53202658</v>
      </c>
      <c r="CB172" s="36">
        <f t="shared" si="149"/>
        <v>97.53444031</v>
      </c>
      <c r="CC172" s="36">
        <f t="shared" si="149"/>
        <v>12.45154714</v>
      </c>
      <c r="CD172" s="36">
        <f t="shared" si="149"/>
        <v>108.504445</v>
      </c>
      <c r="CE172" s="36">
        <f t="shared" si="149"/>
        <v>36.88829136</v>
      </c>
      <c r="CF172" s="36">
        <f t="shared" si="149"/>
        <v>110.9553664</v>
      </c>
      <c r="CG172" s="36">
        <f t="shared" si="149"/>
        <v>619.4042354</v>
      </c>
      <c r="CH172" s="36">
        <f t="shared" si="149"/>
        <v>460.2537394</v>
      </c>
      <c r="CI172" s="36">
        <f t="shared" si="149"/>
        <v>329.6318751</v>
      </c>
      <c r="CJ172" s="36">
        <f t="shared" si="149"/>
        <v>0.5016442211</v>
      </c>
      <c r="CK172" s="36">
        <f t="shared" si="149"/>
        <v>0</v>
      </c>
      <c r="CL172" s="36">
        <f t="shared" si="149"/>
        <v>0</v>
      </c>
      <c r="CM172" s="36">
        <f t="shared" si="149"/>
        <v>0</v>
      </c>
      <c r="CN172" s="36">
        <f t="shared" si="149"/>
        <v>0</v>
      </c>
      <c r="CO172" s="36">
        <f t="shared" si="149"/>
        <v>0</v>
      </c>
      <c r="CP172" s="36">
        <f t="shared" si="149"/>
        <v>0</v>
      </c>
      <c r="CQ172" s="36">
        <f t="shared" si="149"/>
        <v>0</v>
      </c>
      <c r="CR172" s="36">
        <f t="shared" si="149"/>
        <v>0</v>
      </c>
      <c r="CS172" s="36">
        <f t="shared" si="149"/>
        <v>0</v>
      </c>
      <c r="CT172" s="36">
        <f t="shared" si="149"/>
        <v>0</v>
      </c>
      <c r="CU172" s="36">
        <f t="shared" si="149"/>
        <v>0</v>
      </c>
      <c r="CV172" s="36">
        <f t="shared" si="149"/>
        <v>0</v>
      </c>
      <c r="CW172" s="36">
        <f t="shared" si="149"/>
        <v>0</v>
      </c>
      <c r="CX172" s="36">
        <f t="shared" si="149"/>
        <v>0</v>
      </c>
      <c r="CY172" s="36">
        <f t="shared" si="149"/>
        <v>0</v>
      </c>
      <c r="CZ172" s="36">
        <f t="shared" si="149"/>
        <v>0</v>
      </c>
      <c r="DA172" s="36">
        <f t="shared" si="149"/>
        <v>0</v>
      </c>
      <c r="DB172" s="36">
        <f t="shared" si="149"/>
        <v>0</v>
      </c>
      <c r="DC172" s="36">
        <f t="shared" si="149"/>
        <v>0</v>
      </c>
      <c r="DD172" s="36">
        <f t="shared" si="149"/>
        <v>0</v>
      </c>
      <c r="DE172" s="36">
        <f t="shared" si="149"/>
        <v>0</v>
      </c>
      <c r="DF172" s="36">
        <f t="shared" si="149"/>
        <v>0</v>
      </c>
      <c r="DG172" s="36">
        <f t="shared" si="149"/>
        <v>0</v>
      </c>
      <c r="DH172" s="36">
        <f t="shared" si="149"/>
        <v>0</v>
      </c>
      <c r="DI172" s="36">
        <f t="shared" si="149"/>
        <v>0</v>
      </c>
      <c r="DJ172" s="36">
        <f t="shared" si="149"/>
        <v>0</v>
      </c>
    </row>
    <row r="173" ht="14.25" customHeight="1">
      <c r="B173" s="6" t="s">
        <v>79</v>
      </c>
      <c r="E173" s="33">
        <f t="shared" si="148"/>
        <v>-128.3422945</v>
      </c>
      <c r="F173" s="5"/>
      <c r="G173" s="39">
        <f t="shared" ref="G173:DJ173" si="150">IF(G$3&lt;$C$9,G172,0)</f>
        <v>-0.01</v>
      </c>
      <c r="H173" s="39">
        <f t="shared" si="150"/>
        <v>15.8182664</v>
      </c>
      <c r="I173" s="39">
        <f t="shared" si="150"/>
        <v>0</v>
      </c>
      <c r="J173" s="39">
        <f t="shared" si="150"/>
        <v>0</v>
      </c>
      <c r="K173" s="39">
        <f t="shared" si="150"/>
        <v>0</v>
      </c>
      <c r="L173" s="39">
        <f t="shared" si="150"/>
        <v>0</v>
      </c>
      <c r="M173" s="39">
        <f t="shared" si="150"/>
        <v>0</v>
      </c>
      <c r="N173" s="39">
        <f t="shared" si="150"/>
        <v>0</v>
      </c>
      <c r="O173" s="39">
        <f t="shared" si="150"/>
        <v>0</v>
      </c>
      <c r="P173" s="39">
        <f t="shared" si="150"/>
        <v>0</v>
      </c>
      <c r="Q173" s="39">
        <f t="shared" si="150"/>
        <v>0</v>
      </c>
      <c r="R173" s="39">
        <f t="shared" si="150"/>
        <v>0</v>
      </c>
      <c r="S173" s="39">
        <f t="shared" si="150"/>
        <v>0</v>
      </c>
      <c r="T173" s="39">
        <f t="shared" si="150"/>
        <v>0</v>
      </c>
      <c r="U173" s="39">
        <f t="shared" si="150"/>
        <v>0</v>
      </c>
      <c r="V173" s="39">
        <f t="shared" si="150"/>
        <v>0</v>
      </c>
      <c r="W173" s="39">
        <f t="shared" si="150"/>
        <v>0</v>
      </c>
      <c r="X173" s="39">
        <f t="shared" si="150"/>
        <v>0</v>
      </c>
      <c r="Y173" s="39">
        <f t="shared" si="150"/>
        <v>0</v>
      </c>
      <c r="Z173" s="39">
        <f t="shared" si="150"/>
        <v>0</v>
      </c>
      <c r="AA173" s="39">
        <f t="shared" si="150"/>
        <v>0</v>
      </c>
      <c r="AB173" s="39">
        <f t="shared" si="150"/>
        <v>0</v>
      </c>
      <c r="AC173" s="39">
        <f t="shared" si="150"/>
        <v>0</v>
      </c>
      <c r="AD173" s="39">
        <f t="shared" si="150"/>
        <v>0</v>
      </c>
      <c r="AE173" s="39">
        <f t="shared" si="150"/>
        <v>0</v>
      </c>
      <c r="AF173" s="39">
        <f t="shared" si="150"/>
        <v>0</v>
      </c>
      <c r="AG173" s="39">
        <f t="shared" si="150"/>
        <v>-0.2206</v>
      </c>
      <c r="AH173" s="39">
        <f t="shared" si="150"/>
        <v>-182.1997</v>
      </c>
      <c r="AI173" s="39">
        <f t="shared" si="150"/>
        <v>-167.395862</v>
      </c>
      <c r="AJ173" s="39">
        <f t="shared" si="150"/>
        <v>-709.797787</v>
      </c>
      <c r="AK173" s="39">
        <f t="shared" si="150"/>
        <v>-9.754273</v>
      </c>
      <c r="AL173" s="39">
        <f t="shared" si="150"/>
        <v>0</v>
      </c>
      <c r="AM173" s="39">
        <f t="shared" si="150"/>
        <v>0</v>
      </c>
      <c r="AN173" s="39">
        <f t="shared" si="150"/>
        <v>0</v>
      </c>
      <c r="AO173" s="39">
        <f t="shared" si="150"/>
        <v>0</v>
      </c>
      <c r="AP173" s="39">
        <f t="shared" si="150"/>
        <v>408.091209</v>
      </c>
      <c r="AQ173" s="39">
        <f t="shared" si="150"/>
        <v>18.868737</v>
      </c>
      <c r="AR173" s="39">
        <f t="shared" si="150"/>
        <v>72.076876</v>
      </c>
      <c r="AS173" s="39">
        <f t="shared" si="150"/>
        <v>0</v>
      </c>
      <c r="AT173" s="39">
        <f t="shared" si="150"/>
        <v>110.035646</v>
      </c>
      <c r="AU173" s="39">
        <f t="shared" si="150"/>
        <v>60.6</v>
      </c>
      <c r="AV173" s="39">
        <f t="shared" si="150"/>
        <v>65.142891</v>
      </c>
      <c r="AW173" s="39">
        <f t="shared" si="150"/>
        <v>62.368326</v>
      </c>
      <c r="AX173" s="39">
        <f t="shared" si="150"/>
        <v>66.011326</v>
      </c>
      <c r="AY173" s="75">
        <f t="shared" si="150"/>
        <v>62.02265008</v>
      </c>
      <c r="AZ173" s="39">
        <f t="shared" si="150"/>
        <v>0</v>
      </c>
      <c r="BA173" s="39">
        <f t="shared" si="150"/>
        <v>0</v>
      </c>
      <c r="BB173" s="39">
        <f t="shared" si="150"/>
        <v>0</v>
      </c>
      <c r="BC173" s="39">
        <f t="shared" si="150"/>
        <v>0</v>
      </c>
      <c r="BD173" s="39">
        <f t="shared" si="150"/>
        <v>0</v>
      </c>
      <c r="BE173" s="39">
        <f t="shared" si="150"/>
        <v>0</v>
      </c>
      <c r="BF173" s="39">
        <f t="shared" si="150"/>
        <v>0</v>
      </c>
      <c r="BG173" s="39">
        <f t="shared" si="150"/>
        <v>0</v>
      </c>
      <c r="BH173" s="39">
        <f t="shared" si="150"/>
        <v>0</v>
      </c>
      <c r="BI173" s="39">
        <f t="shared" si="150"/>
        <v>0</v>
      </c>
      <c r="BJ173" s="39">
        <f t="shared" si="150"/>
        <v>0</v>
      </c>
      <c r="BK173" s="39">
        <f t="shared" si="150"/>
        <v>0</v>
      </c>
      <c r="BL173" s="39">
        <f t="shared" si="150"/>
        <v>0</v>
      </c>
      <c r="BM173" s="39">
        <f t="shared" si="150"/>
        <v>0</v>
      </c>
      <c r="BN173" s="39">
        <f t="shared" si="150"/>
        <v>0</v>
      </c>
      <c r="BO173" s="39">
        <f t="shared" si="150"/>
        <v>0</v>
      </c>
      <c r="BP173" s="39">
        <f t="shared" si="150"/>
        <v>0</v>
      </c>
      <c r="BQ173" s="39">
        <f t="shared" si="150"/>
        <v>0</v>
      </c>
      <c r="BR173" s="39">
        <f t="shared" si="150"/>
        <v>0</v>
      </c>
      <c r="BS173" s="39">
        <f t="shared" si="150"/>
        <v>0</v>
      </c>
      <c r="BT173" s="39">
        <f t="shared" si="150"/>
        <v>0</v>
      </c>
      <c r="BU173" s="39">
        <f t="shared" si="150"/>
        <v>0</v>
      </c>
      <c r="BV173" s="39">
        <f t="shared" si="150"/>
        <v>0</v>
      </c>
      <c r="BW173" s="39">
        <f t="shared" si="150"/>
        <v>0</v>
      </c>
      <c r="BX173" s="39">
        <f t="shared" si="150"/>
        <v>0</v>
      </c>
      <c r="BY173" s="39">
        <f t="shared" si="150"/>
        <v>0</v>
      </c>
      <c r="BZ173" s="39">
        <f t="shared" si="150"/>
        <v>0</v>
      </c>
      <c r="CA173" s="39">
        <f t="shared" si="150"/>
        <v>0</v>
      </c>
      <c r="CB173" s="39">
        <f t="shared" si="150"/>
        <v>0</v>
      </c>
      <c r="CC173" s="39">
        <f t="shared" si="150"/>
        <v>0</v>
      </c>
      <c r="CD173" s="39">
        <f t="shared" si="150"/>
        <v>0</v>
      </c>
      <c r="CE173" s="39">
        <f t="shared" si="150"/>
        <v>0</v>
      </c>
      <c r="CF173" s="39">
        <f t="shared" si="150"/>
        <v>0</v>
      </c>
      <c r="CG173" s="39">
        <f t="shared" si="150"/>
        <v>0</v>
      </c>
      <c r="CH173" s="39">
        <f t="shared" si="150"/>
        <v>0</v>
      </c>
      <c r="CI173" s="39">
        <f t="shared" si="150"/>
        <v>0</v>
      </c>
      <c r="CJ173" s="39">
        <f t="shared" si="150"/>
        <v>0</v>
      </c>
      <c r="CK173" s="39">
        <f t="shared" si="150"/>
        <v>0</v>
      </c>
      <c r="CL173" s="39">
        <f t="shared" si="150"/>
        <v>0</v>
      </c>
      <c r="CM173" s="39">
        <f t="shared" si="150"/>
        <v>0</v>
      </c>
      <c r="CN173" s="39">
        <f t="shared" si="150"/>
        <v>0</v>
      </c>
      <c r="CO173" s="39">
        <f t="shared" si="150"/>
        <v>0</v>
      </c>
      <c r="CP173" s="39">
        <f t="shared" si="150"/>
        <v>0</v>
      </c>
      <c r="CQ173" s="39">
        <f t="shared" si="150"/>
        <v>0</v>
      </c>
      <c r="CR173" s="39">
        <f t="shared" si="150"/>
        <v>0</v>
      </c>
      <c r="CS173" s="39">
        <f t="shared" si="150"/>
        <v>0</v>
      </c>
      <c r="CT173" s="39">
        <f t="shared" si="150"/>
        <v>0</v>
      </c>
      <c r="CU173" s="39">
        <f t="shared" si="150"/>
        <v>0</v>
      </c>
      <c r="CV173" s="39">
        <f t="shared" si="150"/>
        <v>0</v>
      </c>
      <c r="CW173" s="39">
        <f t="shared" si="150"/>
        <v>0</v>
      </c>
      <c r="CX173" s="39">
        <f t="shared" si="150"/>
        <v>0</v>
      </c>
      <c r="CY173" s="39">
        <f t="shared" si="150"/>
        <v>0</v>
      </c>
      <c r="CZ173" s="39">
        <f t="shared" si="150"/>
        <v>0</v>
      </c>
      <c r="DA173" s="39">
        <f t="shared" si="150"/>
        <v>0</v>
      </c>
      <c r="DB173" s="39">
        <f t="shared" si="150"/>
        <v>0</v>
      </c>
      <c r="DC173" s="39">
        <f t="shared" si="150"/>
        <v>0</v>
      </c>
      <c r="DD173" s="39">
        <f t="shared" si="150"/>
        <v>0</v>
      </c>
      <c r="DE173" s="39">
        <f t="shared" si="150"/>
        <v>0</v>
      </c>
      <c r="DF173" s="39">
        <f t="shared" si="150"/>
        <v>0</v>
      </c>
      <c r="DG173" s="39">
        <f t="shared" si="150"/>
        <v>0</v>
      </c>
      <c r="DH173" s="39">
        <f t="shared" si="150"/>
        <v>0</v>
      </c>
      <c r="DI173" s="39">
        <f t="shared" si="150"/>
        <v>0</v>
      </c>
      <c r="DJ173" s="39">
        <f t="shared" si="150"/>
        <v>0</v>
      </c>
    </row>
    <row r="174" ht="14.25" customHeight="1"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</row>
    <row r="175" ht="14.25" customHeight="1">
      <c r="B175" s="6" t="s">
        <v>80</v>
      </c>
      <c r="C175" s="5"/>
      <c r="D175" s="5"/>
      <c r="E175" s="33">
        <f t="shared" ref="E175:E177" si="152">SUM(G175:DJ175)</f>
        <v>4439.305867</v>
      </c>
      <c r="F175" s="5"/>
      <c r="G175" s="39">
        <f t="shared" ref="G175:DJ175" si="151">G171+G167</f>
        <v>0</v>
      </c>
      <c r="H175" s="39">
        <f t="shared" si="151"/>
        <v>15.8182664</v>
      </c>
      <c r="I175" s="39">
        <f t="shared" si="151"/>
        <v>0</v>
      </c>
      <c r="J175" s="39">
        <f t="shared" si="151"/>
        <v>0</v>
      </c>
      <c r="K175" s="39">
        <f t="shared" si="151"/>
        <v>0</v>
      </c>
      <c r="L175" s="39">
        <f t="shared" si="151"/>
        <v>0</v>
      </c>
      <c r="M175" s="39">
        <f t="shared" si="151"/>
        <v>0</v>
      </c>
      <c r="N175" s="39">
        <f t="shared" si="151"/>
        <v>0</v>
      </c>
      <c r="O175" s="39">
        <f t="shared" si="151"/>
        <v>0</v>
      </c>
      <c r="P175" s="39">
        <f t="shared" si="151"/>
        <v>0</v>
      </c>
      <c r="Q175" s="39">
        <f t="shared" si="151"/>
        <v>0</v>
      </c>
      <c r="R175" s="39">
        <f t="shared" si="151"/>
        <v>0</v>
      </c>
      <c r="S175" s="39">
        <f t="shared" si="151"/>
        <v>0</v>
      </c>
      <c r="T175" s="39">
        <f t="shared" si="151"/>
        <v>0</v>
      </c>
      <c r="U175" s="39">
        <f t="shared" si="151"/>
        <v>0</v>
      </c>
      <c r="V175" s="39">
        <f t="shared" si="151"/>
        <v>0</v>
      </c>
      <c r="W175" s="39">
        <f t="shared" si="151"/>
        <v>0</v>
      </c>
      <c r="X175" s="39">
        <f t="shared" si="151"/>
        <v>0</v>
      </c>
      <c r="Y175" s="39">
        <f t="shared" si="151"/>
        <v>0</v>
      </c>
      <c r="Z175" s="39">
        <f t="shared" si="151"/>
        <v>0</v>
      </c>
      <c r="AA175" s="39">
        <f t="shared" si="151"/>
        <v>0</v>
      </c>
      <c r="AB175" s="39">
        <f t="shared" si="151"/>
        <v>0</v>
      </c>
      <c r="AC175" s="39">
        <f t="shared" si="151"/>
        <v>0</v>
      </c>
      <c r="AD175" s="39">
        <f t="shared" si="151"/>
        <v>0</v>
      </c>
      <c r="AE175" s="39">
        <f t="shared" si="151"/>
        <v>0</v>
      </c>
      <c r="AF175" s="39">
        <f t="shared" si="151"/>
        <v>0</v>
      </c>
      <c r="AG175" s="39">
        <f t="shared" si="151"/>
        <v>0</v>
      </c>
      <c r="AH175" s="39">
        <f t="shared" si="151"/>
        <v>0</v>
      </c>
      <c r="AI175" s="39">
        <f t="shared" si="151"/>
        <v>0</v>
      </c>
      <c r="AJ175" s="39">
        <f t="shared" si="151"/>
        <v>0</v>
      </c>
      <c r="AK175" s="39">
        <f t="shared" si="151"/>
        <v>2.232045325</v>
      </c>
      <c r="AL175" s="39">
        <f t="shared" si="151"/>
        <v>0</v>
      </c>
      <c r="AM175" s="39">
        <f t="shared" si="151"/>
        <v>1.148682983</v>
      </c>
      <c r="AN175" s="39">
        <f t="shared" si="151"/>
        <v>0</v>
      </c>
      <c r="AO175" s="39">
        <f t="shared" si="151"/>
        <v>1.177400058</v>
      </c>
      <c r="AP175" s="39">
        <f t="shared" si="151"/>
        <v>408.091209</v>
      </c>
      <c r="AQ175" s="39">
        <f t="shared" si="151"/>
        <v>20.07557206</v>
      </c>
      <c r="AR175" s="39">
        <f t="shared" si="151"/>
        <v>72.076876</v>
      </c>
      <c r="AS175" s="39">
        <f t="shared" si="151"/>
        <v>1.237005936</v>
      </c>
      <c r="AT175" s="39">
        <f t="shared" si="151"/>
        <v>110.035646</v>
      </c>
      <c r="AU175" s="39">
        <f t="shared" si="151"/>
        <v>61.86793108</v>
      </c>
      <c r="AV175" s="39">
        <f t="shared" si="151"/>
        <v>65.142891</v>
      </c>
      <c r="AW175" s="39">
        <f t="shared" si="151"/>
        <v>63.66795536</v>
      </c>
      <c r="AX175" s="39">
        <f t="shared" si="151"/>
        <v>66.011326</v>
      </c>
      <c r="AY175" s="75">
        <f t="shared" si="151"/>
        <v>63.35477018</v>
      </c>
      <c r="AZ175" s="39">
        <f t="shared" si="151"/>
        <v>65.57123328</v>
      </c>
      <c r="BA175" s="39">
        <f t="shared" si="151"/>
        <v>65.40562278</v>
      </c>
      <c r="BB175" s="39">
        <f t="shared" si="151"/>
        <v>64.61408208</v>
      </c>
      <c r="BC175" s="39">
        <f t="shared" si="151"/>
        <v>60.65812235</v>
      </c>
      <c r="BD175" s="39">
        <f t="shared" si="151"/>
        <v>65.62735888</v>
      </c>
      <c r="BE175" s="39">
        <f t="shared" si="151"/>
        <v>64.78336892</v>
      </c>
      <c r="BF175" s="39">
        <f t="shared" si="151"/>
        <v>90.98267237</v>
      </c>
      <c r="BG175" s="39">
        <f t="shared" si="151"/>
        <v>89.81406228</v>
      </c>
      <c r="BH175" s="39">
        <f t="shared" si="151"/>
        <v>90.47197496</v>
      </c>
      <c r="BI175" s="39">
        <f t="shared" si="151"/>
        <v>80.88292241</v>
      </c>
      <c r="BJ175" s="39">
        <f t="shared" si="151"/>
        <v>73.5647031</v>
      </c>
      <c r="BK175" s="39">
        <f t="shared" si="151"/>
        <v>41.57270275</v>
      </c>
      <c r="BL175" s="39">
        <f t="shared" si="151"/>
        <v>70.44020505</v>
      </c>
      <c r="BM175" s="39">
        <f t="shared" si="151"/>
        <v>32.67901819</v>
      </c>
      <c r="BN175" s="39">
        <f t="shared" si="151"/>
        <v>71.34613549</v>
      </c>
      <c r="BO175" s="39">
        <f t="shared" si="151"/>
        <v>38.3343923</v>
      </c>
      <c r="BP175" s="39">
        <f t="shared" si="151"/>
        <v>70.82608932</v>
      </c>
      <c r="BQ175" s="39">
        <f t="shared" si="151"/>
        <v>29.166877</v>
      </c>
      <c r="BR175" s="39">
        <f t="shared" si="151"/>
        <v>71.45447255</v>
      </c>
      <c r="BS175" s="39">
        <f t="shared" si="151"/>
        <v>37.24238815</v>
      </c>
      <c r="BT175" s="39">
        <f t="shared" si="151"/>
        <v>70.81091816</v>
      </c>
      <c r="BU175" s="39">
        <f t="shared" si="151"/>
        <v>35.50620727</v>
      </c>
      <c r="BV175" s="39">
        <f t="shared" si="151"/>
        <v>73.82088911</v>
      </c>
      <c r="BW175" s="39">
        <f t="shared" si="151"/>
        <v>31.70994443</v>
      </c>
      <c r="BX175" s="39">
        <f t="shared" si="151"/>
        <v>81.47393018</v>
      </c>
      <c r="BY175" s="39">
        <f t="shared" si="151"/>
        <v>24.67049623</v>
      </c>
      <c r="BZ175" s="39">
        <f t="shared" si="151"/>
        <v>85.38616095</v>
      </c>
      <c r="CA175" s="39">
        <f t="shared" si="151"/>
        <v>24.4142774</v>
      </c>
      <c r="CB175" s="39">
        <f t="shared" si="151"/>
        <v>97.53444031</v>
      </c>
      <c r="CC175" s="39">
        <f t="shared" si="151"/>
        <v>14.38085423</v>
      </c>
      <c r="CD175" s="39">
        <f t="shared" si="151"/>
        <v>108.504445</v>
      </c>
      <c r="CE175" s="39">
        <f t="shared" si="151"/>
        <v>38.86583113</v>
      </c>
      <c r="CF175" s="39">
        <f t="shared" si="151"/>
        <v>110.9553664</v>
      </c>
      <c r="CG175" s="39">
        <f t="shared" si="151"/>
        <v>621.4312137</v>
      </c>
      <c r="CH175" s="39">
        <f t="shared" si="151"/>
        <v>460.2537394</v>
      </c>
      <c r="CI175" s="39">
        <f t="shared" si="151"/>
        <v>331.7095278</v>
      </c>
      <c r="CJ175" s="39">
        <f t="shared" si="151"/>
        <v>0.5016442211</v>
      </c>
      <c r="CK175" s="39">
        <f t="shared" si="151"/>
        <v>0</v>
      </c>
      <c r="CL175" s="39">
        <f t="shared" si="151"/>
        <v>0</v>
      </c>
      <c r="CM175" s="39">
        <f t="shared" si="151"/>
        <v>0</v>
      </c>
      <c r="CN175" s="39">
        <f t="shared" si="151"/>
        <v>0</v>
      </c>
      <c r="CO175" s="39">
        <f t="shared" si="151"/>
        <v>0</v>
      </c>
      <c r="CP175" s="39">
        <f t="shared" si="151"/>
        <v>0</v>
      </c>
      <c r="CQ175" s="39">
        <f t="shared" si="151"/>
        <v>0</v>
      </c>
      <c r="CR175" s="39">
        <f t="shared" si="151"/>
        <v>0</v>
      </c>
      <c r="CS175" s="39">
        <f t="shared" si="151"/>
        <v>0</v>
      </c>
      <c r="CT175" s="39">
        <f t="shared" si="151"/>
        <v>0</v>
      </c>
      <c r="CU175" s="39">
        <f t="shared" si="151"/>
        <v>0</v>
      </c>
      <c r="CV175" s="39">
        <f t="shared" si="151"/>
        <v>0</v>
      </c>
      <c r="CW175" s="39">
        <f t="shared" si="151"/>
        <v>0</v>
      </c>
      <c r="CX175" s="39">
        <f t="shared" si="151"/>
        <v>0</v>
      </c>
      <c r="CY175" s="39">
        <f t="shared" si="151"/>
        <v>0</v>
      </c>
      <c r="CZ175" s="39">
        <f t="shared" si="151"/>
        <v>0</v>
      </c>
      <c r="DA175" s="39">
        <f t="shared" si="151"/>
        <v>0</v>
      </c>
      <c r="DB175" s="39">
        <f t="shared" si="151"/>
        <v>0</v>
      </c>
      <c r="DC175" s="39">
        <f t="shared" si="151"/>
        <v>0</v>
      </c>
      <c r="DD175" s="39">
        <f t="shared" si="151"/>
        <v>0</v>
      </c>
      <c r="DE175" s="39">
        <f t="shared" si="151"/>
        <v>0</v>
      </c>
      <c r="DF175" s="39">
        <f t="shared" si="151"/>
        <v>0</v>
      </c>
      <c r="DG175" s="39">
        <f t="shared" si="151"/>
        <v>0</v>
      </c>
      <c r="DH175" s="39">
        <f t="shared" si="151"/>
        <v>0</v>
      </c>
      <c r="DI175" s="39">
        <f t="shared" si="151"/>
        <v>0</v>
      </c>
      <c r="DJ175" s="39">
        <f t="shared" si="151"/>
        <v>0</v>
      </c>
    </row>
    <row r="176" ht="14.25" customHeight="1">
      <c r="B176" s="6" t="s">
        <v>81</v>
      </c>
      <c r="E176" s="35">
        <f t="shared" si="152"/>
        <v>3369.927645</v>
      </c>
      <c r="F176" s="5"/>
      <c r="G176" s="36">
        <f t="shared" ref="G176:DJ176" si="153">G172+G167</f>
        <v>-0.01</v>
      </c>
      <c r="H176" s="36">
        <f t="shared" si="153"/>
        <v>15.8182664</v>
      </c>
      <c r="I176" s="36">
        <f t="shared" si="153"/>
        <v>0</v>
      </c>
      <c r="J176" s="36">
        <f t="shared" si="153"/>
        <v>0</v>
      </c>
      <c r="K176" s="36">
        <f t="shared" si="153"/>
        <v>0</v>
      </c>
      <c r="L176" s="36">
        <f t="shared" si="153"/>
        <v>0</v>
      </c>
      <c r="M176" s="36">
        <f t="shared" si="153"/>
        <v>0</v>
      </c>
      <c r="N176" s="36">
        <f t="shared" si="153"/>
        <v>0</v>
      </c>
      <c r="O176" s="36">
        <f t="shared" si="153"/>
        <v>0</v>
      </c>
      <c r="P176" s="36">
        <f t="shared" si="153"/>
        <v>0</v>
      </c>
      <c r="Q176" s="36">
        <f t="shared" si="153"/>
        <v>0</v>
      </c>
      <c r="R176" s="36">
        <f t="shared" si="153"/>
        <v>0</v>
      </c>
      <c r="S176" s="36">
        <f t="shared" si="153"/>
        <v>0</v>
      </c>
      <c r="T176" s="36">
        <f t="shared" si="153"/>
        <v>0</v>
      </c>
      <c r="U176" s="36">
        <f t="shared" si="153"/>
        <v>0</v>
      </c>
      <c r="V176" s="36">
        <f t="shared" si="153"/>
        <v>0</v>
      </c>
      <c r="W176" s="36">
        <f t="shared" si="153"/>
        <v>0</v>
      </c>
      <c r="X176" s="36">
        <f t="shared" si="153"/>
        <v>0</v>
      </c>
      <c r="Y176" s="36">
        <f t="shared" si="153"/>
        <v>0</v>
      </c>
      <c r="Z176" s="36">
        <f t="shared" si="153"/>
        <v>0</v>
      </c>
      <c r="AA176" s="36">
        <f t="shared" si="153"/>
        <v>0</v>
      </c>
      <c r="AB176" s="36">
        <f t="shared" si="153"/>
        <v>0</v>
      </c>
      <c r="AC176" s="36">
        <f t="shared" si="153"/>
        <v>0</v>
      </c>
      <c r="AD176" s="36">
        <f t="shared" si="153"/>
        <v>0</v>
      </c>
      <c r="AE176" s="36">
        <f t="shared" si="153"/>
        <v>0</v>
      </c>
      <c r="AF176" s="36">
        <f t="shared" si="153"/>
        <v>0</v>
      </c>
      <c r="AG176" s="36">
        <f t="shared" si="153"/>
        <v>-0.2206</v>
      </c>
      <c r="AH176" s="36">
        <f t="shared" si="153"/>
        <v>-182.1997</v>
      </c>
      <c r="AI176" s="36">
        <f t="shared" si="153"/>
        <v>-167.395862</v>
      </c>
      <c r="AJ176" s="36">
        <f t="shared" si="153"/>
        <v>-709.797787</v>
      </c>
      <c r="AK176" s="36">
        <f t="shared" si="153"/>
        <v>-7.522227675</v>
      </c>
      <c r="AL176" s="36">
        <f t="shared" si="153"/>
        <v>0</v>
      </c>
      <c r="AM176" s="36">
        <f t="shared" si="153"/>
        <v>1.148682983</v>
      </c>
      <c r="AN176" s="36">
        <f t="shared" si="153"/>
        <v>0</v>
      </c>
      <c r="AO176" s="36">
        <f t="shared" si="153"/>
        <v>1.177400058</v>
      </c>
      <c r="AP176" s="36">
        <f t="shared" si="153"/>
        <v>408.091209</v>
      </c>
      <c r="AQ176" s="36">
        <f t="shared" si="153"/>
        <v>20.07557206</v>
      </c>
      <c r="AR176" s="36">
        <f t="shared" si="153"/>
        <v>72.076876</v>
      </c>
      <c r="AS176" s="36">
        <f t="shared" si="153"/>
        <v>1.237005936</v>
      </c>
      <c r="AT176" s="36">
        <f t="shared" si="153"/>
        <v>110.035646</v>
      </c>
      <c r="AU176" s="36">
        <f t="shared" si="153"/>
        <v>61.86793108</v>
      </c>
      <c r="AV176" s="36">
        <f t="shared" si="153"/>
        <v>65.142891</v>
      </c>
      <c r="AW176" s="36">
        <f t="shared" si="153"/>
        <v>63.66795536</v>
      </c>
      <c r="AX176" s="36">
        <f t="shared" si="153"/>
        <v>66.011326</v>
      </c>
      <c r="AY176" s="69">
        <f t="shared" si="153"/>
        <v>63.35477018</v>
      </c>
      <c r="AZ176" s="36">
        <f t="shared" si="153"/>
        <v>65.57123328</v>
      </c>
      <c r="BA176" s="36">
        <f t="shared" si="153"/>
        <v>65.40562278</v>
      </c>
      <c r="BB176" s="36">
        <f t="shared" si="153"/>
        <v>64.61408208</v>
      </c>
      <c r="BC176" s="36">
        <f t="shared" si="153"/>
        <v>60.65812235</v>
      </c>
      <c r="BD176" s="36">
        <f t="shared" si="153"/>
        <v>65.62735888</v>
      </c>
      <c r="BE176" s="36">
        <f t="shared" si="153"/>
        <v>64.78336892</v>
      </c>
      <c r="BF176" s="36">
        <f t="shared" si="153"/>
        <v>90.98267237</v>
      </c>
      <c r="BG176" s="36">
        <f t="shared" si="153"/>
        <v>89.81406228</v>
      </c>
      <c r="BH176" s="36">
        <f t="shared" si="153"/>
        <v>90.47197496</v>
      </c>
      <c r="BI176" s="36">
        <f t="shared" si="153"/>
        <v>80.88292241</v>
      </c>
      <c r="BJ176" s="36">
        <f t="shared" si="153"/>
        <v>73.5647031</v>
      </c>
      <c r="BK176" s="36">
        <f t="shared" si="153"/>
        <v>41.57270275</v>
      </c>
      <c r="BL176" s="36">
        <f t="shared" si="153"/>
        <v>70.44020505</v>
      </c>
      <c r="BM176" s="36">
        <f t="shared" si="153"/>
        <v>32.67901819</v>
      </c>
      <c r="BN176" s="36">
        <f t="shared" si="153"/>
        <v>71.34613549</v>
      </c>
      <c r="BO176" s="36">
        <f t="shared" si="153"/>
        <v>38.3343923</v>
      </c>
      <c r="BP176" s="36">
        <f t="shared" si="153"/>
        <v>70.82608932</v>
      </c>
      <c r="BQ176" s="36">
        <f t="shared" si="153"/>
        <v>29.166877</v>
      </c>
      <c r="BR176" s="36">
        <f t="shared" si="153"/>
        <v>71.45447255</v>
      </c>
      <c r="BS176" s="36">
        <f t="shared" si="153"/>
        <v>37.24238815</v>
      </c>
      <c r="BT176" s="36">
        <f t="shared" si="153"/>
        <v>70.81091816</v>
      </c>
      <c r="BU176" s="36">
        <f t="shared" si="153"/>
        <v>35.50620727</v>
      </c>
      <c r="BV176" s="36">
        <f t="shared" si="153"/>
        <v>73.82088911</v>
      </c>
      <c r="BW176" s="36">
        <f t="shared" si="153"/>
        <v>31.70994443</v>
      </c>
      <c r="BX176" s="36">
        <f t="shared" si="153"/>
        <v>81.47393018</v>
      </c>
      <c r="BY176" s="36">
        <f t="shared" si="153"/>
        <v>24.67049623</v>
      </c>
      <c r="BZ176" s="36">
        <f t="shared" si="153"/>
        <v>85.38616095</v>
      </c>
      <c r="CA176" s="36">
        <f t="shared" si="153"/>
        <v>24.4142774</v>
      </c>
      <c r="CB176" s="36">
        <f t="shared" si="153"/>
        <v>97.53444031</v>
      </c>
      <c r="CC176" s="36">
        <f t="shared" si="153"/>
        <v>14.38085423</v>
      </c>
      <c r="CD176" s="36">
        <f t="shared" si="153"/>
        <v>108.504445</v>
      </c>
      <c r="CE176" s="36">
        <f t="shared" si="153"/>
        <v>38.86583113</v>
      </c>
      <c r="CF176" s="36">
        <f t="shared" si="153"/>
        <v>110.9553664</v>
      </c>
      <c r="CG176" s="36">
        <f t="shared" si="153"/>
        <v>621.4312137</v>
      </c>
      <c r="CH176" s="36">
        <f t="shared" si="153"/>
        <v>460.2537394</v>
      </c>
      <c r="CI176" s="36">
        <f t="shared" si="153"/>
        <v>331.7095278</v>
      </c>
      <c r="CJ176" s="36">
        <f t="shared" si="153"/>
        <v>0.5016442211</v>
      </c>
      <c r="CK176" s="36">
        <f t="shared" si="153"/>
        <v>0</v>
      </c>
      <c r="CL176" s="36">
        <f t="shared" si="153"/>
        <v>0</v>
      </c>
      <c r="CM176" s="36">
        <f t="shared" si="153"/>
        <v>0</v>
      </c>
      <c r="CN176" s="36">
        <f t="shared" si="153"/>
        <v>0</v>
      </c>
      <c r="CO176" s="36">
        <f t="shared" si="153"/>
        <v>0</v>
      </c>
      <c r="CP176" s="36">
        <f t="shared" si="153"/>
        <v>0</v>
      </c>
      <c r="CQ176" s="36">
        <f t="shared" si="153"/>
        <v>0</v>
      </c>
      <c r="CR176" s="36">
        <f t="shared" si="153"/>
        <v>0</v>
      </c>
      <c r="CS176" s="36">
        <f t="shared" si="153"/>
        <v>0</v>
      </c>
      <c r="CT176" s="36">
        <f t="shared" si="153"/>
        <v>0</v>
      </c>
      <c r="CU176" s="36">
        <f t="shared" si="153"/>
        <v>0</v>
      </c>
      <c r="CV176" s="36">
        <f t="shared" si="153"/>
        <v>0</v>
      </c>
      <c r="CW176" s="36">
        <f t="shared" si="153"/>
        <v>0</v>
      </c>
      <c r="CX176" s="36">
        <f t="shared" si="153"/>
        <v>0</v>
      </c>
      <c r="CY176" s="36">
        <f t="shared" si="153"/>
        <v>0</v>
      </c>
      <c r="CZ176" s="36">
        <f t="shared" si="153"/>
        <v>0</v>
      </c>
      <c r="DA176" s="36">
        <f t="shared" si="153"/>
        <v>0</v>
      </c>
      <c r="DB176" s="36">
        <f t="shared" si="153"/>
        <v>0</v>
      </c>
      <c r="DC176" s="36">
        <f t="shared" si="153"/>
        <v>0</v>
      </c>
      <c r="DD176" s="36">
        <f t="shared" si="153"/>
        <v>0</v>
      </c>
      <c r="DE176" s="36">
        <f t="shared" si="153"/>
        <v>0</v>
      </c>
      <c r="DF176" s="36">
        <f t="shared" si="153"/>
        <v>0</v>
      </c>
      <c r="DG176" s="36">
        <f t="shared" si="153"/>
        <v>0</v>
      </c>
      <c r="DH176" s="36">
        <f t="shared" si="153"/>
        <v>0</v>
      </c>
      <c r="DI176" s="36">
        <f t="shared" si="153"/>
        <v>0</v>
      </c>
      <c r="DJ176" s="36">
        <f t="shared" si="153"/>
        <v>0</v>
      </c>
    </row>
    <row r="177" ht="14.25" customHeight="1">
      <c r="B177" s="6" t="s">
        <v>82</v>
      </c>
      <c r="E177" s="33">
        <f t="shared" si="152"/>
        <v>-86.87380702</v>
      </c>
      <c r="F177" s="5"/>
      <c r="G177" s="39">
        <f t="shared" ref="G177:DJ177" si="154">G173+G167</f>
        <v>-0.01</v>
      </c>
      <c r="H177" s="39">
        <f t="shared" si="154"/>
        <v>15.8182664</v>
      </c>
      <c r="I177" s="39">
        <f t="shared" si="154"/>
        <v>0</v>
      </c>
      <c r="J177" s="39">
        <f t="shared" si="154"/>
        <v>0</v>
      </c>
      <c r="K177" s="39">
        <f t="shared" si="154"/>
        <v>0</v>
      </c>
      <c r="L177" s="39">
        <f t="shared" si="154"/>
        <v>0</v>
      </c>
      <c r="M177" s="39">
        <f t="shared" si="154"/>
        <v>0</v>
      </c>
      <c r="N177" s="39">
        <f t="shared" si="154"/>
        <v>0</v>
      </c>
      <c r="O177" s="39">
        <f t="shared" si="154"/>
        <v>0</v>
      </c>
      <c r="P177" s="39">
        <f t="shared" si="154"/>
        <v>0</v>
      </c>
      <c r="Q177" s="39">
        <f t="shared" si="154"/>
        <v>0</v>
      </c>
      <c r="R177" s="39">
        <f t="shared" si="154"/>
        <v>0</v>
      </c>
      <c r="S177" s="39">
        <f t="shared" si="154"/>
        <v>0</v>
      </c>
      <c r="T177" s="39">
        <f t="shared" si="154"/>
        <v>0</v>
      </c>
      <c r="U177" s="39">
        <f t="shared" si="154"/>
        <v>0</v>
      </c>
      <c r="V177" s="39">
        <f t="shared" si="154"/>
        <v>0</v>
      </c>
      <c r="W177" s="39">
        <f t="shared" si="154"/>
        <v>0</v>
      </c>
      <c r="X177" s="39">
        <f t="shared" si="154"/>
        <v>0</v>
      </c>
      <c r="Y177" s="39">
        <f t="shared" si="154"/>
        <v>0</v>
      </c>
      <c r="Z177" s="39">
        <f t="shared" si="154"/>
        <v>0</v>
      </c>
      <c r="AA177" s="39">
        <f t="shared" si="154"/>
        <v>0</v>
      </c>
      <c r="AB177" s="39">
        <f t="shared" si="154"/>
        <v>0</v>
      </c>
      <c r="AC177" s="39">
        <f t="shared" si="154"/>
        <v>0</v>
      </c>
      <c r="AD177" s="39">
        <f t="shared" si="154"/>
        <v>0</v>
      </c>
      <c r="AE177" s="39">
        <f t="shared" si="154"/>
        <v>0</v>
      </c>
      <c r="AF177" s="39">
        <f t="shared" si="154"/>
        <v>0</v>
      </c>
      <c r="AG177" s="39">
        <f t="shared" si="154"/>
        <v>-0.2206</v>
      </c>
      <c r="AH177" s="39">
        <f t="shared" si="154"/>
        <v>-182.1997</v>
      </c>
      <c r="AI177" s="39">
        <f t="shared" si="154"/>
        <v>-167.395862</v>
      </c>
      <c r="AJ177" s="39">
        <f t="shared" si="154"/>
        <v>-709.797787</v>
      </c>
      <c r="AK177" s="39">
        <f t="shared" si="154"/>
        <v>-7.522227675</v>
      </c>
      <c r="AL177" s="39">
        <f t="shared" si="154"/>
        <v>0</v>
      </c>
      <c r="AM177" s="39">
        <f t="shared" si="154"/>
        <v>1.148682983</v>
      </c>
      <c r="AN177" s="39">
        <f t="shared" si="154"/>
        <v>0</v>
      </c>
      <c r="AO177" s="39">
        <f t="shared" si="154"/>
        <v>1.177400058</v>
      </c>
      <c r="AP177" s="39">
        <f t="shared" si="154"/>
        <v>408.091209</v>
      </c>
      <c r="AQ177" s="39">
        <f t="shared" si="154"/>
        <v>20.07557206</v>
      </c>
      <c r="AR177" s="39">
        <f t="shared" si="154"/>
        <v>72.076876</v>
      </c>
      <c r="AS177" s="39">
        <f t="shared" si="154"/>
        <v>1.237005936</v>
      </c>
      <c r="AT177" s="39">
        <f t="shared" si="154"/>
        <v>110.035646</v>
      </c>
      <c r="AU177" s="39">
        <f t="shared" si="154"/>
        <v>61.86793108</v>
      </c>
      <c r="AV177" s="39">
        <f t="shared" si="154"/>
        <v>65.142891</v>
      </c>
      <c r="AW177" s="39">
        <f t="shared" si="154"/>
        <v>63.66795536</v>
      </c>
      <c r="AX177" s="39">
        <f t="shared" si="154"/>
        <v>66.011326</v>
      </c>
      <c r="AY177" s="75">
        <f t="shared" si="154"/>
        <v>63.35477018</v>
      </c>
      <c r="AZ177" s="39">
        <f t="shared" si="154"/>
        <v>0</v>
      </c>
      <c r="BA177" s="39">
        <f t="shared" si="154"/>
        <v>1.365423098</v>
      </c>
      <c r="BB177" s="39">
        <f t="shared" si="154"/>
        <v>0</v>
      </c>
      <c r="BC177" s="39">
        <f t="shared" si="154"/>
        <v>1.399558675</v>
      </c>
      <c r="BD177" s="39">
        <f t="shared" si="154"/>
        <v>0</v>
      </c>
      <c r="BE177" s="39">
        <f t="shared" si="154"/>
        <v>1.434547642</v>
      </c>
      <c r="BF177" s="39">
        <f t="shared" si="154"/>
        <v>0</v>
      </c>
      <c r="BG177" s="39">
        <f t="shared" si="154"/>
        <v>1.470411333</v>
      </c>
      <c r="BH177" s="39">
        <f t="shared" si="154"/>
        <v>0</v>
      </c>
      <c r="BI177" s="39">
        <f t="shared" si="154"/>
        <v>1.507171616</v>
      </c>
      <c r="BJ177" s="39">
        <f t="shared" si="154"/>
        <v>0</v>
      </c>
      <c r="BK177" s="39">
        <f t="shared" si="154"/>
        <v>1.544850907</v>
      </c>
      <c r="BL177" s="39">
        <f t="shared" si="154"/>
        <v>0</v>
      </c>
      <c r="BM177" s="39">
        <f t="shared" si="154"/>
        <v>1.583472179</v>
      </c>
      <c r="BN177" s="39">
        <f t="shared" si="154"/>
        <v>0</v>
      </c>
      <c r="BO177" s="39">
        <f t="shared" si="154"/>
        <v>1.623058984</v>
      </c>
      <c r="BP177" s="39">
        <f t="shared" si="154"/>
        <v>0</v>
      </c>
      <c r="BQ177" s="39">
        <f t="shared" si="154"/>
        <v>1.663635458</v>
      </c>
      <c r="BR177" s="39">
        <f t="shared" si="154"/>
        <v>0</v>
      </c>
      <c r="BS177" s="39">
        <f t="shared" si="154"/>
        <v>1.705226345</v>
      </c>
      <c r="BT177" s="39">
        <f t="shared" si="154"/>
        <v>0</v>
      </c>
      <c r="BU177" s="39">
        <f t="shared" si="154"/>
        <v>1.747857003</v>
      </c>
      <c r="BV177" s="39">
        <f t="shared" si="154"/>
        <v>0</v>
      </c>
      <c r="BW177" s="39">
        <f t="shared" si="154"/>
        <v>1.791553429</v>
      </c>
      <c r="BX177" s="39">
        <f t="shared" si="154"/>
        <v>0</v>
      </c>
      <c r="BY177" s="39">
        <f t="shared" si="154"/>
        <v>1.836342264</v>
      </c>
      <c r="BZ177" s="39">
        <f t="shared" si="154"/>
        <v>0</v>
      </c>
      <c r="CA177" s="39">
        <f t="shared" si="154"/>
        <v>1.882250821</v>
      </c>
      <c r="CB177" s="39">
        <f t="shared" si="154"/>
        <v>0</v>
      </c>
      <c r="CC177" s="39">
        <f t="shared" si="154"/>
        <v>1.929307091</v>
      </c>
      <c r="CD177" s="39">
        <f t="shared" si="154"/>
        <v>0</v>
      </c>
      <c r="CE177" s="39">
        <f t="shared" si="154"/>
        <v>1.977539769</v>
      </c>
      <c r="CF177" s="39">
        <f t="shared" si="154"/>
        <v>0</v>
      </c>
      <c r="CG177" s="39">
        <f t="shared" si="154"/>
        <v>2.026978263</v>
      </c>
      <c r="CH177" s="39">
        <f t="shared" si="154"/>
        <v>0</v>
      </c>
      <c r="CI177" s="39">
        <f t="shared" si="154"/>
        <v>2.077652719</v>
      </c>
      <c r="CJ177" s="39">
        <f t="shared" si="154"/>
        <v>0</v>
      </c>
      <c r="CK177" s="39">
        <f t="shared" si="154"/>
        <v>0</v>
      </c>
      <c r="CL177" s="39">
        <f t="shared" si="154"/>
        <v>0</v>
      </c>
      <c r="CM177" s="39">
        <f t="shared" si="154"/>
        <v>0</v>
      </c>
      <c r="CN177" s="39">
        <f t="shared" si="154"/>
        <v>0</v>
      </c>
      <c r="CO177" s="39">
        <f t="shared" si="154"/>
        <v>0</v>
      </c>
      <c r="CP177" s="39">
        <f t="shared" si="154"/>
        <v>0</v>
      </c>
      <c r="CQ177" s="39">
        <f t="shared" si="154"/>
        <v>0</v>
      </c>
      <c r="CR177" s="39">
        <f t="shared" si="154"/>
        <v>0</v>
      </c>
      <c r="CS177" s="39">
        <f t="shared" si="154"/>
        <v>0</v>
      </c>
      <c r="CT177" s="39">
        <f t="shared" si="154"/>
        <v>0</v>
      </c>
      <c r="CU177" s="39">
        <f t="shared" si="154"/>
        <v>0</v>
      </c>
      <c r="CV177" s="39">
        <f t="shared" si="154"/>
        <v>0</v>
      </c>
      <c r="CW177" s="39">
        <f t="shared" si="154"/>
        <v>0</v>
      </c>
      <c r="CX177" s="39">
        <f t="shared" si="154"/>
        <v>0</v>
      </c>
      <c r="CY177" s="39">
        <f t="shared" si="154"/>
        <v>0</v>
      </c>
      <c r="CZ177" s="39">
        <f t="shared" si="154"/>
        <v>0</v>
      </c>
      <c r="DA177" s="39">
        <f t="shared" si="154"/>
        <v>0</v>
      </c>
      <c r="DB177" s="39">
        <f t="shared" si="154"/>
        <v>0</v>
      </c>
      <c r="DC177" s="39">
        <f t="shared" si="154"/>
        <v>0</v>
      </c>
      <c r="DD177" s="39">
        <f t="shared" si="154"/>
        <v>0</v>
      </c>
      <c r="DE177" s="39">
        <f t="shared" si="154"/>
        <v>0</v>
      </c>
      <c r="DF177" s="39">
        <f t="shared" si="154"/>
        <v>0</v>
      </c>
      <c r="DG177" s="39">
        <f t="shared" si="154"/>
        <v>0</v>
      </c>
      <c r="DH177" s="39">
        <f t="shared" si="154"/>
        <v>0</v>
      </c>
      <c r="DI177" s="39">
        <f t="shared" si="154"/>
        <v>0</v>
      </c>
      <c r="DJ177" s="39">
        <f t="shared" si="154"/>
        <v>0</v>
      </c>
    </row>
    <row r="178" ht="14.25" customHeight="1"/>
    <row r="179" ht="14.25" customHeight="1">
      <c r="B179" s="5" t="s">
        <v>72</v>
      </c>
    </row>
    <row r="180" ht="14.25" customHeight="1"/>
    <row r="181" ht="14.25" customHeight="1">
      <c r="B181" s="6" t="s">
        <v>77</v>
      </c>
      <c r="C181" s="5"/>
      <c r="D181" s="5"/>
      <c r="E181" s="33">
        <f t="shared" ref="E181:E183" si="156">SUM(G181:DJ181)</f>
        <v>2859.787691</v>
      </c>
      <c r="F181" s="5"/>
      <c r="G181" s="39">
        <f t="shared" ref="G181:DJ181" si="155">G171*G$52</f>
        <v>0</v>
      </c>
      <c r="H181" s="39">
        <f t="shared" si="155"/>
        <v>15.79367275</v>
      </c>
      <c r="I181" s="39">
        <f t="shared" si="155"/>
        <v>0</v>
      </c>
      <c r="J181" s="39">
        <f t="shared" si="155"/>
        <v>0</v>
      </c>
      <c r="K181" s="39">
        <f t="shared" si="155"/>
        <v>0</v>
      </c>
      <c r="L181" s="39">
        <f t="shared" si="155"/>
        <v>0</v>
      </c>
      <c r="M181" s="39">
        <f t="shared" si="155"/>
        <v>0</v>
      </c>
      <c r="N181" s="39">
        <f t="shared" si="155"/>
        <v>0</v>
      </c>
      <c r="O181" s="39">
        <f t="shared" si="155"/>
        <v>0</v>
      </c>
      <c r="P181" s="39">
        <f t="shared" si="155"/>
        <v>0</v>
      </c>
      <c r="Q181" s="39">
        <f t="shared" si="155"/>
        <v>0</v>
      </c>
      <c r="R181" s="39">
        <f t="shared" si="155"/>
        <v>0</v>
      </c>
      <c r="S181" s="39">
        <f t="shared" si="155"/>
        <v>0</v>
      </c>
      <c r="T181" s="39">
        <f t="shared" si="155"/>
        <v>0</v>
      </c>
      <c r="U181" s="39">
        <f t="shared" si="155"/>
        <v>0</v>
      </c>
      <c r="V181" s="39">
        <f t="shared" si="155"/>
        <v>0</v>
      </c>
      <c r="W181" s="39">
        <f t="shared" si="155"/>
        <v>0</v>
      </c>
      <c r="X181" s="39">
        <f t="shared" si="155"/>
        <v>0</v>
      </c>
      <c r="Y181" s="39">
        <f t="shared" si="155"/>
        <v>0</v>
      </c>
      <c r="Z181" s="39">
        <f t="shared" si="155"/>
        <v>0</v>
      </c>
      <c r="AA181" s="39">
        <f t="shared" si="155"/>
        <v>0</v>
      </c>
      <c r="AB181" s="39">
        <f t="shared" si="155"/>
        <v>0</v>
      </c>
      <c r="AC181" s="39">
        <f t="shared" si="155"/>
        <v>0</v>
      </c>
      <c r="AD181" s="39">
        <f t="shared" si="155"/>
        <v>0</v>
      </c>
      <c r="AE181" s="39">
        <f t="shared" si="155"/>
        <v>0</v>
      </c>
      <c r="AF181" s="39">
        <f t="shared" si="155"/>
        <v>0</v>
      </c>
      <c r="AG181" s="39">
        <f t="shared" si="155"/>
        <v>0</v>
      </c>
      <c r="AH181" s="39">
        <f t="shared" si="155"/>
        <v>0</v>
      </c>
      <c r="AI181" s="39">
        <f t="shared" si="155"/>
        <v>0</v>
      </c>
      <c r="AJ181" s="39">
        <f t="shared" si="155"/>
        <v>0</v>
      </c>
      <c r="AK181" s="39">
        <f t="shared" si="155"/>
        <v>0</v>
      </c>
      <c r="AL181" s="39">
        <f t="shared" si="155"/>
        <v>0</v>
      </c>
      <c r="AM181" s="39">
        <f t="shared" si="155"/>
        <v>0</v>
      </c>
      <c r="AN181" s="39">
        <f t="shared" si="155"/>
        <v>0</v>
      </c>
      <c r="AO181" s="39">
        <f t="shared" si="155"/>
        <v>0</v>
      </c>
      <c r="AP181" s="39">
        <f t="shared" si="155"/>
        <v>360.855728</v>
      </c>
      <c r="AQ181" s="39">
        <f t="shared" si="155"/>
        <v>16.4796308</v>
      </c>
      <c r="AR181" s="39">
        <f t="shared" si="155"/>
        <v>62.17987964</v>
      </c>
      <c r="AS181" s="39">
        <f t="shared" si="155"/>
        <v>0</v>
      </c>
      <c r="AT181" s="39">
        <f t="shared" si="155"/>
        <v>92.61141548</v>
      </c>
      <c r="AU181" s="39">
        <f t="shared" si="155"/>
        <v>50.37682654</v>
      </c>
      <c r="AV181" s="39">
        <f t="shared" si="155"/>
        <v>53.49031042</v>
      </c>
      <c r="AW181" s="39">
        <f t="shared" si="155"/>
        <v>50.58232945</v>
      </c>
      <c r="AX181" s="39">
        <f t="shared" si="155"/>
        <v>52.88108479</v>
      </c>
      <c r="AY181" s="75">
        <f t="shared" si="155"/>
        <v>49.07496631</v>
      </c>
      <c r="AZ181" s="39">
        <f t="shared" si="155"/>
        <v>51.24744298</v>
      </c>
      <c r="BA181" s="39">
        <f t="shared" si="155"/>
        <v>49.43549848</v>
      </c>
      <c r="BB181" s="39">
        <f t="shared" si="155"/>
        <v>49.26776282</v>
      </c>
      <c r="BC181" s="39">
        <f t="shared" si="155"/>
        <v>44.62865937</v>
      </c>
      <c r="BD181" s="39">
        <f t="shared" si="155"/>
        <v>48.81994654</v>
      </c>
      <c r="BE181" s="39">
        <f t="shared" si="155"/>
        <v>46.54549845</v>
      </c>
      <c r="BF181" s="39">
        <f t="shared" si="155"/>
        <v>66.03064708</v>
      </c>
      <c r="BG181" s="39">
        <f t="shared" si="155"/>
        <v>63.32712766</v>
      </c>
      <c r="BH181" s="39">
        <f t="shared" si="155"/>
        <v>64.05862897</v>
      </c>
      <c r="BI181" s="39">
        <f t="shared" si="155"/>
        <v>55.51095731</v>
      </c>
      <c r="BJ181" s="39">
        <f t="shared" si="155"/>
        <v>50.81707784</v>
      </c>
      <c r="BK181" s="39">
        <f t="shared" si="155"/>
        <v>27.31049315</v>
      </c>
      <c r="BL181" s="39">
        <f t="shared" si="155"/>
        <v>47.47198452</v>
      </c>
      <c r="BM181" s="39">
        <f t="shared" si="155"/>
        <v>20.69863964</v>
      </c>
      <c r="BN181" s="39">
        <f t="shared" si="155"/>
        <v>46.90963938</v>
      </c>
      <c r="BO181" s="39">
        <f t="shared" si="155"/>
        <v>23.84071432</v>
      </c>
      <c r="BP181" s="39">
        <f t="shared" si="155"/>
        <v>45.43196014</v>
      </c>
      <c r="BQ181" s="39">
        <f t="shared" si="155"/>
        <v>17.42526316</v>
      </c>
      <c r="BR181" s="39">
        <f t="shared" si="155"/>
        <v>44.71715424</v>
      </c>
      <c r="BS181" s="39">
        <f t="shared" si="155"/>
        <v>21.96617993</v>
      </c>
      <c r="BT181" s="39">
        <f t="shared" si="155"/>
        <v>43.23360557</v>
      </c>
      <c r="BU181" s="39">
        <f t="shared" si="155"/>
        <v>20.35772894</v>
      </c>
      <c r="BV181" s="39">
        <f t="shared" si="155"/>
        <v>43.97193741</v>
      </c>
      <c r="BW181" s="39">
        <f t="shared" si="155"/>
        <v>17.60199748</v>
      </c>
      <c r="BX181" s="39">
        <f t="shared" si="155"/>
        <v>47.34689303</v>
      </c>
      <c r="BY181" s="39">
        <f t="shared" si="155"/>
        <v>13.10644655</v>
      </c>
      <c r="BZ181" s="39">
        <f t="shared" si="155"/>
        <v>48.41018764</v>
      </c>
      <c r="CA181" s="39">
        <f t="shared" si="155"/>
        <v>12.6175952</v>
      </c>
      <c r="CB181" s="39">
        <f t="shared" si="155"/>
        <v>53.9490384</v>
      </c>
      <c r="CC181" s="39">
        <f t="shared" si="155"/>
        <v>6.802615732</v>
      </c>
      <c r="CD181" s="39">
        <f t="shared" si="155"/>
        <v>58.55291249</v>
      </c>
      <c r="CE181" s="39">
        <f t="shared" si="155"/>
        <v>19.66150925</v>
      </c>
      <c r="CF181" s="39">
        <f t="shared" si="155"/>
        <v>58.41517969</v>
      </c>
      <c r="CG181" s="39">
        <f t="shared" si="155"/>
        <v>322.0911332</v>
      </c>
      <c r="CH181" s="39">
        <f t="shared" si="155"/>
        <v>236.4019978</v>
      </c>
      <c r="CI181" s="39">
        <f t="shared" si="155"/>
        <v>167.2284155</v>
      </c>
      <c r="CJ181" s="39">
        <f t="shared" si="155"/>
        <v>0.25137728</v>
      </c>
      <c r="CK181" s="39">
        <f t="shared" si="155"/>
        <v>0</v>
      </c>
      <c r="CL181" s="39">
        <f t="shared" si="155"/>
        <v>0</v>
      </c>
      <c r="CM181" s="39">
        <f t="shared" si="155"/>
        <v>0</v>
      </c>
      <c r="CN181" s="39">
        <f t="shared" si="155"/>
        <v>0</v>
      </c>
      <c r="CO181" s="39">
        <f t="shared" si="155"/>
        <v>0</v>
      </c>
      <c r="CP181" s="39">
        <f t="shared" si="155"/>
        <v>0</v>
      </c>
      <c r="CQ181" s="39">
        <f t="shared" si="155"/>
        <v>0</v>
      </c>
      <c r="CR181" s="39">
        <f t="shared" si="155"/>
        <v>0</v>
      </c>
      <c r="CS181" s="39">
        <f t="shared" si="155"/>
        <v>0</v>
      </c>
      <c r="CT181" s="39">
        <f t="shared" si="155"/>
        <v>0</v>
      </c>
      <c r="CU181" s="39">
        <f t="shared" si="155"/>
        <v>0</v>
      </c>
      <c r="CV181" s="39">
        <f t="shared" si="155"/>
        <v>0</v>
      </c>
      <c r="CW181" s="39">
        <f t="shared" si="155"/>
        <v>0</v>
      </c>
      <c r="CX181" s="39">
        <f t="shared" si="155"/>
        <v>0</v>
      </c>
      <c r="CY181" s="39">
        <f t="shared" si="155"/>
        <v>0</v>
      </c>
      <c r="CZ181" s="39">
        <f t="shared" si="155"/>
        <v>0</v>
      </c>
      <c r="DA181" s="39">
        <f t="shared" si="155"/>
        <v>0</v>
      </c>
      <c r="DB181" s="39">
        <f t="shared" si="155"/>
        <v>0</v>
      </c>
      <c r="DC181" s="39">
        <f t="shared" si="155"/>
        <v>0</v>
      </c>
      <c r="DD181" s="39">
        <f t="shared" si="155"/>
        <v>0</v>
      </c>
      <c r="DE181" s="39">
        <f t="shared" si="155"/>
        <v>0</v>
      </c>
      <c r="DF181" s="39">
        <f t="shared" si="155"/>
        <v>0</v>
      </c>
      <c r="DG181" s="39">
        <f t="shared" si="155"/>
        <v>0</v>
      </c>
      <c r="DH181" s="39">
        <f t="shared" si="155"/>
        <v>0</v>
      </c>
      <c r="DI181" s="39">
        <f t="shared" si="155"/>
        <v>0</v>
      </c>
      <c r="DJ181" s="39">
        <f t="shared" si="155"/>
        <v>0</v>
      </c>
    </row>
    <row r="182" ht="14.25" customHeight="1">
      <c r="B182" s="6" t="s">
        <v>78</v>
      </c>
      <c r="E182" s="35">
        <f t="shared" si="156"/>
        <v>1850.920357</v>
      </c>
      <c r="F182" s="5"/>
      <c r="G182" s="36">
        <f t="shared" ref="G182:DJ182" si="157">G172*G$52</f>
        <v>-0.01</v>
      </c>
      <c r="H182" s="36">
        <f t="shared" si="157"/>
        <v>15.79367275</v>
      </c>
      <c r="I182" s="36">
        <f t="shared" si="157"/>
        <v>0</v>
      </c>
      <c r="J182" s="36">
        <f t="shared" si="157"/>
        <v>0</v>
      </c>
      <c r="K182" s="36">
        <f t="shared" si="157"/>
        <v>0</v>
      </c>
      <c r="L182" s="36">
        <f t="shared" si="157"/>
        <v>0</v>
      </c>
      <c r="M182" s="36">
        <f t="shared" si="157"/>
        <v>0</v>
      </c>
      <c r="N182" s="36">
        <f t="shared" si="157"/>
        <v>0</v>
      </c>
      <c r="O182" s="36">
        <f t="shared" si="157"/>
        <v>0</v>
      </c>
      <c r="P182" s="36">
        <f t="shared" si="157"/>
        <v>0</v>
      </c>
      <c r="Q182" s="36">
        <f t="shared" si="157"/>
        <v>0</v>
      </c>
      <c r="R182" s="36">
        <f t="shared" si="157"/>
        <v>0</v>
      </c>
      <c r="S182" s="36">
        <f t="shared" si="157"/>
        <v>0</v>
      </c>
      <c r="T182" s="36">
        <f t="shared" si="157"/>
        <v>0</v>
      </c>
      <c r="U182" s="36">
        <f t="shared" si="157"/>
        <v>0</v>
      </c>
      <c r="V182" s="36">
        <f t="shared" si="157"/>
        <v>0</v>
      </c>
      <c r="W182" s="36">
        <f t="shared" si="157"/>
        <v>0</v>
      </c>
      <c r="X182" s="36">
        <f t="shared" si="157"/>
        <v>0</v>
      </c>
      <c r="Y182" s="36">
        <f t="shared" si="157"/>
        <v>0</v>
      </c>
      <c r="Z182" s="36">
        <f t="shared" si="157"/>
        <v>0</v>
      </c>
      <c r="AA182" s="36">
        <f t="shared" si="157"/>
        <v>0</v>
      </c>
      <c r="AB182" s="36">
        <f t="shared" si="157"/>
        <v>0</v>
      </c>
      <c r="AC182" s="36">
        <f t="shared" si="157"/>
        <v>0</v>
      </c>
      <c r="AD182" s="36">
        <f t="shared" si="157"/>
        <v>0</v>
      </c>
      <c r="AE182" s="36">
        <f t="shared" si="157"/>
        <v>0</v>
      </c>
      <c r="AF182" s="36">
        <f t="shared" si="157"/>
        <v>0</v>
      </c>
      <c r="AG182" s="36">
        <f t="shared" si="157"/>
        <v>-0.2092005856</v>
      </c>
      <c r="AH182" s="36">
        <f t="shared" si="157"/>
        <v>-172.4346087</v>
      </c>
      <c r="AI182" s="36">
        <f t="shared" si="157"/>
        <v>-158.0925969</v>
      </c>
      <c r="AJ182" s="36">
        <f t="shared" si="157"/>
        <v>-668.9466656</v>
      </c>
      <c r="AK182" s="36">
        <f t="shared" si="157"/>
        <v>-9.174262225</v>
      </c>
      <c r="AL182" s="36">
        <f t="shared" si="157"/>
        <v>0</v>
      </c>
      <c r="AM182" s="36">
        <f t="shared" si="157"/>
        <v>0</v>
      </c>
      <c r="AN182" s="36">
        <f t="shared" si="157"/>
        <v>0</v>
      </c>
      <c r="AO182" s="36">
        <f t="shared" si="157"/>
        <v>0</v>
      </c>
      <c r="AP182" s="36">
        <f t="shared" si="157"/>
        <v>360.855728</v>
      </c>
      <c r="AQ182" s="36">
        <f t="shared" si="157"/>
        <v>16.4796308</v>
      </c>
      <c r="AR182" s="36">
        <f t="shared" si="157"/>
        <v>62.17987964</v>
      </c>
      <c r="AS182" s="36">
        <f t="shared" si="157"/>
        <v>0</v>
      </c>
      <c r="AT182" s="36">
        <f t="shared" si="157"/>
        <v>92.61141548</v>
      </c>
      <c r="AU182" s="36">
        <f t="shared" si="157"/>
        <v>50.37682654</v>
      </c>
      <c r="AV182" s="36">
        <f t="shared" si="157"/>
        <v>53.49031042</v>
      </c>
      <c r="AW182" s="36">
        <f t="shared" si="157"/>
        <v>50.58232945</v>
      </c>
      <c r="AX182" s="36">
        <f t="shared" si="157"/>
        <v>52.88108479</v>
      </c>
      <c r="AY182" s="69">
        <f t="shared" si="157"/>
        <v>49.07496631</v>
      </c>
      <c r="AZ182" s="36">
        <f t="shared" si="157"/>
        <v>51.24744298</v>
      </c>
      <c r="BA182" s="36">
        <f t="shared" si="157"/>
        <v>49.43549848</v>
      </c>
      <c r="BB182" s="36">
        <f t="shared" si="157"/>
        <v>49.26776282</v>
      </c>
      <c r="BC182" s="36">
        <f t="shared" si="157"/>
        <v>44.62865937</v>
      </c>
      <c r="BD182" s="36">
        <f t="shared" si="157"/>
        <v>48.81994654</v>
      </c>
      <c r="BE182" s="36">
        <f t="shared" si="157"/>
        <v>46.54549845</v>
      </c>
      <c r="BF182" s="36">
        <f t="shared" si="157"/>
        <v>66.03064708</v>
      </c>
      <c r="BG182" s="36">
        <f t="shared" si="157"/>
        <v>63.32712766</v>
      </c>
      <c r="BH182" s="36">
        <f t="shared" si="157"/>
        <v>64.05862897</v>
      </c>
      <c r="BI182" s="36">
        <f t="shared" si="157"/>
        <v>55.51095731</v>
      </c>
      <c r="BJ182" s="36">
        <f t="shared" si="157"/>
        <v>50.81707784</v>
      </c>
      <c r="BK182" s="36">
        <f t="shared" si="157"/>
        <v>27.31049315</v>
      </c>
      <c r="BL182" s="36">
        <f t="shared" si="157"/>
        <v>47.47198452</v>
      </c>
      <c r="BM182" s="36">
        <f t="shared" si="157"/>
        <v>20.69863964</v>
      </c>
      <c r="BN182" s="36">
        <f t="shared" si="157"/>
        <v>46.90963938</v>
      </c>
      <c r="BO182" s="36">
        <f t="shared" si="157"/>
        <v>23.84071432</v>
      </c>
      <c r="BP182" s="36">
        <f t="shared" si="157"/>
        <v>45.43196014</v>
      </c>
      <c r="BQ182" s="36">
        <f t="shared" si="157"/>
        <v>17.42526316</v>
      </c>
      <c r="BR182" s="36">
        <f t="shared" si="157"/>
        <v>44.71715424</v>
      </c>
      <c r="BS182" s="36">
        <f t="shared" si="157"/>
        <v>21.96617993</v>
      </c>
      <c r="BT182" s="36">
        <f t="shared" si="157"/>
        <v>43.23360557</v>
      </c>
      <c r="BU182" s="36">
        <f t="shared" si="157"/>
        <v>20.35772894</v>
      </c>
      <c r="BV182" s="36">
        <f t="shared" si="157"/>
        <v>43.97193741</v>
      </c>
      <c r="BW182" s="36">
        <f t="shared" si="157"/>
        <v>17.60199748</v>
      </c>
      <c r="BX182" s="36">
        <f t="shared" si="157"/>
        <v>47.34689303</v>
      </c>
      <c r="BY182" s="36">
        <f t="shared" si="157"/>
        <v>13.10644655</v>
      </c>
      <c r="BZ182" s="36">
        <f t="shared" si="157"/>
        <v>48.41018764</v>
      </c>
      <c r="CA182" s="36">
        <f t="shared" si="157"/>
        <v>12.6175952</v>
      </c>
      <c r="CB182" s="36">
        <f t="shared" si="157"/>
        <v>53.9490384</v>
      </c>
      <c r="CC182" s="36">
        <f t="shared" si="157"/>
        <v>6.802615732</v>
      </c>
      <c r="CD182" s="36">
        <f t="shared" si="157"/>
        <v>58.55291249</v>
      </c>
      <c r="CE182" s="36">
        <f t="shared" si="157"/>
        <v>19.66150925</v>
      </c>
      <c r="CF182" s="36">
        <f t="shared" si="157"/>
        <v>58.41517969</v>
      </c>
      <c r="CG182" s="36">
        <f t="shared" si="157"/>
        <v>322.0911332</v>
      </c>
      <c r="CH182" s="36">
        <f t="shared" si="157"/>
        <v>236.4019978</v>
      </c>
      <c r="CI182" s="36">
        <f t="shared" si="157"/>
        <v>167.2284155</v>
      </c>
      <c r="CJ182" s="36">
        <f t="shared" si="157"/>
        <v>0.25137728</v>
      </c>
      <c r="CK182" s="36">
        <f t="shared" si="157"/>
        <v>0</v>
      </c>
      <c r="CL182" s="36">
        <f t="shared" si="157"/>
        <v>0</v>
      </c>
      <c r="CM182" s="36">
        <f t="shared" si="157"/>
        <v>0</v>
      </c>
      <c r="CN182" s="36">
        <f t="shared" si="157"/>
        <v>0</v>
      </c>
      <c r="CO182" s="36">
        <f t="shared" si="157"/>
        <v>0</v>
      </c>
      <c r="CP182" s="36">
        <f t="shared" si="157"/>
        <v>0</v>
      </c>
      <c r="CQ182" s="36">
        <f t="shared" si="157"/>
        <v>0</v>
      </c>
      <c r="CR182" s="36">
        <f t="shared" si="157"/>
        <v>0</v>
      </c>
      <c r="CS182" s="36">
        <f t="shared" si="157"/>
        <v>0</v>
      </c>
      <c r="CT182" s="36">
        <f t="shared" si="157"/>
        <v>0</v>
      </c>
      <c r="CU182" s="36">
        <f t="shared" si="157"/>
        <v>0</v>
      </c>
      <c r="CV182" s="36">
        <f t="shared" si="157"/>
        <v>0</v>
      </c>
      <c r="CW182" s="36">
        <f t="shared" si="157"/>
        <v>0</v>
      </c>
      <c r="CX182" s="36">
        <f t="shared" si="157"/>
        <v>0</v>
      </c>
      <c r="CY182" s="36">
        <f t="shared" si="157"/>
        <v>0</v>
      </c>
      <c r="CZ182" s="36">
        <f t="shared" si="157"/>
        <v>0</v>
      </c>
      <c r="DA182" s="36">
        <f t="shared" si="157"/>
        <v>0</v>
      </c>
      <c r="DB182" s="36">
        <f t="shared" si="157"/>
        <v>0</v>
      </c>
      <c r="DC182" s="36">
        <f t="shared" si="157"/>
        <v>0</v>
      </c>
      <c r="DD182" s="36">
        <f t="shared" si="157"/>
        <v>0</v>
      </c>
      <c r="DE182" s="36">
        <f t="shared" si="157"/>
        <v>0</v>
      </c>
      <c r="DF182" s="36">
        <f t="shared" si="157"/>
        <v>0</v>
      </c>
      <c r="DG182" s="36">
        <f t="shared" si="157"/>
        <v>0</v>
      </c>
      <c r="DH182" s="36">
        <f t="shared" si="157"/>
        <v>0</v>
      </c>
      <c r="DI182" s="36">
        <f t="shared" si="157"/>
        <v>0</v>
      </c>
      <c r="DJ182" s="36">
        <f t="shared" si="157"/>
        <v>0</v>
      </c>
    </row>
    <row r="183" ht="14.25" customHeight="1">
      <c r="B183" s="6" t="s">
        <v>79</v>
      </c>
      <c r="E183" s="33">
        <f t="shared" si="156"/>
        <v>-204.5414899</v>
      </c>
      <c r="F183" s="5"/>
      <c r="G183" s="39">
        <f t="shared" ref="G183:DJ183" si="158">G173*G$52</f>
        <v>-0.01</v>
      </c>
      <c r="H183" s="39">
        <f t="shared" si="158"/>
        <v>15.79367275</v>
      </c>
      <c r="I183" s="39">
        <f t="shared" si="158"/>
        <v>0</v>
      </c>
      <c r="J183" s="39">
        <f t="shared" si="158"/>
        <v>0</v>
      </c>
      <c r="K183" s="39">
        <f t="shared" si="158"/>
        <v>0</v>
      </c>
      <c r="L183" s="39">
        <f t="shared" si="158"/>
        <v>0</v>
      </c>
      <c r="M183" s="39">
        <f t="shared" si="158"/>
        <v>0</v>
      </c>
      <c r="N183" s="39">
        <f t="shared" si="158"/>
        <v>0</v>
      </c>
      <c r="O183" s="39">
        <f t="shared" si="158"/>
        <v>0</v>
      </c>
      <c r="P183" s="39">
        <f t="shared" si="158"/>
        <v>0</v>
      </c>
      <c r="Q183" s="39">
        <f t="shared" si="158"/>
        <v>0</v>
      </c>
      <c r="R183" s="39">
        <f t="shared" si="158"/>
        <v>0</v>
      </c>
      <c r="S183" s="39">
        <f t="shared" si="158"/>
        <v>0</v>
      </c>
      <c r="T183" s="39">
        <f t="shared" si="158"/>
        <v>0</v>
      </c>
      <c r="U183" s="39">
        <f t="shared" si="158"/>
        <v>0</v>
      </c>
      <c r="V183" s="39">
        <f t="shared" si="158"/>
        <v>0</v>
      </c>
      <c r="W183" s="39">
        <f t="shared" si="158"/>
        <v>0</v>
      </c>
      <c r="X183" s="39">
        <f t="shared" si="158"/>
        <v>0</v>
      </c>
      <c r="Y183" s="39">
        <f t="shared" si="158"/>
        <v>0</v>
      </c>
      <c r="Z183" s="39">
        <f t="shared" si="158"/>
        <v>0</v>
      </c>
      <c r="AA183" s="39">
        <f t="shared" si="158"/>
        <v>0</v>
      </c>
      <c r="AB183" s="39">
        <f t="shared" si="158"/>
        <v>0</v>
      </c>
      <c r="AC183" s="39">
        <f t="shared" si="158"/>
        <v>0</v>
      </c>
      <c r="AD183" s="39">
        <f t="shared" si="158"/>
        <v>0</v>
      </c>
      <c r="AE183" s="39">
        <f t="shared" si="158"/>
        <v>0</v>
      </c>
      <c r="AF183" s="39">
        <f t="shared" si="158"/>
        <v>0</v>
      </c>
      <c r="AG183" s="39">
        <f t="shared" si="158"/>
        <v>-0.2092005856</v>
      </c>
      <c r="AH183" s="39">
        <f t="shared" si="158"/>
        <v>-172.4346087</v>
      </c>
      <c r="AI183" s="39">
        <f t="shared" si="158"/>
        <v>-158.0925969</v>
      </c>
      <c r="AJ183" s="39">
        <f t="shared" si="158"/>
        <v>-668.9466656</v>
      </c>
      <c r="AK183" s="39">
        <f t="shared" si="158"/>
        <v>-9.174262225</v>
      </c>
      <c r="AL183" s="39">
        <f t="shared" si="158"/>
        <v>0</v>
      </c>
      <c r="AM183" s="39">
        <f t="shared" si="158"/>
        <v>0</v>
      </c>
      <c r="AN183" s="39">
        <f t="shared" si="158"/>
        <v>0</v>
      </c>
      <c r="AO183" s="39">
        <f t="shared" si="158"/>
        <v>0</v>
      </c>
      <c r="AP183" s="39">
        <f t="shared" si="158"/>
        <v>360.855728</v>
      </c>
      <c r="AQ183" s="39">
        <f t="shared" si="158"/>
        <v>16.4796308</v>
      </c>
      <c r="AR183" s="39">
        <f t="shared" si="158"/>
        <v>62.17987964</v>
      </c>
      <c r="AS183" s="39">
        <f t="shared" si="158"/>
        <v>0</v>
      </c>
      <c r="AT183" s="39">
        <f t="shared" si="158"/>
        <v>92.61141548</v>
      </c>
      <c r="AU183" s="39">
        <f t="shared" si="158"/>
        <v>50.37682654</v>
      </c>
      <c r="AV183" s="39">
        <f t="shared" si="158"/>
        <v>53.49031042</v>
      </c>
      <c r="AW183" s="39">
        <f t="shared" si="158"/>
        <v>50.58232945</v>
      </c>
      <c r="AX183" s="39">
        <f t="shared" si="158"/>
        <v>52.88108479</v>
      </c>
      <c r="AY183" s="75">
        <f t="shared" si="158"/>
        <v>49.07496631</v>
      </c>
      <c r="AZ183" s="39">
        <f t="shared" si="158"/>
        <v>0</v>
      </c>
      <c r="BA183" s="39">
        <f t="shared" si="158"/>
        <v>0</v>
      </c>
      <c r="BB183" s="39">
        <f t="shared" si="158"/>
        <v>0</v>
      </c>
      <c r="BC183" s="39">
        <f t="shared" si="158"/>
        <v>0</v>
      </c>
      <c r="BD183" s="39">
        <f t="shared" si="158"/>
        <v>0</v>
      </c>
      <c r="BE183" s="39">
        <f t="shared" si="158"/>
        <v>0</v>
      </c>
      <c r="BF183" s="39">
        <f t="shared" si="158"/>
        <v>0</v>
      </c>
      <c r="BG183" s="39">
        <f t="shared" si="158"/>
        <v>0</v>
      </c>
      <c r="BH183" s="39">
        <f t="shared" si="158"/>
        <v>0</v>
      </c>
      <c r="BI183" s="39">
        <f t="shared" si="158"/>
        <v>0</v>
      </c>
      <c r="BJ183" s="39">
        <f t="shared" si="158"/>
        <v>0</v>
      </c>
      <c r="BK183" s="39">
        <f t="shared" si="158"/>
        <v>0</v>
      </c>
      <c r="BL183" s="39">
        <f t="shared" si="158"/>
        <v>0</v>
      </c>
      <c r="BM183" s="39">
        <f t="shared" si="158"/>
        <v>0</v>
      </c>
      <c r="BN183" s="39">
        <f t="shared" si="158"/>
        <v>0</v>
      </c>
      <c r="BO183" s="39">
        <f t="shared" si="158"/>
        <v>0</v>
      </c>
      <c r="BP183" s="39">
        <f t="shared" si="158"/>
        <v>0</v>
      </c>
      <c r="BQ183" s="39">
        <f t="shared" si="158"/>
        <v>0</v>
      </c>
      <c r="BR183" s="39">
        <f t="shared" si="158"/>
        <v>0</v>
      </c>
      <c r="BS183" s="39">
        <f t="shared" si="158"/>
        <v>0</v>
      </c>
      <c r="BT183" s="39">
        <f t="shared" si="158"/>
        <v>0</v>
      </c>
      <c r="BU183" s="39">
        <f t="shared" si="158"/>
        <v>0</v>
      </c>
      <c r="BV183" s="39">
        <f t="shared" si="158"/>
        <v>0</v>
      </c>
      <c r="BW183" s="39">
        <f t="shared" si="158"/>
        <v>0</v>
      </c>
      <c r="BX183" s="39">
        <f t="shared" si="158"/>
        <v>0</v>
      </c>
      <c r="BY183" s="39">
        <f t="shared" si="158"/>
        <v>0</v>
      </c>
      <c r="BZ183" s="39">
        <f t="shared" si="158"/>
        <v>0</v>
      </c>
      <c r="CA183" s="39">
        <f t="shared" si="158"/>
        <v>0</v>
      </c>
      <c r="CB183" s="39">
        <f t="shared" si="158"/>
        <v>0</v>
      </c>
      <c r="CC183" s="39">
        <f t="shared" si="158"/>
        <v>0</v>
      </c>
      <c r="CD183" s="39">
        <f t="shared" si="158"/>
        <v>0</v>
      </c>
      <c r="CE183" s="39">
        <f t="shared" si="158"/>
        <v>0</v>
      </c>
      <c r="CF183" s="39">
        <f t="shared" si="158"/>
        <v>0</v>
      </c>
      <c r="CG183" s="39">
        <f t="shared" si="158"/>
        <v>0</v>
      </c>
      <c r="CH183" s="39">
        <f t="shared" si="158"/>
        <v>0</v>
      </c>
      <c r="CI183" s="39">
        <f t="shared" si="158"/>
        <v>0</v>
      </c>
      <c r="CJ183" s="39">
        <f t="shared" si="158"/>
        <v>0</v>
      </c>
      <c r="CK183" s="39">
        <f t="shared" si="158"/>
        <v>0</v>
      </c>
      <c r="CL183" s="39">
        <f t="shared" si="158"/>
        <v>0</v>
      </c>
      <c r="CM183" s="39">
        <f t="shared" si="158"/>
        <v>0</v>
      </c>
      <c r="CN183" s="39">
        <f t="shared" si="158"/>
        <v>0</v>
      </c>
      <c r="CO183" s="39">
        <f t="shared" si="158"/>
        <v>0</v>
      </c>
      <c r="CP183" s="39">
        <f t="shared" si="158"/>
        <v>0</v>
      </c>
      <c r="CQ183" s="39">
        <f t="shared" si="158"/>
        <v>0</v>
      </c>
      <c r="CR183" s="39">
        <f t="shared" si="158"/>
        <v>0</v>
      </c>
      <c r="CS183" s="39">
        <f t="shared" si="158"/>
        <v>0</v>
      </c>
      <c r="CT183" s="39">
        <f t="shared" si="158"/>
        <v>0</v>
      </c>
      <c r="CU183" s="39">
        <f t="shared" si="158"/>
        <v>0</v>
      </c>
      <c r="CV183" s="39">
        <f t="shared" si="158"/>
        <v>0</v>
      </c>
      <c r="CW183" s="39">
        <f t="shared" si="158"/>
        <v>0</v>
      </c>
      <c r="CX183" s="39">
        <f t="shared" si="158"/>
        <v>0</v>
      </c>
      <c r="CY183" s="39">
        <f t="shared" si="158"/>
        <v>0</v>
      </c>
      <c r="CZ183" s="39">
        <f t="shared" si="158"/>
        <v>0</v>
      </c>
      <c r="DA183" s="39">
        <f t="shared" si="158"/>
        <v>0</v>
      </c>
      <c r="DB183" s="39">
        <f t="shared" si="158"/>
        <v>0</v>
      </c>
      <c r="DC183" s="39">
        <f t="shared" si="158"/>
        <v>0</v>
      </c>
      <c r="DD183" s="39">
        <f t="shared" si="158"/>
        <v>0</v>
      </c>
      <c r="DE183" s="39">
        <f t="shared" si="158"/>
        <v>0</v>
      </c>
      <c r="DF183" s="39">
        <f t="shared" si="158"/>
        <v>0</v>
      </c>
      <c r="DG183" s="39">
        <f t="shared" si="158"/>
        <v>0</v>
      </c>
      <c r="DH183" s="39">
        <f t="shared" si="158"/>
        <v>0</v>
      </c>
      <c r="DI183" s="39">
        <f t="shared" si="158"/>
        <v>0</v>
      </c>
      <c r="DJ183" s="39">
        <f t="shared" si="158"/>
        <v>0</v>
      </c>
    </row>
    <row r="184" ht="14.25" customHeight="1">
      <c r="E184" s="35"/>
      <c r="F184" s="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</row>
    <row r="185" ht="14.25" customHeight="1">
      <c r="B185" s="6" t="s">
        <v>80</v>
      </c>
      <c r="C185" s="5"/>
      <c r="D185" s="5"/>
      <c r="E185" s="33">
        <f t="shared" ref="E185:E187" si="160">SUM(G185:DJ185)</f>
        <v>2888.237809</v>
      </c>
      <c r="F185" s="5"/>
      <c r="G185" s="39">
        <f t="shared" ref="G185:DJ185" si="159">G175*G$52</f>
        <v>0</v>
      </c>
      <c r="H185" s="39">
        <f t="shared" si="159"/>
        <v>15.79367275</v>
      </c>
      <c r="I185" s="39">
        <f t="shared" si="159"/>
        <v>0</v>
      </c>
      <c r="J185" s="39">
        <f t="shared" si="159"/>
        <v>0</v>
      </c>
      <c r="K185" s="39">
        <f t="shared" si="159"/>
        <v>0</v>
      </c>
      <c r="L185" s="39">
        <f t="shared" si="159"/>
        <v>0</v>
      </c>
      <c r="M185" s="39">
        <f t="shared" si="159"/>
        <v>0</v>
      </c>
      <c r="N185" s="39">
        <f t="shared" si="159"/>
        <v>0</v>
      </c>
      <c r="O185" s="39">
        <f t="shared" si="159"/>
        <v>0</v>
      </c>
      <c r="P185" s="39">
        <f t="shared" si="159"/>
        <v>0</v>
      </c>
      <c r="Q185" s="39">
        <f t="shared" si="159"/>
        <v>0</v>
      </c>
      <c r="R185" s="39">
        <f t="shared" si="159"/>
        <v>0</v>
      </c>
      <c r="S185" s="39">
        <f t="shared" si="159"/>
        <v>0</v>
      </c>
      <c r="T185" s="39">
        <f t="shared" si="159"/>
        <v>0</v>
      </c>
      <c r="U185" s="39">
        <f t="shared" si="159"/>
        <v>0</v>
      </c>
      <c r="V185" s="39">
        <f t="shared" si="159"/>
        <v>0</v>
      </c>
      <c r="W185" s="39">
        <f t="shared" si="159"/>
        <v>0</v>
      </c>
      <c r="X185" s="39">
        <f t="shared" si="159"/>
        <v>0</v>
      </c>
      <c r="Y185" s="39">
        <f t="shared" si="159"/>
        <v>0</v>
      </c>
      <c r="Z185" s="39">
        <f t="shared" si="159"/>
        <v>0</v>
      </c>
      <c r="AA185" s="39">
        <f t="shared" si="159"/>
        <v>0</v>
      </c>
      <c r="AB185" s="39">
        <f t="shared" si="159"/>
        <v>0</v>
      </c>
      <c r="AC185" s="39">
        <f t="shared" si="159"/>
        <v>0</v>
      </c>
      <c r="AD185" s="39">
        <f t="shared" si="159"/>
        <v>0</v>
      </c>
      <c r="AE185" s="39">
        <f t="shared" si="159"/>
        <v>0</v>
      </c>
      <c r="AF185" s="39">
        <f t="shared" si="159"/>
        <v>0</v>
      </c>
      <c r="AG185" s="39">
        <f t="shared" si="159"/>
        <v>0</v>
      </c>
      <c r="AH185" s="39">
        <f t="shared" si="159"/>
        <v>0</v>
      </c>
      <c r="AI185" s="39">
        <f t="shared" si="159"/>
        <v>0</v>
      </c>
      <c r="AJ185" s="39">
        <f t="shared" si="159"/>
        <v>0</v>
      </c>
      <c r="AK185" s="39">
        <f t="shared" si="159"/>
        <v>2.099322944</v>
      </c>
      <c r="AL185" s="39">
        <f t="shared" si="159"/>
        <v>0</v>
      </c>
      <c r="AM185" s="39">
        <f t="shared" si="159"/>
        <v>1.054032084</v>
      </c>
      <c r="AN185" s="39">
        <f t="shared" si="159"/>
        <v>0</v>
      </c>
      <c r="AO185" s="39">
        <f t="shared" si="159"/>
        <v>1.054033928</v>
      </c>
      <c r="AP185" s="39">
        <f t="shared" si="159"/>
        <v>360.855728</v>
      </c>
      <c r="AQ185" s="39">
        <f t="shared" si="159"/>
        <v>17.53365982</v>
      </c>
      <c r="AR185" s="39">
        <f t="shared" si="159"/>
        <v>62.17987964</v>
      </c>
      <c r="AS185" s="39">
        <f t="shared" si="159"/>
        <v>1.054030767</v>
      </c>
      <c r="AT185" s="39">
        <f t="shared" si="159"/>
        <v>92.61141548</v>
      </c>
      <c r="AU185" s="39">
        <f t="shared" si="159"/>
        <v>51.43085863</v>
      </c>
      <c r="AV185" s="39">
        <f t="shared" si="159"/>
        <v>53.49031042</v>
      </c>
      <c r="AW185" s="39">
        <f t="shared" si="159"/>
        <v>51.63636256</v>
      </c>
      <c r="AX185" s="39">
        <f t="shared" si="159"/>
        <v>52.88108479</v>
      </c>
      <c r="AY185" s="75">
        <f t="shared" si="159"/>
        <v>50.12899655</v>
      </c>
      <c r="AZ185" s="39">
        <f t="shared" si="159"/>
        <v>51.24744298</v>
      </c>
      <c r="BA185" s="39">
        <f t="shared" si="159"/>
        <v>50.48952973</v>
      </c>
      <c r="BB185" s="39">
        <f t="shared" si="159"/>
        <v>49.26776282</v>
      </c>
      <c r="BC185" s="39">
        <f t="shared" si="159"/>
        <v>45.68269145</v>
      </c>
      <c r="BD185" s="39">
        <f t="shared" si="159"/>
        <v>48.81994654</v>
      </c>
      <c r="BE185" s="39">
        <f t="shared" si="159"/>
        <v>47.59953124</v>
      </c>
      <c r="BF185" s="39">
        <f t="shared" si="159"/>
        <v>66.03064708</v>
      </c>
      <c r="BG185" s="39">
        <f t="shared" si="159"/>
        <v>64.38115843</v>
      </c>
      <c r="BH185" s="39">
        <f t="shared" si="159"/>
        <v>64.05862897</v>
      </c>
      <c r="BI185" s="39">
        <f t="shared" si="159"/>
        <v>56.56498878</v>
      </c>
      <c r="BJ185" s="39">
        <f t="shared" si="159"/>
        <v>50.81707784</v>
      </c>
      <c r="BK185" s="39">
        <f t="shared" si="159"/>
        <v>28.36452523</v>
      </c>
      <c r="BL185" s="39">
        <f t="shared" si="159"/>
        <v>47.47198452</v>
      </c>
      <c r="BM185" s="39">
        <f t="shared" si="159"/>
        <v>21.75267227</v>
      </c>
      <c r="BN185" s="39">
        <f t="shared" si="159"/>
        <v>46.90963938</v>
      </c>
      <c r="BO185" s="39">
        <f t="shared" si="159"/>
        <v>24.89474538</v>
      </c>
      <c r="BP185" s="39">
        <f t="shared" si="159"/>
        <v>45.43196014</v>
      </c>
      <c r="BQ185" s="39">
        <f t="shared" si="159"/>
        <v>18.47929476</v>
      </c>
      <c r="BR185" s="39">
        <f t="shared" si="159"/>
        <v>44.71715424</v>
      </c>
      <c r="BS185" s="39">
        <f t="shared" si="159"/>
        <v>23.02021202</v>
      </c>
      <c r="BT185" s="39">
        <f t="shared" si="159"/>
        <v>43.23360557</v>
      </c>
      <c r="BU185" s="39">
        <f t="shared" si="159"/>
        <v>21.41176146</v>
      </c>
      <c r="BV185" s="39">
        <f t="shared" si="159"/>
        <v>43.97193741</v>
      </c>
      <c r="BW185" s="39">
        <f t="shared" si="159"/>
        <v>18.65602873</v>
      </c>
      <c r="BX185" s="39">
        <f t="shared" si="159"/>
        <v>47.34689303</v>
      </c>
      <c r="BY185" s="39">
        <f t="shared" si="159"/>
        <v>14.16047824</v>
      </c>
      <c r="BZ185" s="39">
        <f t="shared" si="159"/>
        <v>48.41018764</v>
      </c>
      <c r="CA185" s="39">
        <f t="shared" si="159"/>
        <v>13.67162729</v>
      </c>
      <c r="CB185" s="39">
        <f t="shared" si="159"/>
        <v>53.9490384</v>
      </c>
      <c r="CC185" s="39">
        <f t="shared" si="159"/>
        <v>7.856648185</v>
      </c>
      <c r="CD185" s="39">
        <f t="shared" si="159"/>
        <v>58.55291249</v>
      </c>
      <c r="CE185" s="39">
        <f t="shared" si="159"/>
        <v>20.71554063</v>
      </c>
      <c r="CF185" s="39">
        <f t="shared" si="159"/>
        <v>58.41517969</v>
      </c>
      <c r="CG185" s="39">
        <f t="shared" si="159"/>
        <v>323.1451649</v>
      </c>
      <c r="CH185" s="39">
        <f t="shared" si="159"/>
        <v>236.4019978</v>
      </c>
      <c r="CI185" s="39">
        <f t="shared" si="159"/>
        <v>168.2824476</v>
      </c>
      <c r="CJ185" s="39">
        <f t="shared" si="159"/>
        <v>0.25137728</v>
      </c>
      <c r="CK185" s="39">
        <f t="shared" si="159"/>
        <v>0</v>
      </c>
      <c r="CL185" s="39">
        <f t="shared" si="159"/>
        <v>0</v>
      </c>
      <c r="CM185" s="39">
        <f t="shared" si="159"/>
        <v>0</v>
      </c>
      <c r="CN185" s="39">
        <f t="shared" si="159"/>
        <v>0</v>
      </c>
      <c r="CO185" s="39">
        <f t="shared" si="159"/>
        <v>0</v>
      </c>
      <c r="CP185" s="39">
        <f t="shared" si="159"/>
        <v>0</v>
      </c>
      <c r="CQ185" s="39">
        <f t="shared" si="159"/>
        <v>0</v>
      </c>
      <c r="CR185" s="39">
        <f t="shared" si="159"/>
        <v>0</v>
      </c>
      <c r="CS185" s="39">
        <f t="shared" si="159"/>
        <v>0</v>
      </c>
      <c r="CT185" s="39">
        <f t="shared" si="159"/>
        <v>0</v>
      </c>
      <c r="CU185" s="39">
        <f t="shared" si="159"/>
        <v>0</v>
      </c>
      <c r="CV185" s="39">
        <f t="shared" si="159"/>
        <v>0</v>
      </c>
      <c r="CW185" s="39">
        <f t="shared" si="159"/>
        <v>0</v>
      </c>
      <c r="CX185" s="39">
        <f t="shared" si="159"/>
        <v>0</v>
      </c>
      <c r="CY185" s="39">
        <f t="shared" si="159"/>
        <v>0</v>
      </c>
      <c r="CZ185" s="39">
        <f t="shared" si="159"/>
        <v>0</v>
      </c>
      <c r="DA185" s="39">
        <f t="shared" si="159"/>
        <v>0</v>
      </c>
      <c r="DB185" s="39">
        <f t="shared" si="159"/>
        <v>0</v>
      </c>
      <c r="DC185" s="39">
        <f t="shared" si="159"/>
        <v>0</v>
      </c>
      <c r="DD185" s="39">
        <f t="shared" si="159"/>
        <v>0</v>
      </c>
      <c r="DE185" s="39">
        <f t="shared" si="159"/>
        <v>0</v>
      </c>
      <c r="DF185" s="39">
        <f t="shared" si="159"/>
        <v>0</v>
      </c>
      <c r="DG185" s="39">
        <f t="shared" si="159"/>
        <v>0</v>
      </c>
      <c r="DH185" s="39">
        <f t="shared" si="159"/>
        <v>0</v>
      </c>
      <c r="DI185" s="39">
        <f t="shared" si="159"/>
        <v>0</v>
      </c>
      <c r="DJ185" s="39">
        <f t="shared" si="159"/>
        <v>0</v>
      </c>
    </row>
    <row r="186" ht="14.25" customHeight="1">
      <c r="B186" s="6" t="s">
        <v>81</v>
      </c>
      <c r="E186" s="35">
        <f t="shared" si="160"/>
        <v>1879.370474</v>
      </c>
      <c r="F186" s="5"/>
      <c r="G186" s="36">
        <f t="shared" ref="G186:DJ186" si="161">G176*G$52</f>
        <v>-0.01</v>
      </c>
      <c r="H186" s="36">
        <f t="shared" si="161"/>
        <v>15.79367275</v>
      </c>
      <c r="I186" s="36">
        <f t="shared" si="161"/>
        <v>0</v>
      </c>
      <c r="J186" s="36">
        <f t="shared" si="161"/>
        <v>0</v>
      </c>
      <c r="K186" s="36">
        <f t="shared" si="161"/>
        <v>0</v>
      </c>
      <c r="L186" s="36">
        <f t="shared" si="161"/>
        <v>0</v>
      </c>
      <c r="M186" s="36">
        <f t="shared" si="161"/>
        <v>0</v>
      </c>
      <c r="N186" s="36">
        <f t="shared" si="161"/>
        <v>0</v>
      </c>
      <c r="O186" s="36">
        <f t="shared" si="161"/>
        <v>0</v>
      </c>
      <c r="P186" s="36">
        <f t="shared" si="161"/>
        <v>0</v>
      </c>
      <c r="Q186" s="36">
        <f t="shared" si="161"/>
        <v>0</v>
      </c>
      <c r="R186" s="36">
        <f t="shared" si="161"/>
        <v>0</v>
      </c>
      <c r="S186" s="36">
        <f t="shared" si="161"/>
        <v>0</v>
      </c>
      <c r="T186" s="36">
        <f t="shared" si="161"/>
        <v>0</v>
      </c>
      <c r="U186" s="36">
        <f t="shared" si="161"/>
        <v>0</v>
      </c>
      <c r="V186" s="36">
        <f t="shared" si="161"/>
        <v>0</v>
      </c>
      <c r="W186" s="36">
        <f t="shared" si="161"/>
        <v>0</v>
      </c>
      <c r="X186" s="36">
        <f t="shared" si="161"/>
        <v>0</v>
      </c>
      <c r="Y186" s="36">
        <f t="shared" si="161"/>
        <v>0</v>
      </c>
      <c r="Z186" s="36">
        <f t="shared" si="161"/>
        <v>0</v>
      </c>
      <c r="AA186" s="36">
        <f t="shared" si="161"/>
        <v>0</v>
      </c>
      <c r="AB186" s="36">
        <f t="shared" si="161"/>
        <v>0</v>
      </c>
      <c r="AC186" s="36">
        <f t="shared" si="161"/>
        <v>0</v>
      </c>
      <c r="AD186" s="36">
        <f t="shared" si="161"/>
        <v>0</v>
      </c>
      <c r="AE186" s="36">
        <f t="shared" si="161"/>
        <v>0</v>
      </c>
      <c r="AF186" s="36">
        <f t="shared" si="161"/>
        <v>0</v>
      </c>
      <c r="AG186" s="36">
        <f t="shared" si="161"/>
        <v>-0.2092005856</v>
      </c>
      <c r="AH186" s="36">
        <f t="shared" si="161"/>
        <v>-172.4346087</v>
      </c>
      <c r="AI186" s="36">
        <f t="shared" si="161"/>
        <v>-158.0925969</v>
      </c>
      <c r="AJ186" s="36">
        <f t="shared" si="161"/>
        <v>-668.9466656</v>
      </c>
      <c r="AK186" s="36">
        <f t="shared" si="161"/>
        <v>-7.074939281</v>
      </c>
      <c r="AL186" s="36">
        <f t="shared" si="161"/>
        <v>0</v>
      </c>
      <c r="AM186" s="36">
        <f t="shared" si="161"/>
        <v>1.054032084</v>
      </c>
      <c r="AN186" s="36">
        <f t="shared" si="161"/>
        <v>0</v>
      </c>
      <c r="AO186" s="36">
        <f t="shared" si="161"/>
        <v>1.054033928</v>
      </c>
      <c r="AP186" s="36">
        <f t="shared" si="161"/>
        <v>360.855728</v>
      </c>
      <c r="AQ186" s="36">
        <f t="shared" si="161"/>
        <v>17.53365982</v>
      </c>
      <c r="AR186" s="36">
        <f t="shared" si="161"/>
        <v>62.17987964</v>
      </c>
      <c r="AS186" s="36">
        <f t="shared" si="161"/>
        <v>1.054030767</v>
      </c>
      <c r="AT186" s="36">
        <f t="shared" si="161"/>
        <v>92.61141548</v>
      </c>
      <c r="AU186" s="36">
        <f t="shared" si="161"/>
        <v>51.43085863</v>
      </c>
      <c r="AV186" s="36">
        <f t="shared" si="161"/>
        <v>53.49031042</v>
      </c>
      <c r="AW186" s="36">
        <f t="shared" si="161"/>
        <v>51.63636256</v>
      </c>
      <c r="AX186" s="36">
        <f t="shared" si="161"/>
        <v>52.88108479</v>
      </c>
      <c r="AY186" s="69">
        <f t="shared" si="161"/>
        <v>50.12899655</v>
      </c>
      <c r="AZ186" s="36">
        <f t="shared" si="161"/>
        <v>51.24744298</v>
      </c>
      <c r="BA186" s="36">
        <f t="shared" si="161"/>
        <v>50.48952973</v>
      </c>
      <c r="BB186" s="36">
        <f t="shared" si="161"/>
        <v>49.26776282</v>
      </c>
      <c r="BC186" s="36">
        <f t="shared" si="161"/>
        <v>45.68269145</v>
      </c>
      <c r="BD186" s="36">
        <f t="shared" si="161"/>
        <v>48.81994654</v>
      </c>
      <c r="BE186" s="36">
        <f t="shared" si="161"/>
        <v>47.59953124</v>
      </c>
      <c r="BF186" s="36">
        <f t="shared" si="161"/>
        <v>66.03064708</v>
      </c>
      <c r="BG186" s="36">
        <f t="shared" si="161"/>
        <v>64.38115843</v>
      </c>
      <c r="BH186" s="36">
        <f t="shared" si="161"/>
        <v>64.05862897</v>
      </c>
      <c r="BI186" s="36">
        <f t="shared" si="161"/>
        <v>56.56498878</v>
      </c>
      <c r="BJ186" s="36">
        <f t="shared" si="161"/>
        <v>50.81707784</v>
      </c>
      <c r="BK186" s="36">
        <f t="shared" si="161"/>
        <v>28.36452523</v>
      </c>
      <c r="BL186" s="36">
        <f t="shared" si="161"/>
        <v>47.47198452</v>
      </c>
      <c r="BM186" s="36">
        <f t="shared" si="161"/>
        <v>21.75267227</v>
      </c>
      <c r="BN186" s="36">
        <f t="shared" si="161"/>
        <v>46.90963938</v>
      </c>
      <c r="BO186" s="36">
        <f t="shared" si="161"/>
        <v>24.89474538</v>
      </c>
      <c r="BP186" s="36">
        <f t="shared" si="161"/>
        <v>45.43196014</v>
      </c>
      <c r="BQ186" s="36">
        <f t="shared" si="161"/>
        <v>18.47929476</v>
      </c>
      <c r="BR186" s="36">
        <f t="shared" si="161"/>
        <v>44.71715424</v>
      </c>
      <c r="BS186" s="36">
        <f t="shared" si="161"/>
        <v>23.02021202</v>
      </c>
      <c r="BT186" s="36">
        <f t="shared" si="161"/>
        <v>43.23360557</v>
      </c>
      <c r="BU186" s="36">
        <f t="shared" si="161"/>
        <v>21.41176146</v>
      </c>
      <c r="BV186" s="36">
        <f t="shared" si="161"/>
        <v>43.97193741</v>
      </c>
      <c r="BW186" s="36">
        <f t="shared" si="161"/>
        <v>18.65602873</v>
      </c>
      <c r="BX186" s="36">
        <f t="shared" si="161"/>
        <v>47.34689303</v>
      </c>
      <c r="BY186" s="36">
        <f t="shared" si="161"/>
        <v>14.16047824</v>
      </c>
      <c r="BZ186" s="36">
        <f t="shared" si="161"/>
        <v>48.41018764</v>
      </c>
      <c r="CA186" s="36">
        <f t="shared" si="161"/>
        <v>13.67162729</v>
      </c>
      <c r="CB186" s="36">
        <f t="shared" si="161"/>
        <v>53.9490384</v>
      </c>
      <c r="CC186" s="36">
        <f t="shared" si="161"/>
        <v>7.856648185</v>
      </c>
      <c r="CD186" s="36">
        <f t="shared" si="161"/>
        <v>58.55291249</v>
      </c>
      <c r="CE186" s="36">
        <f t="shared" si="161"/>
        <v>20.71554063</v>
      </c>
      <c r="CF186" s="36">
        <f t="shared" si="161"/>
        <v>58.41517969</v>
      </c>
      <c r="CG186" s="36">
        <f t="shared" si="161"/>
        <v>323.1451649</v>
      </c>
      <c r="CH186" s="36">
        <f t="shared" si="161"/>
        <v>236.4019978</v>
      </c>
      <c r="CI186" s="36">
        <f t="shared" si="161"/>
        <v>168.2824476</v>
      </c>
      <c r="CJ186" s="36">
        <f t="shared" si="161"/>
        <v>0.25137728</v>
      </c>
      <c r="CK186" s="36">
        <f t="shared" si="161"/>
        <v>0</v>
      </c>
      <c r="CL186" s="36">
        <f t="shared" si="161"/>
        <v>0</v>
      </c>
      <c r="CM186" s="36">
        <f t="shared" si="161"/>
        <v>0</v>
      </c>
      <c r="CN186" s="36">
        <f t="shared" si="161"/>
        <v>0</v>
      </c>
      <c r="CO186" s="36">
        <f t="shared" si="161"/>
        <v>0</v>
      </c>
      <c r="CP186" s="36">
        <f t="shared" si="161"/>
        <v>0</v>
      </c>
      <c r="CQ186" s="36">
        <f t="shared" si="161"/>
        <v>0</v>
      </c>
      <c r="CR186" s="36">
        <f t="shared" si="161"/>
        <v>0</v>
      </c>
      <c r="CS186" s="36">
        <f t="shared" si="161"/>
        <v>0</v>
      </c>
      <c r="CT186" s="36">
        <f t="shared" si="161"/>
        <v>0</v>
      </c>
      <c r="CU186" s="36">
        <f t="shared" si="161"/>
        <v>0</v>
      </c>
      <c r="CV186" s="36">
        <f t="shared" si="161"/>
        <v>0</v>
      </c>
      <c r="CW186" s="36">
        <f t="shared" si="161"/>
        <v>0</v>
      </c>
      <c r="CX186" s="36">
        <f t="shared" si="161"/>
        <v>0</v>
      </c>
      <c r="CY186" s="36">
        <f t="shared" si="161"/>
        <v>0</v>
      </c>
      <c r="CZ186" s="36">
        <f t="shared" si="161"/>
        <v>0</v>
      </c>
      <c r="DA186" s="36">
        <f t="shared" si="161"/>
        <v>0</v>
      </c>
      <c r="DB186" s="36">
        <f t="shared" si="161"/>
        <v>0</v>
      </c>
      <c r="DC186" s="36">
        <f t="shared" si="161"/>
        <v>0</v>
      </c>
      <c r="DD186" s="36">
        <f t="shared" si="161"/>
        <v>0</v>
      </c>
      <c r="DE186" s="36">
        <f t="shared" si="161"/>
        <v>0</v>
      </c>
      <c r="DF186" s="36">
        <f t="shared" si="161"/>
        <v>0</v>
      </c>
      <c r="DG186" s="36">
        <f t="shared" si="161"/>
        <v>0</v>
      </c>
      <c r="DH186" s="36">
        <f t="shared" si="161"/>
        <v>0</v>
      </c>
      <c r="DI186" s="36">
        <f t="shared" si="161"/>
        <v>0</v>
      </c>
      <c r="DJ186" s="36">
        <f t="shared" si="161"/>
        <v>0</v>
      </c>
    </row>
    <row r="187" ht="14.25" customHeight="1">
      <c r="B187" s="6" t="s">
        <v>82</v>
      </c>
      <c r="E187" s="33">
        <f t="shared" si="160"/>
        <v>-176.0913727</v>
      </c>
      <c r="F187" s="5"/>
      <c r="G187" s="39">
        <f t="shared" ref="G187:DJ187" si="162">G177*G$52</f>
        <v>-0.01</v>
      </c>
      <c r="H187" s="39">
        <f t="shared" si="162"/>
        <v>15.79367275</v>
      </c>
      <c r="I187" s="39">
        <f t="shared" si="162"/>
        <v>0</v>
      </c>
      <c r="J187" s="39">
        <f t="shared" si="162"/>
        <v>0</v>
      </c>
      <c r="K187" s="39">
        <f t="shared" si="162"/>
        <v>0</v>
      </c>
      <c r="L187" s="39">
        <f t="shared" si="162"/>
        <v>0</v>
      </c>
      <c r="M187" s="39">
        <f t="shared" si="162"/>
        <v>0</v>
      </c>
      <c r="N187" s="39">
        <f t="shared" si="162"/>
        <v>0</v>
      </c>
      <c r="O187" s="39">
        <f t="shared" si="162"/>
        <v>0</v>
      </c>
      <c r="P187" s="39">
        <f t="shared" si="162"/>
        <v>0</v>
      </c>
      <c r="Q187" s="39">
        <f t="shared" si="162"/>
        <v>0</v>
      </c>
      <c r="R187" s="39">
        <f t="shared" si="162"/>
        <v>0</v>
      </c>
      <c r="S187" s="39">
        <f t="shared" si="162"/>
        <v>0</v>
      </c>
      <c r="T187" s="39">
        <f t="shared" si="162"/>
        <v>0</v>
      </c>
      <c r="U187" s="39">
        <f t="shared" si="162"/>
        <v>0</v>
      </c>
      <c r="V187" s="39">
        <f t="shared" si="162"/>
        <v>0</v>
      </c>
      <c r="W187" s="39">
        <f t="shared" si="162"/>
        <v>0</v>
      </c>
      <c r="X187" s="39">
        <f t="shared" si="162"/>
        <v>0</v>
      </c>
      <c r="Y187" s="39">
        <f t="shared" si="162"/>
        <v>0</v>
      </c>
      <c r="Z187" s="39">
        <f t="shared" si="162"/>
        <v>0</v>
      </c>
      <c r="AA187" s="39">
        <f t="shared" si="162"/>
        <v>0</v>
      </c>
      <c r="AB187" s="39">
        <f t="shared" si="162"/>
        <v>0</v>
      </c>
      <c r="AC187" s="39">
        <f t="shared" si="162"/>
        <v>0</v>
      </c>
      <c r="AD187" s="39">
        <f t="shared" si="162"/>
        <v>0</v>
      </c>
      <c r="AE187" s="39">
        <f t="shared" si="162"/>
        <v>0</v>
      </c>
      <c r="AF187" s="39">
        <f t="shared" si="162"/>
        <v>0</v>
      </c>
      <c r="AG187" s="39">
        <f t="shared" si="162"/>
        <v>-0.2092005856</v>
      </c>
      <c r="AH187" s="39">
        <f t="shared" si="162"/>
        <v>-172.4346087</v>
      </c>
      <c r="AI187" s="39">
        <f t="shared" si="162"/>
        <v>-158.0925969</v>
      </c>
      <c r="AJ187" s="39">
        <f t="shared" si="162"/>
        <v>-668.9466656</v>
      </c>
      <c r="AK187" s="39">
        <f t="shared" si="162"/>
        <v>-7.074939281</v>
      </c>
      <c r="AL187" s="39">
        <f t="shared" si="162"/>
        <v>0</v>
      </c>
      <c r="AM187" s="39">
        <f t="shared" si="162"/>
        <v>1.054032084</v>
      </c>
      <c r="AN187" s="39">
        <f t="shared" si="162"/>
        <v>0</v>
      </c>
      <c r="AO187" s="39">
        <f t="shared" si="162"/>
        <v>1.054033928</v>
      </c>
      <c r="AP187" s="39">
        <f t="shared" si="162"/>
        <v>360.855728</v>
      </c>
      <c r="AQ187" s="39">
        <f t="shared" si="162"/>
        <v>17.53365982</v>
      </c>
      <c r="AR187" s="39">
        <f t="shared" si="162"/>
        <v>62.17987964</v>
      </c>
      <c r="AS187" s="39">
        <f t="shared" si="162"/>
        <v>1.054030767</v>
      </c>
      <c r="AT187" s="39">
        <f t="shared" si="162"/>
        <v>92.61141548</v>
      </c>
      <c r="AU187" s="39">
        <f t="shared" si="162"/>
        <v>51.43085863</v>
      </c>
      <c r="AV187" s="39">
        <f t="shared" si="162"/>
        <v>53.49031042</v>
      </c>
      <c r="AW187" s="39">
        <f t="shared" si="162"/>
        <v>51.63636256</v>
      </c>
      <c r="AX187" s="39">
        <f t="shared" si="162"/>
        <v>52.88108479</v>
      </c>
      <c r="AY187" s="75">
        <f t="shared" si="162"/>
        <v>50.12899655</v>
      </c>
      <c r="AZ187" s="39">
        <f t="shared" si="162"/>
        <v>0</v>
      </c>
      <c r="BA187" s="39">
        <f t="shared" si="162"/>
        <v>1.054031246</v>
      </c>
      <c r="BB187" s="39">
        <f t="shared" si="162"/>
        <v>0</v>
      </c>
      <c r="BC187" s="39">
        <f t="shared" si="162"/>
        <v>1.054032084</v>
      </c>
      <c r="BD187" s="39">
        <f t="shared" si="162"/>
        <v>0</v>
      </c>
      <c r="BE187" s="39">
        <f t="shared" si="162"/>
        <v>1.054032793</v>
      </c>
      <c r="BF187" s="39">
        <f t="shared" si="162"/>
        <v>0</v>
      </c>
      <c r="BG187" s="39">
        <f t="shared" si="162"/>
        <v>1.054030767</v>
      </c>
      <c r="BH187" s="39">
        <f t="shared" si="162"/>
        <v>0</v>
      </c>
      <c r="BI187" s="39">
        <f t="shared" si="162"/>
        <v>1.054031469</v>
      </c>
      <c r="BJ187" s="39">
        <f t="shared" si="162"/>
        <v>0</v>
      </c>
      <c r="BK187" s="39">
        <f t="shared" si="162"/>
        <v>1.054032084</v>
      </c>
      <c r="BL187" s="39">
        <f t="shared" si="162"/>
        <v>0</v>
      </c>
      <c r="BM187" s="39">
        <f t="shared" si="162"/>
        <v>1.054032626</v>
      </c>
      <c r="BN187" s="39">
        <f t="shared" si="162"/>
        <v>0</v>
      </c>
      <c r="BO187" s="39">
        <f t="shared" si="162"/>
        <v>1.05403106</v>
      </c>
      <c r="BP187" s="39">
        <f t="shared" si="162"/>
        <v>0</v>
      </c>
      <c r="BQ187" s="39">
        <f t="shared" si="162"/>
        <v>1.054031599</v>
      </c>
      <c r="BR187" s="39">
        <f t="shared" si="162"/>
        <v>0</v>
      </c>
      <c r="BS187" s="39">
        <f t="shared" si="162"/>
        <v>1.054032084</v>
      </c>
      <c r="BT187" s="39">
        <f t="shared" si="162"/>
        <v>0</v>
      </c>
      <c r="BU187" s="39">
        <f t="shared" si="162"/>
        <v>1.054032523</v>
      </c>
      <c r="BV187" s="39">
        <f t="shared" si="162"/>
        <v>0</v>
      </c>
      <c r="BW187" s="39">
        <f t="shared" si="162"/>
        <v>1.054031246</v>
      </c>
      <c r="BX187" s="39">
        <f t="shared" si="162"/>
        <v>0</v>
      </c>
      <c r="BY187" s="39">
        <f t="shared" si="162"/>
        <v>1.054031683</v>
      </c>
      <c r="BZ187" s="39">
        <f t="shared" si="162"/>
        <v>0</v>
      </c>
      <c r="CA187" s="39">
        <f t="shared" si="162"/>
        <v>1.054032084</v>
      </c>
      <c r="CB187" s="39">
        <f t="shared" si="162"/>
        <v>0</v>
      </c>
      <c r="CC187" s="39">
        <f t="shared" si="162"/>
        <v>1.054032453</v>
      </c>
      <c r="CD187" s="39">
        <f t="shared" si="162"/>
        <v>0</v>
      </c>
      <c r="CE187" s="39">
        <f t="shared" si="162"/>
        <v>1.054031375</v>
      </c>
      <c r="CF187" s="39">
        <f t="shared" si="162"/>
        <v>0</v>
      </c>
      <c r="CG187" s="39">
        <f t="shared" si="162"/>
        <v>1.054031743</v>
      </c>
      <c r="CH187" s="39">
        <f t="shared" si="162"/>
        <v>0</v>
      </c>
      <c r="CI187" s="39">
        <f t="shared" si="162"/>
        <v>1.054032084</v>
      </c>
      <c r="CJ187" s="39">
        <f t="shared" si="162"/>
        <v>0</v>
      </c>
      <c r="CK187" s="39">
        <f t="shared" si="162"/>
        <v>0</v>
      </c>
      <c r="CL187" s="39">
        <f t="shared" si="162"/>
        <v>0</v>
      </c>
      <c r="CM187" s="39">
        <f t="shared" si="162"/>
        <v>0</v>
      </c>
      <c r="CN187" s="39">
        <f t="shared" si="162"/>
        <v>0</v>
      </c>
      <c r="CO187" s="39">
        <f t="shared" si="162"/>
        <v>0</v>
      </c>
      <c r="CP187" s="39">
        <f t="shared" si="162"/>
        <v>0</v>
      </c>
      <c r="CQ187" s="39">
        <f t="shared" si="162"/>
        <v>0</v>
      </c>
      <c r="CR187" s="39">
        <f t="shared" si="162"/>
        <v>0</v>
      </c>
      <c r="CS187" s="39">
        <f t="shared" si="162"/>
        <v>0</v>
      </c>
      <c r="CT187" s="39">
        <f t="shared" si="162"/>
        <v>0</v>
      </c>
      <c r="CU187" s="39">
        <f t="shared" si="162"/>
        <v>0</v>
      </c>
      <c r="CV187" s="39">
        <f t="shared" si="162"/>
        <v>0</v>
      </c>
      <c r="CW187" s="39">
        <f t="shared" si="162"/>
        <v>0</v>
      </c>
      <c r="CX187" s="39">
        <f t="shared" si="162"/>
        <v>0</v>
      </c>
      <c r="CY187" s="39">
        <f t="shared" si="162"/>
        <v>0</v>
      </c>
      <c r="CZ187" s="39">
        <f t="shared" si="162"/>
        <v>0</v>
      </c>
      <c r="DA187" s="39">
        <f t="shared" si="162"/>
        <v>0</v>
      </c>
      <c r="DB187" s="39">
        <f t="shared" si="162"/>
        <v>0</v>
      </c>
      <c r="DC187" s="39">
        <f t="shared" si="162"/>
        <v>0</v>
      </c>
      <c r="DD187" s="39">
        <f t="shared" si="162"/>
        <v>0</v>
      </c>
      <c r="DE187" s="39">
        <f t="shared" si="162"/>
        <v>0</v>
      </c>
      <c r="DF187" s="39">
        <f t="shared" si="162"/>
        <v>0</v>
      </c>
      <c r="DG187" s="39">
        <f t="shared" si="162"/>
        <v>0</v>
      </c>
      <c r="DH187" s="39">
        <f t="shared" si="162"/>
        <v>0</v>
      </c>
      <c r="DI187" s="39">
        <f t="shared" si="162"/>
        <v>0</v>
      </c>
      <c r="DJ187" s="39">
        <f t="shared" si="162"/>
        <v>0</v>
      </c>
    </row>
    <row r="188" ht="14.25" customHeight="1"/>
    <row r="189" ht="14.25" customHeight="1">
      <c r="B189" s="43" t="str">
        <f>B17</f>
        <v>Enter name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</row>
    <row r="190" ht="14.25" customHeight="1"/>
    <row r="191" ht="14.25" customHeight="1">
      <c r="B191" s="6" t="s">
        <v>74</v>
      </c>
      <c r="E191" s="35">
        <f t="shared" ref="E191:E194" si="164">SUM(G191:DJ191)</f>
        <v>0</v>
      </c>
      <c r="G191" s="39">
        <f t="shared" ref="G191:DJ191" si="163">(G$28*$C$17)+(G$29*$D$17)+(G$30*$C$17)</f>
        <v>0</v>
      </c>
      <c r="H191" s="39">
        <f t="shared" si="163"/>
        <v>0</v>
      </c>
      <c r="I191" s="39">
        <f t="shared" si="163"/>
        <v>0</v>
      </c>
      <c r="J191" s="39">
        <f t="shared" si="163"/>
        <v>0</v>
      </c>
      <c r="K191" s="39">
        <f t="shared" si="163"/>
        <v>0</v>
      </c>
      <c r="L191" s="39">
        <f t="shared" si="163"/>
        <v>0</v>
      </c>
      <c r="M191" s="39">
        <f t="shared" si="163"/>
        <v>0</v>
      </c>
      <c r="N191" s="39">
        <f t="shared" si="163"/>
        <v>0</v>
      </c>
      <c r="O191" s="39">
        <f t="shared" si="163"/>
        <v>0</v>
      </c>
      <c r="P191" s="39">
        <f t="shared" si="163"/>
        <v>0</v>
      </c>
      <c r="Q191" s="39">
        <f t="shared" si="163"/>
        <v>0</v>
      </c>
      <c r="R191" s="39">
        <f t="shared" si="163"/>
        <v>0</v>
      </c>
      <c r="S191" s="39">
        <f t="shared" si="163"/>
        <v>0</v>
      </c>
      <c r="T191" s="39">
        <f t="shared" si="163"/>
        <v>0</v>
      </c>
      <c r="U191" s="39">
        <f t="shared" si="163"/>
        <v>0</v>
      </c>
      <c r="V191" s="39">
        <f t="shared" si="163"/>
        <v>0</v>
      </c>
      <c r="W191" s="39">
        <f t="shared" si="163"/>
        <v>0</v>
      </c>
      <c r="X191" s="39">
        <f t="shared" si="163"/>
        <v>0</v>
      </c>
      <c r="Y191" s="39">
        <f t="shared" si="163"/>
        <v>0</v>
      </c>
      <c r="Z191" s="39">
        <f t="shared" si="163"/>
        <v>0</v>
      </c>
      <c r="AA191" s="39">
        <f t="shared" si="163"/>
        <v>0</v>
      </c>
      <c r="AB191" s="39">
        <f t="shared" si="163"/>
        <v>0</v>
      </c>
      <c r="AC191" s="39">
        <f t="shared" si="163"/>
        <v>0</v>
      </c>
      <c r="AD191" s="39">
        <f t="shared" si="163"/>
        <v>0</v>
      </c>
      <c r="AE191" s="39">
        <f t="shared" si="163"/>
        <v>0</v>
      </c>
      <c r="AF191" s="39">
        <f t="shared" si="163"/>
        <v>0</v>
      </c>
      <c r="AG191" s="39">
        <f t="shared" si="163"/>
        <v>0</v>
      </c>
      <c r="AH191" s="39">
        <f t="shared" si="163"/>
        <v>0</v>
      </c>
      <c r="AI191" s="39">
        <f t="shared" si="163"/>
        <v>0</v>
      </c>
      <c r="AJ191" s="39">
        <f t="shared" si="163"/>
        <v>0</v>
      </c>
      <c r="AK191" s="39">
        <f t="shared" si="163"/>
        <v>0</v>
      </c>
      <c r="AL191" s="39">
        <f t="shared" si="163"/>
        <v>0</v>
      </c>
      <c r="AM191" s="39">
        <f t="shared" si="163"/>
        <v>0</v>
      </c>
      <c r="AN191" s="39">
        <f t="shared" si="163"/>
        <v>0</v>
      </c>
      <c r="AO191" s="39">
        <f t="shared" si="163"/>
        <v>0</v>
      </c>
      <c r="AP191" s="39">
        <f t="shared" si="163"/>
        <v>0</v>
      </c>
      <c r="AQ191" s="39">
        <f t="shared" si="163"/>
        <v>0</v>
      </c>
      <c r="AR191" s="39">
        <f t="shared" si="163"/>
        <v>0</v>
      </c>
      <c r="AS191" s="39">
        <f t="shared" si="163"/>
        <v>0</v>
      </c>
      <c r="AT191" s="39">
        <f t="shared" si="163"/>
        <v>0</v>
      </c>
      <c r="AU191" s="39">
        <f t="shared" si="163"/>
        <v>0</v>
      </c>
      <c r="AV191" s="39">
        <f t="shared" si="163"/>
        <v>0</v>
      </c>
      <c r="AW191" s="39">
        <f t="shared" si="163"/>
        <v>0</v>
      </c>
      <c r="AX191" s="39">
        <f t="shared" si="163"/>
        <v>0</v>
      </c>
      <c r="AY191" s="75">
        <f t="shared" si="163"/>
        <v>0</v>
      </c>
      <c r="AZ191" s="39">
        <f t="shared" si="163"/>
        <v>0</v>
      </c>
      <c r="BA191" s="39">
        <f t="shared" si="163"/>
        <v>0</v>
      </c>
      <c r="BB191" s="39">
        <f t="shared" si="163"/>
        <v>0</v>
      </c>
      <c r="BC191" s="39">
        <f t="shared" si="163"/>
        <v>0</v>
      </c>
      <c r="BD191" s="39">
        <f t="shared" si="163"/>
        <v>0</v>
      </c>
      <c r="BE191" s="39">
        <f t="shared" si="163"/>
        <v>0</v>
      </c>
      <c r="BF191" s="39">
        <f t="shared" si="163"/>
        <v>0</v>
      </c>
      <c r="BG191" s="39">
        <f t="shared" si="163"/>
        <v>0</v>
      </c>
      <c r="BH191" s="39">
        <f t="shared" si="163"/>
        <v>0</v>
      </c>
      <c r="BI191" s="39">
        <f t="shared" si="163"/>
        <v>0</v>
      </c>
      <c r="BJ191" s="39">
        <f t="shared" si="163"/>
        <v>0</v>
      </c>
      <c r="BK191" s="39">
        <f t="shared" si="163"/>
        <v>0</v>
      </c>
      <c r="BL191" s="39">
        <f t="shared" si="163"/>
        <v>0</v>
      </c>
      <c r="BM191" s="39">
        <f t="shared" si="163"/>
        <v>0</v>
      </c>
      <c r="BN191" s="39">
        <f t="shared" si="163"/>
        <v>0</v>
      </c>
      <c r="BO191" s="39">
        <f t="shared" si="163"/>
        <v>0</v>
      </c>
      <c r="BP191" s="39">
        <f t="shared" si="163"/>
        <v>0</v>
      </c>
      <c r="BQ191" s="39">
        <f t="shared" si="163"/>
        <v>0</v>
      </c>
      <c r="BR191" s="39">
        <f t="shared" si="163"/>
        <v>0</v>
      </c>
      <c r="BS191" s="39">
        <f t="shared" si="163"/>
        <v>0</v>
      </c>
      <c r="BT191" s="39">
        <f t="shared" si="163"/>
        <v>0</v>
      </c>
      <c r="BU191" s="39">
        <f t="shared" si="163"/>
        <v>0</v>
      </c>
      <c r="BV191" s="39">
        <f t="shared" si="163"/>
        <v>0</v>
      </c>
      <c r="BW191" s="39">
        <f t="shared" si="163"/>
        <v>0</v>
      </c>
      <c r="BX191" s="39">
        <f t="shared" si="163"/>
        <v>0</v>
      </c>
      <c r="BY191" s="39">
        <f t="shared" si="163"/>
        <v>0</v>
      </c>
      <c r="BZ191" s="39">
        <f t="shared" si="163"/>
        <v>0</v>
      </c>
      <c r="CA191" s="39">
        <f t="shared" si="163"/>
        <v>0</v>
      </c>
      <c r="CB191" s="39">
        <f t="shared" si="163"/>
        <v>0</v>
      </c>
      <c r="CC191" s="39">
        <f t="shared" si="163"/>
        <v>0</v>
      </c>
      <c r="CD191" s="39">
        <f t="shared" si="163"/>
        <v>0</v>
      </c>
      <c r="CE191" s="39">
        <f t="shared" si="163"/>
        <v>0</v>
      </c>
      <c r="CF191" s="39">
        <f t="shared" si="163"/>
        <v>0</v>
      </c>
      <c r="CG191" s="39">
        <f t="shared" si="163"/>
        <v>0</v>
      </c>
      <c r="CH191" s="39">
        <f t="shared" si="163"/>
        <v>0</v>
      </c>
      <c r="CI191" s="39">
        <f t="shared" si="163"/>
        <v>0</v>
      </c>
      <c r="CJ191" s="39">
        <f t="shared" si="163"/>
        <v>0</v>
      </c>
      <c r="CK191" s="39">
        <f t="shared" si="163"/>
        <v>0</v>
      </c>
      <c r="CL191" s="39">
        <f t="shared" si="163"/>
        <v>0</v>
      </c>
      <c r="CM191" s="39">
        <f t="shared" si="163"/>
        <v>0</v>
      </c>
      <c r="CN191" s="39">
        <f t="shared" si="163"/>
        <v>0</v>
      </c>
      <c r="CO191" s="39">
        <f t="shared" si="163"/>
        <v>0</v>
      </c>
      <c r="CP191" s="39">
        <f t="shared" si="163"/>
        <v>0</v>
      </c>
      <c r="CQ191" s="39">
        <f t="shared" si="163"/>
        <v>0</v>
      </c>
      <c r="CR191" s="39">
        <f t="shared" si="163"/>
        <v>0</v>
      </c>
      <c r="CS191" s="39">
        <f t="shared" si="163"/>
        <v>0</v>
      </c>
      <c r="CT191" s="39">
        <f t="shared" si="163"/>
        <v>0</v>
      </c>
      <c r="CU191" s="39">
        <f t="shared" si="163"/>
        <v>0</v>
      </c>
      <c r="CV191" s="39">
        <f t="shared" si="163"/>
        <v>0</v>
      </c>
      <c r="CW191" s="39">
        <f t="shared" si="163"/>
        <v>0</v>
      </c>
      <c r="CX191" s="39">
        <f t="shared" si="163"/>
        <v>0</v>
      </c>
      <c r="CY191" s="39">
        <f t="shared" si="163"/>
        <v>0</v>
      </c>
      <c r="CZ191" s="39">
        <f t="shared" si="163"/>
        <v>0</v>
      </c>
      <c r="DA191" s="39">
        <f t="shared" si="163"/>
        <v>0</v>
      </c>
      <c r="DB191" s="39">
        <f t="shared" si="163"/>
        <v>0</v>
      </c>
      <c r="DC191" s="39">
        <f t="shared" si="163"/>
        <v>0</v>
      </c>
      <c r="DD191" s="39">
        <f t="shared" si="163"/>
        <v>0</v>
      </c>
      <c r="DE191" s="39">
        <f t="shared" si="163"/>
        <v>0</v>
      </c>
      <c r="DF191" s="39">
        <f t="shared" si="163"/>
        <v>0</v>
      </c>
      <c r="DG191" s="39">
        <f t="shared" si="163"/>
        <v>0</v>
      </c>
      <c r="DH191" s="39">
        <f t="shared" si="163"/>
        <v>0</v>
      </c>
      <c r="DI191" s="39">
        <f t="shared" si="163"/>
        <v>0</v>
      </c>
      <c r="DJ191" s="39">
        <f t="shared" si="163"/>
        <v>0</v>
      </c>
    </row>
    <row r="192" ht="14.25" customHeight="1">
      <c r="B192" s="6" t="s">
        <v>75</v>
      </c>
      <c r="E192" s="35">
        <f t="shared" si="164"/>
        <v>0</v>
      </c>
      <c r="G192" s="39">
        <f t="shared" ref="G192:DJ192" si="165">(G$56*$C$17)+(G$57*$D$17)+(G$58*$D$17)+(G$59*$C$17)</f>
        <v>0</v>
      </c>
      <c r="H192" s="39">
        <f t="shared" si="165"/>
        <v>0</v>
      </c>
      <c r="I192" s="39">
        <f t="shared" si="165"/>
        <v>0</v>
      </c>
      <c r="J192" s="39">
        <f t="shared" si="165"/>
        <v>0</v>
      </c>
      <c r="K192" s="39">
        <f t="shared" si="165"/>
        <v>0</v>
      </c>
      <c r="L192" s="39">
        <f t="shared" si="165"/>
        <v>0</v>
      </c>
      <c r="M192" s="39">
        <f t="shared" si="165"/>
        <v>0</v>
      </c>
      <c r="N192" s="39">
        <f t="shared" si="165"/>
        <v>0</v>
      </c>
      <c r="O192" s="39">
        <f t="shared" si="165"/>
        <v>0</v>
      </c>
      <c r="P192" s="39">
        <f t="shared" si="165"/>
        <v>0</v>
      </c>
      <c r="Q192" s="39">
        <f t="shared" si="165"/>
        <v>0</v>
      </c>
      <c r="R192" s="39">
        <f t="shared" si="165"/>
        <v>0</v>
      </c>
      <c r="S192" s="39">
        <f t="shared" si="165"/>
        <v>0</v>
      </c>
      <c r="T192" s="39">
        <f t="shared" si="165"/>
        <v>0</v>
      </c>
      <c r="U192" s="39">
        <f t="shared" si="165"/>
        <v>0</v>
      </c>
      <c r="V192" s="39">
        <f t="shared" si="165"/>
        <v>0</v>
      </c>
      <c r="W192" s="39">
        <f t="shared" si="165"/>
        <v>0</v>
      </c>
      <c r="X192" s="39">
        <f t="shared" si="165"/>
        <v>0</v>
      </c>
      <c r="Y192" s="39">
        <f t="shared" si="165"/>
        <v>0</v>
      </c>
      <c r="Z192" s="39">
        <f t="shared" si="165"/>
        <v>0</v>
      </c>
      <c r="AA192" s="39">
        <f t="shared" si="165"/>
        <v>0</v>
      </c>
      <c r="AB192" s="39">
        <f t="shared" si="165"/>
        <v>0</v>
      </c>
      <c r="AC192" s="39">
        <f t="shared" si="165"/>
        <v>0</v>
      </c>
      <c r="AD192" s="39">
        <f t="shared" si="165"/>
        <v>0</v>
      </c>
      <c r="AE192" s="39">
        <f t="shared" si="165"/>
        <v>0</v>
      </c>
      <c r="AF192" s="39">
        <f t="shared" si="165"/>
        <v>0</v>
      </c>
      <c r="AG192" s="39">
        <f t="shared" si="165"/>
        <v>0</v>
      </c>
      <c r="AH192" s="39">
        <f t="shared" si="165"/>
        <v>0</v>
      </c>
      <c r="AI192" s="39">
        <f t="shared" si="165"/>
        <v>0</v>
      </c>
      <c r="AJ192" s="39">
        <f t="shared" si="165"/>
        <v>0</v>
      </c>
      <c r="AK192" s="39">
        <f t="shared" si="165"/>
        <v>0</v>
      </c>
      <c r="AL192" s="39">
        <f t="shared" si="165"/>
        <v>0</v>
      </c>
      <c r="AM192" s="39">
        <f t="shared" si="165"/>
        <v>0</v>
      </c>
      <c r="AN192" s="39">
        <f t="shared" si="165"/>
        <v>0</v>
      </c>
      <c r="AO192" s="39">
        <f t="shared" si="165"/>
        <v>0</v>
      </c>
      <c r="AP192" s="39">
        <f t="shared" si="165"/>
        <v>0</v>
      </c>
      <c r="AQ192" s="39">
        <f t="shared" si="165"/>
        <v>0</v>
      </c>
      <c r="AR192" s="39">
        <f t="shared" si="165"/>
        <v>0</v>
      </c>
      <c r="AS192" s="39">
        <f t="shared" si="165"/>
        <v>0</v>
      </c>
      <c r="AT192" s="39">
        <f t="shared" si="165"/>
        <v>0</v>
      </c>
      <c r="AU192" s="39">
        <f t="shared" si="165"/>
        <v>0</v>
      </c>
      <c r="AV192" s="39">
        <f t="shared" si="165"/>
        <v>0</v>
      </c>
      <c r="AW192" s="39">
        <f t="shared" si="165"/>
        <v>0</v>
      </c>
      <c r="AX192" s="39">
        <f t="shared" si="165"/>
        <v>0</v>
      </c>
      <c r="AY192" s="75">
        <f t="shared" si="165"/>
        <v>0</v>
      </c>
      <c r="AZ192" s="39">
        <f t="shared" si="165"/>
        <v>0</v>
      </c>
      <c r="BA192" s="39">
        <f t="shared" si="165"/>
        <v>0</v>
      </c>
      <c r="BB192" s="39">
        <f t="shared" si="165"/>
        <v>0</v>
      </c>
      <c r="BC192" s="39">
        <f t="shared" si="165"/>
        <v>0</v>
      </c>
      <c r="BD192" s="39">
        <f t="shared" si="165"/>
        <v>0</v>
      </c>
      <c r="BE192" s="39">
        <f t="shared" si="165"/>
        <v>0</v>
      </c>
      <c r="BF192" s="39">
        <f t="shared" si="165"/>
        <v>0</v>
      </c>
      <c r="BG192" s="39">
        <f t="shared" si="165"/>
        <v>0</v>
      </c>
      <c r="BH192" s="39">
        <f t="shared" si="165"/>
        <v>0</v>
      </c>
      <c r="BI192" s="39">
        <f t="shared" si="165"/>
        <v>0</v>
      </c>
      <c r="BJ192" s="39">
        <f t="shared" si="165"/>
        <v>0</v>
      </c>
      <c r="BK192" s="39">
        <f t="shared" si="165"/>
        <v>0</v>
      </c>
      <c r="BL192" s="39">
        <f t="shared" si="165"/>
        <v>0</v>
      </c>
      <c r="BM192" s="39">
        <f t="shared" si="165"/>
        <v>0</v>
      </c>
      <c r="BN192" s="39">
        <f t="shared" si="165"/>
        <v>0</v>
      </c>
      <c r="BO192" s="39">
        <f t="shared" si="165"/>
        <v>0</v>
      </c>
      <c r="BP192" s="39">
        <f t="shared" si="165"/>
        <v>0</v>
      </c>
      <c r="BQ192" s="39">
        <f t="shared" si="165"/>
        <v>0</v>
      </c>
      <c r="BR192" s="39">
        <f t="shared" si="165"/>
        <v>0</v>
      </c>
      <c r="BS192" s="39">
        <f t="shared" si="165"/>
        <v>0</v>
      </c>
      <c r="BT192" s="39">
        <f t="shared" si="165"/>
        <v>0</v>
      </c>
      <c r="BU192" s="39">
        <f t="shared" si="165"/>
        <v>0</v>
      </c>
      <c r="BV192" s="39">
        <f t="shared" si="165"/>
        <v>0</v>
      </c>
      <c r="BW192" s="39">
        <f t="shared" si="165"/>
        <v>0</v>
      </c>
      <c r="BX192" s="39">
        <f t="shared" si="165"/>
        <v>0</v>
      </c>
      <c r="BY192" s="39">
        <f t="shared" si="165"/>
        <v>0</v>
      </c>
      <c r="BZ192" s="39">
        <f t="shared" si="165"/>
        <v>0</v>
      </c>
      <c r="CA192" s="39">
        <f t="shared" si="165"/>
        <v>0</v>
      </c>
      <c r="CB192" s="39">
        <f t="shared" si="165"/>
        <v>0</v>
      </c>
      <c r="CC192" s="39">
        <f t="shared" si="165"/>
        <v>0</v>
      </c>
      <c r="CD192" s="39">
        <f t="shared" si="165"/>
        <v>0</v>
      </c>
      <c r="CE192" s="39">
        <f t="shared" si="165"/>
        <v>0</v>
      </c>
      <c r="CF192" s="39">
        <f t="shared" si="165"/>
        <v>0</v>
      </c>
      <c r="CG192" s="39">
        <f t="shared" si="165"/>
        <v>0</v>
      </c>
      <c r="CH192" s="39">
        <f t="shared" si="165"/>
        <v>0</v>
      </c>
      <c r="CI192" s="39">
        <f t="shared" si="165"/>
        <v>0</v>
      </c>
      <c r="CJ192" s="39">
        <f t="shared" si="165"/>
        <v>0</v>
      </c>
      <c r="CK192" s="39">
        <f t="shared" si="165"/>
        <v>0</v>
      </c>
      <c r="CL192" s="39">
        <f t="shared" si="165"/>
        <v>0</v>
      </c>
      <c r="CM192" s="39">
        <f t="shared" si="165"/>
        <v>0</v>
      </c>
      <c r="CN192" s="39">
        <f t="shared" si="165"/>
        <v>0</v>
      </c>
      <c r="CO192" s="39">
        <f t="shared" si="165"/>
        <v>0</v>
      </c>
      <c r="CP192" s="39">
        <f t="shared" si="165"/>
        <v>0</v>
      </c>
      <c r="CQ192" s="39">
        <f t="shared" si="165"/>
        <v>0</v>
      </c>
      <c r="CR192" s="39">
        <f t="shared" si="165"/>
        <v>0</v>
      </c>
      <c r="CS192" s="39">
        <f t="shared" si="165"/>
        <v>0</v>
      </c>
      <c r="CT192" s="39">
        <f t="shared" si="165"/>
        <v>0</v>
      </c>
      <c r="CU192" s="39">
        <f t="shared" si="165"/>
        <v>0</v>
      </c>
      <c r="CV192" s="39">
        <f t="shared" si="165"/>
        <v>0</v>
      </c>
      <c r="CW192" s="39">
        <f t="shared" si="165"/>
        <v>0</v>
      </c>
      <c r="CX192" s="39">
        <f t="shared" si="165"/>
        <v>0</v>
      </c>
      <c r="CY192" s="39">
        <f t="shared" si="165"/>
        <v>0</v>
      </c>
      <c r="CZ192" s="39">
        <f t="shared" si="165"/>
        <v>0</v>
      </c>
      <c r="DA192" s="39">
        <f t="shared" si="165"/>
        <v>0</v>
      </c>
      <c r="DB192" s="39">
        <f t="shared" si="165"/>
        <v>0</v>
      </c>
      <c r="DC192" s="39">
        <f t="shared" si="165"/>
        <v>0</v>
      </c>
      <c r="DD192" s="39">
        <f t="shared" si="165"/>
        <v>0</v>
      </c>
      <c r="DE192" s="39">
        <f t="shared" si="165"/>
        <v>0</v>
      </c>
      <c r="DF192" s="39">
        <f t="shared" si="165"/>
        <v>0</v>
      </c>
      <c r="DG192" s="39">
        <f t="shared" si="165"/>
        <v>0</v>
      </c>
      <c r="DH192" s="39">
        <f t="shared" si="165"/>
        <v>0</v>
      </c>
      <c r="DI192" s="39">
        <f t="shared" si="165"/>
        <v>0</v>
      </c>
      <c r="DJ192" s="39">
        <f t="shared" si="165"/>
        <v>0</v>
      </c>
    </row>
    <row r="193" ht="14.25" customHeight="1">
      <c r="B193" s="6" t="s">
        <v>76</v>
      </c>
      <c r="E193" s="35">
        <f t="shared" si="164"/>
        <v>0</v>
      </c>
      <c r="G193" s="39">
        <f t="shared" ref="G193:DJ193" si="166">(G$70*$C$17)+(G$71*$D$17)+(G$72*$D$17)+(G$73*$C$17)</f>
        <v>0</v>
      </c>
      <c r="H193" s="39">
        <f t="shared" si="166"/>
        <v>0</v>
      </c>
      <c r="I193" s="39">
        <f t="shared" si="166"/>
        <v>0</v>
      </c>
      <c r="J193" s="39">
        <f t="shared" si="166"/>
        <v>0</v>
      </c>
      <c r="K193" s="39">
        <f t="shared" si="166"/>
        <v>0</v>
      </c>
      <c r="L193" s="39">
        <f t="shared" si="166"/>
        <v>0</v>
      </c>
      <c r="M193" s="39">
        <f t="shared" si="166"/>
        <v>0</v>
      </c>
      <c r="N193" s="39">
        <f t="shared" si="166"/>
        <v>0</v>
      </c>
      <c r="O193" s="39">
        <f t="shared" si="166"/>
        <v>0</v>
      </c>
      <c r="P193" s="39">
        <f t="shared" si="166"/>
        <v>0</v>
      </c>
      <c r="Q193" s="39">
        <f t="shared" si="166"/>
        <v>0</v>
      </c>
      <c r="R193" s="39">
        <f t="shared" si="166"/>
        <v>0</v>
      </c>
      <c r="S193" s="39">
        <f t="shared" si="166"/>
        <v>0</v>
      </c>
      <c r="T193" s="39">
        <f t="shared" si="166"/>
        <v>0</v>
      </c>
      <c r="U193" s="39">
        <f t="shared" si="166"/>
        <v>0</v>
      </c>
      <c r="V193" s="39">
        <f t="shared" si="166"/>
        <v>0</v>
      </c>
      <c r="W193" s="39">
        <f t="shared" si="166"/>
        <v>0</v>
      </c>
      <c r="X193" s="39">
        <f t="shared" si="166"/>
        <v>0</v>
      </c>
      <c r="Y193" s="39">
        <f t="shared" si="166"/>
        <v>0</v>
      </c>
      <c r="Z193" s="39">
        <f t="shared" si="166"/>
        <v>0</v>
      </c>
      <c r="AA193" s="39">
        <f t="shared" si="166"/>
        <v>0</v>
      </c>
      <c r="AB193" s="39">
        <f t="shared" si="166"/>
        <v>0</v>
      </c>
      <c r="AC193" s="39">
        <f t="shared" si="166"/>
        <v>0</v>
      </c>
      <c r="AD193" s="39">
        <f t="shared" si="166"/>
        <v>0</v>
      </c>
      <c r="AE193" s="39">
        <f t="shared" si="166"/>
        <v>0</v>
      </c>
      <c r="AF193" s="39">
        <f t="shared" si="166"/>
        <v>0</v>
      </c>
      <c r="AG193" s="39">
        <f t="shared" si="166"/>
        <v>0</v>
      </c>
      <c r="AH193" s="39">
        <f t="shared" si="166"/>
        <v>0</v>
      </c>
      <c r="AI193" s="39">
        <f t="shared" si="166"/>
        <v>0</v>
      </c>
      <c r="AJ193" s="39">
        <f t="shared" si="166"/>
        <v>0</v>
      </c>
      <c r="AK193" s="39">
        <f t="shared" si="166"/>
        <v>0</v>
      </c>
      <c r="AL193" s="39">
        <f t="shared" si="166"/>
        <v>0</v>
      </c>
      <c r="AM193" s="39">
        <f t="shared" si="166"/>
        <v>0</v>
      </c>
      <c r="AN193" s="39">
        <f t="shared" si="166"/>
        <v>0</v>
      </c>
      <c r="AO193" s="39">
        <f t="shared" si="166"/>
        <v>0</v>
      </c>
      <c r="AP193" s="39">
        <f t="shared" si="166"/>
        <v>0</v>
      </c>
      <c r="AQ193" s="39">
        <f t="shared" si="166"/>
        <v>0</v>
      </c>
      <c r="AR193" s="39">
        <f t="shared" si="166"/>
        <v>0</v>
      </c>
      <c r="AS193" s="39">
        <f t="shared" si="166"/>
        <v>0</v>
      </c>
      <c r="AT193" s="39">
        <f t="shared" si="166"/>
        <v>0</v>
      </c>
      <c r="AU193" s="39">
        <f t="shared" si="166"/>
        <v>0</v>
      </c>
      <c r="AV193" s="39">
        <f t="shared" si="166"/>
        <v>0</v>
      </c>
      <c r="AW193" s="39">
        <f t="shared" si="166"/>
        <v>0</v>
      </c>
      <c r="AX193" s="39">
        <f t="shared" si="166"/>
        <v>0</v>
      </c>
      <c r="AY193" s="75">
        <f t="shared" si="166"/>
        <v>0</v>
      </c>
      <c r="AZ193" s="39">
        <f t="shared" si="166"/>
        <v>0</v>
      </c>
      <c r="BA193" s="39">
        <f t="shared" si="166"/>
        <v>0</v>
      </c>
      <c r="BB193" s="39">
        <f t="shared" si="166"/>
        <v>0</v>
      </c>
      <c r="BC193" s="39">
        <f t="shared" si="166"/>
        <v>0</v>
      </c>
      <c r="BD193" s="39">
        <f t="shared" si="166"/>
        <v>0</v>
      </c>
      <c r="BE193" s="39">
        <f t="shared" si="166"/>
        <v>0</v>
      </c>
      <c r="BF193" s="39">
        <f t="shared" si="166"/>
        <v>0</v>
      </c>
      <c r="BG193" s="39">
        <f t="shared" si="166"/>
        <v>0</v>
      </c>
      <c r="BH193" s="39">
        <f t="shared" si="166"/>
        <v>0</v>
      </c>
      <c r="BI193" s="39">
        <f t="shared" si="166"/>
        <v>0</v>
      </c>
      <c r="BJ193" s="39">
        <f t="shared" si="166"/>
        <v>0</v>
      </c>
      <c r="BK193" s="39">
        <f t="shared" si="166"/>
        <v>0</v>
      </c>
      <c r="BL193" s="39">
        <f t="shared" si="166"/>
        <v>0</v>
      </c>
      <c r="BM193" s="39">
        <f t="shared" si="166"/>
        <v>0</v>
      </c>
      <c r="BN193" s="39">
        <f t="shared" si="166"/>
        <v>0</v>
      </c>
      <c r="BO193" s="39">
        <f t="shared" si="166"/>
        <v>0</v>
      </c>
      <c r="BP193" s="39">
        <f t="shared" si="166"/>
        <v>0</v>
      </c>
      <c r="BQ193" s="39">
        <f t="shared" si="166"/>
        <v>0</v>
      </c>
      <c r="BR193" s="39">
        <f t="shared" si="166"/>
        <v>0</v>
      </c>
      <c r="BS193" s="39">
        <f t="shared" si="166"/>
        <v>0</v>
      </c>
      <c r="BT193" s="39">
        <f t="shared" si="166"/>
        <v>0</v>
      </c>
      <c r="BU193" s="39">
        <f t="shared" si="166"/>
        <v>0</v>
      </c>
      <c r="BV193" s="39">
        <f t="shared" si="166"/>
        <v>0</v>
      </c>
      <c r="BW193" s="39">
        <f t="shared" si="166"/>
        <v>0</v>
      </c>
      <c r="BX193" s="39">
        <f t="shared" si="166"/>
        <v>0</v>
      </c>
      <c r="BY193" s="39">
        <f t="shared" si="166"/>
        <v>0</v>
      </c>
      <c r="BZ193" s="39">
        <f t="shared" si="166"/>
        <v>0</v>
      </c>
      <c r="CA193" s="39">
        <f t="shared" si="166"/>
        <v>0</v>
      </c>
      <c r="CB193" s="39">
        <f t="shared" si="166"/>
        <v>0</v>
      </c>
      <c r="CC193" s="39">
        <f t="shared" si="166"/>
        <v>0</v>
      </c>
      <c r="CD193" s="39">
        <f t="shared" si="166"/>
        <v>0</v>
      </c>
      <c r="CE193" s="39">
        <f t="shared" si="166"/>
        <v>0</v>
      </c>
      <c r="CF193" s="39">
        <f t="shared" si="166"/>
        <v>0</v>
      </c>
      <c r="CG193" s="39">
        <f t="shared" si="166"/>
        <v>0</v>
      </c>
      <c r="CH193" s="39">
        <f t="shared" si="166"/>
        <v>0</v>
      </c>
      <c r="CI193" s="39">
        <f t="shared" si="166"/>
        <v>0</v>
      </c>
      <c r="CJ193" s="39">
        <f t="shared" si="166"/>
        <v>0</v>
      </c>
      <c r="CK193" s="39">
        <f t="shared" si="166"/>
        <v>0</v>
      </c>
      <c r="CL193" s="39">
        <f t="shared" si="166"/>
        <v>0</v>
      </c>
      <c r="CM193" s="39">
        <f t="shared" si="166"/>
        <v>0</v>
      </c>
      <c r="CN193" s="39">
        <f t="shared" si="166"/>
        <v>0</v>
      </c>
      <c r="CO193" s="39">
        <f t="shared" si="166"/>
        <v>0</v>
      </c>
      <c r="CP193" s="39">
        <f t="shared" si="166"/>
        <v>0</v>
      </c>
      <c r="CQ193" s="39">
        <f t="shared" si="166"/>
        <v>0</v>
      </c>
      <c r="CR193" s="39">
        <f t="shared" si="166"/>
        <v>0</v>
      </c>
      <c r="CS193" s="39">
        <f t="shared" si="166"/>
        <v>0</v>
      </c>
      <c r="CT193" s="39">
        <f t="shared" si="166"/>
        <v>0</v>
      </c>
      <c r="CU193" s="39">
        <f t="shared" si="166"/>
        <v>0</v>
      </c>
      <c r="CV193" s="39">
        <f t="shared" si="166"/>
        <v>0</v>
      </c>
      <c r="CW193" s="39">
        <f t="shared" si="166"/>
        <v>0</v>
      </c>
      <c r="CX193" s="39">
        <f t="shared" si="166"/>
        <v>0</v>
      </c>
      <c r="CY193" s="39">
        <f t="shared" si="166"/>
        <v>0</v>
      </c>
      <c r="CZ193" s="39">
        <f t="shared" si="166"/>
        <v>0</v>
      </c>
      <c r="DA193" s="39">
        <f t="shared" si="166"/>
        <v>0</v>
      </c>
      <c r="DB193" s="39">
        <f t="shared" si="166"/>
        <v>0</v>
      </c>
      <c r="DC193" s="39">
        <f t="shared" si="166"/>
        <v>0</v>
      </c>
      <c r="DD193" s="39">
        <f t="shared" si="166"/>
        <v>0</v>
      </c>
      <c r="DE193" s="39">
        <f t="shared" si="166"/>
        <v>0</v>
      </c>
      <c r="DF193" s="39">
        <f t="shared" si="166"/>
        <v>0</v>
      </c>
      <c r="DG193" s="39">
        <f t="shared" si="166"/>
        <v>0</v>
      </c>
      <c r="DH193" s="39">
        <f t="shared" si="166"/>
        <v>0</v>
      </c>
      <c r="DI193" s="39">
        <f t="shared" si="166"/>
        <v>0</v>
      </c>
      <c r="DJ193" s="39">
        <f t="shared" si="166"/>
        <v>0</v>
      </c>
    </row>
    <row r="194" ht="14.25" customHeight="1">
      <c r="B194" s="6" t="s">
        <v>66</v>
      </c>
      <c r="E194" s="35">
        <f t="shared" si="164"/>
        <v>0</v>
      </c>
      <c r="G194" s="39" t="str">
        <f t="shared" ref="G194:DJ194" si="167">G45</f>
        <v/>
      </c>
      <c r="H194" s="39" t="str">
        <f t="shared" si="167"/>
        <v/>
      </c>
      <c r="I194" s="39" t="str">
        <f t="shared" si="167"/>
        <v/>
      </c>
      <c r="J194" s="39" t="str">
        <f t="shared" si="167"/>
        <v/>
      </c>
      <c r="K194" s="39" t="str">
        <f t="shared" si="167"/>
        <v/>
      </c>
      <c r="L194" s="39" t="str">
        <f t="shared" si="167"/>
        <v/>
      </c>
      <c r="M194" s="39" t="str">
        <f t="shared" si="167"/>
        <v/>
      </c>
      <c r="N194" s="39" t="str">
        <f t="shared" si="167"/>
        <v/>
      </c>
      <c r="O194" s="39" t="str">
        <f t="shared" si="167"/>
        <v/>
      </c>
      <c r="P194" s="39" t="str">
        <f t="shared" si="167"/>
        <v/>
      </c>
      <c r="Q194" s="39" t="str">
        <f t="shared" si="167"/>
        <v/>
      </c>
      <c r="R194" s="39" t="str">
        <f t="shared" si="167"/>
        <v/>
      </c>
      <c r="S194" s="39" t="str">
        <f t="shared" si="167"/>
        <v/>
      </c>
      <c r="T194" s="39" t="str">
        <f t="shared" si="167"/>
        <v/>
      </c>
      <c r="U194" s="39" t="str">
        <f t="shared" si="167"/>
        <v/>
      </c>
      <c r="V194" s="39" t="str">
        <f t="shared" si="167"/>
        <v/>
      </c>
      <c r="W194" s="39" t="str">
        <f t="shared" si="167"/>
        <v/>
      </c>
      <c r="X194" s="39" t="str">
        <f t="shared" si="167"/>
        <v/>
      </c>
      <c r="Y194" s="39" t="str">
        <f t="shared" si="167"/>
        <v/>
      </c>
      <c r="Z194" s="39" t="str">
        <f t="shared" si="167"/>
        <v/>
      </c>
      <c r="AA194" s="39" t="str">
        <f t="shared" si="167"/>
        <v/>
      </c>
      <c r="AB194" s="39" t="str">
        <f t="shared" si="167"/>
        <v/>
      </c>
      <c r="AC194" s="39" t="str">
        <f t="shared" si="167"/>
        <v/>
      </c>
      <c r="AD194" s="39" t="str">
        <f t="shared" si="167"/>
        <v/>
      </c>
      <c r="AE194" s="39" t="str">
        <f t="shared" si="167"/>
        <v/>
      </c>
      <c r="AF194" s="39" t="str">
        <f t="shared" si="167"/>
        <v/>
      </c>
      <c r="AG194" s="39" t="str">
        <f t="shared" si="167"/>
        <v/>
      </c>
      <c r="AH194" s="39" t="str">
        <f t="shared" si="167"/>
        <v/>
      </c>
      <c r="AI194" s="39" t="str">
        <f t="shared" si="167"/>
        <v/>
      </c>
      <c r="AJ194" s="39" t="str">
        <f t="shared" si="167"/>
        <v/>
      </c>
      <c r="AK194" s="39" t="str">
        <f t="shared" si="167"/>
        <v/>
      </c>
      <c r="AL194" s="39" t="str">
        <f t="shared" si="167"/>
        <v/>
      </c>
      <c r="AM194" s="39" t="str">
        <f t="shared" si="167"/>
        <v/>
      </c>
      <c r="AN194" s="39" t="str">
        <f t="shared" si="167"/>
        <v/>
      </c>
      <c r="AO194" s="39" t="str">
        <f t="shared" si="167"/>
        <v/>
      </c>
      <c r="AP194" s="39" t="str">
        <f t="shared" si="167"/>
        <v/>
      </c>
      <c r="AQ194" s="39" t="str">
        <f t="shared" si="167"/>
        <v/>
      </c>
      <c r="AR194" s="39" t="str">
        <f t="shared" si="167"/>
        <v/>
      </c>
      <c r="AS194" s="39" t="str">
        <f t="shared" si="167"/>
        <v/>
      </c>
      <c r="AT194" s="39" t="str">
        <f t="shared" si="167"/>
        <v/>
      </c>
      <c r="AU194" s="39" t="str">
        <f t="shared" si="167"/>
        <v/>
      </c>
      <c r="AV194" s="39" t="str">
        <f t="shared" si="167"/>
        <v/>
      </c>
      <c r="AW194" s="39" t="str">
        <f t="shared" si="167"/>
        <v/>
      </c>
      <c r="AX194" s="39" t="str">
        <f t="shared" si="167"/>
        <v/>
      </c>
      <c r="AY194" s="75" t="str">
        <f t="shared" si="167"/>
        <v/>
      </c>
      <c r="AZ194" s="39" t="str">
        <f t="shared" si="167"/>
        <v/>
      </c>
      <c r="BA194" s="39" t="str">
        <f t="shared" si="167"/>
        <v/>
      </c>
      <c r="BB194" s="39" t="str">
        <f t="shared" si="167"/>
        <v/>
      </c>
      <c r="BC194" s="39" t="str">
        <f t="shared" si="167"/>
        <v/>
      </c>
      <c r="BD194" s="39" t="str">
        <f t="shared" si="167"/>
        <v/>
      </c>
      <c r="BE194" s="39" t="str">
        <f t="shared" si="167"/>
        <v/>
      </c>
      <c r="BF194" s="39" t="str">
        <f t="shared" si="167"/>
        <v/>
      </c>
      <c r="BG194" s="39" t="str">
        <f t="shared" si="167"/>
        <v/>
      </c>
      <c r="BH194" s="39" t="str">
        <f t="shared" si="167"/>
        <v/>
      </c>
      <c r="BI194" s="39" t="str">
        <f t="shared" si="167"/>
        <v/>
      </c>
      <c r="BJ194" s="39" t="str">
        <f t="shared" si="167"/>
        <v/>
      </c>
      <c r="BK194" s="39" t="str">
        <f t="shared" si="167"/>
        <v/>
      </c>
      <c r="BL194" s="39" t="str">
        <f t="shared" si="167"/>
        <v/>
      </c>
      <c r="BM194" s="39" t="str">
        <f t="shared" si="167"/>
        <v/>
      </c>
      <c r="BN194" s="39" t="str">
        <f t="shared" si="167"/>
        <v/>
      </c>
      <c r="BO194" s="39" t="str">
        <f t="shared" si="167"/>
        <v/>
      </c>
      <c r="BP194" s="39" t="str">
        <f t="shared" si="167"/>
        <v/>
      </c>
      <c r="BQ194" s="39" t="str">
        <f t="shared" si="167"/>
        <v/>
      </c>
      <c r="BR194" s="39" t="str">
        <f t="shared" si="167"/>
        <v/>
      </c>
      <c r="BS194" s="39" t="str">
        <f t="shared" si="167"/>
        <v/>
      </c>
      <c r="BT194" s="39" t="str">
        <f t="shared" si="167"/>
        <v/>
      </c>
      <c r="BU194" s="39" t="str">
        <f t="shared" si="167"/>
        <v/>
      </c>
      <c r="BV194" s="39" t="str">
        <f t="shared" si="167"/>
        <v/>
      </c>
      <c r="BW194" s="39" t="str">
        <f t="shared" si="167"/>
        <v/>
      </c>
      <c r="BX194" s="39" t="str">
        <f t="shared" si="167"/>
        <v/>
      </c>
      <c r="BY194" s="39" t="str">
        <f t="shared" si="167"/>
        <v/>
      </c>
      <c r="BZ194" s="39" t="str">
        <f t="shared" si="167"/>
        <v/>
      </c>
      <c r="CA194" s="39" t="str">
        <f t="shared" si="167"/>
        <v/>
      </c>
      <c r="CB194" s="39" t="str">
        <f t="shared" si="167"/>
        <v/>
      </c>
      <c r="CC194" s="39" t="str">
        <f t="shared" si="167"/>
        <v/>
      </c>
      <c r="CD194" s="39" t="str">
        <f t="shared" si="167"/>
        <v/>
      </c>
      <c r="CE194" s="39" t="str">
        <f t="shared" si="167"/>
        <v/>
      </c>
      <c r="CF194" s="39" t="str">
        <f t="shared" si="167"/>
        <v/>
      </c>
      <c r="CG194" s="39" t="str">
        <f t="shared" si="167"/>
        <v/>
      </c>
      <c r="CH194" s="39" t="str">
        <f t="shared" si="167"/>
        <v/>
      </c>
      <c r="CI194" s="39" t="str">
        <f t="shared" si="167"/>
        <v/>
      </c>
      <c r="CJ194" s="39" t="str">
        <f t="shared" si="167"/>
        <v/>
      </c>
      <c r="CK194" s="39" t="str">
        <f t="shared" si="167"/>
        <v/>
      </c>
      <c r="CL194" s="39" t="str">
        <f t="shared" si="167"/>
        <v/>
      </c>
      <c r="CM194" s="39" t="str">
        <f t="shared" si="167"/>
        <v/>
      </c>
      <c r="CN194" s="39" t="str">
        <f t="shared" si="167"/>
        <v/>
      </c>
      <c r="CO194" s="39" t="str">
        <f t="shared" si="167"/>
        <v/>
      </c>
      <c r="CP194" s="39" t="str">
        <f t="shared" si="167"/>
        <v/>
      </c>
      <c r="CQ194" s="39" t="str">
        <f t="shared" si="167"/>
        <v/>
      </c>
      <c r="CR194" s="39" t="str">
        <f t="shared" si="167"/>
        <v/>
      </c>
      <c r="CS194" s="39" t="str">
        <f t="shared" si="167"/>
        <v/>
      </c>
      <c r="CT194" s="39" t="str">
        <f t="shared" si="167"/>
        <v/>
      </c>
      <c r="CU194" s="39" t="str">
        <f t="shared" si="167"/>
        <v/>
      </c>
      <c r="CV194" s="39" t="str">
        <f t="shared" si="167"/>
        <v/>
      </c>
      <c r="CW194" s="39" t="str">
        <f t="shared" si="167"/>
        <v/>
      </c>
      <c r="CX194" s="39" t="str">
        <f t="shared" si="167"/>
        <v/>
      </c>
      <c r="CY194" s="39" t="str">
        <f t="shared" si="167"/>
        <v/>
      </c>
      <c r="CZ194" s="39" t="str">
        <f t="shared" si="167"/>
        <v/>
      </c>
      <c r="DA194" s="39" t="str">
        <f t="shared" si="167"/>
        <v/>
      </c>
      <c r="DB194" s="39" t="str">
        <f t="shared" si="167"/>
        <v/>
      </c>
      <c r="DC194" s="39" t="str">
        <f t="shared" si="167"/>
        <v/>
      </c>
      <c r="DD194" s="39" t="str">
        <f t="shared" si="167"/>
        <v/>
      </c>
      <c r="DE194" s="39" t="str">
        <f t="shared" si="167"/>
        <v/>
      </c>
      <c r="DF194" s="39" t="str">
        <f t="shared" si="167"/>
        <v/>
      </c>
      <c r="DG194" s="39" t="str">
        <f t="shared" si="167"/>
        <v/>
      </c>
      <c r="DH194" s="39" t="str">
        <f t="shared" si="167"/>
        <v/>
      </c>
      <c r="DI194" s="39" t="str">
        <f t="shared" si="167"/>
        <v/>
      </c>
      <c r="DJ194" s="39" t="str">
        <f t="shared" si="167"/>
        <v/>
      </c>
    </row>
    <row r="195" ht="14.25" customHeight="1"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</row>
    <row r="196" ht="14.25" customHeight="1">
      <c r="B196" s="5" t="s">
        <v>67</v>
      </c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</row>
    <row r="197" ht="14.25" customHeight="1"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</row>
    <row r="198" ht="14.25" customHeight="1">
      <c r="B198" s="6" t="s">
        <v>77</v>
      </c>
      <c r="E198" s="33">
        <f t="shared" ref="E198:E200" si="169">SUM(G198:DJ198)</f>
        <v>0</v>
      </c>
      <c r="F198" s="5"/>
      <c r="G198" s="39">
        <f t="shared" ref="G198:DJ198" si="168">SUM(G192:G193)</f>
        <v>0</v>
      </c>
      <c r="H198" s="39">
        <f t="shared" si="168"/>
        <v>0</v>
      </c>
      <c r="I198" s="39">
        <f t="shared" si="168"/>
        <v>0</v>
      </c>
      <c r="J198" s="39">
        <f t="shared" si="168"/>
        <v>0</v>
      </c>
      <c r="K198" s="39">
        <f t="shared" si="168"/>
        <v>0</v>
      </c>
      <c r="L198" s="39">
        <f t="shared" si="168"/>
        <v>0</v>
      </c>
      <c r="M198" s="39">
        <f t="shared" si="168"/>
        <v>0</v>
      </c>
      <c r="N198" s="39">
        <f t="shared" si="168"/>
        <v>0</v>
      </c>
      <c r="O198" s="39">
        <f t="shared" si="168"/>
        <v>0</v>
      </c>
      <c r="P198" s="39">
        <f t="shared" si="168"/>
        <v>0</v>
      </c>
      <c r="Q198" s="39">
        <f t="shared" si="168"/>
        <v>0</v>
      </c>
      <c r="R198" s="39">
        <f t="shared" si="168"/>
        <v>0</v>
      </c>
      <c r="S198" s="39">
        <f t="shared" si="168"/>
        <v>0</v>
      </c>
      <c r="T198" s="39">
        <f t="shared" si="168"/>
        <v>0</v>
      </c>
      <c r="U198" s="39">
        <f t="shared" si="168"/>
        <v>0</v>
      </c>
      <c r="V198" s="39">
        <f t="shared" si="168"/>
        <v>0</v>
      </c>
      <c r="W198" s="39">
        <f t="shared" si="168"/>
        <v>0</v>
      </c>
      <c r="X198" s="39">
        <f t="shared" si="168"/>
        <v>0</v>
      </c>
      <c r="Y198" s="39">
        <f t="shared" si="168"/>
        <v>0</v>
      </c>
      <c r="Z198" s="39">
        <f t="shared" si="168"/>
        <v>0</v>
      </c>
      <c r="AA198" s="39">
        <f t="shared" si="168"/>
        <v>0</v>
      </c>
      <c r="AB198" s="39">
        <f t="shared" si="168"/>
        <v>0</v>
      </c>
      <c r="AC198" s="39">
        <f t="shared" si="168"/>
        <v>0</v>
      </c>
      <c r="AD198" s="39">
        <f t="shared" si="168"/>
        <v>0</v>
      </c>
      <c r="AE198" s="39">
        <f t="shared" si="168"/>
        <v>0</v>
      </c>
      <c r="AF198" s="39">
        <f t="shared" si="168"/>
        <v>0</v>
      </c>
      <c r="AG198" s="39">
        <f t="shared" si="168"/>
        <v>0</v>
      </c>
      <c r="AH198" s="39">
        <f t="shared" si="168"/>
        <v>0</v>
      </c>
      <c r="AI198" s="39">
        <f t="shared" si="168"/>
        <v>0</v>
      </c>
      <c r="AJ198" s="39">
        <f t="shared" si="168"/>
        <v>0</v>
      </c>
      <c r="AK198" s="39">
        <f t="shared" si="168"/>
        <v>0</v>
      </c>
      <c r="AL198" s="39">
        <f t="shared" si="168"/>
        <v>0</v>
      </c>
      <c r="AM198" s="39">
        <f t="shared" si="168"/>
        <v>0</v>
      </c>
      <c r="AN198" s="39">
        <f t="shared" si="168"/>
        <v>0</v>
      </c>
      <c r="AO198" s="39">
        <f t="shared" si="168"/>
        <v>0</v>
      </c>
      <c r="AP198" s="39">
        <f t="shared" si="168"/>
        <v>0</v>
      </c>
      <c r="AQ198" s="39">
        <f t="shared" si="168"/>
        <v>0</v>
      </c>
      <c r="AR198" s="39">
        <f t="shared" si="168"/>
        <v>0</v>
      </c>
      <c r="AS198" s="39">
        <f t="shared" si="168"/>
        <v>0</v>
      </c>
      <c r="AT198" s="39">
        <f t="shared" si="168"/>
        <v>0</v>
      </c>
      <c r="AU198" s="39">
        <f t="shared" si="168"/>
        <v>0</v>
      </c>
      <c r="AV198" s="39">
        <f t="shared" si="168"/>
        <v>0</v>
      </c>
      <c r="AW198" s="39">
        <f t="shared" si="168"/>
        <v>0</v>
      </c>
      <c r="AX198" s="39">
        <f t="shared" si="168"/>
        <v>0</v>
      </c>
      <c r="AY198" s="75">
        <f t="shared" si="168"/>
        <v>0</v>
      </c>
      <c r="AZ198" s="39">
        <f t="shared" si="168"/>
        <v>0</v>
      </c>
      <c r="BA198" s="39">
        <f t="shared" si="168"/>
        <v>0</v>
      </c>
      <c r="BB198" s="39">
        <f t="shared" si="168"/>
        <v>0</v>
      </c>
      <c r="BC198" s="39">
        <f t="shared" si="168"/>
        <v>0</v>
      </c>
      <c r="BD198" s="39">
        <f t="shared" si="168"/>
        <v>0</v>
      </c>
      <c r="BE198" s="39">
        <f t="shared" si="168"/>
        <v>0</v>
      </c>
      <c r="BF198" s="39">
        <f t="shared" si="168"/>
        <v>0</v>
      </c>
      <c r="BG198" s="39">
        <f t="shared" si="168"/>
        <v>0</v>
      </c>
      <c r="BH198" s="39">
        <f t="shared" si="168"/>
        <v>0</v>
      </c>
      <c r="BI198" s="39">
        <f t="shared" si="168"/>
        <v>0</v>
      </c>
      <c r="BJ198" s="39">
        <f t="shared" si="168"/>
        <v>0</v>
      </c>
      <c r="BK198" s="39">
        <f t="shared" si="168"/>
        <v>0</v>
      </c>
      <c r="BL198" s="39">
        <f t="shared" si="168"/>
        <v>0</v>
      </c>
      <c r="BM198" s="39">
        <f t="shared" si="168"/>
        <v>0</v>
      </c>
      <c r="BN198" s="39">
        <f t="shared" si="168"/>
        <v>0</v>
      </c>
      <c r="BO198" s="39">
        <f t="shared" si="168"/>
        <v>0</v>
      </c>
      <c r="BP198" s="39">
        <f t="shared" si="168"/>
        <v>0</v>
      </c>
      <c r="BQ198" s="39">
        <f t="shared" si="168"/>
        <v>0</v>
      </c>
      <c r="BR198" s="39">
        <f t="shared" si="168"/>
        <v>0</v>
      </c>
      <c r="BS198" s="39">
        <f t="shared" si="168"/>
        <v>0</v>
      </c>
      <c r="BT198" s="39">
        <f t="shared" si="168"/>
        <v>0</v>
      </c>
      <c r="BU198" s="39">
        <f t="shared" si="168"/>
        <v>0</v>
      </c>
      <c r="BV198" s="39">
        <f t="shared" si="168"/>
        <v>0</v>
      </c>
      <c r="BW198" s="39">
        <f t="shared" si="168"/>
        <v>0</v>
      </c>
      <c r="BX198" s="39">
        <f t="shared" si="168"/>
        <v>0</v>
      </c>
      <c r="BY198" s="39">
        <f t="shared" si="168"/>
        <v>0</v>
      </c>
      <c r="BZ198" s="39">
        <f t="shared" si="168"/>
        <v>0</v>
      </c>
      <c r="CA198" s="39">
        <f t="shared" si="168"/>
        <v>0</v>
      </c>
      <c r="CB198" s="39">
        <f t="shared" si="168"/>
        <v>0</v>
      </c>
      <c r="CC198" s="39">
        <f t="shared" si="168"/>
        <v>0</v>
      </c>
      <c r="CD198" s="39">
        <f t="shared" si="168"/>
        <v>0</v>
      </c>
      <c r="CE198" s="39">
        <f t="shared" si="168"/>
        <v>0</v>
      </c>
      <c r="CF198" s="39">
        <f t="shared" si="168"/>
        <v>0</v>
      </c>
      <c r="CG198" s="39">
        <f t="shared" si="168"/>
        <v>0</v>
      </c>
      <c r="CH198" s="39">
        <f t="shared" si="168"/>
        <v>0</v>
      </c>
      <c r="CI198" s="39">
        <f t="shared" si="168"/>
        <v>0</v>
      </c>
      <c r="CJ198" s="39">
        <f t="shared" si="168"/>
        <v>0</v>
      </c>
      <c r="CK198" s="39">
        <f t="shared" si="168"/>
        <v>0</v>
      </c>
      <c r="CL198" s="39">
        <f t="shared" si="168"/>
        <v>0</v>
      </c>
      <c r="CM198" s="39">
        <f t="shared" si="168"/>
        <v>0</v>
      </c>
      <c r="CN198" s="39">
        <f t="shared" si="168"/>
        <v>0</v>
      </c>
      <c r="CO198" s="39">
        <f t="shared" si="168"/>
        <v>0</v>
      </c>
      <c r="CP198" s="39">
        <f t="shared" si="168"/>
        <v>0</v>
      </c>
      <c r="CQ198" s="39">
        <f t="shared" si="168"/>
        <v>0</v>
      </c>
      <c r="CR198" s="39">
        <f t="shared" si="168"/>
        <v>0</v>
      </c>
      <c r="CS198" s="39">
        <f t="shared" si="168"/>
        <v>0</v>
      </c>
      <c r="CT198" s="39">
        <f t="shared" si="168"/>
        <v>0</v>
      </c>
      <c r="CU198" s="39">
        <f t="shared" si="168"/>
        <v>0</v>
      </c>
      <c r="CV198" s="39">
        <f t="shared" si="168"/>
        <v>0</v>
      </c>
      <c r="CW198" s="39">
        <f t="shared" si="168"/>
        <v>0</v>
      </c>
      <c r="CX198" s="39">
        <f t="shared" si="168"/>
        <v>0</v>
      </c>
      <c r="CY198" s="39">
        <f t="shared" si="168"/>
        <v>0</v>
      </c>
      <c r="CZ198" s="39">
        <f t="shared" si="168"/>
        <v>0</v>
      </c>
      <c r="DA198" s="39">
        <f t="shared" si="168"/>
        <v>0</v>
      </c>
      <c r="DB198" s="39">
        <f t="shared" si="168"/>
        <v>0</v>
      </c>
      <c r="DC198" s="39">
        <f t="shared" si="168"/>
        <v>0</v>
      </c>
      <c r="DD198" s="39">
        <f t="shared" si="168"/>
        <v>0</v>
      </c>
      <c r="DE198" s="39">
        <f t="shared" si="168"/>
        <v>0</v>
      </c>
      <c r="DF198" s="39">
        <f t="shared" si="168"/>
        <v>0</v>
      </c>
      <c r="DG198" s="39">
        <f t="shared" si="168"/>
        <v>0</v>
      </c>
      <c r="DH198" s="39">
        <f t="shared" si="168"/>
        <v>0</v>
      </c>
      <c r="DI198" s="39">
        <f t="shared" si="168"/>
        <v>0</v>
      </c>
      <c r="DJ198" s="39">
        <f t="shared" si="168"/>
        <v>0</v>
      </c>
    </row>
    <row r="199" ht="14.25" customHeight="1">
      <c r="B199" s="6" t="s">
        <v>78</v>
      </c>
      <c r="E199" s="35">
        <f t="shared" si="169"/>
        <v>0</v>
      </c>
      <c r="F199" s="5"/>
      <c r="G199" s="36">
        <f t="shared" ref="G199:DJ199" si="170">SUM(G191,G198)</f>
        <v>0</v>
      </c>
      <c r="H199" s="36">
        <f t="shared" si="170"/>
        <v>0</v>
      </c>
      <c r="I199" s="36">
        <f t="shared" si="170"/>
        <v>0</v>
      </c>
      <c r="J199" s="36">
        <f t="shared" si="170"/>
        <v>0</v>
      </c>
      <c r="K199" s="36">
        <f t="shared" si="170"/>
        <v>0</v>
      </c>
      <c r="L199" s="36">
        <f t="shared" si="170"/>
        <v>0</v>
      </c>
      <c r="M199" s="36">
        <f t="shared" si="170"/>
        <v>0</v>
      </c>
      <c r="N199" s="36">
        <f t="shared" si="170"/>
        <v>0</v>
      </c>
      <c r="O199" s="36">
        <f t="shared" si="170"/>
        <v>0</v>
      </c>
      <c r="P199" s="36">
        <f t="shared" si="170"/>
        <v>0</v>
      </c>
      <c r="Q199" s="36">
        <f t="shared" si="170"/>
        <v>0</v>
      </c>
      <c r="R199" s="36">
        <f t="shared" si="170"/>
        <v>0</v>
      </c>
      <c r="S199" s="36">
        <f t="shared" si="170"/>
        <v>0</v>
      </c>
      <c r="T199" s="36">
        <f t="shared" si="170"/>
        <v>0</v>
      </c>
      <c r="U199" s="36">
        <f t="shared" si="170"/>
        <v>0</v>
      </c>
      <c r="V199" s="36">
        <f t="shared" si="170"/>
        <v>0</v>
      </c>
      <c r="W199" s="36">
        <f t="shared" si="170"/>
        <v>0</v>
      </c>
      <c r="X199" s="36">
        <f t="shared" si="170"/>
        <v>0</v>
      </c>
      <c r="Y199" s="36">
        <f t="shared" si="170"/>
        <v>0</v>
      </c>
      <c r="Z199" s="36">
        <f t="shared" si="170"/>
        <v>0</v>
      </c>
      <c r="AA199" s="36">
        <f t="shared" si="170"/>
        <v>0</v>
      </c>
      <c r="AB199" s="36">
        <f t="shared" si="170"/>
        <v>0</v>
      </c>
      <c r="AC199" s="36">
        <f t="shared" si="170"/>
        <v>0</v>
      </c>
      <c r="AD199" s="36">
        <f t="shared" si="170"/>
        <v>0</v>
      </c>
      <c r="AE199" s="36">
        <f t="shared" si="170"/>
        <v>0</v>
      </c>
      <c r="AF199" s="36">
        <f t="shared" si="170"/>
        <v>0</v>
      </c>
      <c r="AG199" s="36">
        <f t="shared" si="170"/>
        <v>0</v>
      </c>
      <c r="AH199" s="36">
        <f t="shared" si="170"/>
        <v>0</v>
      </c>
      <c r="AI199" s="36">
        <f t="shared" si="170"/>
        <v>0</v>
      </c>
      <c r="AJ199" s="36">
        <f t="shared" si="170"/>
        <v>0</v>
      </c>
      <c r="AK199" s="36">
        <f t="shared" si="170"/>
        <v>0</v>
      </c>
      <c r="AL199" s="36">
        <f t="shared" si="170"/>
        <v>0</v>
      </c>
      <c r="AM199" s="36">
        <f t="shared" si="170"/>
        <v>0</v>
      </c>
      <c r="AN199" s="36">
        <f t="shared" si="170"/>
        <v>0</v>
      </c>
      <c r="AO199" s="36">
        <f t="shared" si="170"/>
        <v>0</v>
      </c>
      <c r="AP199" s="36">
        <f t="shared" si="170"/>
        <v>0</v>
      </c>
      <c r="AQ199" s="36">
        <f t="shared" si="170"/>
        <v>0</v>
      </c>
      <c r="AR199" s="36">
        <f t="shared" si="170"/>
        <v>0</v>
      </c>
      <c r="AS199" s="36">
        <f t="shared" si="170"/>
        <v>0</v>
      </c>
      <c r="AT199" s="36">
        <f t="shared" si="170"/>
        <v>0</v>
      </c>
      <c r="AU199" s="36">
        <f t="shared" si="170"/>
        <v>0</v>
      </c>
      <c r="AV199" s="36">
        <f t="shared" si="170"/>
        <v>0</v>
      </c>
      <c r="AW199" s="36">
        <f t="shared" si="170"/>
        <v>0</v>
      </c>
      <c r="AX199" s="36">
        <f t="shared" si="170"/>
        <v>0</v>
      </c>
      <c r="AY199" s="69">
        <f t="shared" si="170"/>
        <v>0</v>
      </c>
      <c r="AZ199" s="36">
        <f t="shared" si="170"/>
        <v>0</v>
      </c>
      <c r="BA199" s="36">
        <f t="shared" si="170"/>
        <v>0</v>
      </c>
      <c r="BB199" s="36">
        <f t="shared" si="170"/>
        <v>0</v>
      </c>
      <c r="BC199" s="36">
        <f t="shared" si="170"/>
        <v>0</v>
      </c>
      <c r="BD199" s="36">
        <f t="shared" si="170"/>
        <v>0</v>
      </c>
      <c r="BE199" s="36">
        <f t="shared" si="170"/>
        <v>0</v>
      </c>
      <c r="BF199" s="36">
        <f t="shared" si="170"/>
        <v>0</v>
      </c>
      <c r="BG199" s="36">
        <f t="shared" si="170"/>
        <v>0</v>
      </c>
      <c r="BH199" s="36">
        <f t="shared" si="170"/>
        <v>0</v>
      </c>
      <c r="BI199" s="36">
        <f t="shared" si="170"/>
        <v>0</v>
      </c>
      <c r="BJ199" s="36">
        <f t="shared" si="170"/>
        <v>0</v>
      </c>
      <c r="BK199" s="36">
        <f t="shared" si="170"/>
        <v>0</v>
      </c>
      <c r="BL199" s="36">
        <f t="shared" si="170"/>
        <v>0</v>
      </c>
      <c r="BM199" s="36">
        <f t="shared" si="170"/>
        <v>0</v>
      </c>
      <c r="BN199" s="36">
        <f t="shared" si="170"/>
        <v>0</v>
      </c>
      <c r="BO199" s="36">
        <f t="shared" si="170"/>
        <v>0</v>
      </c>
      <c r="BP199" s="36">
        <f t="shared" si="170"/>
        <v>0</v>
      </c>
      <c r="BQ199" s="36">
        <f t="shared" si="170"/>
        <v>0</v>
      </c>
      <c r="BR199" s="36">
        <f t="shared" si="170"/>
        <v>0</v>
      </c>
      <c r="BS199" s="36">
        <f t="shared" si="170"/>
        <v>0</v>
      </c>
      <c r="BT199" s="36">
        <f t="shared" si="170"/>
        <v>0</v>
      </c>
      <c r="BU199" s="36">
        <f t="shared" si="170"/>
        <v>0</v>
      </c>
      <c r="BV199" s="36">
        <f t="shared" si="170"/>
        <v>0</v>
      </c>
      <c r="BW199" s="36">
        <f t="shared" si="170"/>
        <v>0</v>
      </c>
      <c r="BX199" s="36">
        <f t="shared" si="170"/>
        <v>0</v>
      </c>
      <c r="BY199" s="36">
        <f t="shared" si="170"/>
        <v>0</v>
      </c>
      <c r="BZ199" s="36">
        <f t="shared" si="170"/>
        <v>0</v>
      </c>
      <c r="CA199" s="36">
        <f t="shared" si="170"/>
        <v>0</v>
      </c>
      <c r="CB199" s="36">
        <f t="shared" si="170"/>
        <v>0</v>
      </c>
      <c r="CC199" s="36">
        <f t="shared" si="170"/>
        <v>0</v>
      </c>
      <c r="CD199" s="36">
        <f t="shared" si="170"/>
        <v>0</v>
      </c>
      <c r="CE199" s="36">
        <f t="shared" si="170"/>
        <v>0</v>
      </c>
      <c r="CF199" s="36">
        <f t="shared" si="170"/>
        <v>0</v>
      </c>
      <c r="CG199" s="36">
        <f t="shared" si="170"/>
        <v>0</v>
      </c>
      <c r="CH199" s="36">
        <f t="shared" si="170"/>
        <v>0</v>
      </c>
      <c r="CI199" s="36">
        <f t="shared" si="170"/>
        <v>0</v>
      </c>
      <c r="CJ199" s="36">
        <f t="shared" si="170"/>
        <v>0</v>
      </c>
      <c r="CK199" s="36">
        <f t="shared" si="170"/>
        <v>0</v>
      </c>
      <c r="CL199" s="36">
        <f t="shared" si="170"/>
        <v>0</v>
      </c>
      <c r="CM199" s="36">
        <f t="shared" si="170"/>
        <v>0</v>
      </c>
      <c r="CN199" s="36">
        <f t="shared" si="170"/>
        <v>0</v>
      </c>
      <c r="CO199" s="36">
        <f t="shared" si="170"/>
        <v>0</v>
      </c>
      <c r="CP199" s="36">
        <f t="shared" si="170"/>
        <v>0</v>
      </c>
      <c r="CQ199" s="36">
        <f t="shared" si="170"/>
        <v>0</v>
      </c>
      <c r="CR199" s="36">
        <f t="shared" si="170"/>
        <v>0</v>
      </c>
      <c r="CS199" s="36">
        <f t="shared" si="170"/>
        <v>0</v>
      </c>
      <c r="CT199" s="36">
        <f t="shared" si="170"/>
        <v>0</v>
      </c>
      <c r="CU199" s="36">
        <f t="shared" si="170"/>
        <v>0</v>
      </c>
      <c r="CV199" s="36">
        <f t="shared" si="170"/>
        <v>0</v>
      </c>
      <c r="CW199" s="36">
        <f t="shared" si="170"/>
        <v>0</v>
      </c>
      <c r="CX199" s="36">
        <f t="shared" si="170"/>
        <v>0</v>
      </c>
      <c r="CY199" s="36">
        <f t="shared" si="170"/>
        <v>0</v>
      </c>
      <c r="CZ199" s="36">
        <f t="shared" si="170"/>
        <v>0</v>
      </c>
      <c r="DA199" s="36">
        <f t="shared" si="170"/>
        <v>0</v>
      </c>
      <c r="DB199" s="36">
        <f t="shared" si="170"/>
        <v>0</v>
      </c>
      <c r="DC199" s="36">
        <f t="shared" si="170"/>
        <v>0</v>
      </c>
      <c r="DD199" s="36">
        <f t="shared" si="170"/>
        <v>0</v>
      </c>
      <c r="DE199" s="36">
        <f t="shared" si="170"/>
        <v>0</v>
      </c>
      <c r="DF199" s="36">
        <f t="shared" si="170"/>
        <v>0</v>
      </c>
      <c r="DG199" s="36">
        <f t="shared" si="170"/>
        <v>0</v>
      </c>
      <c r="DH199" s="36">
        <f t="shared" si="170"/>
        <v>0</v>
      </c>
      <c r="DI199" s="36">
        <f t="shared" si="170"/>
        <v>0</v>
      </c>
      <c r="DJ199" s="36">
        <f t="shared" si="170"/>
        <v>0</v>
      </c>
    </row>
    <row r="200" ht="14.25" customHeight="1">
      <c r="B200" s="6" t="s">
        <v>79</v>
      </c>
      <c r="E200" s="33">
        <f t="shared" si="169"/>
        <v>0</v>
      </c>
      <c r="G200" s="39">
        <f t="shared" ref="G200:DJ200" si="171">IF(G$3&lt;$C$9,G199,0)</f>
        <v>0</v>
      </c>
      <c r="H200" s="39">
        <f t="shared" si="171"/>
        <v>0</v>
      </c>
      <c r="I200" s="39">
        <f t="shared" si="171"/>
        <v>0</v>
      </c>
      <c r="J200" s="39">
        <f t="shared" si="171"/>
        <v>0</v>
      </c>
      <c r="K200" s="39">
        <f t="shared" si="171"/>
        <v>0</v>
      </c>
      <c r="L200" s="39">
        <f t="shared" si="171"/>
        <v>0</v>
      </c>
      <c r="M200" s="39">
        <f t="shared" si="171"/>
        <v>0</v>
      </c>
      <c r="N200" s="39">
        <f t="shared" si="171"/>
        <v>0</v>
      </c>
      <c r="O200" s="39">
        <f t="shared" si="171"/>
        <v>0</v>
      </c>
      <c r="P200" s="39">
        <f t="shared" si="171"/>
        <v>0</v>
      </c>
      <c r="Q200" s="39">
        <f t="shared" si="171"/>
        <v>0</v>
      </c>
      <c r="R200" s="39">
        <f t="shared" si="171"/>
        <v>0</v>
      </c>
      <c r="S200" s="39">
        <f t="shared" si="171"/>
        <v>0</v>
      </c>
      <c r="T200" s="39">
        <f t="shared" si="171"/>
        <v>0</v>
      </c>
      <c r="U200" s="39">
        <f t="shared" si="171"/>
        <v>0</v>
      </c>
      <c r="V200" s="39">
        <f t="shared" si="171"/>
        <v>0</v>
      </c>
      <c r="W200" s="39">
        <f t="shared" si="171"/>
        <v>0</v>
      </c>
      <c r="X200" s="39">
        <f t="shared" si="171"/>
        <v>0</v>
      </c>
      <c r="Y200" s="39">
        <f t="shared" si="171"/>
        <v>0</v>
      </c>
      <c r="Z200" s="39">
        <f t="shared" si="171"/>
        <v>0</v>
      </c>
      <c r="AA200" s="39">
        <f t="shared" si="171"/>
        <v>0</v>
      </c>
      <c r="AB200" s="39">
        <f t="shared" si="171"/>
        <v>0</v>
      </c>
      <c r="AC200" s="39">
        <f t="shared" si="171"/>
        <v>0</v>
      </c>
      <c r="AD200" s="39">
        <f t="shared" si="171"/>
        <v>0</v>
      </c>
      <c r="AE200" s="39">
        <f t="shared" si="171"/>
        <v>0</v>
      </c>
      <c r="AF200" s="39">
        <f t="shared" si="171"/>
        <v>0</v>
      </c>
      <c r="AG200" s="39">
        <f t="shared" si="171"/>
        <v>0</v>
      </c>
      <c r="AH200" s="39">
        <f t="shared" si="171"/>
        <v>0</v>
      </c>
      <c r="AI200" s="39">
        <f t="shared" si="171"/>
        <v>0</v>
      </c>
      <c r="AJ200" s="39">
        <f t="shared" si="171"/>
        <v>0</v>
      </c>
      <c r="AK200" s="39">
        <f t="shared" si="171"/>
        <v>0</v>
      </c>
      <c r="AL200" s="39">
        <f t="shared" si="171"/>
        <v>0</v>
      </c>
      <c r="AM200" s="39">
        <f t="shared" si="171"/>
        <v>0</v>
      </c>
      <c r="AN200" s="39">
        <f t="shared" si="171"/>
        <v>0</v>
      </c>
      <c r="AO200" s="39">
        <f t="shared" si="171"/>
        <v>0</v>
      </c>
      <c r="AP200" s="39">
        <f t="shared" si="171"/>
        <v>0</v>
      </c>
      <c r="AQ200" s="39">
        <f t="shared" si="171"/>
        <v>0</v>
      </c>
      <c r="AR200" s="39">
        <f t="shared" si="171"/>
        <v>0</v>
      </c>
      <c r="AS200" s="39">
        <f t="shared" si="171"/>
        <v>0</v>
      </c>
      <c r="AT200" s="39">
        <f t="shared" si="171"/>
        <v>0</v>
      </c>
      <c r="AU200" s="39">
        <f t="shared" si="171"/>
        <v>0</v>
      </c>
      <c r="AV200" s="39">
        <f t="shared" si="171"/>
        <v>0</v>
      </c>
      <c r="AW200" s="39">
        <f t="shared" si="171"/>
        <v>0</v>
      </c>
      <c r="AX200" s="39">
        <f t="shared" si="171"/>
        <v>0</v>
      </c>
      <c r="AY200" s="75">
        <f t="shared" si="171"/>
        <v>0</v>
      </c>
      <c r="AZ200" s="39">
        <f t="shared" si="171"/>
        <v>0</v>
      </c>
      <c r="BA200" s="39">
        <f t="shared" si="171"/>
        <v>0</v>
      </c>
      <c r="BB200" s="39">
        <f t="shared" si="171"/>
        <v>0</v>
      </c>
      <c r="BC200" s="39">
        <f t="shared" si="171"/>
        <v>0</v>
      </c>
      <c r="BD200" s="39">
        <f t="shared" si="171"/>
        <v>0</v>
      </c>
      <c r="BE200" s="39">
        <f t="shared" si="171"/>
        <v>0</v>
      </c>
      <c r="BF200" s="39">
        <f t="shared" si="171"/>
        <v>0</v>
      </c>
      <c r="BG200" s="39">
        <f t="shared" si="171"/>
        <v>0</v>
      </c>
      <c r="BH200" s="39">
        <f t="shared" si="171"/>
        <v>0</v>
      </c>
      <c r="BI200" s="39">
        <f t="shared" si="171"/>
        <v>0</v>
      </c>
      <c r="BJ200" s="39">
        <f t="shared" si="171"/>
        <v>0</v>
      </c>
      <c r="BK200" s="39">
        <f t="shared" si="171"/>
        <v>0</v>
      </c>
      <c r="BL200" s="39">
        <f t="shared" si="171"/>
        <v>0</v>
      </c>
      <c r="BM200" s="39">
        <f t="shared" si="171"/>
        <v>0</v>
      </c>
      <c r="BN200" s="39">
        <f t="shared" si="171"/>
        <v>0</v>
      </c>
      <c r="BO200" s="39">
        <f t="shared" si="171"/>
        <v>0</v>
      </c>
      <c r="BP200" s="39">
        <f t="shared" si="171"/>
        <v>0</v>
      </c>
      <c r="BQ200" s="39">
        <f t="shared" si="171"/>
        <v>0</v>
      </c>
      <c r="BR200" s="39">
        <f t="shared" si="171"/>
        <v>0</v>
      </c>
      <c r="BS200" s="39">
        <f t="shared" si="171"/>
        <v>0</v>
      </c>
      <c r="BT200" s="39">
        <f t="shared" si="171"/>
        <v>0</v>
      </c>
      <c r="BU200" s="39">
        <f t="shared" si="171"/>
        <v>0</v>
      </c>
      <c r="BV200" s="39">
        <f t="shared" si="171"/>
        <v>0</v>
      </c>
      <c r="BW200" s="39">
        <f t="shared" si="171"/>
        <v>0</v>
      </c>
      <c r="BX200" s="39">
        <f t="shared" si="171"/>
        <v>0</v>
      </c>
      <c r="BY200" s="39">
        <f t="shared" si="171"/>
        <v>0</v>
      </c>
      <c r="BZ200" s="39">
        <f t="shared" si="171"/>
        <v>0</v>
      </c>
      <c r="CA200" s="39">
        <f t="shared" si="171"/>
        <v>0</v>
      </c>
      <c r="CB200" s="39">
        <f t="shared" si="171"/>
        <v>0</v>
      </c>
      <c r="CC200" s="39">
        <f t="shared" si="171"/>
        <v>0</v>
      </c>
      <c r="CD200" s="39">
        <f t="shared" si="171"/>
        <v>0</v>
      </c>
      <c r="CE200" s="39">
        <f t="shared" si="171"/>
        <v>0</v>
      </c>
      <c r="CF200" s="39">
        <f t="shared" si="171"/>
        <v>0</v>
      </c>
      <c r="CG200" s="39">
        <f t="shared" si="171"/>
        <v>0</v>
      </c>
      <c r="CH200" s="39">
        <f t="shared" si="171"/>
        <v>0</v>
      </c>
      <c r="CI200" s="39">
        <f t="shared" si="171"/>
        <v>0</v>
      </c>
      <c r="CJ200" s="39">
        <f t="shared" si="171"/>
        <v>0</v>
      </c>
      <c r="CK200" s="39">
        <f t="shared" si="171"/>
        <v>0</v>
      </c>
      <c r="CL200" s="39">
        <f t="shared" si="171"/>
        <v>0</v>
      </c>
      <c r="CM200" s="39">
        <f t="shared" si="171"/>
        <v>0</v>
      </c>
      <c r="CN200" s="39">
        <f t="shared" si="171"/>
        <v>0</v>
      </c>
      <c r="CO200" s="39">
        <f t="shared" si="171"/>
        <v>0</v>
      </c>
      <c r="CP200" s="39">
        <f t="shared" si="171"/>
        <v>0</v>
      </c>
      <c r="CQ200" s="39">
        <f t="shared" si="171"/>
        <v>0</v>
      </c>
      <c r="CR200" s="39">
        <f t="shared" si="171"/>
        <v>0</v>
      </c>
      <c r="CS200" s="39">
        <f t="shared" si="171"/>
        <v>0</v>
      </c>
      <c r="CT200" s="39">
        <f t="shared" si="171"/>
        <v>0</v>
      </c>
      <c r="CU200" s="39">
        <f t="shared" si="171"/>
        <v>0</v>
      </c>
      <c r="CV200" s="39">
        <f t="shared" si="171"/>
        <v>0</v>
      </c>
      <c r="CW200" s="39">
        <f t="shared" si="171"/>
        <v>0</v>
      </c>
      <c r="CX200" s="39">
        <f t="shared" si="171"/>
        <v>0</v>
      </c>
      <c r="CY200" s="39">
        <f t="shared" si="171"/>
        <v>0</v>
      </c>
      <c r="CZ200" s="39">
        <f t="shared" si="171"/>
        <v>0</v>
      </c>
      <c r="DA200" s="39">
        <f t="shared" si="171"/>
        <v>0</v>
      </c>
      <c r="DB200" s="39">
        <f t="shared" si="171"/>
        <v>0</v>
      </c>
      <c r="DC200" s="39">
        <f t="shared" si="171"/>
        <v>0</v>
      </c>
      <c r="DD200" s="39">
        <f t="shared" si="171"/>
        <v>0</v>
      </c>
      <c r="DE200" s="39">
        <f t="shared" si="171"/>
        <v>0</v>
      </c>
      <c r="DF200" s="39">
        <f t="shared" si="171"/>
        <v>0</v>
      </c>
      <c r="DG200" s="39">
        <f t="shared" si="171"/>
        <v>0</v>
      </c>
      <c r="DH200" s="39">
        <f t="shared" si="171"/>
        <v>0</v>
      </c>
      <c r="DI200" s="39">
        <f t="shared" si="171"/>
        <v>0</v>
      </c>
      <c r="DJ200" s="39">
        <f t="shared" si="171"/>
        <v>0</v>
      </c>
    </row>
    <row r="201" ht="14.25" customHeight="1"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</row>
    <row r="202" ht="14.25" customHeight="1">
      <c r="B202" s="6" t="s">
        <v>80</v>
      </c>
      <c r="C202" s="5"/>
      <c r="D202" s="5"/>
      <c r="E202" s="33">
        <f t="shared" ref="E202:E204" si="173">SUM(G202:DJ202)</f>
        <v>0</v>
      </c>
      <c r="F202" s="5"/>
      <c r="G202" s="39">
        <f t="shared" ref="G202:DJ202" si="172">G198+G194</f>
        <v>0</v>
      </c>
      <c r="H202" s="39">
        <f t="shared" si="172"/>
        <v>0</v>
      </c>
      <c r="I202" s="39">
        <f t="shared" si="172"/>
        <v>0</v>
      </c>
      <c r="J202" s="39">
        <f t="shared" si="172"/>
        <v>0</v>
      </c>
      <c r="K202" s="39">
        <f t="shared" si="172"/>
        <v>0</v>
      </c>
      <c r="L202" s="39">
        <f t="shared" si="172"/>
        <v>0</v>
      </c>
      <c r="M202" s="39">
        <f t="shared" si="172"/>
        <v>0</v>
      </c>
      <c r="N202" s="39">
        <f t="shared" si="172"/>
        <v>0</v>
      </c>
      <c r="O202" s="39">
        <f t="shared" si="172"/>
        <v>0</v>
      </c>
      <c r="P202" s="39">
        <f t="shared" si="172"/>
        <v>0</v>
      </c>
      <c r="Q202" s="39">
        <f t="shared" si="172"/>
        <v>0</v>
      </c>
      <c r="R202" s="39">
        <f t="shared" si="172"/>
        <v>0</v>
      </c>
      <c r="S202" s="39">
        <f t="shared" si="172"/>
        <v>0</v>
      </c>
      <c r="T202" s="39">
        <f t="shared" si="172"/>
        <v>0</v>
      </c>
      <c r="U202" s="39">
        <f t="shared" si="172"/>
        <v>0</v>
      </c>
      <c r="V202" s="39">
        <f t="shared" si="172"/>
        <v>0</v>
      </c>
      <c r="W202" s="39">
        <f t="shared" si="172"/>
        <v>0</v>
      </c>
      <c r="X202" s="39">
        <f t="shared" si="172"/>
        <v>0</v>
      </c>
      <c r="Y202" s="39">
        <f t="shared" si="172"/>
        <v>0</v>
      </c>
      <c r="Z202" s="39">
        <f t="shared" si="172"/>
        <v>0</v>
      </c>
      <c r="AA202" s="39">
        <f t="shared" si="172"/>
        <v>0</v>
      </c>
      <c r="AB202" s="39">
        <f t="shared" si="172"/>
        <v>0</v>
      </c>
      <c r="AC202" s="39">
        <f t="shared" si="172"/>
        <v>0</v>
      </c>
      <c r="AD202" s="39">
        <f t="shared" si="172"/>
        <v>0</v>
      </c>
      <c r="AE202" s="39">
        <f t="shared" si="172"/>
        <v>0</v>
      </c>
      <c r="AF202" s="39">
        <f t="shared" si="172"/>
        <v>0</v>
      </c>
      <c r="AG202" s="39">
        <f t="shared" si="172"/>
        <v>0</v>
      </c>
      <c r="AH202" s="39">
        <f t="shared" si="172"/>
        <v>0</v>
      </c>
      <c r="AI202" s="39">
        <f t="shared" si="172"/>
        <v>0</v>
      </c>
      <c r="AJ202" s="39">
        <f t="shared" si="172"/>
        <v>0</v>
      </c>
      <c r="AK202" s="39">
        <f t="shared" si="172"/>
        <v>0</v>
      </c>
      <c r="AL202" s="39">
        <f t="shared" si="172"/>
        <v>0</v>
      </c>
      <c r="AM202" s="39">
        <f t="shared" si="172"/>
        <v>0</v>
      </c>
      <c r="AN202" s="39">
        <f t="shared" si="172"/>
        <v>0</v>
      </c>
      <c r="AO202" s="39">
        <f t="shared" si="172"/>
        <v>0</v>
      </c>
      <c r="AP202" s="39">
        <f t="shared" si="172"/>
        <v>0</v>
      </c>
      <c r="AQ202" s="39">
        <f t="shared" si="172"/>
        <v>0</v>
      </c>
      <c r="AR202" s="39">
        <f t="shared" si="172"/>
        <v>0</v>
      </c>
      <c r="AS202" s="39">
        <f t="shared" si="172"/>
        <v>0</v>
      </c>
      <c r="AT202" s="39">
        <f t="shared" si="172"/>
        <v>0</v>
      </c>
      <c r="AU202" s="39">
        <f t="shared" si="172"/>
        <v>0</v>
      </c>
      <c r="AV202" s="39">
        <f t="shared" si="172"/>
        <v>0</v>
      </c>
      <c r="AW202" s="39">
        <f t="shared" si="172"/>
        <v>0</v>
      </c>
      <c r="AX202" s="39">
        <f t="shared" si="172"/>
        <v>0</v>
      </c>
      <c r="AY202" s="75">
        <f t="shared" si="172"/>
        <v>0</v>
      </c>
      <c r="AZ202" s="39">
        <f t="shared" si="172"/>
        <v>0</v>
      </c>
      <c r="BA202" s="39">
        <f t="shared" si="172"/>
        <v>0</v>
      </c>
      <c r="BB202" s="39">
        <f t="shared" si="172"/>
        <v>0</v>
      </c>
      <c r="BC202" s="39">
        <f t="shared" si="172"/>
        <v>0</v>
      </c>
      <c r="BD202" s="39">
        <f t="shared" si="172"/>
        <v>0</v>
      </c>
      <c r="BE202" s="39">
        <f t="shared" si="172"/>
        <v>0</v>
      </c>
      <c r="BF202" s="39">
        <f t="shared" si="172"/>
        <v>0</v>
      </c>
      <c r="BG202" s="39">
        <f t="shared" si="172"/>
        <v>0</v>
      </c>
      <c r="BH202" s="39">
        <f t="shared" si="172"/>
        <v>0</v>
      </c>
      <c r="BI202" s="39">
        <f t="shared" si="172"/>
        <v>0</v>
      </c>
      <c r="BJ202" s="39">
        <f t="shared" si="172"/>
        <v>0</v>
      </c>
      <c r="BK202" s="39">
        <f t="shared" si="172"/>
        <v>0</v>
      </c>
      <c r="BL202" s="39">
        <f t="shared" si="172"/>
        <v>0</v>
      </c>
      <c r="BM202" s="39">
        <f t="shared" si="172"/>
        <v>0</v>
      </c>
      <c r="BN202" s="39">
        <f t="shared" si="172"/>
        <v>0</v>
      </c>
      <c r="BO202" s="39">
        <f t="shared" si="172"/>
        <v>0</v>
      </c>
      <c r="BP202" s="39">
        <f t="shared" si="172"/>
        <v>0</v>
      </c>
      <c r="BQ202" s="39">
        <f t="shared" si="172"/>
        <v>0</v>
      </c>
      <c r="BR202" s="39">
        <f t="shared" si="172"/>
        <v>0</v>
      </c>
      <c r="BS202" s="39">
        <f t="shared" si="172"/>
        <v>0</v>
      </c>
      <c r="BT202" s="39">
        <f t="shared" si="172"/>
        <v>0</v>
      </c>
      <c r="BU202" s="39">
        <f t="shared" si="172"/>
        <v>0</v>
      </c>
      <c r="BV202" s="39">
        <f t="shared" si="172"/>
        <v>0</v>
      </c>
      <c r="BW202" s="39">
        <f t="shared" si="172"/>
        <v>0</v>
      </c>
      <c r="BX202" s="39">
        <f t="shared" si="172"/>
        <v>0</v>
      </c>
      <c r="BY202" s="39">
        <f t="shared" si="172"/>
        <v>0</v>
      </c>
      <c r="BZ202" s="39">
        <f t="shared" si="172"/>
        <v>0</v>
      </c>
      <c r="CA202" s="39">
        <f t="shared" si="172"/>
        <v>0</v>
      </c>
      <c r="CB202" s="39">
        <f t="shared" si="172"/>
        <v>0</v>
      </c>
      <c r="CC202" s="39">
        <f t="shared" si="172"/>
        <v>0</v>
      </c>
      <c r="CD202" s="39">
        <f t="shared" si="172"/>
        <v>0</v>
      </c>
      <c r="CE202" s="39">
        <f t="shared" si="172"/>
        <v>0</v>
      </c>
      <c r="CF202" s="39">
        <f t="shared" si="172"/>
        <v>0</v>
      </c>
      <c r="CG202" s="39">
        <f t="shared" si="172"/>
        <v>0</v>
      </c>
      <c r="CH202" s="39">
        <f t="shared" si="172"/>
        <v>0</v>
      </c>
      <c r="CI202" s="39">
        <f t="shared" si="172"/>
        <v>0</v>
      </c>
      <c r="CJ202" s="39">
        <f t="shared" si="172"/>
        <v>0</v>
      </c>
      <c r="CK202" s="39">
        <f t="shared" si="172"/>
        <v>0</v>
      </c>
      <c r="CL202" s="39">
        <f t="shared" si="172"/>
        <v>0</v>
      </c>
      <c r="CM202" s="39">
        <f t="shared" si="172"/>
        <v>0</v>
      </c>
      <c r="CN202" s="39">
        <f t="shared" si="172"/>
        <v>0</v>
      </c>
      <c r="CO202" s="39">
        <f t="shared" si="172"/>
        <v>0</v>
      </c>
      <c r="CP202" s="39">
        <f t="shared" si="172"/>
        <v>0</v>
      </c>
      <c r="CQ202" s="39">
        <f t="shared" si="172"/>
        <v>0</v>
      </c>
      <c r="CR202" s="39">
        <f t="shared" si="172"/>
        <v>0</v>
      </c>
      <c r="CS202" s="39">
        <f t="shared" si="172"/>
        <v>0</v>
      </c>
      <c r="CT202" s="39">
        <f t="shared" si="172"/>
        <v>0</v>
      </c>
      <c r="CU202" s="39">
        <f t="shared" si="172"/>
        <v>0</v>
      </c>
      <c r="CV202" s="39">
        <f t="shared" si="172"/>
        <v>0</v>
      </c>
      <c r="CW202" s="39">
        <f t="shared" si="172"/>
        <v>0</v>
      </c>
      <c r="CX202" s="39">
        <f t="shared" si="172"/>
        <v>0</v>
      </c>
      <c r="CY202" s="39">
        <f t="shared" si="172"/>
        <v>0</v>
      </c>
      <c r="CZ202" s="39">
        <f t="shared" si="172"/>
        <v>0</v>
      </c>
      <c r="DA202" s="39">
        <f t="shared" si="172"/>
        <v>0</v>
      </c>
      <c r="DB202" s="39">
        <f t="shared" si="172"/>
        <v>0</v>
      </c>
      <c r="DC202" s="39">
        <f t="shared" si="172"/>
        <v>0</v>
      </c>
      <c r="DD202" s="39">
        <f t="shared" si="172"/>
        <v>0</v>
      </c>
      <c r="DE202" s="39">
        <f t="shared" si="172"/>
        <v>0</v>
      </c>
      <c r="DF202" s="39">
        <f t="shared" si="172"/>
        <v>0</v>
      </c>
      <c r="DG202" s="39">
        <f t="shared" si="172"/>
        <v>0</v>
      </c>
      <c r="DH202" s="39">
        <f t="shared" si="172"/>
        <v>0</v>
      </c>
      <c r="DI202" s="39">
        <f t="shared" si="172"/>
        <v>0</v>
      </c>
      <c r="DJ202" s="39">
        <f t="shared" si="172"/>
        <v>0</v>
      </c>
    </row>
    <row r="203" ht="14.25" customHeight="1">
      <c r="B203" s="6" t="s">
        <v>81</v>
      </c>
      <c r="E203" s="35">
        <f t="shared" si="173"/>
        <v>0</v>
      </c>
      <c r="F203" s="5"/>
      <c r="G203" s="36">
        <f t="shared" ref="G203:DJ203" si="174">G199+G194</f>
        <v>0</v>
      </c>
      <c r="H203" s="36">
        <f t="shared" si="174"/>
        <v>0</v>
      </c>
      <c r="I203" s="36">
        <f t="shared" si="174"/>
        <v>0</v>
      </c>
      <c r="J203" s="36">
        <f t="shared" si="174"/>
        <v>0</v>
      </c>
      <c r="K203" s="36">
        <f t="shared" si="174"/>
        <v>0</v>
      </c>
      <c r="L203" s="36">
        <f t="shared" si="174"/>
        <v>0</v>
      </c>
      <c r="M203" s="36">
        <f t="shared" si="174"/>
        <v>0</v>
      </c>
      <c r="N203" s="36">
        <f t="shared" si="174"/>
        <v>0</v>
      </c>
      <c r="O203" s="36">
        <f t="shared" si="174"/>
        <v>0</v>
      </c>
      <c r="P203" s="36">
        <f t="shared" si="174"/>
        <v>0</v>
      </c>
      <c r="Q203" s="36">
        <f t="shared" si="174"/>
        <v>0</v>
      </c>
      <c r="R203" s="36">
        <f t="shared" si="174"/>
        <v>0</v>
      </c>
      <c r="S203" s="36">
        <f t="shared" si="174"/>
        <v>0</v>
      </c>
      <c r="T203" s="36">
        <f t="shared" si="174"/>
        <v>0</v>
      </c>
      <c r="U203" s="36">
        <f t="shared" si="174"/>
        <v>0</v>
      </c>
      <c r="V203" s="36">
        <f t="shared" si="174"/>
        <v>0</v>
      </c>
      <c r="W203" s="36">
        <f t="shared" si="174"/>
        <v>0</v>
      </c>
      <c r="X203" s="36">
        <f t="shared" si="174"/>
        <v>0</v>
      </c>
      <c r="Y203" s="36">
        <f t="shared" si="174"/>
        <v>0</v>
      </c>
      <c r="Z203" s="36">
        <f t="shared" si="174"/>
        <v>0</v>
      </c>
      <c r="AA203" s="36">
        <f t="shared" si="174"/>
        <v>0</v>
      </c>
      <c r="AB203" s="36">
        <f t="shared" si="174"/>
        <v>0</v>
      </c>
      <c r="AC203" s="36">
        <f t="shared" si="174"/>
        <v>0</v>
      </c>
      <c r="AD203" s="36">
        <f t="shared" si="174"/>
        <v>0</v>
      </c>
      <c r="AE203" s="36">
        <f t="shared" si="174"/>
        <v>0</v>
      </c>
      <c r="AF203" s="36">
        <f t="shared" si="174"/>
        <v>0</v>
      </c>
      <c r="AG203" s="36">
        <f t="shared" si="174"/>
        <v>0</v>
      </c>
      <c r="AH203" s="36">
        <f t="shared" si="174"/>
        <v>0</v>
      </c>
      <c r="AI203" s="36">
        <f t="shared" si="174"/>
        <v>0</v>
      </c>
      <c r="AJ203" s="36">
        <f t="shared" si="174"/>
        <v>0</v>
      </c>
      <c r="AK203" s="36">
        <f t="shared" si="174"/>
        <v>0</v>
      </c>
      <c r="AL203" s="36">
        <f t="shared" si="174"/>
        <v>0</v>
      </c>
      <c r="AM203" s="36">
        <f t="shared" si="174"/>
        <v>0</v>
      </c>
      <c r="AN203" s="36">
        <f t="shared" si="174"/>
        <v>0</v>
      </c>
      <c r="AO203" s="36">
        <f t="shared" si="174"/>
        <v>0</v>
      </c>
      <c r="AP203" s="36">
        <f t="shared" si="174"/>
        <v>0</v>
      </c>
      <c r="AQ203" s="36">
        <f t="shared" si="174"/>
        <v>0</v>
      </c>
      <c r="AR203" s="36">
        <f t="shared" si="174"/>
        <v>0</v>
      </c>
      <c r="AS203" s="36">
        <f t="shared" si="174"/>
        <v>0</v>
      </c>
      <c r="AT203" s="36">
        <f t="shared" si="174"/>
        <v>0</v>
      </c>
      <c r="AU203" s="36">
        <f t="shared" si="174"/>
        <v>0</v>
      </c>
      <c r="AV203" s="36">
        <f t="shared" si="174"/>
        <v>0</v>
      </c>
      <c r="AW203" s="36">
        <f t="shared" si="174"/>
        <v>0</v>
      </c>
      <c r="AX203" s="36">
        <f t="shared" si="174"/>
        <v>0</v>
      </c>
      <c r="AY203" s="69">
        <f t="shared" si="174"/>
        <v>0</v>
      </c>
      <c r="AZ203" s="36">
        <f t="shared" si="174"/>
        <v>0</v>
      </c>
      <c r="BA203" s="36">
        <f t="shared" si="174"/>
        <v>0</v>
      </c>
      <c r="BB203" s="36">
        <f t="shared" si="174"/>
        <v>0</v>
      </c>
      <c r="BC203" s="36">
        <f t="shared" si="174"/>
        <v>0</v>
      </c>
      <c r="BD203" s="36">
        <f t="shared" si="174"/>
        <v>0</v>
      </c>
      <c r="BE203" s="36">
        <f t="shared" si="174"/>
        <v>0</v>
      </c>
      <c r="BF203" s="36">
        <f t="shared" si="174"/>
        <v>0</v>
      </c>
      <c r="BG203" s="36">
        <f t="shared" si="174"/>
        <v>0</v>
      </c>
      <c r="BH203" s="36">
        <f t="shared" si="174"/>
        <v>0</v>
      </c>
      <c r="BI203" s="36">
        <f t="shared" si="174"/>
        <v>0</v>
      </c>
      <c r="BJ203" s="36">
        <f t="shared" si="174"/>
        <v>0</v>
      </c>
      <c r="BK203" s="36">
        <f t="shared" si="174"/>
        <v>0</v>
      </c>
      <c r="BL203" s="36">
        <f t="shared" si="174"/>
        <v>0</v>
      </c>
      <c r="BM203" s="36">
        <f t="shared" si="174"/>
        <v>0</v>
      </c>
      <c r="BN203" s="36">
        <f t="shared" si="174"/>
        <v>0</v>
      </c>
      <c r="BO203" s="36">
        <f t="shared" si="174"/>
        <v>0</v>
      </c>
      <c r="BP203" s="36">
        <f t="shared" si="174"/>
        <v>0</v>
      </c>
      <c r="BQ203" s="36">
        <f t="shared" si="174"/>
        <v>0</v>
      </c>
      <c r="BR203" s="36">
        <f t="shared" si="174"/>
        <v>0</v>
      </c>
      <c r="BS203" s="36">
        <f t="shared" si="174"/>
        <v>0</v>
      </c>
      <c r="BT203" s="36">
        <f t="shared" si="174"/>
        <v>0</v>
      </c>
      <c r="BU203" s="36">
        <f t="shared" si="174"/>
        <v>0</v>
      </c>
      <c r="BV203" s="36">
        <f t="shared" si="174"/>
        <v>0</v>
      </c>
      <c r="BW203" s="36">
        <f t="shared" si="174"/>
        <v>0</v>
      </c>
      <c r="BX203" s="36">
        <f t="shared" si="174"/>
        <v>0</v>
      </c>
      <c r="BY203" s="36">
        <f t="shared" si="174"/>
        <v>0</v>
      </c>
      <c r="BZ203" s="36">
        <f t="shared" si="174"/>
        <v>0</v>
      </c>
      <c r="CA203" s="36">
        <f t="shared" si="174"/>
        <v>0</v>
      </c>
      <c r="CB203" s="36">
        <f t="shared" si="174"/>
        <v>0</v>
      </c>
      <c r="CC203" s="36">
        <f t="shared" si="174"/>
        <v>0</v>
      </c>
      <c r="CD203" s="36">
        <f t="shared" si="174"/>
        <v>0</v>
      </c>
      <c r="CE203" s="36">
        <f t="shared" si="174"/>
        <v>0</v>
      </c>
      <c r="CF203" s="36">
        <f t="shared" si="174"/>
        <v>0</v>
      </c>
      <c r="CG203" s="36">
        <f t="shared" si="174"/>
        <v>0</v>
      </c>
      <c r="CH203" s="36">
        <f t="shared" si="174"/>
        <v>0</v>
      </c>
      <c r="CI203" s="36">
        <f t="shared" si="174"/>
        <v>0</v>
      </c>
      <c r="CJ203" s="36">
        <f t="shared" si="174"/>
        <v>0</v>
      </c>
      <c r="CK203" s="36">
        <f t="shared" si="174"/>
        <v>0</v>
      </c>
      <c r="CL203" s="36">
        <f t="shared" si="174"/>
        <v>0</v>
      </c>
      <c r="CM203" s="36">
        <f t="shared" si="174"/>
        <v>0</v>
      </c>
      <c r="CN203" s="36">
        <f t="shared" si="174"/>
        <v>0</v>
      </c>
      <c r="CO203" s="36">
        <f t="shared" si="174"/>
        <v>0</v>
      </c>
      <c r="CP203" s="36">
        <f t="shared" si="174"/>
        <v>0</v>
      </c>
      <c r="CQ203" s="36">
        <f t="shared" si="174"/>
        <v>0</v>
      </c>
      <c r="CR203" s="36">
        <f t="shared" si="174"/>
        <v>0</v>
      </c>
      <c r="CS203" s="36">
        <f t="shared" si="174"/>
        <v>0</v>
      </c>
      <c r="CT203" s="36">
        <f t="shared" si="174"/>
        <v>0</v>
      </c>
      <c r="CU203" s="36">
        <f t="shared" si="174"/>
        <v>0</v>
      </c>
      <c r="CV203" s="36">
        <f t="shared" si="174"/>
        <v>0</v>
      </c>
      <c r="CW203" s="36">
        <f t="shared" si="174"/>
        <v>0</v>
      </c>
      <c r="CX203" s="36">
        <f t="shared" si="174"/>
        <v>0</v>
      </c>
      <c r="CY203" s="36">
        <f t="shared" si="174"/>
        <v>0</v>
      </c>
      <c r="CZ203" s="36">
        <f t="shared" si="174"/>
        <v>0</v>
      </c>
      <c r="DA203" s="36">
        <f t="shared" si="174"/>
        <v>0</v>
      </c>
      <c r="DB203" s="36">
        <f t="shared" si="174"/>
        <v>0</v>
      </c>
      <c r="DC203" s="36">
        <f t="shared" si="174"/>
        <v>0</v>
      </c>
      <c r="DD203" s="36">
        <f t="shared" si="174"/>
        <v>0</v>
      </c>
      <c r="DE203" s="36">
        <f t="shared" si="174"/>
        <v>0</v>
      </c>
      <c r="DF203" s="36">
        <f t="shared" si="174"/>
        <v>0</v>
      </c>
      <c r="DG203" s="36">
        <f t="shared" si="174"/>
        <v>0</v>
      </c>
      <c r="DH203" s="36">
        <f t="shared" si="174"/>
        <v>0</v>
      </c>
      <c r="DI203" s="36">
        <f t="shared" si="174"/>
        <v>0</v>
      </c>
      <c r="DJ203" s="36">
        <f t="shared" si="174"/>
        <v>0</v>
      </c>
    </row>
    <row r="204" ht="14.25" customHeight="1">
      <c r="B204" s="6" t="s">
        <v>82</v>
      </c>
      <c r="E204" s="33">
        <f t="shared" si="173"/>
        <v>0</v>
      </c>
      <c r="F204" s="5"/>
      <c r="G204" s="39">
        <f t="shared" ref="G204:DJ204" si="175">G200+G194</f>
        <v>0</v>
      </c>
      <c r="H204" s="39">
        <f t="shared" si="175"/>
        <v>0</v>
      </c>
      <c r="I204" s="39">
        <f t="shared" si="175"/>
        <v>0</v>
      </c>
      <c r="J204" s="39">
        <f t="shared" si="175"/>
        <v>0</v>
      </c>
      <c r="K204" s="39">
        <f t="shared" si="175"/>
        <v>0</v>
      </c>
      <c r="L204" s="39">
        <f t="shared" si="175"/>
        <v>0</v>
      </c>
      <c r="M204" s="39">
        <f t="shared" si="175"/>
        <v>0</v>
      </c>
      <c r="N204" s="39">
        <f t="shared" si="175"/>
        <v>0</v>
      </c>
      <c r="O204" s="39">
        <f t="shared" si="175"/>
        <v>0</v>
      </c>
      <c r="P204" s="39">
        <f t="shared" si="175"/>
        <v>0</v>
      </c>
      <c r="Q204" s="39">
        <f t="shared" si="175"/>
        <v>0</v>
      </c>
      <c r="R204" s="39">
        <f t="shared" si="175"/>
        <v>0</v>
      </c>
      <c r="S204" s="39">
        <f t="shared" si="175"/>
        <v>0</v>
      </c>
      <c r="T204" s="39">
        <f t="shared" si="175"/>
        <v>0</v>
      </c>
      <c r="U204" s="39">
        <f t="shared" si="175"/>
        <v>0</v>
      </c>
      <c r="V204" s="39">
        <f t="shared" si="175"/>
        <v>0</v>
      </c>
      <c r="W204" s="39">
        <f t="shared" si="175"/>
        <v>0</v>
      </c>
      <c r="X204" s="39">
        <f t="shared" si="175"/>
        <v>0</v>
      </c>
      <c r="Y204" s="39">
        <f t="shared" si="175"/>
        <v>0</v>
      </c>
      <c r="Z204" s="39">
        <f t="shared" si="175"/>
        <v>0</v>
      </c>
      <c r="AA204" s="39">
        <f t="shared" si="175"/>
        <v>0</v>
      </c>
      <c r="AB204" s="39">
        <f t="shared" si="175"/>
        <v>0</v>
      </c>
      <c r="AC204" s="39">
        <f t="shared" si="175"/>
        <v>0</v>
      </c>
      <c r="AD204" s="39">
        <f t="shared" si="175"/>
        <v>0</v>
      </c>
      <c r="AE204" s="39">
        <f t="shared" si="175"/>
        <v>0</v>
      </c>
      <c r="AF204" s="39">
        <f t="shared" si="175"/>
        <v>0</v>
      </c>
      <c r="AG204" s="39">
        <f t="shared" si="175"/>
        <v>0</v>
      </c>
      <c r="AH204" s="39">
        <f t="shared" si="175"/>
        <v>0</v>
      </c>
      <c r="AI204" s="39">
        <f t="shared" si="175"/>
        <v>0</v>
      </c>
      <c r="AJ204" s="39">
        <f t="shared" si="175"/>
        <v>0</v>
      </c>
      <c r="AK204" s="39">
        <f t="shared" si="175"/>
        <v>0</v>
      </c>
      <c r="AL204" s="39">
        <f t="shared" si="175"/>
        <v>0</v>
      </c>
      <c r="AM204" s="39">
        <f t="shared" si="175"/>
        <v>0</v>
      </c>
      <c r="AN204" s="39">
        <f t="shared" si="175"/>
        <v>0</v>
      </c>
      <c r="AO204" s="39">
        <f t="shared" si="175"/>
        <v>0</v>
      </c>
      <c r="AP204" s="39">
        <f t="shared" si="175"/>
        <v>0</v>
      </c>
      <c r="AQ204" s="39">
        <f t="shared" si="175"/>
        <v>0</v>
      </c>
      <c r="AR204" s="39">
        <f t="shared" si="175"/>
        <v>0</v>
      </c>
      <c r="AS204" s="39">
        <f t="shared" si="175"/>
        <v>0</v>
      </c>
      <c r="AT204" s="39">
        <f t="shared" si="175"/>
        <v>0</v>
      </c>
      <c r="AU204" s="39">
        <f t="shared" si="175"/>
        <v>0</v>
      </c>
      <c r="AV204" s="39">
        <f t="shared" si="175"/>
        <v>0</v>
      </c>
      <c r="AW204" s="39">
        <f t="shared" si="175"/>
        <v>0</v>
      </c>
      <c r="AX204" s="39">
        <f t="shared" si="175"/>
        <v>0</v>
      </c>
      <c r="AY204" s="75">
        <f t="shared" si="175"/>
        <v>0</v>
      </c>
      <c r="AZ204" s="39">
        <f t="shared" si="175"/>
        <v>0</v>
      </c>
      <c r="BA204" s="39">
        <f t="shared" si="175"/>
        <v>0</v>
      </c>
      <c r="BB204" s="39">
        <f t="shared" si="175"/>
        <v>0</v>
      </c>
      <c r="BC204" s="39">
        <f t="shared" si="175"/>
        <v>0</v>
      </c>
      <c r="BD204" s="39">
        <f t="shared" si="175"/>
        <v>0</v>
      </c>
      <c r="BE204" s="39">
        <f t="shared" si="175"/>
        <v>0</v>
      </c>
      <c r="BF204" s="39">
        <f t="shared" si="175"/>
        <v>0</v>
      </c>
      <c r="BG204" s="39">
        <f t="shared" si="175"/>
        <v>0</v>
      </c>
      <c r="BH204" s="39">
        <f t="shared" si="175"/>
        <v>0</v>
      </c>
      <c r="BI204" s="39">
        <f t="shared" si="175"/>
        <v>0</v>
      </c>
      <c r="BJ204" s="39">
        <f t="shared" si="175"/>
        <v>0</v>
      </c>
      <c r="BK204" s="39">
        <f t="shared" si="175"/>
        <v>0</v>
      </c>
      <c r="BL204" s="39">
        <f t="shared" si="175"/>
        <v>0</v>
      </c>
      <c r="BM204" s="39">
        <f t="shared" si="175"/>
        <v>0</v>
      </c>
      <c r="BN204" s="39">
        <f t="shared" si="175"/>
        <v>0</v>
      </c>
      <c r="BO204" s="39">
        <f t="shared" si="175"/>
        <v>0</v>
      </c>
      <c r="BP204" s="39">
        <f t="shared" si="175"/>
        <v>0</v>
      </c>
      <c r="BQ204" s="39">
        <f t="shared" si="175"/>
        <v>0</v>
      </c>
      <c r="BR204" s="39">
        <f t="shared" si="175"/>
        <v>0</v>
      </c>
      <c r="BS204" s="39">
        <f t="shared" si="175"/>
        <v>0</v>
      </c>
      <c r="BT204" s="39">
        <f t="shared" si="175"/>
        <v>0</v>
      </c>
      <c r="BU204" s="39">
        <f t="shared" si="175"/>
        <v>0</v>
      </c>
      <c r="BV204" s="39">
        <f t="shared" si="175"/>
        <v>0</v>
      </c>
      <c r="BW204" s="39">
        <f t="shared" si="175"/>
        <v>0</v>
      </c>
      <c r="BX204" s="39">
        <f t="shared" si="175"/>
        <v>0</v>
      </c>
      <c r="BY204" s="39">
        <f t="shared" si="175"/>
        <v>0</v>
      </c>
      <c r="BZ204" s="39">
        <f t="shared" si="175"/>
        <v>0</v>
      </c>
      <c r="CA204" s="39">
        <f t="shared" si="175"/>
        <v>0</v>
      </c>
      <c r="CB204" s="39">
        <f t="shared" si="175"/>
        <v>0</v>
      </c>
      <c r="CC204" s="39">
        <f t="shared" si="175"/>
        <v>0</v>
      </c>
      <c r="CD204" s="39">
        <f t="shared" si="175"/>
        <v>0</v>
      </c>
      <c r="CE204" s="39">
        <f t="shared" si="175"/>
        <v>0</v>
      </c>
      <c r="CF204" s="39">
        <f t="shared" si="175"/>
        <v>0</v>
      </c>
      <c r="CG204" s="39">
        <f t="shared" si="175"/>
        <v>0</v>
      </c>
      <c r="CH204" s="39">
        <f t="shared" si="175"/>
        <v>0</v>
      </c>
      <c r="CI204" s="39">
        <f t="shared" si="175"/>
        <v>0</v>
      </c>
      <c r="CJ204" s="39">
        <f t="shared" si="175"/>
        <v>0</v>
      </c>
      <c r="CK204" s="39">
        <f t="shared" si="175"/>
        <v>0</v>
      </c>
      <c r="CL204" s="39">
        <f t="shared" si="175"/>
        <v>0</v>
      </c>
      <c r="CM204" s="39">
        <f t="shared" si="175"/>
        <v>0</v>
      </c>
      <c r="CN204" s="39">
        <f t="shared" si="175"/>
        <v>0</v>
      </c>
      <c r="CO204" s="39">
        <f t="shared" si="175"/>
        <v>0</v>
      </c>
      <c r="CP204" s="39">
        <f t="shared" si="175"/>
        <v>0</v>
      </c>
      <c r="CQ204" s="39">
        <f t="shared" si="175"/>
        <v>0</v>
      </c>
      <c r="CR204" s="39">
        <f t="shared" si="175"/>
        <v>0</v>
      </c>
      <c r="CS204" s="39">
        <f t="shared" si="175"/>
        <v>0</v>
      </c>
      <c r="CT204" s="39">
        <f t="shared" si="175"/>
        <v>0</v>
      </c>
      <c r="CU204" s="39">
        <f t="shared" si="175"/>
        <v>0</v>
      </c>
      <c r="CV204" s="39">
        <f t="shared" si="175"/>
        <v>0</v>
      </c>
      <c r="CW204" s="39">
        <f t="shared" si="175"/>
        <v>0</v>
      </c>
      <c r="CX204" s="39">
        <f t="shared" si="175"/>
        <v>0</v>
      </c>
      <c r="CY204" s="39">
        <f t="shared" si="175"/>
        <v>0</v>
      </c>
      <c r="CZ204" s="39">
        <f t="shared" si="175"/>
        <v>0</v>
      </c>
      <c r="DA204" s="39">
        <f t="shared" si="175"/>
        <v>0</v>
      </c>
      <c r="DB204" s="39">
        <f t="shared" si="175"/>
        <v>0</v>
      </c>
      <c r="DC204" s="39">
        <f t="shared" si="175"/>
        <v>0</v>
      </c>
      <c r="DD204" s="39">
        <f t="shared" si="175"/>
        <v>0</v>
      </c>
      <c r="DE204" s="39">
        <f t="shared" si="175"/>
        <v>0</v>
      </c>
      <c r="DF204" s="39">
        <f t="shared" si="175"/>
        <v>0</v>
      </c>
      <c r="DG204" s="39">
        <f t="shared" si="175"/>
        <v>0</v>
      </c>
      <c r="DH204" s="39">
        <f t="shared" si="175"/>
        <v>0</v>
      </c>
      <c r="DI204" s="39">
        <f t="shared" si="175"/>
        <v>0</v>
      </c>
      <c r="DJ204" s="39">
        <f t="shared" si="175"/>
        <v>0</v>
      </c>
    </row>
    <row r="205" ht="14.25" customHeight="1">
      <c r="B205" s="5"/>
      <c r="F205" s="5"/>
    </row>
    <row r="206" ht="14.25" customHeight="1">
      <c r="B206" s="5" t="s">
        <v>72</v>
      </c>
    </row>
    <row r="207" ht="14.25" customHeight="1"/>
    <row r="208" ht="14.25" customHeight="1">
      <c r="B208" s="6" t="s">
        <v>77</v>
      </c>
      <c r="C208" s="5"/>
      <c r="D208" s="5"/>
      <c r="E208" s="33">
        <f t="shared" ref="E208:E210" si="177">SUM(G208:DJ208)</f>
        <v>0</v>
      </c>
      <c r="F208" s="5"/>
      <c r="G208" s="39">
        <f t="shared" ref="G208:DJ208" si="176">G198*G$52</f>
        <v>0</v>
      </c>
      <c r="H208" s="39">
        <f t="shared" si="176"/>
        <v>0</v>
      </c>
      <c r="I208" s="39">
        <f t="shared" si="176"/>
        <v>0</v>
      </c>
      <c r="J208" s="39">
        <f t="shared" si="176"/>
        <v>0</v>
      </c>
      <c r="K208" s="39">
        <f t="shared" si="176"/>
        <v>0</v>
      </c>
      <c r="L208" s="39">
        <f t="shared" si="176"/>
        <v>0</v>
      </c>
      <c r="M208" s="39">
        <f t="shared" si="176"/>
        <v>0</v>
      </c>
      <c r="N208" s="39">
        <f t="shared" si="176"/>
        <v>0</v>
      </c>
      <c r="O208" s="39">
        <f t="shared" si="176"/>
        <v>0</v>
      </c>
      <c r="P208" s="39">
        <f t="shared" si="176"/>
        <v>0</v>
      </c>
      <c r="Q208" s="39">
        <f t="shared" si="176"/>
        <v>0</v>
      </c>
      <c r="R208" s="39">
        <f t="shared" si="176"/>
        <v>0</v>
      </c>
      <c r="S208" s="39">
        <f t="shared" si="176"/>
        <v>0</v>
      </c>
      <c r="T208" s="39">
        <f t="shared" si="176"/>
        <v>0</v>
      </c>
      <c r="U208" s="39">
        <f t="shared" si="176"/>
        <v>0</v>
      </c>
      <c r="V208" s="39">
        <f t="shared" si="176"/>
        <v>0</v>
      </c>
      <c r="W208" s="39">
        <f t="shared" si="176"/>
        <v>0</v>
      </c>
      <c r="X208" s="39">
        <f t="shared" si="176"/>
        <v>0</v>
      </c>
      <c r="Y208" s="39">
        <f t="shared" si="176"/>
        <v>0</v>
      </c>
      <c r="Z208" s="39">
        <f t="shared" si="176"/>
        <v>0</v>
      </c>
      <c r="AA208" s="39">
        <f t="shared" si="176"/>
        <v>0</v>
      </c>
      <c r="AB208" s="39">
        <f t="shared" si="176"/>
        <v>0</v>
      </c>
      <c r="AC208" s="39">
        <f t="shared" si="176"/>
        <v>0</v>
      </c>
      <c r="AD208" s="39">
        <f t="shared" si="176"/>
        <v>0</v>
      </c>
      <c r="AE208" s="39">
        <f t="shared" si="176"/>
        <v>0</v>
      </c>
      <c r="AF208" s="39">
        <f t="shared" si="176"/>
        <v>0</v>
      </c>
      <c r="AG208" s="39">
        <f t="shared" si="176"/>
        <v>0</v>
      </c>
      <c r="AH208" s="39">
        <f t="shared" si="176"/>
        <v>0</v>
      </c>
      <c r="AI208" s="39">
        <f t="shared" si="176"/>
        <v>0</v>
      </c>
      <c r="AJ208" s="39">
        <f t="shared" si="176"/>
        <v>0</v>
      </c>
      <c r="AK208" s="39">
        <f t="shared" si="176"/>
        <v>0</v>
      </c>
      <c r="AL208" s="39">
        <f t="shared" si="176"/>
        <v>0</v>
      </c>
      <c r="AM208" s="39">
        <f t="shared" si="176"/>
        <v>0</v>
      </c>
      <c r="AN208" s="39">
        <f t="shared" si="176"/>
        <v>0</v>
      </c>
      <c r="AO208" s="39">
        <f t="shared" si="176"/>
        <v>0</v>
      </c>
      <c r="AP208" s="39">
        <f t="shared" si="176"/>
        <v>0</v>
      </c>
      <c r="AQ208" s="39">
        <f t="shared" si="176"/>
        <v>0</v>
      </c>
      <c r="AR208" s="39">
        <f t="shared" si="176"/>
        <v>0</v>
      </c>
      <c r="AS208" s="39">
        <f t="shared" si="176"/>
        <v>0</v>
      </c>
      <c r="AT208" s="39">
        <f t="shared" si="176"/>
        <v>0</v>
      </c>
      <c r="AU208" s="39">
        <f t="shared" si="176"/>
        <v>0</v>
      </c>
      <c r="AV208" s="39">
        <f t="shared" si="176"/>
        <v>0</v>
      </c>
      <c r="AW208" s="39">
        <f t="shared" si="176"/>
        <v>0</v>
      </c>
      <c r="AX208" s="39">
        <f t="shared" si="176"/>
        <v>0</v>
      </c>
      <c r="AY208" s="75">
        <f t="shared" si="176"/>
        <v>0</v>
      </c>
      <c r="AZ208" s="39">
        <f t="shared" si="176"/>
        <v>0</v>
      </c>
      <c r="BA208" s="39">
        <f t="shared" si="176"/>
        <v>0</v>
      </c>
      <c r="BB208" s="39">
        <f t="shared" si="176"/>
        <v>0</v>
      </c>
      <c r="BC208" s="39">
        <f t="shared" si="176"/>
        <v>0</v>
      </c>
      <c r="BD208" s="39">
        <f t="shared" si="176"/>
        <v>0</v>
      </c>
      <c r="BE208" s="39">
        <f t="shared" si="176"/>
        <v>0</v>
      </c>
      <c r="BF208" s="39">
        <f t="shared" si="176"/>
        <v>0</v>
      </c>
      <c r="BG208" s="39">
        <f t="shared" si="176"/>
        <v>0</v>
      </c>
      <c r="BH208" s="39">
        <f t="shared" si="176"/>
        <v>0</v>
      </c>
      <c r="BI208" s="39">
        <f t="shared" si="176"/>
        <v>0</v>
      </c>
      <c r="BJ208" s="39">
        <f t="shared" si="176"/>
        <v>0</v>
      </c>
      <c r="BK208" s="39">
        <f t="shared" si="176"/>
        <v>0</v>
      </c>
      <c r="BL208" s="39">
        <f t="shared" si="176"/>
        <v>0</v>
      </c>
      <c r="BM208" s="39">
        <f t="shared" si="176"/>
        <v>0</v>
      </c>
      <c r="BN208" s="39">
        <f t="shared" si="176"/>
        <v>0</v>
      </c>
      <c r="BO208" s="39">
        <f t="shared" si="176"/>
        <v>0</v>
      </c>
      <c r="BP208" s="39">
        <f t="shared" si="176"/>
        <v>0</v>
      </c>
      <c r="BQ208" s="39">
        <f t="shared" si="176"/>
        <v>0</v>
      </c>
      <c r="BR208" s="39">
        <f t="shared" si="176"/>
        <v>0</v>
      </c>
      <c r="BS208" s="39">
        <f t="shared" si="176"/>
        <v>0</v>
      </c>
      <c r="BT208" s="39">
        <f t="shared" si="176"/>
        <v>0</v>
      </c>
      <c r="BU208" s="39">
        <f t="shared" si="176"/>
        <v>0</v>
      </c>
      <c r="BV208" s="39">
        <f t="shared" si="176"/>
        <v>0</v>
      </c>
      <c r="BW208" s="39">
        <f t="shared" si="176"/>
        <v>0</v>
      </c>
      <c r="BX208" s="39">
        <f t="shared" si="176"/>
        <v>0</v>
      </c>
      <c r="BY208" s="39">
        <f t="shared" si="176"/>
        <v>0</v>
      </c>
      <c r="BZ208" s="39">
        <f t="shared" si="176"/>
        <v>0</v>
      </c>
      <c r="CA208" s="39">
        <f t="shared" si="176"/>
        <v>0</v>
      </c>
      <c r="CB208" s="39">
        <f t="shared" si="176"/>
        <v>0</v>
      </c>
      <c r="CC208" s="39">
        <f t="shared" si="176"/>
        <v>0</v>
      </c>
      <c r="CD208" s="39">
        <f t="shared" si="176"/>
        <v>0</v>
      </c>
      <c r="CE208" s="39">
        <f t="shared" si="176"/>
        <v>0</v>
      </c>
      <c r="CF208" s="39">
        <f t="shared" si="176"/>
        <v>0</v>
      </c>
      <c r="CG208" s="39">
        <f t="shared" si="176"/>
        <v>0</v>
      </c>
      <c r="CH208" s="39">
        <f t="shared" si="176"/>
        <v>0</v>
      </c>
      <c r="CI208" s="39">
        <f t="shared" si="176"/>
        <v>0</v>
      </c>
      <c r="CJ208" s="39">
        <f t="shared" si="176"/>
        <v>0</v>
      </c>
      <c r="CK208" s="39">
        <f t="shared" si="176"/>
        <v>0</v>
      </c>
      <c r="CL208" s="39">
        <f t="shared" si="176"/>
        <v>0</v>
      </c>
      <c r="CM208" s="39">
        <f t="shared" si="176"/>
        <v>0</v>
      </c>
      <c r="CN208" s="39">
        <f t="shared" si="176"/>
        <v>0</v>
      </c>
      <c r="CO208" s="39">
        <f t="shared" si="176"/>
        <v>0</v>
      </c>
      <c r="CP208" s="39">
        <f t="shared" si="176"/>
        <v>0</v>
      </c>
      <c r="CQ208" s="39">
        <f t="shared" si="176"/>
        <v>0</v>
      </c>
      <c r="CR208" s="39">
        <f t="shared" si="176"/>
        <v>0</v>
      </c>
      <c r="CS208" s="39">
        <f t="shared" si="176"/>
        <v>0</v>
      </c>
      <c r="CT208" s="39">
        <f t="shared" si="176"/>
        <v>0</v>
      </c>
      <c r="CU208" s="39">
        <f t="shared" si="176"/>
        <v>0</v>
      </c>
      <c r="CV208" s="39">
        <f t="shared" si="176"/>
        <v>0</v>
      </c>
      <c r="CW208" s="39">
        <f t="shared" si="176"/>
        <v>0</v>
      </c>
      <c r="CX208" s="39">
        <f t="shared" si="176"/>
        <v>0</v>
      </c>
      <c r="CY208" s="39">
        <f t="shared" si="176"/>
        <v>0</v>
      </c>
      <c r="CZ208" s="39">
        <f t="shared" si="176"/>
        <v>0</v>
      </c>
      <c r="DA208" s="39">
        <f t="shared" si="176"/>
        <v>0</v>
      </c>
      <c r="DB208" s="39">
        <f t="shared" si="176"/>
        <v>0</v>
      </c>
      <c r="DC208" s="39">
        <f t="shared" si="176"/>
        <v>0</v>
      </c>
      <c r="DD208" s="39">
        <f t="shared" si="176"/>
        <v>0</v>
      </c>
      <c r="DE208" s="39">
        <f t="shared" si="176"/>
        <v>0</v>
      </c>
      <c r="DF208" s="39">
        <f t="shared" si="176"/>
        <v>0</v>
      </c>
      <c r="DG208" s="39">
        <f t="shared" si="176"/>
        <v>0</v>
      </c>
      <c r="DH208" s="39">
        <f t="shared" si="176"/>
        <v>0</v>
      </c>
      <c r="DI208" s="39">
        <f t="shared" si="176"/>
        <v>0</v>
      </c>
      <c r="DJ208" s="39">
        <f t="shared" si="176"/>
        <v>0</v>
      </c>
    </row>
    <row r="209" ht="14.25" customHeight="1">
      <c r="B209" s="6" t="s">
        <v>78</v>
      </c>
      <c r="E209" s="35">
        <f t="shared" si="177"/>
        <v>0</v>
      </c>
      <c r="F209" s="5"/>
      <c r="G209" s="36">
        <f t="shared" ref="G209:DJ209" si="178">G199*G$52</f>
        <v>0</v>
      </c>
      <c r="H209" s="36">
        <f t="shared" si="178"/>
        <v>0</v>
      </c>
      <c r="I209" s="36">
        <f t="shared" si="178"/>
        <v>0</v>
      </c>
      <c r="J209" s="36">
        <f t="shared" si="178"/>
        <v>0</v>
      </c>
      <c r="K209" s="36">
        <f t="shared" si="178"/>
        <v>0</v>
      </c>
      <c r="L209" s="36">
        <f t="shared" si="178"/>
        <v>0</v>
      </c>
      <c r="M209" s="36">
        <f t="shared" si="178"/>
        <v>0</v>
      </c>
      <c r="N209" s="36">
        <f t="shared" si="178"/>
        <v>0</v>
      </c>
      <c r="O209" s="36">
        <f t="shared" si="178"/>
        <v>0</v>
      </c>
      <c r="P209" s="36">
        <f t="shared" si="178"/>
        <v>0</v>
      </c>
      <c r="Q209" s="36">
        <f t="shared" si="178"/>
        <v>0</v>
      </c>
      <c r="R209" s="36">
        <f t="shared" si="178"/>
        <v>0</v>
      </c>
      <c r="S209" s="36">
        <f t="shared" si="178"/>
        <v>0</v>
      </c>
      <c r="T209" s="36">
        <f t="shared" si="178"/>
        <v>0</v>
      </c>
      <c r="U209" s="36">
        <f t="shared" si="178"/>
        <v>0</v>
      </c>
      <c r="V209" s="36">
        <f t="shared" si="178"/>
        <v>0</v>
      </c>
      <c r="W209" s="36">
        <f t="shared" si="178"/>
        <v>0</v>
      </c>
      <c r="X209" s="36">
        <f t="shared" si="178"/>
        <v>0</v>
      </c>
      <c r="Y209" s="36">
        <f t="shared" si="178"/>
        <v>0</v>
      </c>
      <c r="Z209" s="36">
        <f t="shared" si="178"/>
        <v>0</v>
      </c>
      <c r="AA209" s="36">
        <f t="shared" si="178"/>
        <v>0</v>
      </c>
      <c r="AB209" s="36">
        <f t="shared" si="178"/>
        <v>0</v>
      </c>
      <c r="AC209" s="36">
        <f t="shared" si="178"/>
        <v>0</v>
      </c>
      <c r="AD209" s="36">
        <f t="shared" si="178"/>
        <v>0</v>
      </c>
      <c r="AE209" s="36">
        <f t="shared" si="178"/>
        <v>0</v>
      </c>
      <c r="AF209" s="36">
        <f t="shared" si="178"/>
        <v>0</v>
      </c>
      <c r="AG209" s="36">
        <f t="shared" si="178"/>
        <v>0</v>
      </c>
      <c r="AH209" s="36">
        <f t="shared" si="178"/>
        <v>0</v>
      </c>
      <c r="AI209" s="36">
        <f t="shared" si="178"/>
        <v>0</v>
      </c>
      <c r="AJ209" s="36">
        <f t="shared" si="178"/>
        <v>0</v>
      </c>
      <c r="AK209" s="36">
        <f t="shared" si="178"/>
        <v>0</v>
      </c>
      <c r="AL209" s="36">
        <f t="shared" si="178"/>
        <v>0</v>
      </c>
      <c r="AM209" s="36">
        <f t="shared" si="178"/>
        <v>0</v>
      </c>
      <c r="AN209" s="36">
        <f t="shared" si="178"/>
        <v>0</v>
      </c>
      <c r="AO209" s="36">
        <f t="shared" si="178"/>
        <v>0</v>
      </c>
      <c r="AP209" s="36">
        <f t="shared" si="178"/>
        <v>0</v>
      </c>
      <c r="AQ209" s="36">
        <f t="shared" si="178"/>
        <v>0</v>
      </c>
      <c r="AR209" s="36">
        <f t="shared" si="178"/>
        <v>0</v>
      </c>
      <c r="AS209" s="36">
        <f t="shared" si="178"/>
        <v>0</v>
      </c>
      <c r="AT209" s="36">
        <f t="shared" si="178"/>
        <v>0</v>
      </c>
      <c r="AU209" s="36">
        <f t="shared" si="178"/>
        <v>0</v>
      </c>
      <c r="AV209" s="36">
        <f t="shared" si="178"/>
        <v>0</v>
      </c>
      <c r="AW209" s="36">
        <f t="shared" si="178"/>
        <v>0</v>
      </c>
      <c r="AX209" s="36">
        <f t="shared" si="178"/>
        <v>0</v>
      </c>
      <c r="AY209" s="69">
        <f t="shared" si="178"/>
        <v>0</v>
      </c>
      <c r="AZ209" s="36">
        <f t="shared" si="178"/>
        <v>0</v>
      </c>
      <c r="BA209" s="36">
        <f t="shared" si="178"/>
        <v>0</v>
      </c>
      <c r="BB209" s="36">
        <f t="shared" si="178"/>
        <v>0</v>
      </c>
      <c r="BC209" s="36">
        <f t="shared" si="178"/>
        <v>0</v>
      </c>
      <c r="BD209" s="36">
        <f t="shared" si="178"/>
        <v>0</v>
      </c>
      <c r="BE209" s="36">
        <f t="shared" si="178"/>
        <v>0</v>
      </c>
      <c r="BF209" s="36">
        <f t="shared" si="178"/>
        <v>0</v>
      </c>
      <c r="BG209" s="36">
        <f t="shared" si="178"/>
        <v>0</v>
      </c>
      <c r="BH209" s="36">
        <f t="shared" si="178"/>
        <v>0</v>
      </c>
      <c r="BI209" s="36">
        <f t="shared" si="178"/>
        <v>0</v>
      </c>
      <c r="BJ209" s="36">
        <f t="shared" si="178"/>
        <v>0</v>
      </c>
      <c r="BK209" s="36">
        <f t="shared" si="178"/>
        <v>0</v>
      </c>
      <c r="BL209" s="36">
        <f t="shared" si="178"/>
        <v>0</v>
      </c>
      <c r="BM209" s="36">
        <f t="shared" si="178"/>
        <v>0</v>
      </c>
      <c r="BN209" s="36">
        <f t="shared" si="178"/>
        <v>0</v>
      </c>
      <c r="BO209" s="36">
        <f t="shared" si="178"/>
        <v>0</v>
      </c>
      <c r="BP209" s="36">
        <f t="shared" si="178"/>
        <v>0</v>
      </c>
      <c r="BQ209" s="36">
        <f t="shared" si="178"/>
        <v>0</v>
      </c>
      <c r="BR209" s="36">
        <f t="shared" si="178"/>
        <v>0</v>
      </c>
      <c r="BS209" s="36">
        <f t="shared" si="178"/>
        <v>0</v>
      </c>
      <c r="BT209" s="36">
        <f t="shared" si="178"/>
        <v>0</v>
      </c>
      <c r="BU209" s="36">
        <f t="shared" si="178"/>
        <v>0</v>
      </c>
      <c r="BV209" s="36">
        <f t="shared" si="178"/>
        <v>0</v>
      </c>
      <c r="BW209" s="36">
        <f t="shared" si="178"/>
        <v>0</v>
      </c>
      <c r="BX209" s="36">
        <f t="shared" si="178"/>
        <v>0</v>
      </c>
      <c r="BY209" s="36">
        <f t="shared" si="178"/>
        <v>0</v>
      </c>
      <c r="BZ209" s="36">
        <f t="shared" si="178"/>
        <v>0</v>
      </c>
      <c r="CA209" s="36">
        <f t="shared" si="178"/>
        <v>0</v>
      </c>
      <c r="CB209" s="36">
        <f t="shared" si="178"/>
        <v>0</v>
      </c>
      <c r="CC209" s="36">
        <f t="shared" si="178"/>
        <v>0</v>
      </c>
      <c r="CD209" s="36">
        <f t="shared" si="178"/>
        <v>0</v>
      </c>
      <c r="CE209" s="36">
        <f t="shared" si="178"/>
        <v>0</v>
      </c>
      <c r="CF209" s="36">
        <f t="shared" si="178"/>
        <v>0</v>
      </c>
      <c r="CG209" s="36">
        <f t="shared" si="178"/>
        <v>0</v>
      </c>
      <c r="CH209" s="36">
        <f t="shared" si="178"/>
        <v>0</v>
      </c>
      <c r="CI209" s="36">
        <f t="shared" si="178"/>
        <v>0</v>
      </c>
      <c r="CJ209" s="36">
        <f t="shared" si="178"/>
        <v>0</v>
      </c>
      <c r="CK209" s="36">
        <f t="shared" si="178"/>
        <v>0</v>
      </c>
      <c r="CL209" s="36">
        <f t="shared" si="178"/>
        <v>0</v>
      </c>
      <c r="CM209" s="36">
        <f t="shared" si="178"/>
        <v>0</v>
      </c>
      <c r="CN209" s="36">
        <f t="shared" si="178"/>
        <v>0</v>
      </c>
      <c r="CO209" s="36">
        <f t="shared" si="178"/>
        <v>0</v>
      </c>
      <c r="CP209" s="36">
        <f t="shared" si="178"/>
        <v>0</v>
      </c>
      <c r="CQ209" s="36">
        <f t="shared" si="178"/>
        <v>0</v>
      </c>
      <c r="CR209" s="36">
        <f t="shared" si="178"/>
        <v>0</v>
      </c>
      <c r="CS209" s="36">
        <f t="shared" si="178"/>
        <v>0</v>
      </c>
      <c r="CT209" s="36">
        <f t="shared" si="178"/>
        <v>0</v>
      </c>
      <c r="CU209" s="36">
        <f t="shared" si="178"/>
        <v>0</v>
      </c>
      <c r="CV209" s="36">
        <f t="shared" si="178"/>
        <v>0</v>
      </c>
      <c r="CW209" s="36">
        <f t="shared" si="178"/>
        <v>0</v>
      </c>
      <c r="CX209" s="36">
        <f t="shared" si="178"/>
        <v>0</v>
      </c>
      <c r="CY209" s="36">
        <f t="shared" si="178"/>
        <v>0</v>
      </c>
      <c r="CZ209" s="36">
        <f t="shared" si="178"/>
        <v>0</v>
      </c>
      <c r="DA209" s="36">
        <f t="shared" si="178"/>
        <v>0</v>
      </c>
      <c r="DB209" s="36">
        <f t="shared" si="178"/>
        <v>0</v>
      </c>
      <c r="DC209" s="36">
        <f t="shared" si="178"/>
        <v>0</v>
      </c>
      <c r="DD209" s="36">
        <f t="shared" si="178"/>
        <v>0</v>
      </c>
      <c r="DE209" s="36">
        <f t="shared" si="178"/>
        <v>0</v>
      </c>
      <c r="DF209" s="36">
        <f t="shared" si="178"/>
        <v>0</v>
      </c>
      <c r="DG209" s="36">
        <f t="shared" si="178"/>
        <v>0</v>
      </c>
      <c r="DH209" s="36">
        <f t="shared" si="178"/>
        <v>0</v>
      </c>
      <c r="DI209" s="36">
        <f t="shared" si="178"/>
        <v>0</v>
      </c>
      <c r="DJ209" s="36">
        <f t="shared" si="178"/>
        <v>0</v>
      </c>
    </row>
    <row r="210" ht="14.25" customHeight="1">
      <c r="B210" s="6" t="s">
        <v>79</v>
      </c>
      <c r="E210" s="33">
        <f t="shared" si="177"/>
        <v>0</v>
      </c>
      <c r="F210" s="5"/>
      <c r="G210" s="39">
        <f t="shared" ref="G210:DJ210" si="179">G200*G$52</f>
        <v>0</v>
      </c>
      <c r="H210" s="39">
        <f t="shared" si="179"/>
        <v>0</v>
      </c>
      <c r="I210" s="39">
        <f t="shared" si="179"/>
        <v>0</v>
      </c>
      <c r="J210" s="39">
        <f t="shared" si="179"/>
        <v>0</v>
      </c>
      <c r="K210" s="39">
        <f t="shared" si="179"/>
        <v>0</v>
      </c>
      <c r="L210" s="39">
        <f t="shared" si="179"/>
        <v>0</v>
      </c>
      <c r="M210" s="39">
        <f t="shared" si="179"/>
        <v>0</v>
      </c>
      <c r="N210" s="39">
        <f t="shared" si="179"/>
        <v>0</v>
      </c>
      <c r="O210" s="39">
        <f t="shared" si="179"/>
        <v>0</v>
      </c>
      <c r="P210" s="39">
        <f t="shared" si="179"/>
        <v>0</v>
      </c>
      <c r="Q210" s="39">
        <f t="shared" si="179"/>
        <v>0</v>
      </c>
      <c r="R210" s="39">
        <f t="shared" si="179"/>
        <v>0</v>
      </c>
      <c r="S210" s="39">
        <f t="shared" si="179"/>
        <v>0</v>
      </c>
      <c r="T210" s="39">
        <f t="shared" si="179"/>
        <v>0</v>
      </c>
      <c r="U210" s="39">
        <f t="shared" si="179"/>
        <v>0</v>
      </c>
      <c r="V210" s="39">
        <f t="shared" si="179"/>
        <v>0</v>
      </c>
      <c r="W210" s="39">
        <f t="shared" si="179"/>
        <v>0</v>
      </c>
      <c r="X210" s="39">
        <f t="shared" si="179"/>
        <v>0</v>
      </c>
      <c r="Y210" s="39">
        <f t="shared" si="179"/>
        <v>0</v>
      </c>
      <c r="Z210" s="39">
        <f t="shared" si="179"/>
        <v>0</v>
      </c>
      <c r="AA210" s="39">
        <f t="shared" si="179"/>
        <v>0</v>
      </c>
      <c r="AB210" s="39">
        <f t="shared" si="179"/>
        <v>0</v>
      </c>
      <c r="AC210" s="39">
        <f t="shared" si="179"/>
        <v>0</v>
      </c>
      <c r="AD210" s="39">
        <f t="shared" si="179"/>
        <v>0</v>
      </c>
      <c r="AE210" s="39">
        <f t="shared" si="179"/>
        <v>0</v>
      </c>
      <c r="AF210" s="39">
        <f t="shared" si="179"/>
        <v>0</v>
      </c>
      <c r="AG210" s="39">
        <f t="shared" si="179"/>
        <v>0</v>
      </c>
      <c r="AH210" s="39">
        <f t="shared" si="179"/>
        <v>0</v>
      </c>
      <c r="AI210" s="39">
        <f t="shared" si="179"/>
        <v>0</v>
      </c>
      <c r="AJ210" s="39">
        <f t="shared" si="179"/>
        <v>0</v>
      </c>
      <c r="AK210" s="39">
        <f t="shared" si="179"/>
        <v>0</v>
      </c>
      <c r="AL210" s="39">
        <f t="shared" si="179"/>
        <v>0</v>
      </c>
      <c r="AM210" s="39">
        <f t="shared" si="179"/>
        <v>0</v>
      </c>
      <c r="AN210" s="39">
        <f t="shared" si="179"/>
        <v>0</v>
      </c>
      <c r="AO210" s="39">
        <f t="shared" si="179"/>
        <v>0</v>
      </c>
      <c r="AP210" s="39">
        <f t="shared" si="179"/>
        <v>0</v>
      </c>
      <c r="AQ210" s="39">
        <f t="shared" si="179"/>
        <v>0</v>
      </c>
      <c r="AR210" s="39">
        <f t="shared" si="179"/>
        <v>0</v>
      </c>
      <c r="AS210" s="39">
        <f t="shared" si="179"/>
        <v>0</v>
      </c>
      <c r="AT210" s="39">
        <f t="shared" si="179"/>
        <v>0</v>
      </c>
      <c r="AU210" s="39">
        <f t="shared" si="179"/>
        <v>0</v>
      </c>
      <c r="AV210" s="39">
        <f t="shared" si="179"/>
        <v>0</v>
      </c>
      <c r="AW210" s="39">
        <f t="shared" si="179"/>
        <v>0</v>
      </c>
      <c r="AX210" s="39">
        <f t="shared" si="179"/>
        <v>0</v>
      </c>
      <c r="AY210" s="75">
        <f t="shared" si="179"/>
        <v>0</v>
      </c>
      <c r="AZ210" s="39">
        <f t="shared" si="179"/>
        <v>0</v>
      </c>
      <c r="BA210" s="39">
        <f t="shared" si="179"/>
        <v>0</v>
      </c>
      <c r="BB210" s="39">
        <f t="shared" si="179"/>
        <v>0</v>
      </c>
      <c r="BC210" s="39">
        <f t="shared" si="179"/>
        <v>0</v>
      </c>
      <c r="BD210" s="39">
        <f t="shared" si="179"/>
        <v>0</v>
      </c>
      <c r="BE210" s="39">
        <f t="shared" si="179"/>
        <v>0</v>
      </c>
      <c r="BF210" s="39">
        <f t="shared" si="179"/>
        <v>0</v>
      </c>
      <c r="BG210" s="39">
        <f t="shared" si="179"/>
        <v>0</v>
      </c>
      <c r="BH210" s="39">
        <f t="shared" si="179"/>
        <v>0</v>
      </c>
      <c r="BI210" s="39">
        <f t="shared" si="179"/>
        <v>0</v>
      </c>
      <c r="BJ210" s="39">
        <f t="shared" si="179"/>
        <v>0</v>
      </c>
      <c r="BK210" s="39">
        <f t="shared" si="179"/>
        <v>0</v>
      </c>
      <c r="BL210" s="39">
        <f t="shared" si="179"/>
        <v>0</v>
      </c>
      <c r="BM210" s="39">
        <f t="shared" si="179"/>
        <v>0</v>
      </c>
      <c r="BN210" s="39">
        <f t="shared" si="179"/>
        <v>0</v>
      </c>
      <c r="BO210" s="39">
        <f t="shared" si="179"/>
        <v>0</v>
      </c>
      <c r="BP210" s="39">
        <f t="shared" si="179"/>
        <v>0</v>
      </c>
      <c r="BQ210" s="39">
        <f t="shared" si="179"/>
        <v>0</v>
      </c>
      <c r="BR210" s="39">
        <f t="shared" si="179"/>
        <v>0</v>
      </c>
      <c r="BS210" s="39">
        <f t="shared" si="179"/>
        <v>0</v>
      </c>
      <c r="BT210" s="39">
        <f t="shared" si="179"/>
        <v>0</v>
      </c>
      <c r="BU210" s="39">
        <f t="shared" si="179"/>
        <v>0</v>
      </c>
      <c r="BV210" s="39">
        <f t="shared" si="179"/>
        <v>0</v>
      </c>
      <c r="BW210" s="39">
        <f t="shared" si="179"/>
        <v>0</v>
      </c>
      <c r="BX210" s="39">
        <f t="shared" si="179"/>
        <v>0</v>
      </c>
      <c r="BY210" s="39">
        <f t="shared" si="179"/>
        <v>0</v>
      </c>
      <c r="BZ210" s="39">
        <f t="shared" si="179"/>
        <v>0</v>
      </c>
      <c r="CA210" s="39">
        <f t="shared" si="179"/>
        <v>0</v>
      </c>
      <c r="CB210" s="39">
        <f t="shared" si="179"/>
        <v>0</v>
      </c>
      <c r="CC210" s="39">
        <f t="shared" si="179"/>
        <v>0</v>
      </c>
      <c r="CD210" s="39">
        <f t="shared" si="179"/>
        <v>0</v>
      </c>
      <c r="CE210" s="39">
        <f t="shared" si="179"/>
        <v>0</v>
      </c>
      <c r="CF210" s="39">
        <f t="shared" si="179"/>
        <v>0</v>
      </c>
      <c r="CG210" s="39">
        <f t="shared" si="179"/>
        <v>0</v>
      </c>
      <c r="CH210" s="39">
        <f t="shared" si="179"/>
        <v>0</v>
      </c>
      <c r="CI210" s="39">
        <f t="shared" si="179"/>
        <v>0</v>
      </c>
      <c r="CJ210" s="39">
        <f t="shared" si="179"/>
        <v>0</v>
      </c>
      <c r="CK210" s="39">
        <f t="shared" si="179"/>
        <v>0</v>
      </c>
      <c r="CL210" s="39">
        <f t="shared" si="179"/>
        <v>0</v>
      </c>
      <c r="CM210" s="39">
        <f t="shared" si="179"/>
        <v>0</v>
      </c>
      <c r="CN210" s="39">
        <f t="shared" si="179"/>
        <v>0</v>
      </c>
      <c r="CO210" s="39">
        <f t="shared" si="179"/>
        <v>0</v>
      </c>
      <c r="CP210" s="39">
        <f t="shared" si="179"/>
        <v>0</v>
      </c>
      <c r="CQ210" s="39">
        <f t="shared" si="179"/>
        <v>0</v>
      </c>
      <c r="CR210" s="39">
        <f t="shared" si="179"/>
        <v>0</v>
      </c>
      <c r="CS210" s="39">
        <f t="shared" si="179"/>
        <v>0</v>
      </c>
      <c r="CT210" s="39">
        <f t="shared" si="179"/>
        <v>0</v>
      </c>
      <c r="CU210" s="39">
        <f t="shared" si="179"/>
        <v>0</v>
      </c>
      <c r="CV210" s="39">
        <f t="shared" si="179"/>
        <v>0</v>
      </c>
      <c r="CW210" s="39">
        <f t="shared" si="179"/>
        <v>0</v>
      </c>
      <c r="CX210" s="39">
        <f t="shared" si="179"/>
        <v>0</v>
      </c>
      <c r="CY210" s="39">
        <f t="shared" si="179"/>
        <v>0</v>
      </c>
      <c r="CZ210" s="39">
        <f t="shared" si="179"/>
        <v>0</v>
      </c>
      <c r="DA210" s="39">
        <f t="shared" si="179"/>
        <v>0</v>
      </c>
      <c r="DB210" s="39">
        <f t="shared" si="179"/>
        <v>0</v>
      </c>
      <c r="DC210" s="39">
        <f t="shared" si="179"/>
        <v>0</v>
      </c>
      <c r="DD210" s="39">
        <f t="shared" si="179"/>
        <v>0</v>
      </c>
      <c r="DE210" s="39">
        <f t="shared" si="179"/>
        <v>0</v>
      </c>
      <c r="DF210" s="39">
        <f t="shared" si="179"/>
        <v>0</v>
      </c>
      <c r="DG210" s="39">
        <f t="shared" si="179"/>
        <v>0</v>
      </c>
      <c r="DH210" s="39">
        <f t="shared" si="179"/>
        <v>0</v>
      </c>
      <c r="DI210" s="39">
        <f t="shared" si="179"/>
        <v>0</v>
      </c>
      <c r="DJ210" s="39">
        <f t="shared" si="179"/>
        <v>0</v>
      </c>
    </row>
    <row r="211" ht="14.25" customHeight="1">
      <c r="E211" s="35"/>
      <c r="F211" s="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</row>
    <row r="212" ht="14.25" customHeight="1">
      <c r="B212" s="6" t="s">
        <v>80</v>
      </c>
      <c r="C212" s="5"/>
      <c r="D212" s="5"/>
      <c r="E212" s="33">
        <f t="shared" ref="E212:E214" si="181">SUM(G212:DJ212)</f>
        <v>0</v>
      </c>
      <c r="F212" s="5"/>
      <c r="G212" s="39">
        <f t="shared" ref="G212:DJ212" si="180">G202*G$52</f>
        <v>0</v>
      </c>
      <c r="H212" s="39">
        <f t="shared" si="180"/>
        <v>0</v>
      </c>
      <c r="I212" s="39">
        <f t="shared" si="180"/>
        <v>0</v>
      </c>
      <c r="J212" s="39">
        <f t="shared" si="180"/>
        <v>0</v>
      </c>
      <c r="K212" s="39">
        <f t="shared" si="180"/>
        <v>0</v>
      </c>
      <c r="L212" s="39">
        <f t="shared" si="180"/>
        <v>0</v>
      </c>
      <c r="M212" s="39">
        <f t="shared" si="180"/>
        <v>0</v>
      </c>
      <c r="N212" s="39">
        <f t="shared" si="180"/>
        <v>0</v>
      </c>
      <c r="O212" s="39">
        <f t="shared" si="180"/>
        <v>0</v>
      </c>
      <c r="P212" s="39">
        <f t="shared" si="180"/>
        <v>0</v>
      </c>
      <c r="Q212" s="39">
        <f t="shared" si="180"/>
        <v>0</v>
      </c>
      <c r="R212" s="39">
        <f t="shared" si="180"/>
        <v>0</v>
      </c>
      <c r="S212" s="39">
        <f t="shared" si="180"/>
        <v>0</v>
      </c>
      <c r="T212" s="39">
        <f t="shared" si="180"/>
        <v>0</v>
      </c>
      <c r="U212" s="39">
        <f t="shared" si="180"/>
        <v>0</v>
      </c>
      <c r="V212" s="39">
        <f t="shared" si="180"/>
        <v>0</v>
      </c>
      <c r="W212" s="39">
        <f t="shared" si="180"/>
        <v>0</v>
      </c>
      <c r="X212" s="39">
        <f t="shared" si="180"/>
        <v>0</v>
      </c>
      <c r="Y212" s="39">
        <f t="shared" si="180"/>
        <v>0</v>
      </c>
      <c r="Z212" s="39">
        <f t="shared" si="180"/>
        <v>0</v>
      </c>
      <c r="AA212" s="39">
        <f t="shared" si="180"/>
        <v>0</v>
      </c>
      <c r="AB212" s="39">
        <f t="shared" si="180"/>
        <v>0</v>
      </c>
      <c r="AC212" s="39">
        <f t="shared" si="180"/>
        <v>0</v>
      </c>
      <c r="AD212" s="39">
        <f t="shared" si="180"/>
        <v>0</v>
      </c>
      <c r="AE212" s="39">
        <f t="shared" si="180"/>
        <v>0</v>
      </c>
      <c r="AF212" s="39">
        <f t="shared" si="180"/>
        <v>0</v>
      </c>
      <c r="AG212" s="39">
        <f t="shared" si="180"/>
        <v>0</v>
      </c>
      <c r="AH212" s="39">
        <f t="shared" si="180"/>
        <v>0</v>
      </c>
      <c r="AI212" s="39">
        <f t="shared" si="180"/>
        <v>0</v>
      </c>
      <c r="AJ212" s="39">
        <f t="shared" si="180"/>
        <v>0</v>
      </c>
      <c r="AK212" s="39">
        <f t="shared" si="180"/>
        <v>0</v>
      </c>
      <c r="AL212" s="39">
        <f t="shared" si="180"/>
        <v>0</v>
      </c>
      <c r="AM212" s="39">
        <f t="shared" si="180"/>
        <v>0</v>
      </c>
      <c r="AN212" s="39">
        <f t="shared" si="180"/>
        <v>0</v>
      </c>
      <c r="AO212" s="39">
        <f t="shared" si="180"/>
        <v>0</v>
      </c>
      <c r="AP212" s="39">
        <f t="shared" si="180"/>
        <v>0</v>
      </c>
      <c r="AQ212" s="39">
        <f t="shared" si="180"/>
        <v>0</v>
      </c>
      <c r="AR212" s="39">
        <f t="shared" si="180"/>
        <v>0</v>
      </c>
      <c r="AS212" s="39">
        <f t="shared" si="180"/>
        <v>0</v>
      </c>
      <c r="AT212" s="39">
        <f t="shared" si="180"/>
        <v>0</v>
      </c>
      <c r="AU212" s="39">
        <f t="shared" si="180"/>
        <v>0</v>
      </c>
      <c r="AV212" s="39">
        <f t="shared" si="180"/>
        <v>0</v>
      </c>
      <c r="AW212" s="39">
        <f t="shared" si="180"/>
        <v>0</v>
      </c>
      <c r="AX212" s="39">
        <f t="shared" si="180"/>
        <v>0</v>
      </c>
      <c r="AY212" s="75">
        <f t="shared" si="180"/>
        <v>0</v>
      </c>
      <c r="AZ212" s="39">
        <f t="shared" si="180"/>
        <v>0</v>
      </c>
      <c r="BA212" s="39">
        <f t="shared" si="180"/>
        <v>0</v>
      </c>
      <c r="BB212" s="39">
        <f t="shared" si="180"/>
        <v>0</v>
      </c>
      <c r="BC212" s="39">
        <f t="shared" si="180"/>
        <v>0</v>
      </c>
      <c r="BD212" s="39">
        <f t="shared" si="180"/>
        <v>0</v>
      </c>
      <c r="BE212" s="39">
        <f t="shared" si="180"/>
        <v>0</v>
      </c>
      <c r="BF212" s="39">
        <f t="shared" si="180"/>
        <v>0</v>
      </c>
      <c r="BG212" s="39">
        <f t="shared" si="180"/>
        <v>0</v>
      </c>
      <c r="BH212" s="39">
        <f t="shared" si="180"/>
        <v>0</v>
      </c>
      <c r="BI212" s="39">
        <f t="shared" si="180"/>
        <v>0</v>
      </c>
      <c r="BJ212" s="39">
        <f t="shared" si="180"/>
        <v>0</v>
      </c>
      <c r="BK212" s="39">
        <f t="shared" si="180"/>
        <v>0</v>
      </c>
      <c r="BL212" s="39">
        <f t="shared" si="180"/>
        <v>0</v>
      </c>
      <c r="BM212" s="39">
        <f t="shared" si="180"/>
        <v>0</v>
      </c>
      <c r="BN212" s="39">
        <f t="shared" si="180"/>
        <v>0</v>
      </c>
      <c r="BO212" s="39">
        <f t="shared" si="180"/>
        <v>0</v>
      </c>
      <c r="BP212" s="39">
        <f t="shared" si="180"/>
        <v>0</v>
      </c>
      <c r="BQ212" s="39">
        <f t="shared" si="180"/>
        <v>0</v>
      </c>
      <c r="BR212" s="39">
        <f t="shared" si="180"/>
        <v>0</v>
      </c>
      <c r="BS212" s="39">
        <f t="shared" si="180"/>
        <v>0</v>
      </c>
      <c r="BT212" s="39">
        <f t="shared" si="180"/>
        <v>0</v>
      </c>
      <c r="BU212" s="39">
        <f t="shared" si="180"/>
        <v>0</v>
      </c>
      <c r="BV212" s="39">
        <f t="shared" si="180"/>
        <v>0</v>
      </c>
      <c r="BW212" s="39">
        <f t="shared" si="180"/>
        <v>0</v>
      </c>
      <c r="BX212" s="39">
        <f t="shared" si="180"/>
        <v>0</v>
      </c>
      <c r="BY212" s="39">
        <f t="shared" si="180"/>
        <v>0</v>
      </c>
      <c r="BZ212" s="39">
        <f t="shared" si="180"/>
        <v>0</v>
      </c>
      <c r="CA212" s="39">
        <f t="shared" si="180"/>
        <v>0</v>
      </c>
      <c r="CB212" s="39">
        <f t="shared" si="180"/>
        <v>0</v>
      </c>
      <c r="CC212" s="39">
        <f t="shared" si="180"/>
        <v>0</v>
      </c>
      <c r="CD212" s="39">
        <f t="shared" si="180"/>
        <v>0</v>
      </c>
      <c r="CE212" s="39">
        <f t="shared" si="180"/>
        <v>0</v>
      </c>
      <c r="CF212" s="39">
        <f t="shared" si="180"/>
        <v>0</v>
      </c>
      <c r="CG212" s="39">
        <f t="shared" si="180"/>
        <v>0</v>
      </c>
      <c r="CH212" s="39">
        <f t="shared" si="180"/>
        <v>0</v>
      </c>
      <c r="CI212" s="39">
        <f t="shared" si="180"/>
        <v>0</v>
      </c>
      <c r="CJ212" s="39">
        <f t="shared" si="180"/>
        <v>0</v>
      </c>
      <c r="CK212" s="39">
        <f t="shared" si="180"/>
        <v>0</v>
      </c>
      <c r="CL212" s="39">
        <f t="shared" si="180"/>
        <v>0</v>
      </c>
      <c r="CM212" s="39">
        <f t="shared" si="180"/>
        <v>0</v>
      </c>
      <c r="CN212" s="39">
        <f t="shared" si="180"/>
        <v>0</v>
      </c>
      <c r="CO212" s="39">
        <f t="shared" si="180"/>
        <v>0</v>
      </c>
      <c r="CP212" s="39">
        <f t="shared" si="180"/>
        <v>0</v>
      </c>
      <c r="CQ212" s="39">
        <f t="shared" si="180"/>
        <v>0</v>
      </c>
      <c r="CR212" s="39">
        <f t="shared" si="180"/>
        <v>0</v>
      </c>
      <c r="CS212" s="39">
        <f t="shared" si="180"/>
        <v>0</v>
      </c>
      <c r="CT212" s="39">
        <f t="shared" si="180"/>
        <v>0</v>
      </c>
      <c r="CU212" s="39">
        <f t="shared" si="180"/>
        <v>0</v>
      </c>
      <c r="CV212" s="39">
        <f t="shared" si="180"/>
        <v>0</v>
      </c>
      <c r="CW212" s="39">
        <f t="shared" si="180"/>
        <v>0</v>
      </c>
      <c r="CX212" s="39">
        <f t="shared" si="180"/>
        <v>0</v>
      </c>
      <c r="CY212" s="39">
        <f t="shared" si="180"/>
        <v>0</v>
      </c>
      <c r="CZ212" s="39">
        <f t="shared" si="180"/>
        <v>0</v>
      </c>
      <c r="DA212" s="39">
        <f t="shared" si="180"/>
        <v>0</v>
      </c>
      <c r="DB212" s="39">
        <f t="shared" si="180"/>
        <v>0</v>
      </c>
      <c r="DC212" s="39">
        <f t="shared" si="180"/>
        <v>0</v>
      </c>
      <c r="DD212" s="39">
        <f t="shared" si="180"/>
        <v>0</v>
      </c>
      <c r="DE212" s="39">
        <f t="shared" si="180"/>
        <v>0</v>
      </c>
      <c r="DF212" s="39">
        <f t="shared" si="180"/>
        <v>0</v>
      </c>
      <c r="DG212" s="39">
        <f t="shared" si="180"/>
        <v>0</v>
      </c>
      <c r="DH212" s="39">
        <f t="shared" si="180"/>
        <v>0</v>
      </c>
      <c r="DI212" s="39">
        <f t="shared" si="180"/>
        <v>0</v>
      </c>
      <c r="DJ212" s="39">
        <f t="shared" si="180"/>
        <v>0</v>
      </c>
    </row>
    <row r="213" ht="14.25" customHeight="1">
      <c r="B213" s="6" t="s">
        <v>81</v>
      </c>
      <c r="E213" s="35">
        <f t="shared" si="181"/>
        <v>0</v>
      </c>
      <c r="F213" s="5"/>
      <c r="G213" s="36">
        <f t="shared" ref="G213:DJ213" si="182">G203*G$52</f>
        <v>0</v>
      </c>
      <c r="H213" s="36">
        <f t="shared" si="182"/>
        <v>0</v>
      </c>
      <c r="I213" s="36">
        <f t="shared" si="182"/>
        <v>0</v>
      </c>
      <c r="J213" s="36">
        <f t="shared" si="182"/>
        <v>0</v>
      </c>
      <c r="K213" s="36">
        <f t="shared" si="182"/>
        <v>0</v>
      </c>
      <c r="L213" s="36">
        <f t="shared" si="182"/>
        <v>0</v>
      </c>
      <c r="M213" s="36">
        <f t="shared" si="182"/>
        <v>0</v>
      </c>
      <c r="N213" s="36">
        <f t="shared" si="182"/>
        <v>0</v>
      </c>
      <c r="O213" s="36">
        <f t="shared" si="182"/>
        <v>0</v>
      </c>
      <c r="P213" s="36">
        <f t="shared" si="182"/>
        <v>0</v>
      </c>
      <c r="Q213" s="36">
        <f t="shared" si="182"/>
        <v>0</v>
      </c>
      <c r="R213" s="36">
        <f t="shared" si="182"/>
        <v>0</v>
      </c>
      <c r="S213" s="36">
        <f t="shared" si="182"/>
        <v>0</v>
      </c>
      <c r="T213" s="36">
        <f t="shared" si="182"/>
        <v>0</v>
      </c>
      <c r="U213" s="36">
        <f t="shared" si="182"/>
        <v>0</v>
      </c>
      <c r="V213" s="36">
        <f t="shared" si="182"/>
        <v>0</v>
      </c>
      <c r="W213" s="36">
        <f t="shared" si="182"/>
        <v>0</v>
      </c>
      <c r="X213" s="36">
        <f t="shared" si="182"/>
        <v>0</v>
      </c>
      <c r="Y213" s="36">
        <f t="shared" si="182"/>
        <v>0</v>
      </c>
      <c r="Z213" s="36">
        <f t="shared" si="182"/>
        <v>0</v>
      </c>
      <c r="AA213" s="36">
        <f t="shared" si="182"/>
        <v>0</v>
      </c>
      <c r="AB213" s="36">
        <f t="shared" si="182"/>
        <v>0</v>
      </c>
      <c r="AC213" s="36">
        <f t="shared" si="182"/>
        <v>0</v>
      </c>
      <c r="AD213" s="36">
        <f t="shared" si="182"/>
        <v>0</v>
      </c>
      <c r="AE213" s="36">
        <f t="shared" si="182"/>
        <v>0</v>
      </c>
      <c r="AF213" s="36">
        <f t="shared" si="182"/>
        <v>0</v>
      </c>
      <c r="AG213" s="36">
        <f t="shared" si="182"/>
        <v>0</v>
      </c>
      <c r="AH213" s="36">
        <f t="shared" si="182"/>
        <v>0</v>
      </c>
      <c r="AI213" s="36">
        <f t="shared" si="182"/>
        <v>0</v>
      </c>
      <c r="AJ213" s="36">
        <f t="shared" si="182"/>
        <v>0</v>
      </c>
      <c r="AK213" s="36">
        <f t="shared" si="182"/>
        <v>0</v>
      </c>
      <c r="AL213" s="36">
        <f t="shared" si="182"/>
        <v>0</v>
      </c>
      <c r="AM213" s="36">
        <f t="shared" si="182"/>
        <v>0</v>
      </c>
      <c r="AN213" s="36">
        <f t="shared" si="182"/>
        <v>0</v>
      </c>
      <c r="AO213" s="36">
        <f t="shared" si="182"/>
        <v>0</v>
      </c>
      <c r="AP213" s="36">
        <f t="shared" si="182"/>
        <v>0</v>
      </c>
      <c r="AQ213" s="36">
        <f t="shared" si="182"/>
        <v>0</v>
      </c>
      <c r="AR213" s="36">
        <f t="shared" si="182"/>
        <v>0</v>
      </c>
      <c r="AS213" s="36">
        <f t="shared" si="182"/>
        <v>0</v>
      </c>
      <c r="AT213" s="36">
        <f t="shared" si="182"/>
        <v>0</v>
      </c>
      <c r="AU213" s="36">
        <f t="shared" si="182"/>
        <v>0</v>
      </c>
      <c r="AV213" s="36">
        <f t="shared" si="182"/>
        <v>0</v>
      </c>
      <c r="AW213" s="36">
        <f t="shared" si="182"/>
        <v>0</v>
      </c>
      <c r="AX213" s="36">
        <f t="shared" si="182"/>
        <v>0</v>
      </c>
      <c r="AY213" s="69">
        <f t="shared" si="182"/>
        <v>0</v>
      </c>
      <c r="AZ213" s="36">
        <f t="shared" si="182"/>
        <v>0</v>
      </c>
      <c r="BA213" s="36">
        <f t="shared" si="182"/>
        <v>0</v>
      </c>
      <c r="BB213" s="36">
        <f t="shared" si="182"/>
        <v>0</v>
      </c>
      <c r="BC213" s="36">
        <f t="shared" si="182"/>
        <v>0</v>
      </c>
      <c r="BD213" s="36">
        <f t="shared" si="182"/>
        <v>0</v>
      </c>
      <c r="BE213" s="36">
        <f t="shared" si="182"/>
        <v>0</v>
      </c>
      <c r="BF213" s="36">
        <f t="shared" si="182"/>
        <v>0</v>
      </c>
      <c r="BG213" s="36">
        <f t="shared" si="182"/>
        <v>0</v>
      </c>
      <c r="BH213" s="36">
        <f t="shared" si="182"/>
        <v>0</v>
      </c>
      <c r="BI213" s="36">
        <f t="shared" si="182"/>
        <v>0</v>
      </c>
      <c r="BJ213" s="36">
        <f t="shared" si="182"/>
        <v>0</v>
      </c>
      <c r="BK213" s="36">
        <f t="shared" si="182"/>
        <v>0</v>
      </c>
      <c r="BL213" s="36">
        <f t="shared" si="182"/>
        <v>0</v>
      </c>
      <c r="BM213" s="36">
        <f t="shared" si="182"/>
        <v>0</v>
      </c>
      <c r="BN213" s="36">
        <f t="shared" si="182"/>
        <v>0</v>
      </c>
      <c r="BO213" s="36">
        <f t="shared" si="182"/>
        <v>0</v>
      </c>
      <c r="BP213" s="36">
        <f t="shared" si="182"/>
        <v>0</v>
      </c>
      <c r="BQ213" s="36">
        <f t="shared" si="182"/>
        <v>0</v>
      </c>
      <c r="BR213" s="36">
        <f t="shared" si="182"/>
        <v>0</v>
      </c>
      <c r="BS213" s="36">
        <f t="shared" si="182"/>
        <v>0</v>
      </c>
      <c r="BT213" s="36">
        <f t="shared" si="182"/>
        <v>0</v>
      </c>
      <c r="BU213" s="36">
        <f t="shared" si="182"/>
        <v>0</v>
      </c>
      <c r="BV213" s="36">
        <f t="shared" si="182"/>
        <v>0</v>
      </c>
      <c r="BW213" s="36">
        <f t="shared" si="182"/>
        <v>0</v>
      </c>
      <c r="BX213" s="36">
        <f t="shared" si="182"/>
        <v>0</v>
      </c>
      <c r="BY213" s="36">
        <f t="shared" si="182"/>
        <v>0</v>
      </c>
      <c r="BZ213" s="36">
        <f t="shared" si="182"/>
        <v>0</v>
      </c>
      <c r="CA213" s="36">
        <f t="shared" si="182"/>
        <v>0</v>
      </c>
      <c r="CB213" s="36">
        <f t="shared" si="182"/>
        <v>0</v>
      </c>
      <c r="CC213" s="36">
        <f t="shared" si="182"/>
        <v>0</v>
      </c>
      <c r="CD213" s="36">
        <f t="shared" si="182"/>
        <v>0</v>
      </c>
      <c r="CE213" s="36">
        <f t="shared" si="182"/>
        <v>0</v>
      </c>
      <c r="CF213" s="36">
        <f t="shared" si="182"/>
        <v>0</v>
      </c>
      <c r="CG213" s="36">
        <f t="shared" si="182"/>
        <v>0</v>
      </c>
      <c r="CH213" s="36">
        <f t="shared" si="182"/>
        <v>0</v>
      </c>
      <c r="CI213" s="36">
        <f t="shared" si="182"/>
        <v>0</v>
      </c>
      <c r="CJ213" s="36">
        <f t="shared" si="182"/>
        <v>0</v>
      </c>
      <c r="CK213" s="36">
        <f t="shared" si="182"/>
        <v>0</v>
      </c>
      <c r="CL213" s="36">
        <f t="shared" si="182"/>
        <v>0</v>
      </c>
      <c r="CM213" s="36">
        <f t="shared" si="182"/>
        <v>0</v>
      </c>
      <c r="CN213" s="36">
        <f t="shared" si="182"/>
        <v>0</v>
      </c>
      <c r="CO213" s="36">
        <f t="shared" si="182"/>
        <v>0</v>
      </c>
      <c r="CP213" s="36">
        <f t="shared" si="182"/>
        <v>0</v>
      </c>
      <c r="CQ213" s="36">
        <f t="shared" si="182"/>
        <v>0</v>
      </c>
      <c r="CR213" s="36">
        <f t="shared" si="182"/>
        <v>0</v>
      </c>
      <c r="CS213" s="36">
        <f t="shared" si="182"/>
        <v>0</v>
      </c>
      <c r="CT213" s="36">
        <f t="shared" si="182"/>
        <v>0</v>
      </c>
      <c r="CU213" s="36">
        <f t="shared" si="182"/>
        <v>0</v>
      </c>
      <c r="CV213" s="36">
        <f t="shared" si="182"/>
        <v>0</v>
      </c>
      <c r="CW213" s="36">
        <f t="shared" si="182"/>
        <v>0</v>
      </c>
      <c r="CX213" s="36">
        <f t="shared" si="182"/>
        <v>0</v>
      </c>
      <c r="CY213" s="36">
        <f t="shared" si="182"/>
        <v>0</v>
      </c>
      <c r="CZ213" s="36">
        <f t="shared" si="182"/>
        <v>0</v>
      </c>
      <c r="DA213" s="36">
        <f t="shared" si="182"/>
        <v>0</v>
      </c>
      <c r="DB213" s="36">
        <f t="shared" si="182"/>
        <v>0</v>
      </c>
      <c r="DC213" s="36">
        <f t="shared" si="182"/>
        <v>0</v>
      </c>
      <c r="DD213" s="36">
        <f t="shared" si="182"/>
        <v>0</v>
      </c>
      <c r="DE213" s="36">
        <f t="shared" si="182"/>
        <v>0</v>
      </c>
      <c r="DF213" s="36">
        <f t="shared" si="182"/>
        <v>0</v>
      </c>
      <c r="DG213" s="36">
        <f t="shared" si="182"/>
        <v>0</v>
      </c>
      <c r="DH213" s="36">
        <f t="shared" si="182"/>
        <v>0</v>
      </c>
      <c r="DI213" s="36">
        <f t="shared" si="182"/>
        <v>0</v>
      </c>
      <c r="DJ213" s="36">
        <f t="shared" si="182"/>
        <v>0</v>
      </c>
    </row>
    <row r="214" ht="14.25" customHeight="1">
      <c r="B214" s="6" t="s">
        <v>82</v>
      </c>
      <c r="E214" s="33">
        <f t="shared" si="181"/>
        <v>0</v>
      </c>
      <c r="F214" s="5"/>
      <c r="G214" s="39">
        <f t="shared" ref="G214:DJ214" si="183">G204*G$52</f>
        <v>0</v>
      </c>
      <c r="H214" s="39">
        <f t="shared" si="183"/>
        <v>0</v>
      </c>
      <c r="I214" s="39">
        <f t="shared" si="183"/>
        <v>0</v>
      </c>
      <c r="J214" s="39">
        <f t="shared" si="183"/>
        <v>0</v>
      </c>
      <c r="K214" s="39">
        <f t="shared" si="183"/>
        <v>0</v>
      </c>
      <c r="L214" s="39">
        <f t="shared" si="183"/>
        <v>0</v>
      </c>
      <c r="M214" s="39">
        <f t="shared" si="183"/>
        <v>0</v>
      </c>
      <c r="N214" s="39">
        <f t="shared" si="183"/>
        <v>0</v>
      </c>
      <c r="O214" s="39">
        <f t="shared" si="183"/>
        <v>0</v>
      </c>
      <c r="P214" s="39">
        <f t="shared" si="183"/>
        <v>0</v>
      </c>
      <c r="Q214" s="39">
        <f t="shared" si="183"/>
        <v>0</v>
      </c>
      <c r="R214" s="39">
        <f t="shared" si="183"/>
        <v>0</v>
      </c>
      <c r="S214" s="39">
        <f t="shared" si="183"/>
        <v>0</v>
      </c>
      <c r="T214" s="39">
        <f t="shared" si="183"/>
        <v>0</v>
      </c>
      <c r="U214" s="39">
        <f t="shared" si="183"/>
        <v>0</v>
      </c>
      <c r="V214" s="39">
        <f t="shared" si="183"/>
        <v>0</v>
      </c>
      <c r="W214" s="39">
        <f t="shared" si="183"/>
        <v>0</v>
      </c>
      <c r="X214" s="39">
        <f t="shared" si="183"/>
        <v>0</v>
      </c>
      <c r="Y214" s="39">
        <f t="shared" si="183"/>
        <v>0</v>
      </c>
      <c r="Z214" s="39">
        <f t="shared" si="183"/>
        <v>0</v>
      </c>
      <c r="AA214" s="39">
        <f t="shared" si="183"/>
        <v>0</v>
      </c>
      <c r="AB214" s="39">
        <f t="shared" si="183"/>
        <v>0</v>
      </c>
      <c r="AC214" s="39">
        <f t="shared" si="183"/>
        <v>0</v>
      </c>
      <c r="AD214" s="39">
        <f t="shared" si="183"/>
        <v>0</v>
      </c>
      <c r="AE214" s="39">
        <f t="shared" si="183"/>
        <v>0</v>
      </c>
      <c r="AF214" s="39">
        <f t="shared" si="183"/>
        <v>0</v>
      </c>
      <c r="AG214" s="39">
        <f t="shared" si="183"/>
        <v>0</v>
      </c>
      <c r="AH214" s="39">
        <f t="shared" si="183"/>
        <v>0</v>
      </c>
      <c r="AI214" s="39">
        <f t="shared" si="183"/>
        <v>0</v>
      </c>
      <c r="AJ214" s="39">
        <f t="shared" si="183"/>
        <v>0</v>
      </c>
      <c r="AK214" s="39">
        <f t="shared" si="183"/>
        <v>0</v>
      </c>
      <c r="AL214" s="39">
        <f t="shared" si="183"/>
        <v>0</v>
      </c>
      <c r="AM214" s="39">
        <f t="shared" si="183"/>
        <v>0</v>
      </c>
      <c r="AN214" s="39">
        <f t="shared" si="183"/>
        <v>0</v>
      </c>
      <c r="AO214" s="39">
        <f t="shared" si="183"/>
        <v>0</v>
      </c>
      <c r="AP214" s="39">
        <f t="shared" si="183"/>
        <v>0</v>
      </c>
      <c r="AQ214" s="39">
        <f t="shared" si="183"/>
        <v>0</v>
      </c>
      <c r="AR214" s="39">
        <f t="shared" si="183"/>
        <v>0</v>
      </c>
      <c r="AS214" s="39">
        <f t="shared" si="183"/>
        <v>0</v>
      </c>
      <c r="AT214" s="39">
        <f t="shared" si="183"/>
        <v>0</v>
      </c>
      <c r="AU214" s="39">
        <f t="shared" si="183"/>
        <v>0</v>
      </c>
      <c r="AV214" s="39">
        <f t="shared" si="183"/>
        <v>0</v>
      </c>
      <c r="AW214" s="39">
        <f t="shared" si="183"/>
        <v>0</v>
      </c>
      <c r="AX214" s="39">
        <f t="shared" si="183"/>
        <v>0</v>
      </c>
      <c r="AY214" s="75">
        <f t="shared" si="183"/>
        <v>0</v>
      </c>
      <c r="AZ214" s="39">
        <f t="shared" si="183"/>
        <v>0</v>
      </c>
      <c r="BA214" s="39">
        <f t="shared" si="183"/>
        <v>0</v>
      </c>
      <c r="BB214" s="39">
        <f t="shared" si="183"/>
        <v>0</v>
      </c>
      <c r="BC214" s="39">
        <f t="shared" si="183"/>
        <v>0</v>
      </c>
      <c r="BD214" s="39">
        <f t="shared" si="183"/>
        <v>0</v>
      </c>
      <c r="BE214" s="39">
        <f t="shared" si="183"/>
        <v>0</v>
      </c>
      <c r="BF214" s="39">
        <f t="shared" si="183"/>
        <v>0</v>
      </c>
      <c r="BG214" s="39">
        <f t="shared" si="183"/>
        <v>0</v>
      </c>
      <c r="BH214" s="39">
        <f t="shared" si="183"/>
        <v>0</v>
      </c>
      <c r="BI214" s="39">
        <f t="shared" si="183"/>
        <v>0</v>
      </c>
      <c r="BJ214" s="39">
        <f t="shared" si="183"/>
        <v>0</v>
      </c>
      <c r="BK214" s="39">
        <f t="shared" si="183"/>
        <v>0</v>
      </c>
      <c r="BL214" s="39">
        <f t="shared" si="183"/>
        <v>0</v>
      </c>
      <c r="BM214" s="39">
        <f t="shared" si="183"/>
        <v>0</v>
      </c>
      <c r="BN214" s="39">
        <f t="shared" si="183"/>
        <v>0</v>
      </c>
      <c r="BO214" s="39">
        <f t="shared" si="183"/>
        <v>0</v>
      </c>
      <c r="BP214" s="39">
        <f t="shared" si="183"/>
        <v>0</v>
      </c>
      <c r="BQ214" s="39">
        <f t="shared" si="183"/>
        <v>0</v>
      </c>
      <c r="BR214" s="39">
        <f t="shared" si="183"/>
        <v>0</v>
      </c>
      <c r="BS214" s="39">
        <f t="shared" si="183"/>
        <v>0</v>
      </c>
      <c r="BT214" s="39">
        <f t="shared" si="183"/>
        <v>0</v>
      </c>
      <c r="BU214" s="39">
        <f t="shared" si="183"/>
        <v>0</v>
      </c>
      <c r="BV214" s="39">
        <f t="shared" si="183"/>
        <v>0</v>
      </c>
      <c r="BW214" s="39">
        <f t="shared" si="183"/>
        <v>0</v>
      </c>
      <c r="BX214" s="39">
        <f t="shared" si="183"/>
        <v>0</v>
      </c>
      <c r="BY214" s="39">
        <f t="shared" si="183"/>
        <v>0</v>
      </c>
      <c r="BZ214" s="39">
        <f t="shared" si="183"/>
        <v>0</v>
      </c>
      <c r="CA214" s="39">
        <f t="shared" si="183"/>
        <v>0</v>
      </c>
      <c r="CB214" s="39">
        <f t="shared" si="183"/>
        <v>0</v>
      </c>
      <c r="CC214" s="39">
        <f t="shared" si="183"/>
        <v>0</v>
      </c>
      <c r="CD214" s="39">
        <f t="shared" si="183"/>
        <v>0</v>
      </c>
      <c r="CE214" s="39">
        <f t="shared" si="183"/>
        <v>0</v>
      </c>
      <c r="CF214" s="39">
        <f t="shared" si="183"/>
        <v>0</v>
      </c>
      <c r="CG214" s="39">
        <f t="shared" si="183"/>
        <v>0</v>
      </c>
      <c r="CH214" s="39">
        <f t="shared" si="183"/>
        <v>0</v>
      </c>
      <c r="CI214" s="39">
        <f t="shared" si="183"/>
        <v>0</v>
      </c>
      <c r="CJ214" s="39">
        <f t="shared" si="183"/>
        <v>0</v>
      </c>
      <c r="CK214" s="39">
        <f t="shared" si="183"/>
        <v>0</v>
      </c>
      <c r="CL214" s="39">
        <f t="shared" si="183"/>
        <v>0</v>
      </c>
      <c r="CM214" s="39">
        <f t="shared" si="183"/>
        <v>0</v>
      </c>
      <c r="CN214" s="39">
        <f t="shared" si="183"/>
        <v>0</v>
      </c>
      <c r="CO214" s="39">
        <f t="shared" si="183"/>
        <v>0</v>
      </c>
      <c r="CP214" s="39">
        <f t="shared" si="183"/>
        <v>0</v>
      </c>
      <c r="CQ214" s="39">
        <f t="shared" si="183"/>
        <v>0</v>
      </c>
      <c r="CR214" s="39">
        <f t="shared" si="183"/>
        <v>0</v>
      </c>
      <c r="CS214" s="39">
        <f t="shared" si="183"/>
        <v>0</v>
      </c>
      <c r="CT214" s="39">
        <f t="shared" si="183"/>
        <v>0</v>
      </c>
      <c r="CU214" s="39">
        <f t="shared" si="183"/>
        <v>0</v>
      </c>
      <c r="CV214" s="39">
        <f t="shared" si="183"/>
        <v>0</v>
      </c>
      <c r="CW214" s="39">
        <f t="shared" si="183"/>
        <v>0</v>
      </c>
      <c r="CX214" s="39">
        <f t="shared" si="183"/>
        <v>0</v>
      </c>
      <c r="CY214" s="39">
        <f t="shared" si="183"/>
        <v>0</v>
      </c>
      <c r="CZ214" s="39">
        <f t="shared" si="183"/>
        <v>0</v>
      </c>
      <c r="DA214" s="39">
        <f t="shared" si="183"/>
        <v>0</v>
      </c>
      <c r="DB214" s="39">
        <f t="shared" si="183"/>
        <v>0</v>
      </c>
      <c r="DC214" s="39">
        <f t="shared" si="183"/>
        <v>0</v>
      </c>
      <c r="DD214" s="39">
        <f t="shared" si="183"/>
        <v>0</v>
      </c>
      <c r="DE214" s="39">
        <f t="shared" si="183"/>
        <v>0</v>
      </c>
      <c r="DF214" s="39">
        <f t="shared" si="183"/>
        <v>0</v>
      </c>
      <c r="DG214" s="39">
        <f t="shared" si="183"/>
        <v>0</v>
      </c>
      <c r="DH214" s="39">
        <f t="shared" si="183"/>
        <v>0</v>
      </c>
      <c r="DI214" s="39">
        <f t="shared" si="183"/>
        <v>0</v>
      </c>
      <c r="DJ214" s="39">
        <f t="shared" si="183"/>
        <v>0</v>
      </c>
    </row>
    <row r="215" ht="14.25" customHeight="1">
      <c r="B215" s="5"/>
      <c r="E215" s="35"/>
      <c r="F215" s="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</row>
    <row r="216" ht="14.25" customHeight="1">
      <c r="B216" s="43" t="str">
        <f>B18</f>
        <v>Enter name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</row>
    <row r="217" ht="14.25" customHeight="1"/>
    <row r="218" ht="14.25" customHeight="1">
      <c r="B218" s="6" t="s">
        <v>74</v>
      </c>
      <c r="E218" s="35">
        <f t="shared" ref="E218:E221" si="185">SUM(G218:DJ218)</f>
        <v>0</v>
      </c>
      <c r="G218" s="39">
        <f t="shared" ref="G218:DJ218" si="184">(G$28*$C$18)+(G$29*$D$18)+(G$30*$C$18)</f>
        <v>0</v>
      </c>
      <c r="H218" s="39">
        <f t="shared" si="184"/>
        <v>0</v>
      </c>
      <c r="I218" s="39">
        <f t="shared" si="184"/>
        <v>0</v>
      </c>
      <c r="J218" s="39">
        <f t="shared" si="184"/>
        <v>0</v>
      </c>
      <c r="K218" s="39">
        <f t="shared" si="184"/>
        <v>0</v>
      </c>
      <c r="L218" s="39">
        <f t="shared" si="184"/>
        <v>0</v>
      </c>
      <c r="M218" s="39">
        <f t="shared" si="184"/>
        <v>0</v>
      </c>
      <c r="N218" s="39">
        <f t="shared" si="184"/>
        <v>0</v>
      </c>
      <c r="O218" s="39">
        <f t="shared" si="184"/>
        <v>0</v>
      </c>
      <c r="P218" s="39">
        <f t="shared" si="184"/>
        <v>0</v>
      </c>
      <c r="Q218" s="39">
        <f t="shared" si="184"/>
        <v>0</v>
      </c>
      <c r="R218" s="39">
        <f t="shared" si="184"/>
        <v>0</v>
      </c>
      <c r="S218" s="39">
        <f t="shared" si="184"/>
        <v>0</v>
      </c>
      <c r="T218" s="39">
        <f t="shared" si="184"/>
        <v>0</v>
      </c>
      <c r="U218" s="39">
        <f t="shared" si="184"/>
        <v>0</v>
      </c>
      <c r="V218" s="39">
        <f t="shared" si="184"/>
        <v>0</v>
      </c>
      <c r="W218" s="39">
        <f t="shared" si="184"/>
        <v>0</v>
      </c>
      <c r="X218" s="39">
        <f t="shared" si="184"/>
        <v>0</v>
      </c>
      <c r="Y218" s="39">
        <f t="shared" si="184"/>
        <v>0</v>
      </c>
      <c r="Z218" s="39">
        <f t="shared" si="184"/>
        <v>0</v>
      </c>
      <c r="AA218" s="39">
        <f t="shared" si="184"/>
        <v>0</v>
      </c>
      <c r="AB218" s="39">
        <f t="shared" si="184"/>
        <v>0</v>
      </c>
      <c r="AC218" s="39">
        <f t="shared" si="184"/>
        <v>0</v>
      </c>
      <c r="AD218" s="39">
        <f t="shared" si="184"/>
        <v>0</v>
      </c>
      <c r="AE218" s="39">
        <f t="shared" si="184"/>
        <v>0</v>
      </c>
      <c r="AF218" s="39">
        <f t="shared" si="184"/>
        <v>0</v>
      </c>
      <c r="AG218" s="39">
        <f t="shared" si="184"/>
        <v>0</v>
      </c>
      <c r="AH218" s="39">
        <f t="shared" si="184"/>
        <v>0</v>
      </c>
      <c r="AI218" s="39">
        <f t="shared" si="184"/>
        <v>0</v>
      </c>
      <c r="AJ218" s="39">
        <f t="shared" si="184"/>
        <v>0</v>
      </c>
      <c r="AK218" s="39">
        <f t="shared" si="184"/>
        <v>0</v>
      </c>
      <c r="AL218" s="39">
        <f t="shared" si="184"/>
        <v>0</v>
      </c>
      <c r="AM218" s="39">
        <f t="shared" si="184"/>
        <v>0</v>
      </c>
      <c r="AN218" s="39">
        <f t="shared" si="184"/>
        <v>0</v>
      </c>
      <c r="AO218" s="39">
        <f t="shared" si="184"/>
        <v>0</v>
      </c>
      <c r="AP218" s="39">
        <f t="shared" si="184"/>
        <v>0</v>
      </c>
      <c r="AQ218" s="39">
        <f t="shared" si="184"/>
        <v>0</v>
      </c>
      <c r="AR218" s="39">
        <f t="shared" si="184"/>
        <v>0</v>
      </c>
      <c r="AS218" s="39">
        <f t="shared" si="184"/>
        <v>0</v>
      </c>
      <c r="AT218" s="39">
        <f t="shared" si="184"/>
        <v>0</v>
      </c>
      <c r="AU218" s="39">
        <f t="shared" si="184"/>
        <v>0</v>
      </c>
      <c r="AV218" s="39">
        <f t="shared" si="184"/>
        <v>0</v>
      </c>
      <c r="AW218" s="39">
        <f t="shared" si="184"/>
        <v>0</v>
      </c>
      <c r="AX218" s="39">
        <f t="shared" si="184"/>
        <v>0</v>
      </c>
      <c r="AY218" s="75">
        <f t="shared" si="184"/>
        <v>0</v>
      </c>
      <c r="AZ218" s="39">
        <f t="shared" si="184"/>
        <v>0</v>
      </c>
      <c r="BA218" s="39">
        <f t="shared" si="184"/>
        <v>0</v>
      </c>
      <c r="BB218" s="39">
        <f t="shared" si="184"/>
        <v>0</v>
      </c>
      <c r="BC218" s="39">
        <f t="shared" si="184"/>
        <v>0</v>
      </c>
      <c r="BD218" s="39">
        <f t="shared" si="184"/>
        <v>0</v>
      </c>
      <c r="BE218" s="39">
        <f t="shared" si="184"/>
        <v>0</v>
      </c>
      <c r="BF218" s="39">
        <f t="shared" si="184"/>
        <v>0</v>
      </c>
      <c r="BG218" s="39">
        <f t="shared" si="184"/>
        <v>0</v>
      </c>
      <c r="BH218" s="39">
        <f t="shared" si="184"/>
        <v>0</v>
      </c>
      <c r="BI218" s="39">
        <f t="shared" si="184"/>
        <v>0</v>
      </c>
      <c r="BJ218" s="39">
        <f t="shared" si="184"/>
        <v>0</v>
      </c>
      <c r="BK218" s="39">
        <f t="shared" si="184"/>
        <v>0</v>
      </c>
      <c r="BL218" s="39">
        <f t="shared" si="184"/>
        <v>0</v>
      </c>
      <c r="BM218" s="39">
        <f t="shared" si="184"/>
        <v>0</v>
      </c>
      <c r="BN218" s="39">
        <f t="shared" si="184"/>
        <v>0</v>
      </c>
      <c r="BO218" s="39">
        <f t="shared" si="184"/>
        <v>0</v>
      </c>
      <c r="BP218" s="39">
        <f t="shared" si="184"/>
        <v>0</v>
      </c>
      <c r="BQ218" s="39">
        <f t="shared" si="184"/>
        <v>0</v>
      </c>
      <c r="BR218" s="39">
        <f t="shared" si="184"/>
        <v>0</v>
      </c>
      <c r="BS218" s="39">
        <f t="shared" si="184"/>
        <v>0</v>
      </c>
      <c r="BT218" s="39">
        <f t="shared" si="184"/>
        <v>0</v>
      </c>
      <c r="BU218" s="39">
        <f t="shared" si="184"/>
        <v>0</v>
      </c>
      <c r="BV218" s="39">
        <f t="shared" si="184"/>
        <v>0</v>
      </c>
      <c r="BW218" s="39">
        <f t="shared" si="184"/>
        <v>0</v>
      </c>
      <c r="BX218" s="39">
        <f t="shared" si="184"/>
        <v>0</v>
      </c>
      <c r="BY218" s="39">
        <f t="shared" si="184"/>
        <v>0</v>
      </c>
      <c r="BZ218" s="39">
        <f t="shared" si="184"/>
        <v>0</v>
      </c>
      <c r="CA218" s="39">
        <f t="shared" si="184"/>
        <v>0</v>
      </c>
      <c r="CB218" s="39">
        <f t="shared" si="184"/>
        <v>0</v>
      </c>
      <c r="CC218" s="39">
        <f t="shared" si="184"/>
        <v>0</v>
      </c>
      <c r="CD218" s="39">
        <f t="shared" si="184"/>
        <v>0</v>
      </c>
      <c r="CE218" s="39">
        <f t="shared" si="184"/>
        <v>0</v>
      </c>
      <c r="CF218" s="39">
        <f t="shared" si="184"/>
        <v>0</v>
      </c>
      <c r="CG218" s="39">
        <f t="shared" si="184"/>
        <v>0</v>
      </c>
      <c r="CH218" s="39">
        <f t="shared" si="184"/>
        <v>0</v>
      </c>
      <c r="CI218" s="39">
        <f t="shared" si="184"/>
        <v>0</v>
      </c>
      <c r="CJ218" s="39">
        <f t="shared" si="184"/>
        <v>0</v>
      </c>
      <c r="CK218" s="39">
        <f t="shared" si="184"/>
        <v>0</v>
      </c>
      <c r="CL218" s="39">
        <f t="shared" si="184"/>
        <v>0</v>
      </c>
      <c r="CM218" s="39">
        <f t="shared" si="184"/>
        <v>0</v>
      </c>
      <c r="CN218" s="39">
        <f t="shared" si="184"/>
        <v>0</v>
      </c>
      <c r="CO218" s="39">
        <f t="shared" si="184"/>
        <v>0</v>
      </c>
      <c r="CP218" s="39">
        <f t="shared" si="184"/>
        <v>0</v>
      </c>
      <c r="CQ218" s="39">
        <f t="shared" si="184"/>
        <v>0</v>
      </c>
      <c r="CR218" s="39">
        <f t="shared" si="184"/>
        <v>0</v>
      </c>
      <c r="CS218" s="39">
        <f t="shared" si="184"/>
        <v>0</v>
      </c>
      <c r="CT218" s="39">
        <f t="shared" si="184"/>
        <v>0</v>
      </c>
      <c r="CU218" s="39">
        <f t="shared" si="184"/>
        <v>0</v>
      </c>
      <c r="CV218" s="39">
        <f t="shared" si="184"/>
        <v>0</v>
      </c>
      <c r="CW218" s="39">
        <f t="shared" si="184"/>
        <v>0</v>
      </c>
      <c r="CX218" s="39">
        <f t="shared" si="184"/>
        <v>0</v>
      </c>
      <c r="CY218" s="39">
        <f t="shared" si="184"/>
        <v>0</v>
      </c>
      <c r="CZ218" s="39">
        <f t="shared" si="184"/>
        <v>0</v>
      </c>
      <c r="DA218" s="39">
        <f t="shared" si="184"/>
        <v>0</v>
      </c>
      <c r="DB218" s="39">
        <f t="shared" si="184"/>
        <v>0</v>
      </c>
      <c r="DC218" s="39">
        <f t="shared" si="184"/>
        <v>0</v>
      </c>
      <c r="DD218" s="39">
        <f t="shared" si="184"/>
        <v>0</v>
      </c>
      <c r="DE218" s="39">
        <f t="shared" si="184"/>
        <v>0</v>
      </c>
      <c r="DF218" s="39">
        <f t="shared" si="184"/>
        <v>0</v>
      </c>
      <c r="DG218" s="39">
        <f t="shared" si="184"/>
        <v>0</v>
      </c>
      <c r="DH218" s="39">
        <f t="shared" si="184"/>
        <v>0</v>
      </c>
      <c r="DI218" s="39">
        <f t="shared" si="184"/>
        <v>0</v>
      </c>
      <c r="DJ218" s="39">
        <f t="shared" si="184"/>
        <v>0</v>
      </c>
    </row>
    <row r="219" ht="14.25" customHeight="1">
      <c r="B219" s="6" t="s">
        <v>75</v>
      </c>
      <c r="E219" s="35">
        <f t="shared" si="185"/>
        <v>0</v>
      </c>
      <c r="G219" s="39">
        <f t="shared" ref="G219:DJ219" si="186">(G$56*$C$18)+(G$57*$D$18)+(G$58*$D$18)+(G$59*$C$18)</f>
        <v>0</v>
      </c>
      <c r="H219" s="39">
        <f t="shared" si="186"/>
        <v>0</v>
      </c>
      <c r="I219" s="39">
        <f t="shared" si="186"/>
        <v>0</v>
      </c>
      <c r="J219" s="39">
        <f t="shared" si="186"/>
        <v>0</v>
      </c>
      <c r="K219" s="39">
        <f t="shared" si="186"/>
        <v>0</v>
      </c>
      <c r="L219" s="39">
        <f t="shared" si="186"/>
        <v>0</v>
      </c>
      <c r="M219" s="39">
        <f t="shared" si="186"/>
        <v>0</v>
      </c>
      <c r="N219" s="39">
        <f t="shared" si="186"/>
        <v>0</v>
      </c>
      <c r="O219" s="39">
        <f t="shared" si="186"/>
        <v>0</v>
      </c>
      <c r="P219" s="39">
        <f t="shared" si="186"/>
        <v>0</v>
      </c>
      <c r="Q219" s="39">
        <f t="shared" si="186"/>
        <v>0</v>
      </c>
      <c r="R219" s="39">
        <f t="shared" si="186"/>
        <v>0</v>
      </c>
      <c r="S219" s="39">
        <f t="shared" si="186"/>
        <v>0</v>
      </c>
      <c r="T219" s="39">
        <f t="shared" si="186"/>
        <v>0</v>
      </c>
      <c r="U219" s="39">
        <f t="shared" si="186"/>
        <v>0</v>
      </c>
      <c r="V219" s="39">
        <f t="shared" si="186"/>
        <v>0</v>
      </c>
      <c r="W219" s="39">
        <f t="shared" si="186"/>
        <v>0</v>
      </c>
      <c r="X219" s="39">
        <f t="shared" si="186"/>
        <v>0</v>
      </c>
      <c r="Y219" s="39">
        <f t="shared" si="186"/>
        <v>0</v>
      </c>
      <c r="Z219" s="39">
        <f t="shared" si="186"/>
        <v>0</v>
      </c>
      <c r="AA219" s="39">
        <f t="shared" si="186"/>
        <v>0</v>
      </c>
      <c r="AB219" s="39">
        <f t="shared" si="186"/>
        <v>0</v>
      </c>
      <c r="AC219" s="39">
        <f t="shared" si="186"/>
        <v>0</v>
      </c>
      <c r="AD219" s="39">
        <f t="shared" si="186"/>
        <v>0</v>
      </c>
      <c r="AE219" s="39">
        <f t="shared" si="186"/>
        <v>0</v>
      </c>
      <c r="AF219" s="39">
        <f t="shared" si="186"/>
        <v>0</v>
      </c>
      <c r="AG219" s="39">
        <f t="shared" si="186"/>
        <v>0</v>
      </c>
      <c r="AH219" s="39">
        <f t="shared" si="186"/>
        <v>0</v>
      </c>
      <c r="AI219" s="39">
        <f t="shared" si="186"/>
        <v>0</v>
      </c>
      <c r="AJ219" s="39">
        <f t="shared" si="186"/>
        <v>0</v>
      </c>
      <c r="AK219" s="39">
        <f t="shared" si="186"/>
        <v>0</v>
      </c>
      <c r="AL219" s="39">
        <f t="shared" si="186"/>
        <v>0</v>
      </c>
      <c r="AM219" s="39">
        <f t="shared" si="186"/>
        <v>0</v>
      </c>
      <c r="AN219" s="39">
        <f t="shared" si="186"/>
        <v>0</v>
      </c>
      <c r="AO219" s="39">
        <f t="shared" si="186"/>
        <v>0</v>
      </c>
      <c r="AP219" s="39">
        <f t="shared" si="186"/>
        <v>0</v>
      </c>
      <c r="AQ219" s="39">
        <f t="shared" si="186"/>
        <v>0</v>
      </c>
      <c r="AR219" s="39">
        <f t="shared" si="186"/>
        <v>0</v>
      </c>
      <c r="AS219" s="39">
        <f t="shared" si="186"/>
        <v>0</v>
      </c>
      <c r="AT219" s="39">
        <f t="shared" si="186"/>
        <v>0</v>
      </c>
      <c r="AU219" s="39">
        <f t="shared" si="186"/>
        <v>0</v>
      </c>
      <c r="AV219" s="39">
        <f t="shared" si="186"/>
        <v>0</v>
      </c>
      <c r="AW219" s="39">
        <f t="shared" si="186"/>
        <v>0</v>
      </c>
      <c r="AX219" s="39">
        <f t="shared" si="186"/>
        <v>0</v>
      </c>
      <c r="AY219" s="75">
        <f t="shared" si="186"/>
        <v>0</v>
      </c>
      <c r="AZ219" s="39">
        <f t="shared" si="186"/>
        <v>0</v>
      </c>
      <c r="BA219" s="39">
        <f t="shared" si="186"/>
        <v>0</v>
      </c>
      <c r="BB219" s="39">
        <f t="shared" si="186"/>
        <v>0</v>
      </c>
      <c r="BC219" s="39">
        <f t="shared" si="186"/>
        <v>0</v>
      </c>
      <c r="BD219" s="39">
        <f t="shared" si="186"/>
        <v>0</v>
      </c>
      <c r="BE219" s="39">
        <f t="shared" si="186"/>
        <v>0</v>
      </c>
      <c r="BF219" s="39">
        <f t="shared" si="186"/>
        <v>0</v>
      </c>
      <c r="BG219" s="39">
        <f t="shared" si="186"/>
        <v>0</v>
      </c>
      <c r="BH219" s="39">
        <f t="shared" si="186"/>
        <v>0</v>
      </c>
      <c r="BI219" s="39">
        <f t="shared" si="186"/>
        <v>0</v>
      </c>
      <c r="BJ219" s="39">
        <f t="shared" si="186"/>
        <v>0</v>
      </c>
      <c r="BK219" s="39">
        <f t="shared" si="186"/>
        <v>0</v>
      </c>
      <c r="BL219" s="39">
        <f t="shared" si="186"/>
        <v>0</v>
      </c>
      <c r="BM219" s="39">
        <f t="shared" si="186"/>
        <v>0</v>
      </c>
      <c r="BN219" s="39">
        <f t="shared" si="186"/>
        <v>0</v>
      </c>
      <c r="BO219" s="39">
        <f t="shared" si="186"/>
        <v>0</v>
      </c>
      <c r="BP219" s="39">
        <f t="shared" si="186"/>
        <v>0</v>
      </c>
      <c r="BQ219" s="39">
        <f t="shared" si="186"/>
        <v>0</v>
      </c>
      <c r="BR219" s="39">
        <f t="shared" si="186"/>
        <v>0</v>
      </c>
      <c r="BS219" s="39">
        <f t="shared" si="186"/>
        <v>0</v>
      </c>
      <c r="BT219" s="39">
        <f t="shared" si="186"/>
        <v>0</v>
      </c>
      <c r="BU219" s="39">
        <f t="shared" si="186"/>
        <v>0</v>
      </c>
      <c r="BV219" s="39">
        <f t="shared" si="186"/>
        <v>0</v>
      </c>
      <c r="BW219" s="39">
        <f t="shared" si="186"/>
        <v>0</v>
      </c>
      <c r="BX219" s="39">
        <f t="shared" si="186"/>
        <v>0</v>
      </c>
      <c r="BY219" s="39">
        <f t="shared" si="186"/>
        <v>0</v>
      </c>
      <c r="BZ219" s="39">
        <f t="shared" si="186"/>
        <v>0</v>
      </c>
      <c r="CA219" s="39">
        <f t="shared" si="186"/>
        <v>0</v>
      </c>
      <c r="CB219" s="39">
        <f t="shared" si="186"/>
        <v>0</v>
      </c>
      <c r="CC219" s="39">
        <f t="shared" si="186"/>
        <v>0</v>
      </c>
      <c r="CD219" s="39">
        <f t="shared" si="186"/>
        <v>0</v>
      </c>
      <c r="CE219" s="39">
        <f t="shared" si="186"/>
        <v>0</v>
      </c>
      <c r="CF219" s="39">
        <f t="shared" si="186"/>
        <v>0</v>
      </c>
      <c r="CG219" s="39">
        <f t="shared" si="186"/>
        <v>0</v>
      </c>
      <c r="CH219" s="39">
        <f t="shared" si="186"/>
        <v>0</v>
      </c>
      <c r="CI219" s="39">
        <f t="shared" si="186"/>
        <v>0</v>
      </c>
      <c r="CJ219" s="39">
        <f t="shared" si="186"/>
        <v>0</v>
      </c>
      <c r="CK219" s="39">
        <f t="shared" si="186"/>
        <v>0</v>
      </c>
      <c r="CL219" s="39">
        <f t="shared" si="186"/>
        <v>0</v>
      </c>
      <c r="CM219" s="39">
        <f t="shared" si="186"/>
        <v>0</v>
      </c>
      <c r="CN219" s="39">
        <f t="shared" si="186"/>
        <v>0</v>
      </c>
      <c r="CO219" s="39">
        <f t="shared" si="186"/>
        <v>0</v>
      </c>
      <c r="CP219" s="39">
        <f t="shared" si="186"/>
        <v>0</v>
      </c>
      <c r="CQ219" s="39">
        <f t="shared" si="186"/>
        <v>0</v>
      </c>
      <c r="CR219" s="39">
        <f t="shared" si="186"/>
        <v>0</v>
      </c>
      <c r="CS219" s="39">
        <f t="shared" si="186"/>
        <v>0</v>
      </c>
      <c r="CT219" s="39">
        <f t="shared" si="186"/>
        <v>0</v>
      </c>
      <c r="CU219" s="39">
        <f t="shared" si="186"/>
        <v>0</v>
      </c>
      <c r="CV219" s="39">
        <f t="shared" si="186"/>
        <v>0</v>
      </c>
      <c r="CW219" s="39">
        <f t="shared" si="186"/>
        <v>0</v>
      </c>
      <c r="CX219" s="39">
        <f t="shared" si="186"/>
        <v>0</v>
      </c>
      <c r="CY219" s="39">
        <f t="shared" si="186"/>
        <v>0</v>
      </c>
      <c r="CZ219" s="39">
        <f t="shared" si="186"/>
        <v>0</v>
      </c>
      <c r="DA219" s="39">
        <f t="shared" si="186"/>
        <v>0</v>
      </c>
      <c r="DB219" s="39">
        <f t="shared" si="186"/>
        <v>0</v>
      </c>
      <c r="DC219" s="39">
        <f t="shared" si="186"/>
        <v>0</v>
      </c>
      <c r="DD219" s="39">
        <f t="shared" si="186"/>
        <v>0</v>
      </c>
      <c r="DE219" s="39">
        <f t="shared" si="186"/>
        <v>0</v>
      </c>
      <c r="DF219" s="39">
        <f t="shared" si="186"/>
        <v>0</v>
      </c>
      <c r="DG219" s="39">
        <f t="shared" si="186"/>
        <v>0</v>
      </c>
      <c r="DH219" s="39">
        <f t="shared" si="186"/>
        <v>0</v>
      </c>
      <c r="DI219" s="39">
        <f t="shared" si="186"/>
        <v>0</v>
      </c>
      <c r="DJ219" s="39">
        <f t="shared" si="186"/>
        <v>0</v>
      </c>
    </row>
    <row r="220" ht="14.25" customHeight="1">
      <c r="B220" s="6" t="s">
        <v>76</v>
      </c>
      <c r="E220" s="35">
        <f t="shared" si="185"/>
        <v>0</v>
      </c>
      <c r="G220" s="39">
        <f t="shared" ref="G220:DJ220" si="187">(G$70*$C$18)+(G$71*$D$18)+(G$72*$D$18)+(G$73*$C$18)</f>
        <v>0</v>
      </c>
      <c r="H220" s="39">
        <f t="shared" si="187"/>
        <v>0</v>
      </c>
      <c r="I220" s="39">
        <f t="shared" si="187"/>
        <v>0</v>
      </c>
      <c r="J220" s="39">
        <f t="shared" si="187"/>
        <v>0</v>
      </c>
      <c r="K220" s="39">
        <f t="shared" si="187"/>
        <v>0</v>
      </c>
      <c r="L220" s="39">
        <f t="shared" si="187"/>
        <v>0</v>
      </c>
      <c r="M220" s="39">
        <f t="shared" si="187"/>
        <v>0</v>
      </c>
      <c r="N220" s="39">
        <f t="shared" si="187"/>
        <v>0</v>
      </c>
      <c r="O220" s="39">
        <f t="shared" si="187"/>
        <v>0</v>
      </c>
      <c r="P220" s="39">
        <f t="shared" si="187"/>
        <v>0</v>
      </c>
      <c r="Q220" s="39">
        <f t="shared" si="187"/>
        <v>0</v>
      </c>
      <c r="R220" s="39">
        <f t="shared" si="187"/>
        <v>0</v>
      </c>
      <c r="S220" s="39">
        <f t="shared" si="187"/>
        <v>0</v>
      </c>
      <c r="T220" s="39">
        <f t="shared" si="187"/>
        <v>0</v>
      </c>
      <c r="U220" s="39">
        <f t="shared" si="187"/>
        <v>0</v>
      </c>
      <c r="V220" s="39">
        <f t="shared" si="187"/>
        <v>0</v>
      </c>
      <c r="W220" s="39">
        <f t="shared" si="187"/>
        <v>0</v>
      </c>
      <c r="X220" s="39">
        <f t="shared" si="187"/>
        <v>0</v>
      </c>
      <c r="Y220" s="39">
        <f t="shared" si="187"/>
        <v>0</v>
      </c>
      <c r="Z220" s="39">
        <f t="shared" si="187"/>
        <v>0</v>
      </c>
      <c r="AA220" s="39">
        <f t="shared" si="187"/>
        <v>0</v>
      </c>
      <c r="AB220" s="39">
        <f t="shared" si="187"/>
        <v>0</v>
      </c>
      <c r="AC220" s="39">
        <f t="shared" si="187"/>
        <v>0</v>
      </c>
      <c r="AD220" s="39">
        <f t="shared" si="187"/>
        <v>0</v>
      </c>
      <c r="AE220" s="39">
        <f t="shared" si="187"/>
        <v>0</v>
      </c>
      <c r="AF220" s="39">
        <f t="shared" si="187"/>
        <v>0</v>
      </c>
      <c r="AG220" s="39">
        <f t="shared" si="187"/>
        <v>0</v>
      </c>
      <c r="AH220" s="39">
        <f t="shared" si="187"/>
        <v>0</v>
      </c>
      <c r="AI220" s="39">
        <f t="shared" si="187"/>
        <v>0</v>
      </c>
      <c r="AJ220" s="39">
        <f t="shared" si="187"/>
        <v>0</v>
      </c>
      <c r="AK220" s="39">
        <f t="shared" si="187"/>
        <v>0</v>
      </c>
      <c r="AL220" s="39">
        <f t="shared" si="187"/>
        <v>0</v>
      </c>
      <c r="AM220" s="39">
        <f t="shared" si="187"/>
        <v>0</v>
      </c>
      <c r="AN220" s="39">
        <f t="shared" si="187"/>
        <v>0</v>
      </c>
      <c r="AO220" s="39">
        <f t="shared" si="187"/>
        <v>0</v>
      </c>
      <c r="AP220" s="39">
        <f t="shared" si="187"/>
        <v>0</v>
      </c>
      <c r="AQ220" s="39">
        <f t="shared" si="187"/>
        <v>0</v>
      </c>
      <c r="AR220" s="39">
        <f t="shared" si="187"/>
        <v>0</v>
      </c>
      <c r="AS220" s="39">
        <f t="shared" si="187"/>
        <v>0</v>
      </c>
      <c r="AT220" s="39">
        <f t="shared" si="187"/>
        <v>0</v>
      </c>
      <c r="AU220" s="39">
        <f t="shared" si="187"/>
        <v>0</v>
      </c>
      <c r="AV220" s="39">
        <f t="shared" si="187"/>
        <v>0</v>
      </c>
      <c r="AW220" s="39">
        <f t="shared" si="187"/>
        <v>0</v>
      </c>
      <c r="AX220" s="39">
        <f t="shared" si="187"/>
        <v>0</v>
      </c>
      <c r="AY220" s="75">
        <f t="shared" si="187"/>
        <v>0</v>
      </c>
      <c r="AZ220" s="39">
        <f t="shared" si="187"/>
        <v>0</v>
      </c>
      <c r="BA220" s="39">
        <f t="shared" si="187"/>
        <v>0</v>
      </c>
      <c r="BB220" s="39">
        <f t="shared" si="187"/>
        <v>0</v>
      </c>
      <c r="BC220" s="39">
        <f t="shared" si="187"/>
        <v>0</v>
      </c>
      <c r="BD220" s="39">
        <f t="shared" si="187"/>
        <v>0</v>
      </c>
      <c r="BE220" s="39">
        <f t="shared" si="187"/>
        <v>0</v>
      </c>
      <c r="BF220" s="39">
        <f t="shared" si="187"/>
        <v>0</v>
      </c>
      <c r="BG220" s="39">
        <f t="shared" si="187"/>
        <v>0</v>
      </c>
      <c r="BH220" s="39">
        <f t="shared" si="187"/>
        <v>0</v>
      </c>
      <c r="BI220" s="39">
        <f t="shared" si="187"/>
        <v>0</v>
      </c>
      <c r="BJ220" s="39">
        <f t="shared" si="187"/>
        <v>0</v>
      </c>
      <c r="BK220" s="39">
        <f t="shared" si="187"/>
        <v>0</v>
      </c>
      <c r="BL220" s="39">
        <f t="shared" si="187"/>
        <v>0</v>
      </c>
      <c r="BM220" s="39">
        <f t="shared" si="187"/>
        <v>0</v>
      </c>
      <c r="BN220" s="39">
        <f t="shared" si="187"/>
        <v>0</v>
      </c>
      <c r="BO220" s="39">
        <f t="shared" si="187"/>
        <v>0</v>
      </c>
      <c r="BP220" s="39">
        <f t="shared" si="187"/>
        <v>0</v>
      </c>
      <c r="BQ220" s="39">
        <f t="shared" si="187"/>
        <v>0</v>
      </c>
      <c r="BR220" s="39">
        <f t="shared" si="187"/>
        <v>0</v>
      </c>
      <c r="BS220" s="39">
        <f t="shared" si="187"/>
        <v>0</v>
      </c>
      <c r="BT220" s="39">
        <f t="shared" si="187"/>
        <v>0</v>
      </c>
      <c r="BU220" s="39">
        <f t="shared" si="187"/>
        <v>0</v>
      </c>
      <c r="BV220" s="39">
        <f t="shared" si="187"/>
        <v>0</v>
      </c>
      <c r="BW220" s="39">
        <f t="shared" si="187"/>
        <v>0</v>
      </c>
      <c r="BX220" s="39">
        <f t="shared" si="187"/>
        <v>0</v>
      </c>
      <c r="BY220" s="39">
        <f t="shared" si="187"/>
        <v>0</v>
      </c>
      <c r="BZ220" s="39">
        <f t="shared" si="187"/>
        <v>0</v>
      </c>
      <c r="CA220" s="39">
        <f t="shared" si="187"/>
        <v>0</v>
      </c>
      <c r="CB220" s="39">
        <f t="shared" si="187"/>
        <v>0</v>
      </c>
      <c r="CC220" s="39">
        <f t="shared" si="187"/>
        <v>0</v>
      </c>
      <c r="CD220" s="39">
        <f t="shared" si="187"/>
        <v>0</v>
      </c>
      <c r="CE220" s="39">
        <f t="shared" si="187"/>
        <v>0</v>
      </c>
      <c r="CF220" s="39">
        <f t="shared" si="187"/>
        <v>0</v>
      </c>
      <c r="CG220" s="39">
        <f t="shared" si="187"/>
        <v>0</v>
      </c>
      <c r="CH220" s="39">
        <f t="shared" si="187"/>
        <v>0</v>
      </c>
      <c r="CI220" s="39">
        <f t="shared" si="187"/>
        <v>0</v>
      </c>
      <c r="CJ220" s="39">
        <f t="shared" si="187"/>
        <v>0</v>
      </c>
      <c r="CK220" s="39">
        <f t="shared" si="187"/>
        <v>0</v>
      </c>
      <c r="CL220" s="39">
        <f t="shared" si="187"/>
        <v>0</v>
      </c>
      <c r="CM220" s="39">
        <f t="shared" si="187"/>
        <v>0</v>
      </c>
      <c r="CN220" s="39">
        <f t="shared" si="187"/>
        <v>0</v>
      </c>
      <c r="CO220" s="39">
        <f t="shared" si="187"/>
        <v>0</v>
      </c>
      <c r="CP220" s="39">
        <f t="shared" si="187"/>
        <v>0</v>
      </c>
      <c r="CQ220" s="39">
        <f t="shared" si="187"/>
        <v>0</v>
      </c>
      <c r="CR220" s="39">
        <f t="shared" si="187"/>
        <v>0</v>
      </c>
      <c r="CS220" s="39">
        <f t="shared" si="187"/>
        <v>0</v>
      </c>
      <c r="CT220" s="39">
        <f t="shared" si="187"/>
        <v>0</v>
      </c>
      <c r="CU220" s="39">
        <f t="shared" si="187"/>
        <v>0</v>
      </c>
      <c r="CV220" s="39">
        <f t="shared" si="187"/>
        <v>0</v>
      </c>
      <c r="CW220" s="39">
        <f t="shared" si="187"/>
        <v>0</v>
      </c>
      <c r="CX220" s="39">
        <f t="shared" si="187"/>
        <v>0</v>
      </c>
      <c r="CY220" s="39">
        <f t="shared" si="187"/>
        <v>0</v>
      </c>
      <c r="CZ220" s="39">
        <f t="shared" si="187"/>
        <v>0</v>
      </c>
      <c r="DA220" s="39">
        <f t="shared" si="187"/>
        <v>0</v>
      </c>
      <c r="DB220" s="39">
        <f t="shared" si="187"/>
        <v>0</v>
      </c>
      <c r="DC220" s="39">
        <f t="shared" si="187"/>
        <v>0</v>
      </c>
      <c r="DD220" s="39">
        <f t="shared" si="187"/>
        <v>0</v>
      </c>
      <c r="DE220" s="39">
        <f t="shared" si="187"/>
        <v>0</v>
      </c>
      <c r="DF220" s="39">
        <f t="shared" si="187"/>
        <v>0</v>
      </c>
      <c r="DG220" s="39">
        <f t="shared" si="187"/>
        <v>0</v>
      </c>
      <c r="DH220" s="39">
        <f t="shared" si="187"/>
        <v>0</v>
      </c>
      <c r="DI220" s="39">
        <f t="shared" si="187"/>
        <v>0</v>
      </c>
      <c r="DJ220" s="39">
        <f t="shared" si="187"/>
        <v>0</v>
      </c>
    </row>
    <row r="221" ht="14.25" customHeight="1">
      <c r="B221" s="6" t="s">
        <v>66</v>
      </c>
      <c r="E221" s="35">
        <f t="shared" si="185"/>
        <v>0</v>
      </c>
      <c r="G221" s="39" t="str">
        <f t="shared" ref="G221:DJ221" si="188">G46</f>
        <v/>
      </c>
      <c r="H221" s="39" t="str">
        <f t="shared" si="188"/>
        <v/>
      </c>
      <c r="I221" s="39" t="str">
        <f t="shared" si="188"/>
        <v/>
      </c>
      <c r="J221" s="39" t="str">
        <f t="shared" si="188"/>
        <v/>
      </c>
      <c r="K221" s="39" t="str">
        <f t="shared" si="188"/>
        <v/>
      </c>
      <c r="L221" s="39" t="str">
        <f t="shared" si="188"/>
        <v/>
      </c>
      <c r="M221" s="39" t="str">
        <f t="shared" si="188"/>
        <v/>
      </c>
      <c r="N221" s="39" t="str">
        <f t="shared" si="188"/>
        <v/>
      </c>
      <c r="O221" s="39" t="str">
        <f t="shared" si="188"/>
        <v/>
      </c>
      <c r="P221" s="39" t="str">
        <f t="shared" si="188"/>
        <v/>
      </c>
      <c r="Q221" s="39" t="str">
        <f t="shared" si="188"/>
        <v/>
      </c>
      <c r="R221" s="39" t="str">
        <f t="shared" si="188"/>
        <v/>
      </c>
      <c r="S221" s="39" t="str">
        <f t="shared" si="188"/>
        <v/>
      </c>
      <c r="T221" s="39" t="str">
        <f t="shared" si="188"/>
        <v/>
      </c>
      <c r="U221" s="39" t="str">
        <f t="shared" si="188"/>
        <v/>
      </c>
      <c r="V221" s="39" t="str">
        <f t="shared" si="188"/>
        <v/>
      </c>
      <c r="W221" s="39" t="str">
        <f t="shared" si="188"/>
        <v/>
      </c>
      <c r="X221" s="39" t="str">
        <f t="shared" si="188"/>
        <v/>
      </c>
      <c r="Y221" s="39" t="str">
        <f t="shared" si="188"/>
        <v/>
      </c>
      <c r="Z221" s="39" t="str">
        <f t="shared" si="188"/>
        <v/>
      </c>
      <c r="AA221" s="39" t="str">
        <f t="shared" si="188"/>
        <v/>
      </c>
      <c r="AB221" s="39" t="str">
        <f t="shared" si="188"/>
        <v/>
      </c>
      <c r="AC221" s="39" t="str">
        <f t="shared" si="188"/>
        <v/>
      </c>
      <c r="AD221" s="39" t="str">
        <f t="shared" si="188"/>
        <v/>
      </c>
      <c r="AE221" s="39" t="str">
        <f t="shared" si="188"/>
        <v/>
      </c>
      <c r="AF221" s="39" t="str">
        <f t="shared" si="188"/>
        <v/>
      </c>
      <c r="AG221" s="39" t="str">
        <f t="shared" si="188"/>
        <v/>
      </c>
      <c r="AH221" s="39" t="str">
        <f t="shared" si="188"/>
        <v/>
      </c>
      <c r="AI221" s="39" t="str">
        <f t="shared" si="188"/>
        <v/>
      </c>
      <c r="AJ221" s="39" t="str">
        <f t="shared" si="188"/>
        <v/>
      </c>
      <c r="AK221" s="39" t="str">
        <f t="shared" si="188"/>
        <v/>
      </c>
      <c r="AL221" s="39" t="str">
        <f t="shared" si="188"/>
        <v/>
      </c>
      <c r="AM221" s="39" t="str">
        <f t="shared" si="188"/>
        <v/>
      </c>
      <c r="AN221" s="39" t="str">
        <f t="shared" si="188"/>
        <v/>
      </c>
      <c r="AO221" s="39" t="str">
        <f t="shared" si="188"/>
        <v/>
      </c>
      <c r="AP221" s="39" t="str">
        <f t="shared" si="188"/>
        <v/>
      </c>
      <c r="AQ221" s="39" t="str">
        <f t="shared" si="188"/>
        <v/>
      </c>
      <c r="AR221" s="39" t="str">
        <f t="shared" si="188"/>
        <v/>
      </c>
      <c r="AS221" s="39" t="str">
        <f t="shared" si="188"/>
        <v/>
      </c>
      <c r="AT221" s="39" t="str">
        <f t="shared" si="188"/>
        <v/>
      </c>
      <c r="AU221" s="39" t="str">
        <f t="shared" si="188"/>
        <v/>
      </c>
      <c r="AV221" s="39" t="str">
        <f t="shared" si="188"/>
        <v/>
      </c>
      <c r="AW221" s="39" t="str">
        <f t="shared" si="188"/>
        <v/>
      </c>
      <c r="AX221" s="39" t="str">
        <f t="shared" si="188"/>
        <v/>
      </c>
      <c r="AY221" s="75" t="str">
        <f t="shared" si="188"/>
        <v/>
      </c>
      <c r="AZ221" s="39" t="str">
        <f t="shared" si="188"/>
        <v/>
      </c>
      <c r="BA221" s="39" t="str">
        <f t="shared" si="188"/>
        <v/>
      </c>
      <c r="BB221" s="39" t="str">
        <f t="shared" si="188"/>
        <v/>
      </c>
      <c r="BC221" s="39" t="str">
        <f t="shared" si="188"/>
        <v/>
      </c>
      <c r="BD221" s="39" t="str">
        <f t="shared" si="188"/>
        <v/>
      </c>
      <c r="BE221" s="39" t="str">
        <f t="shared" si="188"/>
        <v/>
      </c>
      <c r="BF221" s="39" t="str">
        <f t="shared" si="188"/>
        <v/>
      </c>
      <c r="BG221" s="39" t="str">
        <f t="shared" si="188"/>
        <v/>
      </c>
      <c r="BH221" s="39" t="str">
        <f t="shared" si="188"/>
        <v/>
      </c>
      <c r="BI221" s="39" t="str">
        <f t="shared" si="188"/>
        <v/>
      </c>
      <c r="BJ221" s="39" t="str">
        <f t="shared" si="188"/>
        <v/>
      </c>
      <c r="BK221" s="39" t="str">
        <f t="shared" si="188"/>
        <v/>
      </c>
      <c r="BL221" s="39" t="str">
        <f t="shared" si="188"/>
        <v/>
      </c>
      <c r="BM221" s="39" t="str">
        <f t="shared" si="188"/>
        <v/>
      </c>
      <c r="BN221" s="39" t="str">
        <f t="shared" si="188"/>
        <v/>
      </c>
      <c r="BO221" s="39" t="str">
        <f t="shared" si="188"/>
        <v/>
      </c>
      <c r="BP221" s="39" t="str">
        <f t="shared" si="188"/>
        <v/>
      </c>
      <c r="BQ221" s="39" t="str">
        <f t="shared" si="188"/>
        <v/>
      </c>
      <c r="BR221" s="39" t="str">
        <f t="shared" si="188"/>
        <v/>
      </c>
      <c r="BS221" s="39" t="str">
        <f t="shared" si="188"/>
        <v/>
      </c>
      <c r="BT221" s="39" t="str">
        <f t="shared" si="188"/>
        <v/>
      </c>
      <c r="BU221" s="39" t="str">
        <f t="shared" si="188"/>
        <v/>
      </c>
      <c r="BV221" s="39" t="str">
        <f t="shared" si="188"/>
        <v/>
      </c>
      <c r="BW221" s="39" t="str">
        <f t="shared" si="188"/>
        <v/>
      </c>
      <c r="BX221" s="39" t="str">
        <f t="shared" si="188"/>
        <v/>
      </c>
      <c r="BY221" s="39" t="str">
        <f t="shared" si="188"/>
        <v/>
      </c>
      <c r="BZ221" s="39" t="str">
        <f t="shared" si="188"/>
        <v/>
      </c>
      <c r="CA221" s="39" t="str">
        <f t="shared" si="188"/>
        <v/>
      </c>
      <c r="CB221" s="39" t="str">
        <f t="shared" si="188"/>
        <v/>
      </c>
      <c r="CC221" s="39" t="str">
        <f t="shared" si="188"/>
        <v/>
      </c>
      <c r="CD221" s="39" t="str">
        <f t="shared" si="188"/>
        <v/>
      </c>
      <c r="CE221" s="39" t="str">
        <f t="shared" si="188"/>
        <v/>
      </c>
      <c r="CF221" s="39" t="str">
        <f t="shared" si="188"/>
        <v/>
      </c>
      <c r="CG221" s="39" t="str">
        <f t="shared" si="188"/>
        <v/>
      </c>
      <c r="CH221" s="39" t="str">
        <f t="shared" si="188"/>
        <v/>
      </c>
      <c r="CI221" s="39" t="str">
        <f t="shared" si="188"/>
        <v/>
      </c>
      <c r="CJ221" s="39" t="str">
        <f t="shared" si="188"/>
        <v/>
      </c>
      <c r="CK221" s="39" t="str">
        <f t="shared" si="188"/>
        <v/>
      </c>
      <c r="CL221" s="39" t="str">
        <f t="shared" si="188"/>
        <v/>
      </c>
      <c r="CM221" s="39" t="str">
        <f t="shared" si="188"/>
        <v/>
      </c>
      <c r="CN221" s="39" t="str">
        <f t="shared" si="188"/>
        <v/>
      </c>
      <c r="CO221" s="39" t="str">
        <f t="shared" si="188"/>
        <v/>
      </c>
      <c r="CP221" s="39" t="str">
        <f t="shared" si="188"/>
        <v/>
      </c>
      <c r="CQ221" s="39" t="str">
        <f t="shared" si="188"/>
        <v/>
      </c>
      <c r="CR221" s="39" t="str">
        <f t="shared" si="188"/>
        <v/>
      </c>
      <c r="CS221" s="39" t="str">
        <f t="shared" si="188"/>
        <v/>
      </c>
      <c r="CT221" s="39" t="str">
        <f t="shared" si="188"/>
        <v/>
      </c>
      <c r="CU221" s="39" t="str">
        <f t="shared" si="188"/>
        <v/>
      </c>
      <c r="CV221" s="39" t="str">
        <f t="shared" si="188"/>
        <v/>
      </c>
      <c r="CW221" s="39" t="str">
        <f t="shared" si="188"/>
        <v/>
      </c>
      <c r="CX221" s="39" t="str">
        <f t="shared" si="188"/>
        <v/>
      </c>
      <c r="CY221" s="39" t="str">
        <f t="shared" si="188"/>
        <v/>
      </c>
      <c r="CZ221" s="39" t="str">
        <f t="shared" si="188"/>
        <v/>
      </c>
      <c r="DA221" s="39" t="str">
        <f t="shared" si="188"/>
        <v/>
      </c>
      <c r="DB221" s="39" t="str">
        <f t="shared" si="188"/>
        <v/>
      </c>
      <c r="DC221" s="39" t="str">
        <f t="shared" si="188"/>
        <v/>
      </c>
      <c r="DD221" s="39" t="str">
        <f t="shared" si="188"/>
        <v/>
      </c>
      <c r="DE221" s="39" t="str">
        <f t="shared" si="188"/>
        <v/>
      </c>
      <c r="DF221" s="39" t="str">
        <f t="shared" si="188"/>
        <v/>
      </c>
      <c r="DG221" s="39" t="str">
        <f t="shared" si="188"/>
        <v/>
      </c>
      <c r="DH221" s="39" t="str">
        <f t="shared" si="188"/>
        <v/>
      </c>
      <c r="DI221" s="39" t="str">
        <f t="shared" si="188"/>
        <v/>
      </c>
      <c r="DJ221" s="39" t="str">
        <f t="shared" si="188"/>
        <v/>
      </c>
    </row>
    <row r="222" ht="14.25" customHeight="1"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</row>
    <row r="223" ht="14.25" customHeight="1">
      <c r="B223" s="5" t="s">
        <v>67</v>
      </c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</row>
    <row r="224" ht="14.25" customHeight="1"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</row>
    <row r="225" ht="14.25" customHeight="1">
      <c r="B225" s="6" t="s">
        <v>77</v>
      </c>
      <c r="E225" s="33">
        <f t="shared" ref="E225:E227" si="190">SUM(G225:DJ225)</f>
        <v>0</v>
      </c>
      <c r="F225" s="5"/>
      <c r="G225" s="39">
        <f t="shared" ref="G225:DJ225" si="189">SUM(G219:G220)</f>
        <v>0</v>
      </c>
      <c r="H225" s="39">
        <f t="shared" si="189"/>
        <v>0</v>
      </c>
      <c r="I225" s="39">
        <f t="shared" si="189"/>
        <v>0</v>
      </c>
      <c r="J225" s="39">
        <f t="shared" si="189"/>
        <v>0</v>
      </c>
      <c r="K225" s="39">
        <f t="shared" si="189"/>
        <v>0</v>
      </c>
      <c r="L225" s="39">
        <f t="shared" si="189"/>
        <v>0</v>
      </c>
      <c r="M225" s="39">
        <f t="shared" si="189"/>
        <v>0</v>
      </c>
      <c r="N225" s="39">
        <f t="shared" si="189"/>
        <v>0</v>
      </c>
      <c r="O225" s="39">
        <f t="shared" si="189"/>
        <v>0</v>
      </c>
      <c r="P225" s="39">
        <f t="shared" si="189"/>
        <v>0</v>
      </c>
      <c r="Q225" s="39">
        <f t="shared" si="189"/>
        <v>0</v>
      </c>
      <c r="R225" s="39">
        <f t="shared" si="189"/>
        <v>0</v>
      </c>
      <c r="S225" s="39">
        <f t="shared" si="189"/>
        <v>0</v>
      </c>
      <c r="T225" s="39">
        <f t="shared" si="189"/>
        <v>0</v>
      </c>
      <c r="U225" s="39">
        <f t="shared" si="189"/>
        <v>0</v>
      </c>
      <c r="V225" s="39">
        <f t="shared" si="189"/>
        <v>0</v>
      </c>
      <c r="W225" s="39">
        <f t="shared" si="189"/>
        <v>0</v>
      </c>
      <c r="X225" s="39">
        <f t="shared" si="189"/>
        <v>0</v>
      </c>
      <c r="Y225" s="39">
        <f t="shared" si="189"/>
        <v>0</v>
      </c>
      <c r="Z225" s="39">
        <f t="shared" si="189"/>
        <v>0</v>
      </c>
      <c r="AA225" s="39">
        <f t="shared" si="189"/>
        <v>0</v>
      </c>
      <c r="AB225" s="39">
        <f t="shared" si="189"/>
        <v>0</v>
      </c>
      <c r="AC225" s="39">
        <f t="shared" si="189"/>
        <v>0</v>
      </c>
      <c r="AD225" s="39">
        <f t="shared" si="189"/>
        <v>0</v>
      </c>
      <c r="AE225" s="39">
        <f t="shared" si="189"/>
        <v>0</v>
      </c>
      <c r="AF225" s="39">
        <f t="shared" si="189"/>
        <v>0</v>
      </c>
      <c r="AG225" s="39">
        <f t="shared" si="189"/>
        <v>0</v>
      </c>
      <c r="AH225" s="39">
        <f t="shared" si="189"/>
        <v>0</v>
      </c>
      <c r="AI225" s="39">
        <f t="shared" si="189"/>
        <v>0</v>
      </c>
      <c r="AJ225" s="39">
        <f t="shared" si="189"/>
        <v>0</v>
      </c>
      <c r="AK225" s="39">
        <f t="shared" si="189"/>
        <v>0</v>
      </c>
      <c r="AL225" s="39">
        <f t="shared" si="189"/>
        <v>0</v>
      </c>
      <c r="AM225" s="39">
        <f t="shared" si="189"/>
        <v>0</v>
      </c>
      <c r="AN225" s="39">
        <f t="shared" si="189"/>
        <v>0</v>
      </c>
      <c r="AO225" s="39">
        <f t="shared" si="189"/>
        <v>0</v>
      </c>
      <c r="AP225" s="39">
        <f t="shared" si="189"/>
        <v>0</v>
      </c>
      <c r="AQ225" s="39">
        <f t="shared" si="189"/>
        <v>0</v>
      </c>
      <c r="AR225" s="39">
        <f t="shared" si="189"/>
        <v>0</v>
      </c>
      <c r="AS225" s="39">
        <f t="shared" si="189"/>
        <v>0</v>
      </c>
      <c r="AT225" s="39">
        <f t="shared" si="189"/>
        <v>0</v>
      </c>
      <c r="AU225" s="39">
        <f t="shared" si="189"/>
        <v>0</v>
      </c>
      <c r="AV225" s="39">
        <f t="shared" si="189"/>
        <v>0</v>
      </c>
      <c r="AW225" s="39">
        <f t="shared" si="189"/>
        <v>0</v>
      </c>
      <c r="AX225" s="39">
        <f t="shared" si="189"/>
        <v>0</v>
      </c>
      <c r="AY225" s="75">
        <f t="shared" si="189"/>
        <v>0</v>
      </c>
      <c r="AZ225" s="39">
        <f t="shared" si="189"/>
        <v>0</v>
      </c>
      <c r="BA225" s="39">
        <f t="shared" si="189"/>
        <v>0</v>
      </c>
      <c r="BB225" s="39">
        <f t="shared" si="189"/>
        <v>0</v>
      </c>
      <c r="BC225" s="39">
        <f t="shared" si="189"/>
        <v>0</v>
      </c>
      <c r="BD225" s="39">
        <f t="shared" si="189"/>
        <v>0</v>
      </c>
      <c r="BE225" s="39">
        <f t="shared" si="189"/>
        <v>0</v>
      </c>
      <c r="BF225" s="39">
        <f t="shared" si="189"/>
        <v>0</v>
      </c>
      <c r="BG225" s="39">
        <f t="shared" si="189"/>
        <v>0</v>
      </c>
      <c r="BH225" s="39">
        <f t="shared" si="189"/>
        <v>0</v>
      </c>
      <c r="BI225" s="39">
        <f t="shared" si="189"/>
        <v>0</v>
      </c>
      <c r="BJ225" s="39">
        <f t="shared" si="189"/>
        <v>0</v>
      </c>
      <c r="BK225" s="39">
        <f t="shared" si="189"/>
        <v>0</v>
      </c>
      <c r="BL225" s="39">
        <f t="shared" si="189"/>
        <v>0</v>
      </c>
      <c r="BM225" s="39">
        <f t="shared" si="189"/>
        <v>0</v>
      </c>
      <c r="BN225" s="39">
        <f t="shared" si="189"/>
        <v>0</v>
      </c>
      <c r="BO225" s="39">
        <f t="shared" si="189"/>
        <v>0</v>
      </c>
      <c r="BP225" s="39">
        <f t="shared" si="189"/>
        <v>0</v>
      </c>
      <c r="BQ225" s="39">
        <f t="shared" si="189"/>
        <v>0</v>
      </c>
      <c r="BR225" s="39">
        <f t="shared" si="189"/>
        <v>0</v>
      </c>
      <c r="BS225" s="39">
        <f t="shared" si="189"/>
        <v>0</v>
      </c>
      <c r="BT225" s="39">
        <f t="shared" si="189"/>
        <v>0</v>
      </c>
      <c r="BU225" s="39">
        <f t="shared" si="189"/>
        <v>0</v>
      </c>
      <c r="BV225" s="39">
        <f t="shared" si="189"/>
        <v>0</v>
      </c>
      <c r="BW225" s="39">
        <f t="shared" si="189"/>
        <v>0</v>
      </c>
      <c r="BX225" s="39">
        <f t="shared" si="189"/>
        <v>0</v>
      </c>
      <c r="BY225" s="39">
        <f t="shared" si="189"/>
        <v>0</v>
      </c>
      <c r="BZ225" s="39">
        <f t="shared" si="189"/>
        <v>0</v>
      </c>
      <c r="CA225" s="39">
        <f t="shared" si="189"/>
        <v>0</v>
      </c>
      <c r="CB225" s="39">
        <f t="shared" si="189"/>
        <v>0</v>
      </c>
      <c r="CC225" s="39">
        <f t="shared" si="189"/>
        <v>0</v>
      </c>
      <c r="CD225" s="39">
        <f t="shared" si="189"/>
        <v>0</v>
      </c>
      <c r="CE225" s="39">
        <f t="shared" si="189"/>
        <v>0</v>
      </c>
      <c r="CF225" s="39">
        <f t="shared" si="189"/>
        <v>0</v>
      </c>
      <c r="CG225" s="39">
        <f t="shared" si="189"/>
        <v>0</v>
      </c>
      <c r="CH225" s="39">
        <f t="shared" si="189"/>
        <v>0</v>
      </c>
      <c r="CI225" s="39">
        <f t="shared" si="189"/>
        <v>0</v>
      </c>
      <c r="CJ225" s="39">
        <f t="shared" si="189"/>
        <v>0</v>
      </c>
      <c r="CK225" s="39">
        <f t="shared" si="189"/>
        <v>0</v>
      </c>
      <c r="CL225" s="39">
        <f t="shared" si="189"/>
        <v>0</v>
      </c>
      <c r="CM225" s="39">
        <f t="shared" si="189"/>
        <v>0</v>
      </c>
      <c r="CN225" s="39">
        <f t="shared" si="189"/>
        <v>0</v>
      </c>
      <c r="CO225" s="39">
        <f t="shared" si="189"/>
        <v>0</v>
      </c>
      <c r="CP225" s="39">
        <f t="shared" si="189"/>
        <v>0</v>
      </c>
      <c r="CQ225" s="39">
        <f t="shared" si="189"/>
        <v>0</v>
      </c>
      <c r="CR225" s="39">
        <f t="shared" si="189"/>
        <v>0</v>
      </c>
      <c r="CS225" s="39">
        <f t="shared" si="189"/>
        <v>0</v>
      </c>
      <c r="CT225" s="39">
        <f t="shared" si="189"/>
        <v>0</v>
      </c>
      <c r="CU225" s="39">
        <f t="shared" si="189"/>
        <v>0</v>
      </c>
      <c r="CV225" s="39">
        <f t="shared" si="189"/>
        <v>0</v>
      </c>
      <c r="CW225" s="39">
        <f t="shared" si="189"/>
        <v>0</v>
      </c>
      <c r="CX225" s="39">
        <f t="shared" si="189"/>
        <v>0</v>
      </c>
      <c r="CY225" s="39">
        <f t="shared" si="189"/>
        <v>0</v>
      </c>
      <c r="CZ225" s="39">
        <f t="shared" si="189"/>
        <v>0</v>
      </c>
      <c r="DA225" s="39">
        <f t="shared" si="189"/>
        <v>0</v>
      </c>
      <c r="DB225" s="39">
        <f t="shared" si="189"/>
        <v>0</v>
      </c>
      <c r="DC225" s="39">
        <f t="shared" si="189"/>
        <v>0</v>
      </c>
      <c r="DD225" s="39">
        <f t="shared" si="189"/>
        <v>0</v>
      </c>
      <c r="DE225" s="39">
        <f t="shared" si="189"/>
        <v>0</v>
      </c>
      <c r="DF225" s="39">
        <f t="shared" si="189"/>
        <v>0</v>
      </c>
      <c r="DG225" s="39">
        <f t="shared" si="189"/>
        <v>0</v>
      </c>
      <c r="DH225" s="39">
        <f t="shared" si="189"/>
        <v>0</v>
      </c>
      <c r="DI225" s="39">
        <f t="shared" si="189"/>
        <v>0</v>
      </c>
      <c r="DJ225" s="39">
        <f t="shared" si="189"/>
        <v>0</v>
      </c>
    </row>
    <row r="226" ht="14.25" customHeight="1">
      <c r="B226" s="6" t="s">
        <v>78</v>
      </c>
      <c r="E226" s="35">
        <f t="shared" si="190"/>
        <v>0</v>
      </c>
      <c r="F226" s="5"/>
      <c r="G226" s="36">
        <f t="shared" ref="G226:DJ226" si="191">SUM(G218,G225)</f>
        <v>0</v>
      </c>
      <c r="H226" s="36">
        <f t="shared" si="191"/>
        <v>0</v>
      </c>
      <c r="I226" s="36">
        <f t="shared" si="191"/>
        <v>0</v>
      </c>
      <c r="J226" s="36">
        <f t="shared" si="191"/>
        <v>0</v>
      </c>
      <c r="K226" s="36">
        <f t="shared" si="191"/>
        <v>0</v>
      </c>
      <c r="L226" s="36">
        <f t="shared" si="191"/>
        <v>0</v>
      </c>
      <c r="M226" s="36">
        <f t="shared" si="191"/>
        <v>0</v>
      </c>
      <c r="N226" s="36">
        <f t="shared" si="191"/>
        <v>0</v>
      </c>
      <c r="O226" s="36">
        <f t="shared" si="191"/>
        <v>0</v>
      </c>
      <c r="P226" s="36">
        <f t="shared" si="191"/>
        <v>0</v>
      </c>
      <c r="Q226" s="36">
        <f t="shared" si="191"/>
        <v>0</v>
      </c>
      <c r="R226" s="36">
        <f t="shared" si="191"/>
        <v>0</v>
      </c>
      <c r="S226" s="36">
        <f t="shared" si="191"/>
        <v>0</v>
      </c>
      <c r="T226" s="36">
        <f t="shared" si="191"/>
        <v>0</v>
      </c>
      <c r="U226" s="36">
        <f t="shared" si="191"/>
        <v>0</v>
      </c>
      <c r="V226" s="36">
        <f t="shared" si="191"/>
        <v>0</v>
      </c>
      <c r="W226" s="36">
        <f t="shared" si="191"/>
        <v>0</v>
      </c>
      <c r="X226" s="36">
        <f t="shared" si="191"/>
        <v>0</v>
      </c>
      <c r="Y226" s="36">
        <f t="shared" si="191"/>
        <v>0</v>
      </c>
      <c r="Z226" s="36">
        <f t="shared" si="191"/>
        <v>0</v>
      </c>
      <c r="AA226" s="36">
        <f t="shared" si="191"/>
        <v>0</v>
      </c>
      <c r="AB226" s="36">
        <f t="shared" si="191"/>
        <v>0</v>
      </c>
      <c r="AC226" s="36">
        <f t="shared" si="191"/>
        <v>0</v>
      </c>
      <c r="AD226" s="36">
        <f t="shared" si="191"/>
        <v>0</v>
      </c>
      <c r="AE226" s="36">
        <f t="shared" si="191"/>
        <v>0</v>
      </c>
      <c r="AF226" s="36">
        <f t="shared" si="191"/>
        <v>0</v>
      </c>
      <c r="AG226" s="36">
        <f t="shared" si="191"/>
        <v>0</v>
      </c>
      <c r="AH226" s="36">
        <f t="shared" si="191"/>
        <v>0</v>
      </c>
      <c r="AI226" s="36">
        <f t="shared" si="191"/>
        <v>0</v>
      </c>
      <c r="AJ226" s="36">
        <f t="shared" si="191"/>
        <v>0</v>
      </c>
      <c r="AK226" s="36">
        <f t="shared" si="191"/>
        <v>0</v>
      </c>
      <c r="AL226" s="36">
        <f t="shared" si="191"/>
        <v>0</v>
      </c>
      <c r="AM226" s="36">
        <f t="shared" si="191"/>
        <v>0</v>
      </c>
      <c r="AN226" s="36">
        <f t="shared" si="191"/>
        <v>0</v>
      </c>
      <c r="AO226" s="36">
        <f t="shared" si="191"/>
        <v>0</v>
      </c>
      <c r="AP226" s="36">
        <f t="shared" si="191"/>
        <v>0</v>
      </c>
      <c r="AQ226" s="36">
        <f t="shared" si="191"/>
        <v>0</v>
      </c>
      <c r="AR226" s="36">
        <f t="shared" si="191"/>
        <v>0</v>
      </c>
      <c r="AS226" s="36">
        <f t="shared" si="191"/>
        <v>0</v>
      </c>
      <c r="AT226" s="36">
        <f t="shared" si="191"/>
        <v>0</v>
      </c>
      <c r="AU226" s="36">
        <f t="shared" si="191"/>
        <v>0</v>
      </c>
      <c r="AV226" s="36">
        <f t="shared" si="191"/>
        <v>0</v>
      </c>
      <c r="AW226" s="36">
        <f t="shared" si="191"/>
        <v>0</v>
      </c>
      <c r="AX226" s="36">
        <f t="shared" si="191"/>
        <v>0</v>
      </c>
      <c r="AY226" s="69">
        <f t="shared" si="191"/>
        <v>0</v>
      </c>
      <c r="AZ226" s="36">
        <f t="shared" si="191"/>
        <v>0</v>
      </c>
      <c r="BA226" s="36">
        <f t="shared" si="191"/>
        <v>0</v>
      </c>
      <c r="BB226" s="36">
        <f t="shared" si="191"/>
        <v>0</v>
      </c>
      <c r="BC226" s="36">
        <f t="shared" si="191"/>
        <v>0</v>
      </c>
      <c r="BD226" s="36">
        <f t="shared" si="191"/>
        <v>0</v>
      </c>
      <c r="BE226" s="36">
        <f t="shared" si="191"/>
        <v>0</v>
      </c>
      <c r="BF226" s="36">
        <f t="shared" si="191"/>
        <v>0</v>
      </c>
      <c r="BG226" s="36">
        <f t="shared" si="191"/>
        <v>0</v>
      </c>
      <c r="BH226" s="36">
        <f t="shared" si="191"/>
        <v>0</v>
      </c>
      <c r="BI226" s="36">
        <f t="shared" si="191"/>
        <v>0</v>
      </c>
      <c r="BJ226" s="36">
        <f t="shared" si="191"/>
        <v>0</v>
      </c>
      <c r="BK226" s="36">
        <f t="shared" si="191"/>
        <v>0</v>
      </c>
      <c r="BL226" s="36">
        <f t="shared" si="191"/>
        <v>0</v>
      </c>
      <c r="BM226" s="36">
        <f t="shared" si="191"/>
        <v>0</v>
      </c>
      <c r="BN226" s="36">
        <f t="shared" si="191"/>
        <v>0</v>
      </c>
      <c r="BO226" s="36">
        <f t="shared" si="191"/>
        <v>0</v>
      </c>
      <c r="BP226" s="36">
        <f t="shared" si="191"/>
        <v>0</v>
      </c>
      <c r="BQ226" s="36">
        <f t="shared" si="191"/>
        <v>0</v>
      </c>
      <c r="BR226" s="36">
        <f t="shared" si="191"/>
        <v>0</v>
      </c>
      <c r="BS226" s="36">
        <f t="shared" si="191"/>
        <v>0</v>
      </c>
      <c r="BT226" s="36">
        <f t="shared" si="191"/>
        <v>0</v>
      </c>
      <c r="BU226" s="36">
        <f t="shared" si="191"/>
        <v>0</v>
      </c>
      <c r="BV226" s="36">
        <f t="shared" si="191"/>
        <v>0</v>
      </c>
      <c r="BW226" s="36">
        <f t="shared" si="191"/>
        <v>0</v>
      </c>
      <c r="BX226" s="36">
        <f t="shared" si="191"/>
        <v>0</v>
      </c>
      <c r="BY226" s="36">
        <f t="shared" si="191"/>
        <v>0</v>
      </c>
      <c r="BZ226" s="36">
        <f t="shared" si="191"/>
        <v>0</v>
      </c>
      <c r="CA226" s="36">
        <f t="shared" si="191"/>
        <v>0</v>
      </c>
      <c r="CB226" s="36">
        <f t="shared" si="191"/>
        <v>0</v>
      </c>
      <c r="CC226" s="36">
        <f t="shared" si="191"/>
        <v>0</v>
      </c>
      <c r="CD226" s="36">
        <f t="shared" si="191"/>
        <v>0</v>
      </c>
      <c r="CE226" s="36">
        <f t="shared" si="191"/>
        <v>0</v>
      </c>
      <c r="CF226" s="36">
        <f t="shared" si="191"/>
        <v>0</v>
      </c>
      <c r="CG226" s="36">
        <f t="shared" si="191"/>
        <v>0</v>
      </c>
      <c r="CH226" s="36">
        <f t="shared" si="191"/>
        <v>0</v>
      </c>
      <c r="CI226" s="36">
        <f t="shared" si="191"/>
        <v>0</v>
      </c>
      <c r="CJ226" s="36">
        <f t="shared" si="191"/>
        <v>0</v>
      </c>
      <c r="CK226" s="36">
        <f t="shared" si="191"/>
        <v>0</v>
      </c>
      <c r="CL226" s="36">
        <f t="shared" si="191"/>
        <v>0</v>
      </c>
      <c r="CM226" s="36">
        <f t="shared" si="191"/>
        <v>0</v>
      </c>
      <c r="CN226" s="36">
        <f t="shared" si="191"/>
        <v>0</v>
      </c>
      <c r="CO226" s="36">
        <f t="shared" si="191"/>
        <v>0</v>
      </c>
      <c r="CP226" s="36">
        <f t="shared" si="191"/>
        <v>0</v>
      </c>
      <c r="CQ226" s="36">
        <f t="shared" si="191"/>
        <v>0</v>
      </c>
      <c r="CR226" s="36">
        <f t="shared" si="191"/>
        <v>0</v>
      </c>
      <c r="CS226" s="36">
        <f t="shared" si="191"/>
        <v>0</v>
      </c>
      <c r="CT226" s="36">
        <f t="shared" si="191"/>
        <v>0</v>
      </c>
      <c r="CU226" s="36">
        <f t="shared" si="191"/>
        <v>0</v>
      </c>
      <c r="CV226" s="36">
        <f t="shared" si="191"/>
        <v>0</v>
      </c>
      <c r="CW226" s="36">
        <f t="shared" si="191"/>
        <v>0</v>
      </c>
      <c r="CX226" s="36">
        <f t="shared" si="191"/>
        <v>0</v>
      </c>
      <c r="CY226" s="36">
        <f t="shared" si="191"/>
        <v>0</v>
      </c>
      <c r="CZ226" s="36">
        <f t="shared" si="191"/>
        <v>0</v>
      </c>
      <c r="DA226" s="36">
        <f t="shared" si="191"/>
        <v>0</v>
      </c>
      <c r="DB226" s="36">
        <f t="shared" si="191"/>
        <v>0</v>
      </c>
      <c r="DC226" s="36">
        <f t="shared" si="191"/>
        <v>0</v>
      </c>
      <c r="DD226" s="36">
        <f t="shared" si="191"/>
        <v>0</v>
      </c>
      <c r="DE226" s="36">
        <f t="shared" si="191"/>
        <v>0</v>
      </c>
      <c r="DF226" s="36">
        <f t="shared" si="191"/>
        <v>0</v>
      </c>
      <c r="DG226" s="36">
        <f t="shared" si="191"/>
        <v>0</v>
      </c>
      <c r="DH226" s="36">
        <f t="shared" si="191"/>
        <v>0</v>
      </c>
      <c r="DI226" s="36">
        <f t="shared" si="191"/>
        <v>0</v>
      </c>
      <c r="DJ226" s="36">
        <f t="shared" si="191"/>
        <v>0</v>
      </c>
    </row>
    <row r="227" ht="14.25" customHeight="1">
      <c r="B227" s="6" t="s">
        <v>79</v>
      </c>
      <c r="E227" s="33">
        <f t="shared" si="190"/>
        <v>0</v>
      </c>
      <c r="G227" s="39">
        <f t="shared" ref="G227:DJ227" si="192">IF(G$3&lt;$C$9,G226,0)</f>
        <v>0</v>
      </c>
      <c r="H227" s="39">
        <f t="shared" si="192"/>
        <v>0</v>
      </c>
      <c r="I227" s="39">
        <f t="shared" si="192"/>
        <v>0</v>
      </c>
      <c r="J227" s="39">
        <f t="shared" si="192"/>
        <v>0</v>
      </c>
      <c r="K227" s="39">
        <f t="shared" si="192"/>
        <v>0</v>
      </c>
      <c r="L227" s="39">
        <f t="shared" si="192"/>
        <v>0</v>
      </c>
      <c r="M227" s="39">
        <f t="shared" si="192"/>
        <v>0</v>
      </c>
      <c r="N227" s="39">
        <f t="shared" si="192"/>
        <v>0</v>
      </c>
      <c r="O227" s="39">
        <f t="shared" si="192"/>
        <v>0</v>
      </c>
      <c r="P227" s="39">
        <f t="shared" si="192"/>
        <v>0</v>
      </c>
      <c r="Q227" s="39">
        <f t="shared" si="192"/>
        <v>0</v>
      </c>
      <c r="R227" s="39">
        <f t="shared" si="192"/>
        <v>0</v>
      </c>
      <c r="S227" s="39">
        <f t="shared" si="192"/>
        <v>0</v>
      </c>
      <c r="T227" s="39">
        <f t="shared" si="192"/>
        <v>0</v>
      </c>
      <c r="U227" s="39">
        <f t="shared" si="192"/>
        <v>0</v>
      </c>
      <c r="V227" s="39">
        <f t="shared" si="192"/>
        <v>0</v>
      </c>
      <c r="W227" s="39">
        <f t="shared" si="192"/>
        <v>0</v>
      </c>
      <c r="X227" s="39">
        <f t="shared" si="192"/>
        <v>0</v>
      </c>
      <c r="Y227" s="39">
        <f t="shared" si="192"/>
        <v>0</v>
      </c>
      <c r="Z227" s="39">
        <f t="shared" si="192"/>
        <v>0</v>
      </c>
      <c r="AA227" s="39">
        <f t="shared" si="192"/>
        <v>0</v>
      </c>
      <c r="AB227" s="39">
        <f t="shared" si="192"/>
        <v>0</v>
      </c>
      <c r="AC227" s="39">
        <f t="shared" si="192"/>
        <v>0</v>
      </c>
      <c r="AD227" s="39">
        <f t="shared" si="192"/>
        <v>0</v>
      </c>
      <c r="AE227" s="39">
        <f t="shared" si="192"/>
        <v>0</v>
      </c>
      <c r="AF227" s="39">
        <f t="shared" si="192"/>
        <v>0</v>
      </c>
      <c r="AG227" s="39">
        <f t="shared" si="192"/>
        <v>0</v>
      </c>
      <c r="AH227" s="39">
        <f t="shared" si="192"/>
        <v>0</v>
      </c>
      <c r="AI227" s="39">
        <f t="shared" si="192"/>
        <v>0</v>
      </c>
      <c r="AJ227" s="39">
        <f t="shared" si="192"/>
        <v>0</v>
      </c>
      <c r="AK227" s="39">
        <f t="shared" si="192"/>
        <v>0</v>
      </c>
      <c r="AL227" s="39">
        <f t="shared" si="192"/>
        <v>0</v>
      </c>
      <c r="AM227" s="39">
        <f t="shared" si="192"/>
        <v>0</v>
      </c>
      <c r="AN227" s="39">
        <f t="shared" si="192"/>
        <v>0</v>
      </c>
      <c r="AO227" s="39">
        <f t="shared" si="192"/>
        <v>0</v>
      </c>
      <c r="AP227" s="39">
        <f t="shared" si="192"/>
        <v>0</v>
      </c>
      <c r="AQ227" s="39">
        <f t="shared" si="192"/>
        <v>0</v>
      </c>
      <c r="AR227" s="39">
        <f t="shared" si="192"/>
        <v>0</v>
      </c>
      <c r="AS227" s="39">
        <f t="shared" si="192"/>
        <v>0</v>
      </c>
      <c r="AT227" s="39">
        <f t="shared" si="192"/>
        <v>0</v>
      </c>
      <c r="AU227" s="39">
        <f t="shared" si="192"/>
        <v>0</v>
      </c>
      <c r="AV227" s="39">
        <f t="shared" si="192"/>
        <v>0</v>
      </c>
      <c r="AW227" s="39">
        <f t="shared" si="192"/>
        <v>0</v>
      </c>
      <c r="AX227" s="39">
        <f t="shared" si="192"/>
        <v>0</v>
      </c>
      <c r="AY227" s="75">
        <f t="shared" si="192"/>
        <v>0</v>
      </c>
      <c r="AZ227" s="39">
        <f t="shared" si="192"/>
        <v>0</v>
      </c>
      <c r="BA227" s="39">
        <f t="shared" si="192"/>
        <v>0</v>
      </c>
      <c r="BB227" s="39">
        <f t="shared" si="192"/>
        <v>0</v>
      </c>
      <c r="BC227" s="39">
        <f t="shared" si="192"/>
        <v>0</v>
      </c>
      <c r="BD227" s="39">
        <f t="shared" si="192"/>
        <v>0</v>
      </c>
      <c r="BE227" s="39">
        <f t="shared" si="192"/>
        <v>0</v>
      </c>
      <c r="BF227" s="39">
        <f t="shared" si="192"/>
        <v>0</v>
      </c>
      <c r="BG227" s="39">
        <f t="shared" si="192"/>
        <v>0</v>
      </c>
      <c r="BH227" s="39">
        <f t="shared" si="192"/>
        <v>0</v>
      </c>
      <c r="BI227" s="39">
        <f t="shared" si="192"/>
        <v>0</v>
      </c>
      <c r="BJ227" s="39">
        <f t="shared" si="192"/>
        <v>0</v>
      </c>
      <c r="BK227" s="39">
        <f t="shared" si="192"/>
        <v>0</v>
      </c>
      <c r="BL227" s="39">
        <f t="shared" si="192"/>
        <v>0</v>
      </c>
      <c r="BM227" s="39">
        <f t="shared" si="192"/>
        <v>0</v>
      </c>
      <c r="BN227" s="39">
        <f t="shared" si="192"/>
        <v>0</v>
      </c>
      <c r="BO227" s="39">
        <f t="shared" si="192"/>
        <v>0</v>
      </c>
      <c r="BP227" s="39">
        <f t="shared" si="192"/>
        <v>0</v>
      </c>
      <c r="BQ227" s="39">
        <f t="shared" si="192"/>
        <v>0</v>
      </c>
      <c r="BR227" s="39">
        <f t="shared" si="192"/>
        <v>0</v>
      </c>
      <c r="BS227" s="39">
        <f t="shared" si="192"/>
        <v>0</v>
      </c>
      <c r="BT227" s="39">
        <f t="shared" si="192"/>
        <v>0</v>
      </c>
      <c r="BU227" s="39">
        <f t="shared" si="192"/>
        <v>0</v>
      </c>
      <c r="BV227" s="39">
        <f t="shared" si="192"/>
        <v>0</v>
      </c>
      <c r="BW227" s="39">
        <f t="shared" si="192"/>
        <v>0</v>
      </c>
      <c r="BX227" s="39">
        <f t="shared" si="192"/>
        <v>0</v>
      </c>
      <c r="BY227" s="39">
        <f t="shared" si="192"/>
        <v>0</v>
      </c>
      <c r="BZ227" s="39">
        <f t="shared" si="192"/>
        <v>0</v>
      </c>
      <c r="CA227" s="39">
        <f t="shared" si="192"/>
        <v>0</v>
      </c>
      <c r="CB227" s="39">
        <f t="shared" si="192"/>
        <v>0</v>
      </c>
      <c r="CC227" s="39">
        <f t="shared" si="192"/>
        <v>0</v>
      </c>
      <c r="CD227" s="39">
        <f t="shared" si="192"/>
        <v>0</v>
      </c>
      <c r="CE227" s="39">
        <f t="shared" si="192"/>
        <v>0</v>
      </c>
      <c r="CF227" s="39">
        <f t="shared" si="192"/>
        <v>0</v>
      </c>
      <c r="CG227" s="39">
        <f t="shared" si="192"/>
        <v>0</v>
      </c>
      <c r="CH227" s="39">
        <f t="shared" si="192"/>
        <v>0</v>
      </c>
      <c r="CI227" s="39">
        <f t="shared" si="192"/>
        <v>0</v>
      </c>
      <c r="CJ227" s="39">
        <f t="shared" si="192"/>
        <v>0</v>
      </c>
      <c r="CK227" s="39">
        <f t="shared" si="192"/>
        <v>0</v>
      </c>
      <c r="CL227" s="39">
        <f t="shared" si="192"/>
        <v>0</v>
      </c>
      <c r="CM227" s="39">
        <f t="shared" si="192"/>
        <v>0</v>
      </c>
      <c r="CN227" s="39">
        <f t="shared" si="192"/>
        <v>0</v>
      </c>
      <c r="CO227" s="39">
        <f t="shared" si="192"/>
        <v>0</v>
      </c>
      <c r="CP227" s="39">
        <f t="shared" si="192"/>
        <v>0</v>
      </c>
      <c r="CQ227" s="39">
        <f t="shared" si="192"/>
        <v>0</v>
      </c>
      <c r="CR227" s="39">
        <f t="shared" si="192"/>
        <v>0</v>
      </c>
      <c r="CS227" s="39">
        <f t="shared" si="192"/>
        <v>0</v>
      </c>
      <c r="CT227" s="39">
        <f t="shared" si="192"/>
        <v>0</v>
      </c>
      <c r="CU227" s="39">
        <f t="shared" si="192"/>
        <v>0</v>
      </c>
      <c r="CV227" s="39">
        <f t="shared" si="192"/>
        <v>0</v>
      </c>
      <c r="CW227" s="39">
        <f t="shared" si="192"/>
        <v>0</v>
      </c>
      <c r="CX227" s="39">
        <f t="shared" si="192"/>
        <v>0</v>
      </c>
      <c r="CY227" s="39">
        <f t="shared" si="192"/>
        <v>0</v>
      </c>
      <c r="CZ227" s="39">
        <f t="shared" si="192"/>
        <v>0</v>
      </c>
      <c r="DA227" s="39">
        <f t="shared" si="192"/>
        <v>0</v>
      </c>
      <c r="DB227" s="39">
        <f t="shared" si="192"/>
        <v>0</v>
      </c>
      <c r="DC227" s="39">
        <f t="shared" si="192"/>
        <v>0</v>
      </c>
      <c r="DD227" s="39">
        <f t="shared" si="192"/>
        <v>0</v>
      </c>
      <c r="DE227" s="39">
        <f t="shared" si="192"/>
        <v>0</v>
      </c>
      <c r="DF227" s="39">
        <f t="shared" si="192"/>
        <v>0</v>
      </c>
      <c r="DG227" s="39">
        <f t="shared" si="192"/>
        <v>0</v>
      </c>
      <c r="DH227" s="39">
        <f t="shared" si="192"/>
        <v>0</v>
      </c>
      <c r="DI227" s="39">
        <f t="shared" si="192"/>
        <v>0</v>
      </c>
      <c r="DJ227" s="39">
        <f t="shared" si="192"/>
        <v>0</v>
      </c>
    </row>
    <row r="228" ht="14.25" customHeight="1">
      <c r="E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</row>
    <row r="229" ht="14.25" customHeight="1">
      <c r="B229" s="6" t="s">
        <v>80</v>
      </c>
      <c r="C229" s="5"/>
      <c r="D229" s="5"/>
      <c r="E229" s="33">
        <f t="shared" ref="E229:E231" si="194">SUM(G229:DJ229)</f>
        <v>0</v>
      </c>
      <c r="F229" s="5"/>
      <c r="G229" s="39">
        <f t="shared" ref="G229:DJ229" si="193">G225+G221</f>
        <v>0</v>
      </c>
      <c r="H229" s="39">
        <f t="shared" si="193"/>
        <v>0</v>
      </c>
      <c r="I229" s="39">
        <f t="shared" si="193"/>
        <v>0</v>
      </c>
      <c r="J229" s="39">
        <f t="shared" si="193"/>
        <v>0</v>
      </c>
      <c r="K229" s="39">
        <f t="shared" si="193"/>
        <v>0</v>
      </c>
      <c r="L229" s="39">
        <f t="shared" si="193"/>
        <v>0</v>
      </c>
      <c r="M229" s="39">
        <f t="shared" si="193"/>
        <v>0</v>
      </c>
      <c r="N229" s="39">
        <f t="shared" si="193"/>
        <v>0</v>
      </c>
      <c r="O229" s="39">
        <f t="shared" si="193"/>
        <v>0</v>
      </c>
      <c r="P229" s="39">
        <f t="shared" si="193"/>
        <v>0</v>
      </c>
      <c r="Q229" s="39">
        <f t="shared" si="193"/>
        <v>0</v>
      </c>
      <c r="R229" s="39">
        <f t="shared" si="193"/>
        <v>0</v>
      </c>
      <c r="S229" s="39">
        <f t="shared" si="193"/>
        <v>0</v>
      </c>
      <c r="T229" s="39">
        <f t="shared" si="193"/>
        <v>0</v>
      </c>
      <c r="U229" s="39">
        <f t="shared" si="193"/>
        <v>0</v>
      </c>
      <c r="V229" s="39">
        <f t="shared" si="193"/>
        <v>0</v>
      </c>
      <c r="W229" s="39">
        <f t="shared" si="193"/>
        <v>0</v>
      </c>
      <c r="X229" s="39">
        <f t="shared" si="193"/>
        <v>0</v>
      </c>
      <c r="Y229" s="39">
        <f t="shared" si="193"/>
        <v>0</v>
      </c>
      <c r="Z229" s="39">
        <f t="shared" si="193"/>
        <v>0</v>
      </c>
      <c r="AA229" s="39">
        <f t="shared" si="193"/>
        <v>0</v>
      </c>
      <c r="AB229" s="39">
        <f t="shared" si="193"/>
        <v>0</v>
      </c>
      <c r="AC229" s="39">
        <f t="shared" si="193"/>
        <v>0</v>
      </c>
      <c r="AD229" s="39">
        <f t="shared" si="193"/>
        <v>0</v>
      </c>
      <c r="AE229" s="39">
        <f t="shared" si="193"/>
        <v>0</v>
      </c>
      <c r="AF229" s="39">
        <f t="shared" si="193"/>
        <v>0</v>
      </c>
      <c r="AG229" s="39">
        <f t="shared" si="193"/>
        <v>0</v>
      </c>
      <c r="AH229" s="39">
        <f t="shared" si="193"/>
        <v>0</v>
      </c>
      <c r="AI229" s="39">
        <f t="shared" si="193"/>
        <v>0</v>
      </c>
      <c r="AJ229" s="39">
        <f t="shared" si="193"/>
        <v>0</v>
      </c>
      <c r="AK229" s="39">
        <f t="shared" si="193"/>
        <v>0</v>
      </c>
      <c r="AL229" s="39">
        <f t="shared" si="193"/>
        <v>0</v>
      </c>
      <c r="AM229" s="39">
        <f t="shared" si="193"/>
        <v>0</v>
      </c>
      <c r="AN229" s="39">
        <f t="shared" si="193"/>
        <v>0</v>
      </c>
      <c r="AO229" s="39">
        <f t="shared" si="193"/>
        <v>0</v>
      </c>
      <c r="AP229" s="39">
        <f t="shared" si="193"/>
        <v>0</v>
      </c>
      <c r="AQ229" s="39">
        <f t="shared" si="193"/>
        <v>0</v>
      </c>
      <c r="AR229" s="39">
        <f t="shared" si="193"/>
        <v>0</v>
      </c>
      <c r="AS229" s="39">
        <f t="shared" si="193"/>
        <v>0</v>
      </c>
      <c r="AT229" s="39">
        <f t="shared" si="193"/>
        <v>0</v>
      </c>
      <c r="AU229" s="39">
        <f t="shared" si="193"/>
        <v>0</v>
      </c>
      <c r="AV229" s="39">
        <f t="shared" si="193"/>
        <v>0</v>
      </c>
      <c r="AW229" s="39">
        <f t="shared" si="193"/>
        <v>0</v>
      </c>
      <c r="AX229" s="39">
        <f t="shared" si="193"/>
        <v>0</v>
      </c>
      <c r="AY229" s="75">
        <f t="shared" si="193"/>
        <v>0</v>
      </c>
      <c r="AZ229" s="39">
        <f t="shared" si="193"/>
        <v>0</v>
      </c>
      <c r="BA229" s="39">
        <f t="shared" si="193"/>
        <v>0</v>
      </c>
      <c r="BB229" s="39">
        <f t="shared" si="193"/>
        <v>0</v>
      </c>
      <c r="BC229" s="39">
        <f t="shared" si="193"/>
        <v>0</v>
      </c>
      <c r="BD229" s="39">
        <f t="shared" si="193"/>
        <v>0</v>
      </c>
      <c r="BE229" s="39">
        <f t="shared" si="193"/>
        <v>0</v>
      </c>
      <c r="BF229" s="39">
        <f t="shared" si="193"/>
        <v>0</v>
      </c>
      <c r="BG229" s="39">
        <f t="shared" si="193"/>
        <v>0</v>
      </c>
      <c r="BH229" s="39">
        <f t="shared" si="193"/>
        <v>0</v>
      </c>
      <c r="BI229" s="39">
        <f t="shared" si="193"/>
        <v>0</v>
      </c>
      <c r="BJ229" s="39">
        <f t="shared" si="193"/>
        <v>0</v>
      </c>
      <c r="BK229" s="39">
        <f t="shared" si="193"/>
        <v>0</v>
      </c>
      <c r="BL229" s="39">
        <f t="shared" si="193"/>
        <v>0</v>
      </c>
      <c r="BM229" s="39">
        <f t="shared" si="193"/>
        <v>0</v>
      </c>
      <c r="BN229" s="39">
        <f t="shared" si="193"/>
        <v>0</v>
      </c>
      <c r="BO229" s="39">
        <f t="shared" si="193"/>
        <v>0</v>
      </c>
      <c r="BP229" s="39">
        <f t="shared" si="193"/>
        <v>0</v>
      </c>
      <c r="BQ229" s="39">
        <f t="shared" si="193"/>
        <v>0</v>
      </c>
      <c r="BR229" s="39">
        <f t="shared" si="193"/>
        <v>0</v>
      </c>
      <c r="BS229" s="39">
        <f t="shared" si="193"/>
        <v>0</v>
      </c>
      <c r="BT229" s="39">
        <f t="shared" si="193"/>
        <v>0</v>
      </c>
      <c r="BU229" s="39">
        <f t="shared" si="193"/>
        <v>0</v>
      </c>
      <c r="BV229" s="39">
        <f t="shared" si="193"/>
        <v>0</v>
      </c>
      <c r="BW229" s="39">
        <f t="shared" si="193"/>
        <v>0</v>
      </c>
      <c r="BX229" s="39">
        <f t="shared" si="193"/>
        <v>0</v>
      </c>
      <c r="BY229" s="39">
        <f t="shared" si="193"/>
        <v>0</v>
      </c>
      <c r="BZ229" s="39">
        <f t="shared" si="193"/>
        <v>0</v>
      </c>
      <c r="CA229" s="39">
        <f t="shared" si="193"/>
        <v>0</v>
      </c>
      <c r="CB229" s="39">
        <f t="shared" si="193"/>
        <v>0</v>
      </c>
      <c r="CC229" s="39">
        <f t="shared" si="193"/>
        <v>0</v>
      </c>
      <c r="CD229" s="39">
        <f t="shared" si="193"/>
        <v>0</v>
      </c>
      <c r="CE229" s="39">
        <f t="shared" si="193"/>
        <v>0</v>
      </c>
      <c r="CF229" s="39">
        <f t="shared" si="193"/>
        <v>0</v>
      </c>
      <c r="CG229" s="39">
        <f t="shared" si="193"/>
        <v>0</v>
      </c>
      <c r="CH229" s="39">
        <f t="shared" si="193"/>
        <v>0</v>
      </c>
      <c r="CI229" s="39">
        <f t="shared" si="193"/>
        <v>0</v>
      </c>
      <c r="CJ229" s="39">
        <f t="shared" si="193"/>
        <v>0</v>
      </c>
      <c r="CK229" s="39">
        <f t="shared" si="193"/>
        <v>0</v>
      </c>
      <c r="CL229" s="39">
        <f t="shared" si="193"/>
        <v>0</v>
      </c>
      <c r="CM229" s="39">
        <f t="shared" si="193"/>
        <v>0</v>
      </c>
      <c r="CN229" s="39">
        <f t="shared" si="193"/>
        <v>0</v>
      </c>
      <c r="CO229" s="39">
        <f t="shared" si="193"/>
        <v>0</v>
      </c>
      <c r="CP229" s="39">
        <f t="shared" si="193"/>
        <v>0</v>
      </c>
      <c r="CQ229" s="39">
        <f t="shared" si="193"/>
        <v>0</v>
      </c>
      <c r="CR229" s="39">
        <f t="shared" si="193"/>
        <v>0</v>
      </c>
      <c r="CS229" s="39">
        <f t="shared" si="193"/>
        <v>0</v>
      </c>
      <c r="CT229" s="39">
        <f t="shared" si="193"/>
        <v>0</v>
      </c>
      <c r="CU229" s="39">
        <f t="shared" si="193"/>
        <v>0</v>
      </c>
      <c r="CV229" s="39">
        <f t="shared" si="193"/>
        <v>0</v>
      </c>
      <c r="CW229" s="39">
        <f t="shared" si="193"/>
        <v>0</v>
      </c>
      <c r="CX229" s="39">
        <f t="shared" si="193"/>
        <v>0</v>
      </c>
      <c r="CY229" s="39">
        <f t="shared" si="193"/>
        <v>0</v>
      </c>
      <c r="CZ229" s="39">
        <f t="shared" si="193"/>
        <v>0</v>
      </c>
      <c r="DA229" s="39">
        <f t="shared" si="193"/>
        <v>0</v>
      </c>
      <c r="DB229" s="39">
        <f t="shared" si="193"/>
        <v>0</v>
      </c>
      <c r="DC229" s="39">
        <f t="shared" si="193"/>
        <v>0</v>
      </c>
      <c r="DD229" s="39">
        <f t="shared" si="193"/>
        <v>0</v>
      </c>
      <c r="DE229" s="39">
        <f t="shared" si="193"/>
        <v>0</v>
      </c>
      <c r="DF229" s="39">
        <f t="shared" si="193"/>
        <v>0</v>
      </c>
      <c r="DG229" s="39">
        <f t="shared" si="193"/>
        <v>0</v>
      </c>
      <c r="DH229" s="39">
        <f t="shared" si="193"/>
        <v>0</v>
      </c>
      <c r="DI229" s="39">
        <f t="shared" si="193"/>
        <v>0</v>
      </c>
      <c r="DJ229" s="39">
        <f t="shared" si="193"/>
        <v>0</v>
      </c>
    </row>
    <row r="230" ht="14.25" customHeight="1">
      <c r="B230" s="6" t="s">
        <v>81</v>
      </c>
      <c r="E230" s="35">
        <f t="shared" si="194"/>
        <v>0</v>
      </c>
      <c r="F230" s="5"/>
      <c r="G230" s="36">
        <f t="shared" ref="G230:DJ230" si="195">G226+G221</f>
        <v>0</v>
      </c>
      <c r="H230" s="36">
        <f t="shared" si="195"/>
        <v>0</v>
      </c>
      <c r="I230" s="36">
        <f t="shared" si="195"/>
        <v>0</v>
      </c>
      <c r="J230" s="36">
        <f t="shared" si="195"/>
        <v>0</v>
      </c>
      <c r="K230" s="36">
        <f t="shared" si="195"/>
        <v>0</v>
      </c>
      <c r="L230" s="36">
        <f t="shared" si="195"/>
        <v>0</v>
      </c>
      <c r="M230" s="36">
        <f t="shared" si="195"/>
        <v>0</v>
      </c>
      <c r="N230" s="36">
        <f t="shared" si="195"/>
        <v>0</v>
      </c>
      <c r="O230" s="36">
        <f t="shared" si="195"/>
        <v>0</v>
      </c>
      <c r="P230" s="36">
        <f t="shared" si="195"/>
        <v>0</v>
      </c>
      <c r="Q230" s="36">
        <f t="shared" si="195"/>
        <v>0</v>
      </c>
      <c r="R230" s="36">
        <f t="shared" si="195"/>
        <v>0</v>
      </c>
      <c r="S230" s="36">
        <f t="shared" si="195"/>
        <v>0</v>
      </c>
      <c r="T230" s="36">
        <f t="shared" si="195"/>
        <v>0</v>
      </c>
      <c r="U230" s="36">
        <f t="shared" si="195"/>
        <v>0</v>
      </c>
      <c r="V230" s="36">
        <f t="shared" si="195"/>
        <v>0</v>
      </c>
      <c r="W230" s="36">
        <f t="shared" si="195"/>
        <v>0</v>
      </c>
      <c r="X230" s="36">
        <f t="shared" si="195"/>
        <v>0</v>
      </c>
      <c r="Y230" s="36">
        <f t="shared" si="195"/>
        <v>0</v>
      </c>
      <c r="Z230" s="36">
        <f t="shared" si="195"/>
        <v>0</v>
      </c>
      <c r="AA230" s="36">
        <f t="shared" si="195"/>
        <v>0</v>
      </c>
      <c r="AB230" s="36">
        <f t="shared" si="195"/>
        <v>0</v>
      </c>
      <c r="AC230" s="36">
        <f t="shared" si="195"/>
        <v>0</v>
      </c>
      <c r="AD230" s="36">
        <f t="shared" si="195"/>
        <v>0</v>
      </c>
      <c r="AE230" s="36">
        <f t="shared" si="195"/>
        <v>0</v>
      </c>
      <c r="AF230" s="36">
        <f t="shared" si="195"/>
        <v>0</v>
      </c>
      <c r="AG230" s="36">
        <f t="shared" si="195"/>
        <v>0</v>
      </c>
      <c r="AH230" s="36">
        <f t="shared" si="195"/>
        <v>0</v>
      </c>
      <c r="AI230" s="36">
        <f t="shared" si="195"/>
        <v>0</v>
      </c>
      <c r="AJ230" s="36">
        <f t="shared" si="195"/>
        <v>0</v>
      </c>
      <c r="AK230" s="36">
        <f t="shared" si="195"/>
        <v>0</v>
      </c>
      <c r="AL230" s="36">
        <f t="shared" si="195"/>
        <v>0</v>
      </c>
      <c r="AM230" s="36">
        <f t="shared" si="195"/>
        <v>0</v>
      </c>
      <c r="AN230" s="36">
        <f t="shared" si="195"/>
        <v>0</v>
      </c>
      <c r="AO230" s="36">
        <f t="shared" si="195"/>
        <v>0</v>
      </c>
      <c r="AP230" s="36">
        <f t="shared" si="195"/>
        <v>0</v>
      </c>
      <c r="AQ230" s="36">
        <f t="shared" si="195"/>
        <v>0</v>
      </c>
      <c r="AR230" s="36">
        <f t="shared" si="195"/>
        <v>0</v>
      </c>
      <c r="AS230" s="36">
        <f t="shared" si="195"/>
        <v>0</v>
      </c>
      <c r="AT230" s="36">
        <f t="shared" si="195"/>
        <v>0</v>
      </c>
      <c r="AU230" s="36">
        <f t="shared" si="195"/>
        <v>0</v>
      </c>
      <c r="AV230" s="36">
        <f t="shared" si="195"/>
        <v>0</v>
      </c>
      <c r="AW230" s="36">
        <f t="shared" si="195"/>
        <v>0</v>
      </c>
      <c r="AX230" s="36">
        <f t="shared" si="195"/>
        <v>0</v>
      </c>
      <c r="AY230" s="69">
        <f t="shared" si="195"/>
        <v>0</v>
      </c>
      <c r="AZ230" s="36">
        <f t="shared" si="195"/>
        <v>0</v>
      </c>
      <c r="BA230" s="36">
        <f t="shared" si="195"/>
        <v>0</v>
      </c>
      <c r="BB230" s="36">
        <f t="shared" si="195"/>
        <v>0</v>
      </c>
      <c r="BC230" s="36">
        <f t="shared" si="195"/>
        <v>0</v>
      </c>
      <c r="BD230" s="36">
        <f t="shared" si="195"/>
        <v>0</v>
      </c>
      <c r="BE230" s="36">
        <f t="shared" si="195"/>
        <v>0</v>
      </c>
      <c r="BF230" s="36">
        <f t="shared" si="195"/>
        <v>0</v>
      </c>
      <c r="BG230" s="36">
        <f t="shared" si="195"/>
        <v>0</v>
      </c>
      <c r="BH230" s="36">
        <f t="shared" si="195"/>
        <v>0</v>
      </c>
      <c r="BI230" s="36">
        <f t="shared" si="195"/>
        <v>0</v>
      </c>
      <c r="BJ230" s="36">
        <f t="shared" si="195"/>
        <v>0</v>
      </c>
      <c r="BK230" s="36">
        <f t="shared" si="195"/>
        <v>0</v>
      </c>
      <c r="BL230" s="36">
        <f t="shared" si="195"/>
        <v>0</v>
      </c>
      <c r="BM230" s="36">
        <f t="shared" si="195"/>
        <v>0</v>
      </c>
      <c r="BN230" s="36">
        <f t="shared" si="195"/>
        <v>0</v>
      </c>
      <c r="BO230" s="36">
        <f t="shared" si="195"/>
        <v>0</v>
      </c>
      <c r="BP230" s="36">
        <f t="shared" si="195"/>
        <v>0</v>
      </c>
      <c r="BQ230" s="36">
        <f t="shared" si="195"/>
        <v>0</v>
      </c>
      <c r="BR230" s="36">
        <f t="shared" si="195"/>
        <v>0</v>
      </c>
      <c r="BS230" s="36">
        <f t="shared" si="195"/>
        <v>0</v>
      </c>
      <c r="BT230" s="36">
        <f t="shared" si="195"/>
        <v>0</v>
      </c>
      <c r="BU230" s="36">
        <f t="shared" si="195"/>
        <v>0</v>
      </c>
      <c r="BV230" s="36">
        <f t="shared" si="195"/>
        <v>0</v>
      </c>
      <c r="BW230" s="36">
        <f t="shared" si="195"/>
        <v>0</v>
      </c>
      <c r="BX230" s="36">
        <f t="shared" si="195"/>
        <v>0</v>
      </c>
      <c r="BY230" s="36">
        <f t="shared" si="195"/>
        <v>0</v>
      </c>
      <c r="BZ230" s="36">
        <f t="shared" si="195"/>
        <v>0</v>
      </c>
      <c r="CA230" s="36">
        <f t="shared" si="195"/>
        <v>0</v>
      </c>
      <c r="CB230" s="36">
        <f t="shared" si="195"/>
        <v>0</v>
      </c>
      <c r="CC230" s="36">
        <f t="shared" si="195"/>
        <v>0</v>
      </c>
      <c r="CD230" s="36">
        <f t="shared" si="195"/>
        <v>0</v>
      </c>
      <c r="CE230" s="36">
        <f t="shared" si="195"/>
        <v>0</v>
      </c>
      <c r="CF230" s="36">
        <f t="shared" si="195"/>
        <v>0</v>
      </c>
      <c r="CG230" s="36">
        <f t="shared" si="195"/>
        <v>0</v>
      </c>
      <c r="CH230" s="36">
        <f t="shared" si="195"/>
        <v>0</v>
      </c>
      <c r="CI230" s="36">
        <f t="shared" si="195"/>
        <v>0</v>
      </c>
      <c r="CJ230" s="36">
        <f t="shared" si="195"/>
        <v>0</v>
      </c>
      <c r="CK230" s="36">
        <f t="shared" si="195"/>
        <v>0</v>
      </c>
      <c r="CL230" s="36">
        <f t="shared" si="195"/>
        <v>0</v>
      </c>
      <c r="CM230" s="36">
        <f t="shared" si="195"/>
        <v>0</v>
      </c>
      <c r="CN230" s="36">
        <f t="shared" si="195"/>
        <v>0</v>
      </c>
      <c r="CO230" s="36">
        <f t="shared" si="195"/>
        <v>0</v>
      </c>
      <c r="CP230" s="36">
        <f t="shared" si="195"/>
        <v>0</v>
      </c>
      <c r="CQ230" s="36">
        <f t="shared" si="195"/>
        <v>0</v>
      </c>
      <c r="CR230" s="36">
        <f t="shared" si="195"/>
        <v>0</v>
      </c>
      <c r="CS230" s="36">
        <f t="shared" si="195"/>
        <v>0</v>
      </c>
      <c r="CT230" s="36">
        <f t="shared" si="195"/>
        <v>0</v>
      </c>
      <c r="CU230" s="36">
        <f t="shared" si="195"/>
        <v>0</v>
      </c>
      <c r="CV230" s="36">
        <f t="shared" si="195"/>
        <v>0</v>
      </c>
      <c r="CW230" s="36">
        <f t="shared" si="195"/>
        <v>0</v>
      </c>
      <c r="CX230" s="36">
        <f t="shared" si="195"/>
        <v>0</v>
      </c>
      <c r="CY230" s="36">
        <f t="shared" si="195"/>
        <v>0</v>
      </c>
      <c r="CZ230" s="36">
        <f t="shared" si="195"/>
        <v>0</v>
      </c>
      <c r="DA230" s="36">
        <f t="shared" si="195"/>
        <v>0</v>
      </c>
      <c r="DB230" s="36">
        <f t="shared" si="195"/>
        <v>0</v>
      </c>
      <c r="DC230" s="36">
        <f t="shared" si="195"/>
        <v>0</v>
      </c>
      <c r="DD230" s="36">
        <f t="shared" si="195"/>
        <v>0</v>
      </c>
      <c r="DE230" s="36">
        <f t="shared" si="195"/>
        <v>0</v>
      </c>
      <c r="DF230" s="36">
        <f t="shared" si="195"/>
        <v>0</v>
      </c>
      <c r="DG230" s="36">
        <f t="shared" si="195"/>
        <v>0</v>
      </c>
      <c r="DH230" s="36">
        <f t="shared" si="195"/>
        <v>0</v>
      </c>
      <c r="DI230" s="36">
        <f t="shared" si="195"/>
        <v>0</v>
      </c>
      <c r="DJ230" s="36">
        <f t="shared" si="195"/>
        <v>0</v>
      </c>
    </row>
    <row r="231" ht="14.25" customHeight="1">
      <c r="B231" s="6" t="s">
        <v>82</v>
      </c>
      <c r="E231" s="33">
        <f t="shared" si="194"/>
        <v>0</v>
      </c>
      <c r="F231" s="5"/>
      <c r="G231" s="39">
        <f t="shared" ref="G231:DJ231" si="196">G227+G221</f>
        <v>0</v>
      </c>
      <c r="H231" s="39">
        <f t="shared" si="196"/>
        <v>0</v>
      </c>
      <c r="I231" s="39">
        <f t="shared" si="196"/>
        <v>0</v>
      </c>
      <c r="J231" s="39">
        <f t="shared" si="196"/>
        <v>0</v>
      </c>
      <c r="K231" s="39">
        <f t="shared" si="196"/>
        <v>0</v>
      </c>
      <c r="L231" s="39">
        <f t="shared" si="196"/>
        <v>0</v>
      </c>
      <c r="M231" s="39">
        <f t="shared" si="196"/>
        <v>0</v>
      </c>
      <c r="N231" s="39">
        <f t="shared" si="196"/>
        <v>0</v>
      </c>
      <c r="O231" s="39">
        <f t="shared" si="196"/>
        <v>0</v>
      </c>
      <c r="P231" s="39">
        <f t="shared" si="196"/>
        <v>0</v>
      </c>
      <c r="Q231" s="39">
        <f t="shared" si="196"/>
        <v>0</v>
      </c>
      <c r="R231" s="39">
        <f t="shared" si="196"/>
        <v>0</v>
      </c>
      <c r="S231" s="39">
        <f t="shared" si="196"/>
        <v>0</v>
      </c>
      <c r="T231" s="39">
        <f t="shared" si="196"/>
        <v>0</v>
      </c>
      <c r="U231" s="39">
        <f t="shared" si="196"/>
        <v>0</v>
      </c>
      <c r="V231" s="39">
        <f t="shared" si="196"/>
        <v>0</v>
      </c>
      <c r="W231" s="39">
        <f t="shared" si="196"/>
        <v>0</v>
      </c>
      <c r="X231" s="39">
        <f t="shared" si="196"/>
        <v>0</v>
      </c>
      <c r="Y231" s="39">
        <f t="shared" si="196"/>
        <v>0</v>
      </c>
      <c r="Z231" s="39">
        <f t="shared" si="196"/>
        <v>0</v>
      </c>
      <c r="AA231" s="39">
        <f t="shared" si="196"/>
        <v>0</v>
      </c>
      <c r="AB231" s="39">
        <f t="shared" si="196"/>
        <v>0</v>
      </c>
      <c r="AC231" s="39">
        <f t="shared" si="196"/>
        <v>0</v>
      </c>
      <c r="AD231" s="39">
        <f t="shared" si="196"/>
        <v>0</v>
      </c>
      <c r="AE231" s="39">
        <f t="shared" si="196"/>
        <v>0</v>
      </c>
      <c r="AF231" s="39">
        <f t="shared" si="196"/>
        <v>0</v>
      </c>
      <c r="AG231" s="39">
        <f t="shared" si="196"/>
        <v>0</v>
      </c>
      <c r="AH231" s="39">
        <f t="shared" si="196"/>
        <v>0</v>
      </c>
      <c r="AI231" s="39">
        <f t="shared" si="196"/>
        <v>0</v>
      </c>
      <c r="AJ231" s="39">
        <f t="shared" si="196"/>
        <v>0</v>
      </c>
      <c r="AK231" s="39">
        <f t="shared" si="196"/>
        <v>0</v>
      </c>
      <c r="AL231" s="39">
        <f t="shared" si="196"/>
        <v>0</v>
      </c>
      <c r="AM231" s="39">
        <f t="shared" si="196"/>
        <v>0</v>
      </c>
      <c r="AN231" s="39">
        <f t="shared" si="196"/>
        <v>0</v>
      </c>
      <c r="AO231" s="39">
        <f t="shared" si="196"/>
        <v>0</v>
      </c>
      <c r="AP231" s="39">
        <f t="shared" si="196"/>
        <v>0</v>
      </c>
      <c r="AQ231" s="39">
        <f t="shared" si="196"/>
        <v>0</v>
      </c>
      <c r="AR231" s="39">
        <f t="shared" si="196"/>
        <v>0</v>
      </c>
      <c r="AS231" s="39">
        <f t="shared" si="196"/>
        <v>0</v>
      </c>
      <c r="AT231" s="39">
        <f t="shared" si="196"/>
        <v>0</v>
      </c>
      <c r="AU231" s="39">
        <f t="shared" si="196"/>
        <v>0</v>
      </c>
      <c r="AV231" s="39">
        <f t="shared" si="196"/>
        <v>0</v>
      </c>
      <c r="AW231" s="39">
        <f t="shared" si="196"/>
        <v>0</v>
      </c>
      <c r="AX231" s="39">
        <f t="shared" si="196"/>
        <v>0</v>
      </c>
      <c r="AY231" s="75">
        <f t="shared" si="196"/>
        <v>0</v>
      </c>
      <c r="AZ231" s="39">
        <f t="shared" si="196"/>
        <v>0</v>
      </c>
      <c r="BA231" s="39">
        <f t="shared" si="196"/>
        <v>0</v>
      </c>
      <c r="BB231" s="39">
        <f t="shared" si="196"/>
        <v>0</v>
      </c>
      <c r="BC231" s="39">
        <f t="shared" si="196"/>
        <v>0</v>
      </c>
      <c r="BD231" s="39">
        <f t="shared" si="196"/>
        <v>0</v>
      </c>
      <c r="BE231" s="39">
        <f t="shared" si="196"/>
        <v>0</v>
      </c>
      <c r="BF231" s="39">
        <f t="shared" si="196"/>
        <v>0</v>
      </c>
      <c r="BG231" s="39">
        <f t="shared" si="196"/>
        <v>0</v>
      </c>
      <c r="BH231" s="39">
        <f t="shared" si="196"/>
        <v>0</v>
      </c>
      <c r="BI231" s="39">
        <f t="shared" si="196"/>
        <v>0</v>
      </c>
      <c r="BJ231" s="39">
        <f t="shared" si="196"/>
        <v>0</v>
      </c>
      <c r="BK231" s="39">
        <f t="shared" si="196"/>
        <v>0</v>
      </c>
      <c r="BL231" s="39">
        <f t="shared" si="196"/>
        <v>0</v>
      </c>
      <c r="BM231" s="39">
        <f t="shared" si="196"/>
        <v>0</v>
      </c>
      <c r="BN231" s="39">
        <f t="shared" si="196"/>
        <v>0</v>
      </c>
      <c r="BO231" s="39">
        <f t="shared" si="196"/>
        <v>0</v>
      </c>
      <c r="BP231" s="39">
        <f t="shared" si="196"/>
        <v>0</v>
      </c>
      <c r="BQ231" s="39">
        <f t="shared" si="196"/>
        <v>0</v>
      </c>
      <c r="BR231" s="39">
        <f t="shared" si="196"/>
        <v>0</v>
      </c>
      <c r="BS231" s="39">
        <f t="shared" si="196"/>
        <v>0</v>
      </c>
      <c r="BT231" s="39">
        <f t="shared" si="196"/>
        <v>0</v>
      </c>
      <c r="BU231" s="39">
        <f t="shared" si="196"/>
        <v>0</v>
      </c>
      <c r="BV231" s="39">
        <f t="shared" si="196"/>
        <v>0</v>
      </c>
      <c r="BW231" s="39">
        <f t="shared" si="196"/>
        <v>0</v>
      </c>
      <c r="BX231" s="39">
        <f t="shared" si="196"/>
        <v>0</v>
      </c>
      <c r="BY231" s="39">
        <f t="shared" si="196"/>
        <v>0</v>
      </c>
      <c r="BZ231" s="39">
        <f t="shared" si="196"/>
        <v>0</v>
      </c>
      <c r="CA231" s="39">
        <f t="shared" si="196"/>
        <v>0</v>
      </c>
      <c r="CB231" s="39">
        <f t="shared" si="196"/>
        <v>0</v>
      </c>
      <c r="CC231" s="39">
        <f t="shared" si="196"/>
        <v>0</v>
      </c>
      <c r="CD231" s="39">
        <f t="shared" si="196"/>
        <v>0</v>
      </c>
      <c r="CE231" s="39">
        <f t="shared" si="196"/>
        <v>0</v>
      </c>
      <c r="CF231" s="39">
        <f t="shared" si="196"/>
        <v>0</v>
      </c>
      <c r="CG231" s="39">
        <f t="shared" si="196"/>
        <v>0</v>
      </c>
      <c r="CH231" s="39">
        <f t="shared" si="196"/>
        <v>0</v>
      </c>
      <c r="CI231" s="39">
        <f t="shared" si="196"/>
        <v>0</v>
      </c>
      <c r="CJ231" s="39">
        <f t="shared" si="196"/>
        <v>0</v>
      </c>
      <c r="CK231" s="39">
        <f t="shared" si="196"/>
        <v>0</v>
      </c>
      <c r="CL231" s="39">
        <f t="shared" si="196"/>
        <v>0</v>
      </c>
      <c r="CM231" s="39">
        <f t="shared" si="196"/>
        <v>0</v>
      </c>
      <c r="CN231" s="39">
        <f t="shared" si="196"/>
        <v>0</v>
      </c>
      <c r="CO231" s="39">
        <f t="shared" si="196"/>
        <v>0</v>
      </c>
      <c r="CP231" s="39">
        <f t="shared" si="196"/>
        <v>0</v>
      </c>
      <c r="CQ231" s="39">
        <f t="shared" si="196"/>
        <v>0</v>
      </c>
      <c r="CR231" s="39">
        <f t="shared" si="196"/>
        <v>0</v>
      </c>
      <c r="CS231" s="39">
        <f t="shared" si="196"/>
        <v>0</v>
      </c>
      <c r="CT231" s="39">
        <f t="shared" si="196"/>
        <v>0</v>
      </c>
      <c r="CU231" s="39">
        <f t="shared" si="196"/>
        <v>0</v>
      </c>
      <c r="CV231" s="39">
        <f t="shared" si="196"/>
        <v>0</v>
      </c>
      <c r="CW231" s="39">
        <f t="shared" si="196"/>
        <v>0</v>
      </c>
      <c r="CX231" s="39">
        <f t="shared" si="196"/>
        <v>0</v>
      </c>
      <c r="CY231" s="39">
        <f t="shared" si="196"/>
        <v>0</v>
      </c>
      <c r="CZ231" s="39">
        <f t="shared" si="196"/>
        <v>0</v>
      </c>
      <c r="DA231" s="39">
        <f t="shared" si="196"/>
        <v>0</v>
      </c>
      <c r="DB231" s="39">
        <f t="shared" si="196"/>
        <v>0</v>
      </c>
      <c r="DC231" s="39">
        <f t="shared" si="196"/>
        <v>0</v>
      </c>
      <c r="DD231" s="39">
        <f t="shared" si="196"/>
        <v>0</v>
      </c>
      <c r="DE231" s="39">
        <f t="shared" si="196"/>
        <v>0</v>
      </c>
      <c r="DF231" s="39">
        <f t="shared" si="196"/>
        <v>0</v>
      </c>
      <c r="DG231" s="39">
        <f t="shared" si="196"/>
        <v>0</v>
      </c>
      <c r="DH231" s="39">
        <f t="shared" si="196"/>
        <v>0</v>
      </c>
      <c r="DI231" s="39">
        <f t="shared" si="196"/>
        <v>0</v>
      </c>
      <c r="DJ231" s="39">
        <f t="shared" si="196"/>
        <v>0</v>
      </c>
    </row>
    <row r="232" ht="14.25" customHeight="1">
      <c r="B232" s="5"/>
      <c r="F232" s="5"/>
    </row>
    <row r="233" ht="14.25" customHeight="1">
      <c r="B233" s="5" t="s">
        <v>72</v>
      </c>
    </row>
    <row r="234" ht="14.25" customHeight="1"/>
    <row r="235" ht="14.25" customHeight="1">
      <c r="B235" s="6" t="s">
        <v>77</v>
      </c>
      <c r="C235" s="5"/>
      <c r="D235" s="5"/>
      <c r="E235" s="33">
        <f t="shared" ref="E235:E237" si="198">SUM(G235:DJ235)</f>
        <v>0</v>
      </c>
      <c r="F235" s="5"/>
      <c r="G235" s="39">
        <f t="shared" ref="G235:DJ235" si="197">G225*G$52</f>
        <v>0</v>
      </c>
      <c r="H235" s="39">
        <f t="shared" si="197"/>
        <v>0</v>
      </c>
      <c r="I235" s="39">
        <f t="shared" si="197"/>
        <v>0</v>
      </c>
      <c r="J235" s="39">
        <f t="shared" si="197"/>
        <v>0</v>
      </c>
      <c r="K235" s="39">
        <f t="shared" si="197"/>
        <v>0</v>
      </c>
      <c r="L235" s="39">
        <f t="shared" si="197"/>
        <v>0</v>
      </c>
      <c r="M235" s="39">
        <f t="shared" si="197"/>
        <v>0</v>
      </c>
      <c r="N235" s="39">
        <f t="shared" si="197"/>
        <v>0</v>
      </c>
      <c r="O235" s="39">
        <f t="shared" si="197"/>
        <v>0</v>
      </c>
      <c r="P235" s="39">
        <f t="shared" si="197"/>
        <v>0</v>
      </c>
      <c r="Q235" s="39">
        <f t="shared" si="197"/>
        <v>0</v>
      </c>
      <c r="R235" s="39">
        <f t="shared" si="197"/>
        <v>0</v>
      </c>
      <c r="S235" s="39">
        <f t="shared" si="197"/>
        <v>0</v>
      </c>
      <c r="T235" s="39">
        <f t="shared" si="197"/>
        <v>0</v>
      </c>
      <c r="U235" s="39">
        <f t="shared" si="197"/>
        <v>0</v>
      </c>
      <c r="V235" s="39">
        <f t="shared" si="197"/>
        <v>0</v>
      </c>
      <c r="W235" s="39">
        <f t="shared" si="197"/>
        <v>0</v>
      </c>
      <c r="X235" s="39">
        <f t="shared" si="197"/>
        <v>0</v>
      </c>
      <c r="Y235" s="39">
        <f t="shared" si="197"/>
        <v>0</v>
      </c>
      <c r="Z235" s="39">
        <f t="shared" si="197"/>
        <v>0</v>
      </c>
      <c r="AA235" s="39">
        <f t="shared" si="197"/>
        <v>0</v>
      </c>
      <c r="AB235" s="39">
        <f t="shared" si="197"/>
        <v>0</v>
      </c>
      <c r="AC235" s="39">
        <f t="shared" si="197"/>
        <v>0</v>
      </c>
      <c r="AD235" s="39">
        <f t="shared" si="197"/>
        <v>0</v>
      </c>
      <c r="AE235" s="39">
        <f t="shared" si="197"/>
        <v>0</v>
      </c>
      <c r="AF235" s="39">
        <f t="shared" si="197"/>
        <v>0</v>
      </c>
      <c r="AG235" s="39">
        <f t="shared" si="197"/>
        <v>0</v>
      </c>
      <c r="AH235" s="39">
        <f t="shared" si="197"/>
        <v>0</v>
      </c>
      <c r="AI235" s="39">
        <f t="shared" si="197"/>
        <v>0</v>
      </c>
      <c r="AJ235" s="39">
        <f t="shared" si="197"/>
        <v>0</v>
      </c>
      <c r="AK235" s="39">
        <f t="shared" si="197"/>
        <v>0</v>
      </c>
      <c r="AL235" s="39">
        <f t="shared" si="197"/>
        <v>0</v>
      </c>
      <c r="AM235" s="39">
        <f t="shared" si="197"/>
        <v>0</v>
      </c>
      <c r="AN235" s="39">
        <f t="shared" si="197"/>
        <v>0</v>
      </c>
      <c r="AO235" s="39">
        <f t="shared" si="197"/>
        <v>0</v>
      </c>
      <c r="AP235" s="39">
        <f t="shared" si="197"/>
        <v>0</v>
      </c>
      <c r="AQ235" s="39">
        <f t="shared" si="197"/>
        <v>0</v>
      </c>
      <c r="AR235" s="39">
        <f t="shared" si="197"/>
        <v>0</v>
      </c>
      <c r="AS235" s="39">
        <f t="shared" si="197"/>
        <v>0</v>
      </c>
      <c r="AT235" s="39">
        <f t="shared" si="197"/>
        <v>0</v>
      </c>
      <c r="AU235" s="39">
        <f t="shared" si="197"/>
        <v>0</v>
      </c>
      <c r="AV235" s="39">
        <f t="shared" si="197"/>
        <v>0</v>
      </c>
      <c r="AW235" s="39">
        <f t="shared" si="197"/>
        <v>0</v>
      </c>
      <c r="AX235" s="39">
        <f t="shared" si="197"/>
        <v>0</v>
      </c>
      <c r="AY235" s="75">
        <f t="shared" si="197"/>
        <v>0</v>
      </c>
      <c r="AZ235" s="39">
        <f t="shared" si="197"/>
        <v>0</v>
      </c>
      <c r="BA235" s="39">
        <f t="shared" si="197"/>
        <v>0</v>
      </c>
      <c r="BB235" s="39">
        <f t="shared" si="197"/>
        <v>0</v>
      </c>
      <c r="BC235" s="39">
        <f t="shared" si="197"/>
        <v>0</v>
      </c>
      <c r="BD235" s="39">
        <f t="shared" si="197"/>
        <v>0</v>
      </c>
      <c r="BE235" s="39">
        <f t="shared" si="197"/>
        <v>0</v>
      </c>
      <c r="BF235" s="39">
        <f t="shared" si="197"/>
        <v>0</v>
      </c>
      <c r="BG235" s="39">
        <f t="shared" si="197"/>
        <v>0</v>
      </c>
      <c r="BH235" s="39">
        <f t="shared" si="197"/>
        <v>0</v>
      </c>
      <c r="BI235" s="39">
        <f t="shared" si="197"/>
        <v>0</v>
      </c>
      <c r="BJ235" s="39">
        <f t="shared" si="197"/>
        <v>0</v>
      </c>
      <c r="BK235" s="39">
        <f t="shared" si="197"/>
        <v>0</v>
      </c>
      <c r="BL235" s="39">
        <f t="shared" si="197"/>
        <v>0</v>
      </c>
      <c r="BM235" s="39">
        <f t="shared" si="197"/>
        <v>0</v>
      </c>
      <c r="BN235" s="39">
        <f t="shared" si="197"/>
        <v>0</v>
      </c>
      <c r="BO235" s="39">
        <f t="shared" si="197"/>
        <v>0</v>
      </c>
      <c r="BP235" s="39">
        <f t="shared" si="197"/>
        <v>0</v>
      </c>
      <c r="BQ235" s="39">
        <f t="shared" si="197"/>
        <v>0</v>
      </c>
      <c r="BR235" s="39">
        <f t="shared" si="197"/>
        <v>0</v>
      </c>
      <c r="BS235" s="39">
        <f t="shared" si="197"/>
        <v>0</v>
      </c>
      <c r="BT235" s="39">
        <f t="shared" si="197"/>
        <v>0</v>
      </c>
      <c r="BU235" s="39">
        <f t="shared" si="197"/>
        <v>0</v>
      </c>
      <c r="BV235" s="39">
        <f t="shared" si="197"/>
        <v>0</v>
      </c>
      <c r="BW235" s="39">
        <f t="shared" si="197"/>
        <v>0</v>
      </c>
      <c r="BX235" s="39">
        <f t="shared" si="197"/>
        <v>0</v>
      </c>
      <c r="BY235" s="39">
        <f t="shared" si="197"/>
        <v>0</v>
      </c>
      <c r="BZ235" s="39">
        <f t="shared" si="197"/>
        <v>0</v>
      </c>
      <c r="CA235" s="39">
        <f t="shared" si="197"/>
        <v>0</v>
      </c>
      <c r="CB235" s="39">
        <f t="shared" si="197"/>
        <v>0</v>
      </c>
      <c r="CC235" s="39">
        <f t="shared" si="197"/>
        <v>0</v>
      </c>
      <c r="CD235" s="39">
        <f t="shared" si="197"/>
        <v>0</v>
      </c>
      <c r="CE235" s="39">
        <f t="shared" si="197"/>
        <v>0</v>
      </c>
      <c r="CF235" s="39">
        <f t="shared" si="197"/>
        <v>0</v>
      </c>
      <c r="CG235" s="39">
        <f t="shared" si="197"/>
        <v>0</v>
      </c>
      <c r="CH235" s="39">
        <f t="shared" si="197"/>
        <v>0</v>
      </c>
      <c r="CI235" s="39">
        <f t="shared" si="197"/>
        <v>0</v>
      </c>
      <c r="CJ235" s="39">
        <f t="shared" si="197"/>
        <v>0</v>
      </c>
      <c r="CK235" s="39">
        <f t="shared" si="197"/>
        <v>0</v>
      </c>
      <c r="CL235" s="39">
        <f t="shared" si="197"/>
        <v>0</v>
      </c>
      <c r="CM235" s="39">
        <f t="shared" si="197"/>
        <v>0</v>
      </c>
      <c r="CN235" s="39">
        <f t="shared" si="197"/>
        <v>0</v>
      </c>
      <c r="CO235" s="39">
        <f t="shared" si="197"/>
        <v>0</v>
      </c>
      <c r="CP235" s="39">
        <f t="shared" si="197"/>
        <v>0</v>
      </c>
      <c r="CQ235" s="39">
        <f t="shared" si="197"/>
        <v>0</v>
      </c>
      <c r="CR235" s="39">
        <f t="shared" si="197"/>
        <v>0</v>
      </c>
      <c r="CS235" s="39">
        <f t="shared" si="197"/>
        <v>0</v>
      </c>
      <c r="CT235" s="39">
        <f t="shared" si="197"/>
        <v>0</v>
      </c>
      <c r="CU235" s="39">
        <f t="shared" si="197"/>
        <v>0</v>
      </c>
      <c r="CV235" s="39">
        <f t="shared" si="197"/>
        <v>0</v>
      </c>
      <c r="CW235" s="39">
        <f t="shared" si="197"/>
        <v>0</v>
      </c>
      <c r="CX235" s="39">
        <f t="shared" si="197"/>
        <v>0</v>
      </c>
      <c r="CY235" s="39">
        <f t="shared" si="197"/>
        <v>0</v>
      </c>
      <c r="CZ235" s="39">
        <f t="shared" si="197"/>
        <v>0</v>
      </c>
      <c r="DA235" s="39">
        <f t="shared" si="197"/>
        <v>0</v>
      </c>
      <c r="DB235" s="39">
        <f t="shared" si="197"/>
        <v>0</v>
      </c>
      <c r="DC235" s="39">
        <f t="shared" si="197"/>
        <v>0</v>
      </c>
      <c r="DD235" s="39">
        <f t="shared" si="197"/>
        <v>0</v>
      </c>
      <c r="DE235" s="39">
        <f t="shared" si="197"/>
        <v>0</v>
      </c>
      <c r="DF235" s="39">
        <f t="shared" si="197"/>
        <v>0</v>
      </c>
      <c r="DG235" s="39">
        <f t="shared" si="197"/>
        <v>0</v>
      </c>
      <c r="DH235" s="39">
        <f t="shared" si="197"/>
        <v>0</v>
      </c>
      <c r="DI235" s="39">
        <f t="shared" si="197"/>
        <v>0</v>
      </c>
      <c r="DJ235" s="39">
        <f t="shared" si="197"/>
        <v>0</v>
      </c>
    </row>
    <row r="236" ht="14.25" customHeight="1">
      <c r="B236" s="6" t="s">
        <v>78</v>
      </c>
      <c r="E236" s="35">
        <f t="shared" si="198"/>
        <v>0</v>
      </c>
      <c r="F236" s="5"/>
      <c r="G236" s="36">
        <f t="shared" ref="G236:DJ236" si="199">G226*G$52</f>
        <v>0</v>
      </c>
      <c r="H236" s="36">
        <f t="shared" si="199"/>
        <v>0</v>
      </c>
      <c r="I236" s="36">
        <f t="shared" si="199"/>
        <v>0</v>
      </c>
      <c r="J236" s="36">
        <f t="shared" si="199"/>
        <v>0</v>
      </c>
      <c r="K236" s="36">
        <f t="shared" si="199"/>
        <v>0</v>
      </c>
      <c r="L236" s="36">
        <f t="shared" si="199"/>
        <v>0</v>
      </c>
      <c r="M236" s="36">
        <f t="shared" si="199"/>
        <v>0</v>
      </c>
      <c r="N236" s="36">
        <f t="shared" si="199"/>
        <v>0</v>
      </c>
      <c r="O236" s="36">
        <f t="shared" si="199"/>
        <v>0</v>
      </c>
      <c r="P236" s="36">
        <f t="shared" si="199"/>
        <v>0</v>
      </c>
      <c r="Q236" s="36">
        <f t="shared" si="199"/>
        <v>0</v>
      </c>
      <c r="R236" s="36">
        <f t="shared" si="199"/>
        <v>0</v>
      </c>
      <c r="S236" s="36">
        <f t="shared" si="199"/>
        <v>0</v>
      </c>
      <c r="T236" s="36">
        <f t="shared" si="199"/>
        <v>0</v>
      </c>
      <c r="U236" s="36">
        <f t="shared" si="199"/>
        <v>0</v>
      </c>
      <c r="V236" s="36">
        <f t="shared" si="199"/>
        <v>0</v>
      </c>
      <c r="W236" s="36">
        <f t="shared" si="199"/>
        <v>0</v>
      </c>
      <c r="X236" s="36">
        <f t="shared" si="199"/>
        <v>0</v>
      </c>
      <c r="Y236" s="36">
        <f t="shared" si="199"/>
        <v>0</v>
      </c>
      <c r="Z236" s="36">
        <f t="shared" si="199"/>
        <v>0</v>
      </c>
      <c r="AA236" s="36">
        <f t="shared" si="199"/>
        <v>0</v>
      </c>
      <c r="AB236" s="36">
        <f t="shared" si="199"/>
        <v>0</v>
      </c>
      <c r="AC236" s="36">
        <f t="shared" si="199"/>
        <v>0</v>
      </c>
      <c r="AD236" s="36">
        <f t="shared" si="199"/>
        <v>0</v>
      </c>
      <c r="AE236" s="36">
        <f t="shared" si="199"/>
        <v>0</v>
      </c>
      <c r="AF236" s="36">
        <f t="shared" si="199"/>
        <v>0</v>
      </c>
      <c r="AG236" s="36">
        <f t="shared" si="199"/>
        <v>0</v>
      </c>
      <c r="AH236" s="36">
        <f t="shared" si="199"/>
        <v>0</v>
      </c>
      <c r="AI236" s="36">
        <f t="shared" si="199"/>
        <v>0</v>
      </c>
      <c r="AJ236" s="36">
        <f t="shared" si="199"/>
        <v>0</v>
      </c>
      <c r="AK236" s="36">
        <f t="shared" si="199"/>
        <v>0</v>
      </c>
      <c r="AL236" s="36">
        <f t="shared" si="199"/>
        <v>0</v>
      </c>
      <c r="AM236" s="36">
        <f t="shared" si="199"/>
        <v>0</v>
      </c>
      <c r="AN236" s="36">
        <f t="shared" si="199"/>
        <v>0</v>
      </c>
      <c r="AO236" s="36">
        <f t="shared" si="199"/>
        <v>0</v>
      </c>
      <c r="AP236" s="36">
        <f t="shared" si="199"/>
        <v>0</v>
      </c>
      <c r="AQ236" s="36">
        <f t="shared" si="199"/>
        <v>0</v>
      </c>
      <c r="AR236" s="36">
        <f t="shared" si="199"/>
        <v>0</v>
      </c>
      <c r="AS236" s="36">
        <f t="shared" si="199"/>
        <v>0</v>
      </c>
      <c r="AT236" s="36">
        <f t="shared" si="199"/>
        <v>0</v>
      </c>
      <c r="AU236" s="36">
        <f t="shared" si="199"/>
        <v>0</v>
      </c>
      <c r="AV236" s="36">
        <f t="shared" si="199"/>
        <v>0</v>
      </c>
      <c r="AW236" s="36">
        <f t="shared" si="199"/>
        <v>0</v>
      </c>
      <c r="AX236" s="36">
        <f t="shared" si="199"/>
        <v>0</v>
      </c>
      <c r="AY236" s="69">
        <f t="shared" si="199"/>
        <v>0</v>
      </c>
      <c r="AZ236" s="36">
        <f t="shared" si="199"/>
        <v>0</v>
      </c>
      <c r="BA236" s="36">
        <f t="shared" si="199"/>
        <v>0</v>
      </c>
      <c r="BB236" s="36">
        <f t="shared" si="199"/>
        <v>0</v>
      </c>
      <c r="BC236" s="36">
        <f t="shared" si="199"/>
        <v>0</v>
      </c>
      <c r="BD236" s="36">
        <f t="shared" si="199"/>
        <v>0</v>
      </c>
      <c r="BE236" s="36">
        <f t="shared" si="199"/>
        <v>0</v>
      </c>
      <c r="BF236" s="36">
        <f t="shared" si="199"/>
        <v>0</v>
      </c>
      <c r="BG236" s="36">
        <f t="shared" si="199"/>
        <v>0</v>
      </c>
      <c r="BH236" s="36">
        <f t="shared" si="199"/>
        <v>0</v>
      </c>
      <c r="BI236" s="36">
        <f t="shared" si="199"/>
        <v>0</v>
      </c>
      <c r="BJ236" s="36">
        <f t="shared" si="199"/>
        <v>0</v>
      </c>
      <c r="BK236" s="36">
        <f t="shared" si="199"/>
        <v>0</v>
      </c>
      <c r="BL236" s="36">
        <f t="shared" si="199"/>
        <v>0</v>
      </c>
      <c r="BM236" s="36">
        <f t="shared" si="199"/>
        <v>0</v>
      </c>
      <c r="BN236" s="36">
        <f t="shared" si="199"/>
        <v>0</v>
      </c>
      <c r="BO236" s="36">
        <f t="shared" si="199"/>
        <v>0</v>
      </c>
      <c r="BP236" s="36">
        <f t="shared" si="199"/>
        <v>0</v>
      </c>
      <c r="BQ236" s="36">
        <f t="shared" si="199"/>
        <v>0</v>
      </c>
      <c r="BR236" s="36">
        <f t="shared" si="199"/>
        <v>0</v>
      </c>
      <c r="BS236" s="36">
        <f t="shared" si="199"/>
        <v>0</v>
      </c>
      <c r="BT236" s="36">
        <f t="shared" si="199"/>
        <v>0</v>
      </c>
      <c r="BU236" s="36">
        <f t="shared" si="199"/>
        <v>0</v>
      </c>
      <c r="BV236" s="36">
        <f t="shared" si="199"/>
        <v>0</v>
      </c>
      <c r="BW236" s="36">
        <f t="shared" si="199"/>
        <v>0</v>
      </c>
      <c r="BX236" s="36">
        <f t="shared" si="199"/>
        <v>0</v>
      </c>
      <c r="BY236" s="36">
        <f t="shared" si="199"/>
        <v>0</v>
      </c>
      <c r="BZ236" s="36">
        <f t="shared" si="199"/>
        <v>0</v>
      </c>
      <c r="CA236" s="36">
        <f t="shared" si="199"/>
        <v>0</v>
      </c>
      <c r="CB236" s="36">
        <f t="shared" si="199"/>
        <v>0</v>
      </c>
      <c r="CC236" s="36">
        <f t="shared" si="199"/>
        <v>0</v>
      </c>
      <c r="CD236" s="36">
        <f t="shared" si="199"/>
        <v>0</v>
      </c>
      <c r="CE236" s="36">
        <f t="shared" si="199"/>
        <v>0</v>
      </c>
      <c r="CF236" s="36">
        <f t="shared" si="199"/>
        <v>0</v>
      </c>
      <c r="CG236" s="36">
        <f t="shared" si="199"/>
        <v>0</v>
      </c>
      <c r="CH236" s="36">
        <f t="shared" si="199"/>
        <v>0</v>
      </c>
      <c r="CI236" s="36">
        <f t="shared" si="199"/>
        <v>0</v>
      </c>
      <c r="CJ236" s="36">
        <f t="shared" si="199"/>
        <v>0</v>
      </c>
      <c r="CK236" s="36">
        <f t="shared" si="199"/>
        <v>0</v>
      </c>
      <c r="CL236" s="36">
        <f t="shared" si="199"/>
        <v>0</v>
      </c>
      <c r="CM236" s="36">
        <f t="shared" si="199"/>
        <v>0</v>
      </c>
      <c r="CN236" s="36">
        <f t="shared" si="199"/>
        <v>0</v>
      </c>
      <c r="CO236" s="36">
        <f t="shared" si="199"/>
        <v>0</v>
      </c>
      <c r="CP236" s="36">
        <f t="shared" si="199"/>
        <v>0</v>
      </c>
      <c r="CQ236" s="36">
        <f t="shared" si="199"/>
        <v>0</v>
      </c>
      <c r="CR236" s="36">
        <f t="shared" si="199"/>
        <v>0</v>
      </c>
      <c r="CS236" s="36">
        <f t="shared" si="199"/>
        <v>0</v>
      </c>
      <c r="CT236" s="36">
        <f t="shared" si="199"/>
        <v>0</v>
      </c>
      <c r="CU236" s="36">
        <f t="shared" si="199"/>
        <v>0</v>
      </c>
      <c r="CV236" s="36">
        <f t="shared" si="199"/>
        <v>0</v>
      </c>
      <c r="CW236" s="36">
        <f t="shared" si="199"/>
        <v>0</v>
      </c>
      <c r="CX236" s="36">
        <f t="shared" si="199"/>
        <v>0</v>
      </c>
      <c r="CY236" s="36">
        <f t="shared" si="199"/>
        <v>0</v>
      </c>
      <c r="CZ236" s="36">
        <f t="shared" si="199"/>
        <v>0</v>
      </c>
      <c r="DA236" s="36">
        <f t="shared" si="199"/>
        <v>0</v>
      </c>
      <c r="DB236" s="36">
        <f t="shared" si="199"/>
        <v>0</v>
      </c>
      <c r="DC236" s="36">
        <f t="shared" si="199"/>
        <v>0</v>
      </c>
      <c r="DD236" s="36">
        <f t="shared" si="199"/>
        <v>0</v>
      </c>
      <c r="DE236" s="36">
        <f t="shared" si="199"/>
        <v>0</v>
      </c>
      <c r="DF236" s="36">
        <f t="shared" si="199"/>
        <v>0</v>
      </c>
      <c r="DG236" s="36">
        <f t="shared" si="199"/>
        <v>0</v>
      </c>
      <c r="DH236" s="36">
        <f t="shared" si="199"/>
        <v>0</v>
      </c>
      <c r="DI236" s="36">
        <f t="shared" si="199"/>
        <v>0</v>
      </c>
      <c r="DJ236" s="36">
        <f t="shared" si="199"/>
        <v>0</v>
      </c>
    </row>
    <row r="237" ht="14.25" customHeight="1">
      <c r="B237" s="6" t="s">
        <v>79</v>
      </c>
      <c r="E237" s="33">
        <f t="shared" si="198"/>
        <v>0</v>
      </c>
      <c r="F237" s="5"/>
      <c r="G237" s="39">
        <f t="shared" ref="G237:DJ237" si="200">G227*G$52</f>
        <v>0</v>
      </c>
      <c r="H237" s="39">
        <f t="shared" si="200"/>
        <v>0</v>
      </c>
      <c r="I237" s="39">
        <f t="shared" si="200"/>
        <v>0</v>
      </c>
      <c r="J237" s="39">
        <f t="shared" si="200"/>
        <v>0</v>
      </c>
      <c r="K237" s="39">
        <f t="shared" si="200"/>
        <v>0</v>
      </c>
      <c r="L237" s="39">
        <f t="shared" si="200"/>
        <v>0</v>
      </c>
      <c r="M237" s="39">
        <f t="shared" si="200"/>
        <v>0</v>
      </c>
      <c r="N237" s="39">
        <f t="shared" si="200"/>
        <v>0</v>
      </c>
      <c r="O237" s="39">
        <f t="shared" si="200"/>
        <v>0</v>
      </c>
      <c r="P237" s="39">
        <f t="shared" si="200"/>
        <v>0</v>
      </c>
      <c r="Q237" s="39">
        <f t="shared" si="200"/>
        <v>0</v>
      </c>
      <c r="R237" s="39">
        <f t="shared" si="200"/>
        <v>0</v>
      </c>
      <c r="S237" s="39">
        <f t="shared" si="200"/>
        <v>0</v>
      </c>
      <c r="T237" s="39">
        <f t="shared" si="200"/>
        <v>0</v>
      </c>
      <c r="U237" s="39">
        <f t="shared" si="200"/>
        <v>0</v>
      </c>
      <c r="V237" s="39">
        <f t="shared" si="200"/>
        <v>0</v>
      </c>
      <c r="W237" s="39">
        <f t="shared" si="200"/>
        <v>0</v>
      </c>
      <c r="X237" s="39">
        <f t="shared" si="200"/>
        <v>0</v>
      </c>
      <c r="Y237" s="39">
        <f t="shared" si="200"/>
        <v>0</v>
      </c>
      <c r="Z237" s="39">
        <f t="shared" si="200"/>
        <v>0</v>
      </c>
      <c r="AA237" s="39">
        <f t="shared" si="200"/>
        <v>0</v>
      </c>
      <c r="AB237" s="39">
        <f t="shared" si="200"/>
        <v>0</v>
      </c>
      <c r="AC237" s="39">
        <f t="shared" si="200"/>
        <v>0</v>
      </c>
      <c r="AD237" s="39">
        <f t="shared" si="200"/>
        <v>0</v>
      </c>
      <c r="AE237" s="39">
        <f t="shared" si="200"/>
        <v>0</v>
      </c>
      <c r="AF237" s="39">
        <f t="shared" si="200"/>
        <v>0</v>
      </c>
      <c r="AG237" s="39">
        <f t="shared" si="200"/>
        <v>0</v>
      </c>
      <c r="AH237" s="39">
        <f t="shared" si="200"/>
        <v>0</v>
      </c>
      <c r="AI237" s="39">
        <f t="shared" si="200"/>
        <v>0</v>
      </c>
      <c r="AJ237" s="39">
        <f t="shared" si="200"/>
        <v>0</v>
      </c>
      <c r="AK237" s="39">
        <f t="shared" si="200"/>
        <v>0</v>
      </c>
      <c r="AL237" s="39">
        <f t="shared" si="200"/>
        <v>0</v>
      </c>
      <c r="AM237" s="39">
        <f t="shared" si="200"/>
        <v>0</v>
      </c>
      <c r="AN237" s="39">
        <f t="shared" si="200"/>
        <v>0</v>
      </c>
      <c r="AO237" s="39">
        <f t="shared" si="200"/>
        <v>0</v>
      </c>
      <c r="AP237" s="39">
        <f t="shared" si="200"/>
        <v>0</v>
      </c>
      <c r="AQ237" s="39">
        <f t="shared" si="200"/>
        <v>0</v>
      </c>
      <c r="AR237" s="39">
        <f t="shared" si="200"/>
        <v>0</v>
      </c>
      <c r="AS237" s="39">
        <f t="shared" si="200"/>
        <v>0</v>
      </c>
      <c r="AT237" s="39">
        <f t="shared" si="200"/>
        <v>0</v>
      </c>
      <c r="AU237" s="39">
        <f t="shared" si="200"/>
        <v>0</v>
      </c>
      <c r="AV237" s="39">
        <f t="shared" si="200"/>
        <v>0</v>
      </c>
      <c r="AW237" s="39">
        <f t="shared" si="200"/>
        <v>0</v>
      </c>
      <c r="AX237" s="39">
        <f t="shared" si="200"/>
        <v>0</v>
      </c>
      <c r="AY237" s="75">
        <f t="shared" si="200"/>
        <v>0</v>
      </c>
      <c r="AZ237" s="39">
        <f t="shared" si="200"/>
        <v>0</v>
      </c>
      <c r="BA237" s="39">
        <f t="shared" si="200"/>
        <v>0</v>
      </c>
      <c r="BB237" s="39">
        <f t="shared" si="200"/>
        <v>0</v>
      </c>
      <c r="BC237" s="39">
        <f t="shared" si="200"/>
        <v>0</v>
      </c>
      <c r="BD237" s="39">
        <f t="shared" si="200"/>
        <v>0</v>
      </c>
      <c r="BE237" s="39">
        <f t="shared" si="200"/>
        <v>0</v>
      </c>
      <c r="BF237" s="39">
        <f t="shared" si="200"/>
        <v>0</v>
      </c>
      <c r="BG237" s="39">
        <f t="shared" si="200"/>
        <v>0</v>
      </c>
      <c r="BH237" s="39">
        <f t="shared" si="200"/>
        <v>0</v>
      </c>
      <c r="BI237" s="39">
        <f t="shared" si="200"/>
        <v>0</v>
      </c>
      <c r="BJ237" s="39">
        <f t="shared" si="200"/>
        <v>0</v>
      </c>
      <c r="BK237" s="39">
        <f t="shared" si="200"/>
        <v>0</v>
      </c>
      <c r="BL237" s="39">
        <f t="shared" si="200"/>
        <v>0</v>
      </c>
      <c r="BM237" s="39">
        <f t="shared" si="200"/>
        <v>0</v>
      </c>
      <c r="BN237" s="39">
        <f t="shared" si="200"/>
        <v>0</v>
      </c>
      <c r="BO237" s="39">
        <f t="shared" si="200"/>
        <v>0</v>
      </c>
      <c r="BP237" s="39">
        <f t="shared" si="200"/>
        <v>0</v>
      </c>
      <c r="BQ237" s="39">
        <f t="shared" si="200"/>
        <v>0</v>
      </c>
      <c r="BR237" s="39">
        <f t="shared" si="200"/>
        <v>0</v>
      </c>
      <c r="BS237" s="39">
        <f t="shared" si="200"/>
        <v>0</v>
      </c>
      <c r="BT237" s="39">
        <f t="shared" si="200"/>
        <v>0</v>
      </c>
      <c r="BU237" s="39">
        <f t="shared" si="200"/>
        <v>0</v>
      </c>
      <c r="BV237" s="39">
        <f t="shared" si="200"/>
        <v>0</v>
      </c>
      <c r="BW237" s="39">
        <f t="shared" si="200"/>
        <v>0</v>
      </c>
      <c r="BX237" s="39">
        <f t="shared" si="200"/>
        <v>0</v>
      </c>
      <c r="BY237" s="39">
        <f t="shared" si="200"/>
        <v>0</v>
      </c>
      <c r="BZ237" s="39">
        <f t="shared" si="200"/>
        <v>0</v>
      </c>
      <c r="CA237" s="39">
        <f t="shared" si="200"/>
        <v>0</v>
      </c>
      <c r="CB237" s="39">
        <f t="shared" si="200"/>
        <v>0</v>
      </c>
      <c r="CC237" s="39">
        <f t="shared" si="200"/>
        <v>0</v>
      </c>
      <c r="CD237" s="39">
        <f t="shared" si="200"/>
        <v>0</v>
      </c>
      <c r="CE237" s="39">
        <f t="shared" si="200"/>
        <v>0</v>
      </c>
      <c r="CF237" s="39">
        <f t="shared" si="200"/>
        <v>0</v>
      </c>
      <c r="CG237" s="39">
        <f t="shared" si="200"/>
        <v>0</v>
      </c>
      <c r="CH237" s="39">
        <f t="shared" si="200"/>
        <v>0</v>
      </c>
      <c r="CI237" s="39">
        <f t="shared" si="200"/>
        <v>0</v>
      </c>
      <c r="CJ237" s="39">
        <f t="shared" si="200"/>
        <v>0</v>
      </c>
      <c r="CK237" s="39">
        <f t="shared" si="200"/>
        <v>0</v>
      </c>
      <c r="CL237" s="39">
        <f t="shared" si="200"/>
        <v>0</v>
      </c>
      <c r="CM237" s="39">
        <f t="shared" si="200"/>
        <v>0</v>
      </c>
      <c r="CN237" s="39">
        <f t="shared" si="200"/>
        <v>0</v>
      </c>
      <c r="CO237" s="39">
        <f t="shared" si="200"/>
        <v>0</v>
      </c>
      <c r="CP237" s="39">
        <f t="shared" si="200"/>
        <v>0</v>
      </c>
      <c r="CQ237" s="39">
        <f t="shared" si="200"/>
        <v>0</v>
      </c>
      <c r="CR237" s="39">
        <f t="shared" si="200"/>
        <v>0</v>
      </c>
      <c r="CS237" s="39">
        <f t="shared" si="200"/>
        <v>0</v>
      </c>
      <c r="CT237" s="39">
        <f t="shared" si="200"/>
        <v>0</v>
      </c>
      <c r="CU237" s="39">
        <f t="shared" si="200"/>
        <v>0</v>
      </c>
      <c r="CV237" s="39">
        <f t="shared" si="200"/>
        <v>0</v>
      </c>
      <c r="CW237" s="39">
        <f t="shared" si="200"/>
        <v>0</v>
      </c>
      <c r="CX237" s="39">
        <f t="shared" si="200"/>
        <v>0</v>
      </c>
      <c r="CY237" s="39">
        <f t="shared" si="200"/>
        <v>0</v>
      </c>
      <c r="CZ237" s="39">
        <f t="shared" si="200"/>
        <v>0</v>
      </c>
      <c r="DA237" s="39">
        <f t="shared" si="200"/>
        <v>0</v>
      </c>
      <c r="DB237" s="39">
        <f t="shared" si="200"/>
        <v>0</v>
      </c>
      <c r="DC237" s="39">
        <f t="shared" si="200"/>
        <v>0</v>
      </c>
      <c r="DD237" s="39">
        <f t="shared" si="200"/>
        <v>0</v>
      </c>
      <c r="DE237" s="39">
        <f t="shared" si="200"/>
        <v>0</v>
      </c>
      <c r="DF237" s="39">
        <f t="shared" si="200"/>
        <v>0</v>
      </c>
      <c r="DG237" s="39">
        <f t="shared" si="200"/>
        <v>0</v>
      </c>
      <c r="DH237" s="39">
        <f t="shared" si="200"/>
        <v>0</v>
      </c>
      <c r="DI237" s="39">
        <f t="shared" si="200"/>
        <v>0</v>
      </c>
      <c r="DJ237" s="39">
        <f t="shared" si="200"/>
        <v>0</v>
      </c>
    </row>
    <row r="238" ht="14.25" customHeight="1">
      <c r="E238" s="35"/>
      <c r="F238" s="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</row>
    <row r="239" ht="14.25" customHeight="1">
      <c r="B239" s="6" t="s">
        <v>80</v>
      </c>
      <c r="C239" s="5"/>
      <c r="D239" s="5"/>
      <c r="E239" s="33">
        <f t="shared" ref="E239:E241" si="202">SUM(G239:DJ239)</f>
        <v>0</v>
      </c>
      <c r="F239" s="5"/>
      <c r="G239" s="39">
        <f t="shared" ref="G239:DJ239" si="201">G229*G$52</f>
        <v>0</v>
      </c>
      <c r="H239" s="39">
        <f t="shared" si="201"/>
        <v>0</v>
      </c>
      <c r="I239" s="39">
        <f t="shared" si="201"/>
        <v>0</v>
      </c>
      <c r="J239" s="39">
        <f t="shared" si="201"/>
        <v>0</v>
      </c>
      <c r="K239" s="39">
        <f t="shared" si="201"/>
        <v>0</v>
      </c>
      <c r="L239" s="39">
        <f t="shared" si="201"/>
        <v>0</v>
      </c>
      <c r="M239" s="39">
        <f t="shared" si="201"/>
        <v>0</v>
      </c>
      <c r="N239" s="39">
        <f t="shared" si="201"/>
        <v>0</v>
      </c>
      <c r="O239" s="39">
        <f t="shared" si="201"/>
        <v>0</v>
      </c>
      <c r="P239" s="39">
        <f t="shared" si="201"/>
        <v>0</v>
      </c>
      <c r="Q239" s="39">
        <f t="shared" si="201"/>
        <v>0</v>
      </c>
      <c r="R239" s="39">
        <f t="shared" si="201"/>
        <v>0</v>
      </c>
      <c r="S239" s="39">
        <f t="shared" si="201"/>
        <v>0</v>
      </c>
      <c r="T239" s="39">
        <f t="shared" si="201"/>
        <v>0</v>
      </c>
      <c r="U239" s="39">
        <f t="shared" si="201"/>
        <v>0</v>
      </c>
      <c r="V239" s="39">
        <f t="shared" si="201"/>
        <v>0</v>
      </c>
      <c r="W239" s="39">
        <f t="shared" si="201"/>
        <v>0</v>
      </c>
      <c r="X239" s="39">
        <f t="shared" si="201"/>
        <v>0</v>
      </c>
      <c r="Y239" s="39">
        <f t="shared" si="201"/>
        <v>0</v>
      </c>
      <c r="Z239" s="39">
        <f t="shared" si="201"/>
        <v>0</v>
      </c>
      <c r="AA239" s="39">
        <f t="shared" si="201"/>
        <v>0</v>
      </c>
      <c r="AB239" s="39">
        <f t="shared" si="201"/>
        <v>0</v>
      </c>
      <c r="AC239" s="39">
        <f t="shared" si="201"/>
        <v>0</v>
      </c>
      <c r="AD239" s="39">
        <f t="shared" si="201"/>
        <v>0</v>
      </c>
      <c r="AE239" s="39">
        <f t="shared" si="201"/>
        <v>0</v>
      </c>
      <c r="AF239" s="39">
        <f t="shared" si="201"/>
        <v>0</v>
      </c>
      <c r="AG239" s="39">
        <f t="shared" si="201"/>
        <v>0</v>
      </c>
      <c r="AH239" s="39">
        <f t="shared" si="201"/>
        <v>0</v>
      </c>
      <c r="AI239" s="39">
        <f t="shared" si="201"/>
        <v>0</v>
      </c>
      <c r="AJ239" s="39">
        <f t="shared" si="201"/>
        <v>0</v>
      </c>
      <c r="AK239" s="39">
        <f t="shared" si="201"/>
        <v>0</v>
      </c>
      <c r="AL239" s="39">
        <f t="shared" si="201"/>
        <v>0</v>
      </c>
      <c r="AM239" s="39">
        <f t="shared" si="201"/>
        <v>0</v>
      </c>
      <c r="AN239" s="39">
        <f t="shared" si="201"/>
        <v>0</v>
      </c>
      <c r="AO239" s="39">
        <f t="shared" si="201"/>
        <v>0</v>
      </c>
      <c r="AP239" s="39">
        <f t="shared" si="201"/>
        <v>0</v>
      </c>
      <c r="AQ239" s="39">
        <f t="shared" si="201"/>
        <v>0</v>
      </c>
      <c r="AR239" s="39">
        <f t="shared" si="201"/>
        <v>0</v>
      </c>
      <c r="AS239" s="39">
        <f t="shared" si="201"/>
        <v>0</v>
      </c>
      <c r="AT239" s="39">
        <f t="shared" si="201"/>
        <v>0</v>
      </c>
      <c r="AU239" s="39">
        <f t="shared" si="201"/>
        <v>0</v>
      </c>
      <c r="AV239" s="39">
        <f t="shared" si="201"/>
        <v>0</v>
      </c>
      <c r="AW239" s="39">
        <f t="shared" si="201"/>
        <v>0</v>
      </c>
      <c r="AX239" s="39">
        <f t="shared" si="201"/>
        <v>0</v>
      </c>
      <c r="AY239" s="75">
        <f t="shared" si="201"/>
        <v>0</v>
      </c>
      <c r="AZ239" s="39">
        <f t="shared" si="201"/>
        <v>0</v>
      </c>
      <c r="BA239" s="39">
        <f t="shared" si="201"/>
        <v>0</v>
      </c>
      <c r="BB239" s="39">
        <f t="shared" si="201"/>
        <v>0</v>
      </c>
      <c r="BC239" s="39">
        <f t="shared" si="201"/>
        <v>0</v>
      </c>
      <c r="BD239" s="39">
        <f t="shared" si="201"/>
        <v>0</v>
      </c>
      <c r="BE239" s="39">
        <f t="shared" si="201"/>
        <v>0</v>
      </c>
      <c r="BF239" s="39">
        <f t="shared" si="201"/>
        <v>0</v>
      </c>
      <c r="BG239" s="39">
        <f t="shared" si="201"/>
        <v>0</v>
      </c>
      <c r="BH239" s="39">
        <f t="shared" si="201"/>
        <v>0</v>
      </c>
      <c r="BI239" s="39">
        <f t="shared" si="201"/>
        <v>0</v>
      </c>
      <c r="BJ239" s="39">
        <f t="shared" si="201"/>
        <v>0</v>
      </c>
      <c r="BK239" s="39">
        <f t="shared" si="201"/>
        <v>0</v>
      </c>
      <c r="BL239" s="39">
        <f t="shared" si="201"/>
        <v>0</v>
      </c>
      <c r="BM239" s="39">
        <f t="shared" si="201"/>
        <v>0</v>
      </c>
      <c r="BN239" s="39">
        <f t="shared" si="201"/>
        <v>0</v>
      </c>
      <c r="BO239" s="39">
        <f t="shared" si="201"/>
        <v>0</v>
      </c>
      <c r="BP239" s="39">
        <f t="shared" si="201"/>
        <v>0</v>
      </c>
      <c r="BQ239" s="39">
        <f t="shared" si="201"/>
        <v>0</v>
      </c>
      <c r="BR239" s="39">
        <f t="shared" si="201"/>
        <v>0</v>
      </c>
      <c r="BS239" s="39">
        <f t="shared" si="201"/>
        <v>0</v>
      </c>
      <c r="BT239" s="39">
        <f t="shared" si="201"/>
        <v>0</v>
      </c>
      <c r="BU239" s="39">
        <f t="shared" si="201"/>
        <v>0</v>
      </c>
      <c r="BV239" s="39">
        <f t="shared" si="201"/>
        <v>0</v>
      </c>
      <c r="BW239" s="39">
        <f t="shared" si="201"/>
        <v>0</v>
      </c>
      <c r="BX239" s="39">
        <f t="shared" si="201"/>
        <v>0</v>
      </c>
      <c r="BY239" s="39">
        <f t="shared" si="201"/>
        <v>0</v>
      </c>
      <c r="BZ239" s="39">
        <f t="shared" si="201"/>
        <v>0</v>
      </c>
      <c r="CA239" s="39">
        <f t="shared" si="201"/>
        <v>0</v>
      </c>
      <c r="CB239" s="39">
        <f t="shared" si="201"/>
        <v>0</v>
      </c>
      <c r="CC239" s="39">
        <f t="shared" si="201"/>
        <v>0</v>
      </c>
      <c r="CD239" s="39">
        <f t="shared" si="201"/>
        <v>0</v>
      </c>
      <c r="CE239" s="39">
        <f t="shared" si="201"/>
        <v>0</v>
      </c>
      <c r="CF239" s="39">
        <f t="shared" si="201"/>
        <v>0</v>
      </c>
      <c r="CG239" s="39">
        <f t="shared" si="201"/>
        <v>0</v>
      </c>
      <c r="CH239" s="39">
        <f t="shared" si="201"/>
        <v>0</v>
      </c>
      <c r="CI239" s="39">
        <f t="shared" si="201"/>
        <v>0</v>
      </c>
      <c r="CJ239" s="39">
        <f t="shared" si="201"/>
        <v>0</v>
      </c>
      <c r="CK239" s="39">
        <f t="shared" si="201"/>
        <v>0</v>
      </c>
      <c r="CL239" s="39">
        <f t="shared" si="201"/>
        <v>0</v>
      </c>
      <c r="CM239" s="39">
        <f t="shared" si="201"/>
        <v>0</v>
      </c>
      <c r="CN239" s="39">
        <f t="shared" si="201"/>
        <v>0</v>
      </c>
      <c r="CO239" s="39">
        <f t="shared" si="201"/>
        <v>0</v>
      </c>
      <c r="CP239" s="39">
        <f t="shared" si="201"/>
        <v>0</v>
      </c>
      <c r="CQ239" s="39">
        <f t="shared" si="201"/>
        <v>0</v>
      </c>
      <c r="CR239" s="39">
        <f t="shared" si="201"/>
        <v>0</v>
      </c>
      <c r="CS239" s="39">
        <f t="shared" si="201"/>
        <v>0</v>
      </c>
      <c r="CT239" s="39">
        <f t="shared" si="201"/>
        <v>0</v>
      </c>
      <c r="CU239" s="39">
        <f t="shared" si="201"/>
        <v>0</v>
      </c>
      <c r="CV239" s="39">
        <f t="shared" si="201"/>
        <v>0</v>
      </c>
      <c r="CW239" s="39">
        <f t="shared" si="201"/>
        <v>0</v>
      </c>
      <c r="CX239" s="39">
        <f t="shared" si="201"/>
        <v>0</v>
      </c>
      <c r="CY239" s="39">
        <f t="shared" si="201"/>
        <v>0</v>
      </c>
      <c r="CZ239" s="39">
        <f t="shared" si="201"/>
        <v>0</v>
      </c>
      <c r="DA239" s="39">
        <f t="shared" si="201"/>
        <v>0</v>
      </c>
      <c r="DB239" s="39">
        <f t="shared" si="201"/>
        <v>0</v>
      </c>
      <c r="DC239" s="39">
        <f t="shared" si="201"/>
        <v>0</v>
      </c>
      <c r="DD239" s="39">
        <f t="shared" si="201"/>
        <v>0</v>
      </c>
      <c r="DE239" s="39">
        <f t="shared" si="201"/>
        <v>0</v>
      </c>
      <c r="DF239" s="39">
        <f t="shared" si="201"/>
        <v>0</v>
      </c>
      <c r="DG239" s="39">
        <f t="shared" si="201"/>
        <v>0</v>
      </c>
      <c r="DH239" s="39">
        <f t="shared" si="201"/>
        <v>0</v>
      </c>
      <c r="DI239" s="39">
        <f t="shared" si="201"/>
        <v>0</v>
      </c>
      <c r="DJ239" s="39">
        <f t="shared" si="201"/>
        <v>0</v>
      </c>
    </row>
    <row r="240" ht="14.25" customHeight="1">
      <c r="B240" s="6" t="s">
        <v>81</v>
      </c>
      <c r="E240" s="35">
        <f t="shared" si="202"/>
        <v>0</v>
      </c>
      <c r="F240" s="5"/>
      <c r="G240" s="36">
        <f t="shared" ref="G240:DJ240" si="203">G230*G$52</f>
        <v>0</v>
      </c>
      <c r="H240" s="36">
        <f t="shared" si="203"/>
        <v>0</v>
      </c>
      <c r="I240" s="36">
        <f t="shared" si="203"/>
        <v>0</v>
      </c>
      <c r="J240" s="36">
        <f t="shared" si="203"/>
        <v>0</v>
      </c>
      <c r="K240" s="36">
        <f t="shared" si="203"/>
        <v>0</v>
      </c>
      <c r="L240" s="36">
        <f t="shared" si="203"/>
        <v>0</v>
      </c>
      <c r="M240" s="36">
        <f t="shared" si="203"/>
        <v>0</v>
      </c>
      <c r="N240" s="36">
        <f t="shared" si="203"/>
        <v>0</v>
      </c>
      <c r="O240" s="36">
        <f t="shared" si="203"/>
        <v>0</v>
      </c>
      <c r="P240" s="36">
        <f t="shared" si="203"/>
        <v>0</v>
      </c>
      <c r="Q240" s="36">
        <f t="shared" si="203"/>
        <v>0</v>
      </c>
      <c r="R240" s="36">
        <f t="shared" si="203"/>
        <v>0</v>
      </c>
      <c r="S240" s="36">
        <f t="shared" si="203"/>
        <v>0</v>
      </c>
      <c r="T240" s="36">
        <f t="shared" si="203"/>
        <v>0</v>
      </c>
      <c r="U240" s="36">
        <f t="shared" si="203"/>
        <v>0</v>
      </c>
      <c r="V240" s="36">
        <f t="shared" si="203"/>
        <v>0</v>
      </c>
      <c r="W240" s="36">
        <f t="shared" si="203"/>
        <v>0</v>
      </c>
      <c r="X240" s="36">
        <f t="shared" si="203"/>
        <v>0</v>
      </c>
      <c r="Y240" s="36">
        <f t="shared" si="203"/>
        <v>0</v>
      </c>
      <c r="Z240" s="36">
        <f t="shared" si="203"/>
        <v>0</v>
      </c>
      <c r="AA240" s="36">
        <f t="shared" si="203"/>
        <v>0</v>
      </c>
      <c r="AB240" s="36">
        <f t="shared" si="203"/>
        <v>0</v>
      </c>
      <c r="AC240" s="36">
        <f t="shared" si="203"/>
        <v>0</v>
      </c>
      <c r="AD240" s="36">
        <f t="shared" si="203"/>
        <v>0</v>
      </c>
      <c r="AE240" s="36">
        <f t="shared" si="203"/>
        <v>0</v>
      </c>
      <c r="AF240" s="36">
        <f t="shared" si="203"/>
        <v>0</v>
      </c>
      <c r="AG240" s="36">
        <f t="shared" si="203"/>
        <v>0</v>
      </c>
      <c r="AH240" s="36">
        <f t="shared" si="203"/>
        <v>0</v>
      </c>
      <c r="AI240" s="36">
        <f t="shared" si="203"/>
        <v>0</v>
      </c>
      <c r="AJ240" s="36">
        <f t="shared" si="203"/>
        <v>0</v>
      </c>
      <c r="AK240" s="36">
        <f t="shared" si="203"/>
        <v>0</v>
      </c>
      <c r="AL240" s="36">
        <f t="shared" si="203"/>
        <v>0</v>
      </c>
      <c r="AM240" s="36">
        <f t="shared" si="203"/>
        <v>0</v>
      </c>
      <c r="AN240" s="36">
        <f t="shared" si="203"/>
        <v>0</v>
      </c>
      <c r="AO240" s="36">
        <f t="shared" si="203"/>
        <v>0</v>
      </c>
      <c r="AP240" s="36">
        <f t="shared" si="203"/>
        <v>0</v>
      </c>
      <c r="AQ240" s="36">
        <f t="shared" si="203"/>
        <v>0</v>
      </c>
      <c r="AR240" s="36">
        <f t="shared" si="203"/>
        <v>0</v>
      </c>
      <c r="AS240" s="36">
        <f t="shared" si="203"/>
        <v>0</v>
      </c>
      <c r="AT240" s="36">
        <f t="shared" si="203"/>
        <v>0</v>
      </c>
      <c r="AU240" s="36">
        <f t="shared" si="203"/>
        <v>0</v>
      </c>
      <c r="AV240" s="36">
        <f t="shared" si="203"/>
        <v>0</v>
      </c>
      <c r="AW240" s="36">
        <f t="shared" si="203"/>
        <v>0</v>
      </c>
      <c r="AX240" s="36">
        <f t="shared" si="203"/>
        <v>0</v>
      </c>
      <c r="AY240" s="69">
        <f t="shared" si="203"/>
        <v>0</v>
      </c>
      <c r="AZ240" s="36">
        <f t="shared" si="203"/>
        <v>0</v>
      </c>
      <c r="BA240" s="36">
        <f t="shared" si="203"/>
        <v>0</v>
      </c>
      <c r="BB240" s="36">
        <f t="shared" si="203"/>
        <v>0</v>
      </c>
      <c r="BC240" s="36">
        <f t="shared" si="203"/>
        <v>0</v>
      </c>
      <c r="BD240" s="36">
        <f t="shared" si="203"/>
        <v>0</v>
      </c>
      <c r="BE240" s="36">
        <f t="shared" si="203"/>
        <v>0</v>
      </c>
      <c r="BF240" s="36">
        <f t="shared" si="203"/>
        <v>0</v>
      </c>
      <c r="BG240" s="36">
        <f t="shared" si="203"/>
        <v>0</v>
      </c>
      <c r="BH240" s="36">
        <f t="shared" si="203"/>
        <v>0</v>
      </c>
      <c r="BI240" s="36">
        <f t="shared" si="203"/>
        <v>0</v>
      </c>
      <c r="BJ240" s="36">
        <f t="shared" si="203"/>
        <v>0</v>
      </c>
      <c r="BK240" s="36">
        <f t="shared" si="203"/>
        <v>0</v>
      </c>
      <c r="BL240" s="36">
        <f t="shared" si="203"/>
        <v>0</v>
      </c>
      <c r="BM240" s="36">
        <f t="shared" si="203"/>
        <v>0</v>
      </c>
      <c r="BN240" s="36">
        <f t="shared" si="203"/>
        <v>0</v>
      </c>
      <c r="BO240" s="36">
        <f t="shared" si="203"/>
        <v>0</v>
      </c>
      <c r="BP240" s="36">
        <f t="shared" si="203"/>
        <v>0</v>
      </c>
      <c r="BQ240" s="36">
        <f t="shared" si="203"/>
        <v>0</v>
      </c>
      <c r="BR240" s="36">
        <f t="shared" si="203"/>
        <v>0</v>
      </c>
      <c r="BS240" s="36">
        <f t="shared" si="203"/>
        <v>0</v>
      </c>
      <c r="BT240" s="36">
        <f t="shared" si="203"/>
        <v>0</v>
      </c>
      <c r="BU240" s="36">
        <f t="shared" si="203"/>
        <v>0</v>
      </c>
      <c r="BV240" s="36">
        <f t="shared" si="203"/>
        <v>0</v>
      </c>
      <c r="BW240" s="36">
        <f t="shared" si="203"/>
        <v>0</v>
      </c>
      <c r="BX240" s="36">
        <f t="shared" si="203"/>
        <v>0</v>
      </c>
      <c r="BY240" s="36">
        <f t="shared" si="203"/>
        <v>0</v>
      </c>
      <c r="BZ240" s="36">
        <f t="shared" si="203"/>
        <v>0</v>
      </c>
      <c r="CA240" s="36">
        <f t="shared" si="203"/>
        <v>0</v>
      </c>
      <c r="CB240" s="36">
        <f t="shared" si="203"/>
        <v>0</v>
      </c>
      <c r="CC240" s="36">
        <f t="shared" si="203"/>
        <v>0</v>
      </c>
      <c r="CD240" s="36">
        <f t="shared" si="203"/>
        <v>0</v>
      </c>
      <c r="CE240" s="36">
        <f t="shared" si="203"/>
        <v>0</v>
      </c>
      <c r="CF240" s="36">
        <f t="shared" si="203"/>
        <v>0</v>
      </c>
      <c r="CG240" s="36">
        <f t="shared" si="203"/>
        <v>0</v>
      </c>
      <c r="CH240" s="36">
        <f t="shared" si="203"/>
        <v>0</v>
      </c>
      <c r="CI240" s="36">
        <f t="shared" si="203"/>
        <v>0</v>
      </c>
      <c r="CJ240" s="36">
        <f t="shared" si="203"/>
        <v>0</v>
      </c>
      <c r="CK240" s="36">
        <f t="shared" si="203"/>
        <v>0</v>
      </c>
      <c r="CL240" s="36">
        <f t="shared" si="203"/>
        <v>0</v>
      </c>
      <c r="CM240" s="36">
        <f t="shared" si="203"/>
        <v>0</v>
      </c>
      <c r="CN240" s="36">
        <f t="shared" si="203"/>
        <v>0</v>
      </c>
      <c r="CO240" s="36">
        <f t="shared" si="203"/>
        <v>0</v>
      </c>
      <c r="CP240" s="36">
        <f t="shared" si="203"/>
        <v>0</v>
      </c>
      <c r="CQ240" s="36">
        <f t="shared" si="203"/>
        <v>0</v>
      </c>
      <c r="CR240" s="36">
        <f t="shared" si="203"/>
        <v>0</v>
      </c>
      <c r="CS240" s="36">
        <f t="shared" si="203"/>
        <v>0</v>
      </c>
      <c r="CT240" s="36">
        <f t="shared" si="203"/>
        <v>0</v>
      </c>
      <c r="CU240" s="36">
        <f t="shared" si="203"/>
        <v>0</v>
      </c>
      <c r="CV240" s="36">
        <f t="shared" si="203"/>
        <v>0</v>
      </c>
      <c r="CW240" s="36">
        <f t="shared" si="203"/>
        <v>0</v>
      </c>
      <c r="CX240" s="36">
        <f t="shared" si="203"/>
        <v>0</v>
      </c>
      <c r="CY240" s="36">
        <f t="shared" si="203"/>
        <v>0</v>
      </c>
      <c r="CZ240" s="36">
        <f t="shared" si="203"/>
        <v>0</v>
      </c>
      <c r="DA240" s="36">
        <f t="shared" si="203"/>
        <v>0</v>
      </c>
      <c r="DB240" s="36">
        <f t="shared" si="203"/>
        <v>0</v>
      </c>
      <c r="DC240" s="36">
        <f t="shared" si="203"/>
        <v>0</v>
      </c>
      <c r="DD240" s="36">
        <f t="shared" si="203"/>
        <v>0</v>
      </c>
      <c r="DE240" s="36">
        <f t="shared" si="203"/>
        <v>0</v>
      </c>
      <c r="DF240" s="36">
        <f t="shared" si="203"/>
        <v>0</v>
      </c>
      <c r="DG240" s="36">
        <f t="shared" si="203"/>
        <v>0</v>
      </c>
      <c r="DH240" s="36">
        <f t="shared" si="203"/>
        <v>0</v>
      </c>
      <c r="DI240" s="36">
        <f t="shared" si="203"/>
        <v>0</v>
      </c>
      <c r="DJ240" s="36">
        <f t="shared" si="203"/>
        <v>0</v>
      </c>
    </row>
    <row r="241" ht="14.25" customHeight="1">
      <c r="B241" s="6" t="s">
        <v>82</v>
      </c>
      <c r="E241" s="33">
        <f t="shared" si="202"/>
        <v>0</v>
      </c>
      <c r="F241" s="5"/>
      <c r="G241" s="39">
        <f t="shared" ref="G241:DJ241" si="204">G231*G$52</f>
        <v>0</v>
      </c>
      <c r="H241" s="39">
        <f t="shared" si="204"/>
        <v>0</v>
      </c>
      <c r="I241" s="39">
        <f t="shared" si="204"/>
        <v>0</v>
      </c>
      <c r="J241" s="39">
        <f t="shared" si="204"/>
        <v>0</v>
      </c>
      <c r="K241" s="39">
        <f t="shared" si="204"/>
        <v>0</v>
      </c>
      <c r="L241" s="39">
        <f t="shared" si="204"/>
        <v>0</v>
      </c>
      <c r="M241" s="39">
        <f t="shared" si="204"/>
        <v>0</v>
      </c>
      <c r="N241" s="39">
        <f t="shared" si="204"/>
        <v>0</v>
      </c>
      <c r="O241" s="39">
        <f t="shared" si="204"/>
        <v>0</v>
      </c>
      <c r="P241" s="39">
        <f t="shared" si="204"/>
        <v>0</v>
      </c>
      <c r="Q241" s="39">
        <f t="shared" si="204"/>
        <v>0</v>
      </c>
      <c r="R241" s="39">
        <f t="shared" si="204"/>
        <v>0</v>
      </c>
      <c r="S241" s="39">
        <f t="shared" si="204"/>
        <v>0</v>
      </c>
      <c r="T241" s="39">
        <f t="shared" si="204"/>
        <v>0</v>
      </c>
      <c r="U241" s="39">
        <f t="shared" si="204"/>
        <v>0</v>
      </c>
      <c r="V241" s="39">
        <f t="shared" si="204"/>
        <v>0</v>
      </c>
      <c r="W241" s="39">
        <f t="shared" si="204"/>
        <v>0</v>
      </c>
      <c r="X241" s="39">
        <f t="shared" si="204"/>
        <v>0</v>
      </c>
      <c r="Y241" s="39">
        <f t="shared" si="204"/>
        <v>0</v>
      </c>
      <c r="Z241" s="39">
        <f t="shared" si="204"/>
        <v>0</v>
      </c>
      <c r="AA241" s="39">
        <f t="shared" si="204"/>
        <v>0</v>
      </c>
      <c r="AB241" s="39">
        <f t="shared" si="204"/>
        <v>0</v>
      </c>
      <c r="AC241" s="39">
        <f t="shared" si="204"/>
        <v>0</v>
      </c>
      <c r="AD241" s="39">
        <f t="shared" si="204"/>
        <v>0</v>
      </c>
      <c r="AE241" s="39">
        <f t="shared" si="204"/>
        <v>0</v>
      </c>
      <c r="AF241" s="39">
        <f t="shared" si="204"/>
        <v>0</v>
      </c>
      <c r="AG241" s="39">
        <f t="shared" si="204"/>
        <v>0</v>
      </c>
      <c r="AH241" s="39">
        <f t="shared" si="204"/>
        <v>0</v>
      </c>
      <c r="AI241" s="39">
        <f t="shared" si="204"/>
        <v>0</v>
      </c>
      <c r="AJ241" s="39">
        <f t="shared" si="204"/>
        <v>0</v>
      </c>
      <c r="AK241" s="39">
        <f t="shared" si="204"/>
        <v>0</v>
      </c>
      <c r="AL241" s="39">
        <f t="shared" si="204"/>
        <v>0</v>
      </c>
      <c r="AM241" s="39">
        <f t="shared" si="204"/>
        <v>0</v>
      </c>
      <c r="AN241" s="39">
        <f t="shared" si="204"/>
        <v>0</v>
      </c>
      <c r="AO241" s="39">
        <f t="shared" si="204"/>
        <v>0</v>
      </c>
      <c r="AP241" s="39">
        <f t="shared" si="204"/>
        <v>0</v>
      </c>
      <c r="AQ241" s="39">
        <f t="shared" si="204"/>
        <v>0</v>
      </c>
      <c r="AR241" s="39">
        <f t="shared" si="204"/>
        <v>0</v>
      </c>
      <c r="AS241" s="39">
        <f t="shared" si="204"/>
        <v>0</v>
      </c>
      <c r="AT241" s="39">
        <f t="shared" si="204"/>
        <v>0</v>
      </c>
      <c r="AU241" s="39">
        <f t="shared" si="204"/>
        <v>0</v>
      </c>
      <c r="AV241" s="39">
        <f t="shared" si="204"/>
        <v>0</v>
      </c>
      <c r="AW241" s="39">
        <f t="shared" si="204"/>
        <v>0</v>
      </c>
      <c r="AX241" s="39">
        <f t="shared" si="204"/>
        <v>0</v>
      </c>
      <c r="AY241" s="75">
        <f t="shared" si="204"/>
        <v>0</v>
      </c>
      <c r="AZ241" s="39">
        <f t="shared" si="204"/>
        <v>0</v>
      </c>
      <c r="BA241" s="39">
        <f t="shared" si="204"/>
        <v>0</v>
      </c>
      <c r="BB241" s="39">
        <f t="shared" si="204"/>
        <v>0</v>
      </c>
      <c r="BC241" s="39">
        <f t="shared" si="204"/>
        <v>0</v>
      </c>
      <c r="BD241" s="39">
        <f t="shared" si="204"/>
        <v>0</v>
      </c>
      <c r="BE241" s="39">
        <f t="shared" si="204"/>
        <v>0</v>
      </c>
      <c r="BF241" s="39">
        <f t="shared" si="204"/>
        <v>0</v>
      </c>
      <c r="BG241" s="39">
        <f t="shared" si="204"/>
        <v>0</v>
      </c>
      <c r="BH241" s="39">
        <f t="shared" si="204"/>
        <v>0</v>
      </c>
      <c r="BI241" s="39">
        <f t="shared" si="204"/>
        <v>0</v>
      </c>
      <c r="BJ241" s="39">
        <f t="shared" si="204"/>
        <v>0</v>
      </c>
      <c r="BK241" s="39">
        <f t="shared" si="204"/>
        <v>0</v>
      </c>
      <c r="BL241" s="39">
        <f t="shared" si="204"/>
        <v>0</v>
      </c>
      <c r="BM241" s="39">
        <f t="shared" si="204"/>
        <v>0</v>
      </c>
      <c r="BN241" s="39">
        <f t="shared" si="204"/>
        <v>0</v>
      </c>
      <c r="BO241" s="39">
        <f t="shared" si="204"/>
        <v>0</v>
      </c>
      <c r="BP241" s="39">
        <f t="shared" si="204"/>
        <v>0</v>
      </c>
      <c r="BQ241" s="39">
        <f t="shared" si="204"/>
        <v>0</v>
      </c>
      <c r="BR241" s="39">
        <f t="shared" si="204"/>
        <v>0</v>
      </c>
      <c r="BS241" s="39">
        <f t="shared" si="204"/>
        <v>0</v>
      </c>
      <c r="BT241" s="39">
        <f t="shared" si="204"/>
        <v>0</v>
      </c>
      <c r="BU241" s="39">
        <f t="shared" si="204"/>
        <v>0</v>
      </c>
      <c r="BV241" s="39">
        <f t="shared" si="204"/>
        <v>0</v>
      </c>
      <c r="BW241" s="39">
        <f t="shared" si="204"/>
        <v>0</v>
      </c>
      <c r="BX241" s="39">
        <f t="shared" si="204"/>
        <v>0</v>
      </c>
      <c r="BY241" s="39">
        <f t="shared" si="204"/>
        <v>0</v>
      </c>
      <c r="BZ241" s="39">
        <f t="shared" si="204"/>
        <v>0</v>
      </c>
      <c r="CA241" s="39">
        <f t="shared" si="204"/>
        <v>0</v>
      </c>
      <c r="CB241" s="39">
        <f t="shared" si="204"/>
        <v>0</v>
      </c>
      <c r="CC241" s="39">
        <f t="shared" si="204"/>
        <v>0</v>
      </c>
      <c r="CD241" s="39">
        <f t="shared" si="204"/>
        <v>0</v>
      </c>
      <c r="CE241" s="39">
        <f t="shared" si="204"/>
        <v>0</v>
      </c>
      <c r="CF241" s="39">
        <f t="shared" si="204"/>
        <v>0</v>
      </c>
      <c r="CG241" s="39">
        <f t="shared" si="204"/>
        <v>0</v>
      </c>
      <c r="CH241" s="39">
        <f t="shared" si="204"/>
        <v>0</v>
      </c>
      <c r="CI241" s="39">
        <f t="shared" si="204"/>
        <v>0</v>
      </c>
      <c r="CJ241" s="39">
        <f t="shared" si="204"/>
        <v>0</v>
      </c>
      <c r="CK241" s="39">
        <f t="shared" si="204"/>
        <v>0</v>
      </c>
      <c r="CL241" s="39">
        <f t="shared" si="204"/>
        <v>0</v>
      </c>
      <c r="CM241" s="39">
        <f t="shared" si="204"/>
        <v>0</v>
      </c>
      <c r="CN241" s="39">
        <f t="shared" si="204"/>
        <v>0</v>
      </c>
      <c r="CO241" s="39">
        <f t="shared" si="204"/>
        <v>0</v>
      </c>
      <c r="CP241" s="39">
        <f t="shared" si="204"/>
        <v>0</v>
      </c>
      <c r="CQ241" s="39">
        <f t="shared" si="204"/>
        <v>0</v>
      </c>
      <c r="CR241" s="39">
        <f t="shared" si="204"/>
        <v>0</v>
      </c>
      <c r="CS241" s="39">
        <f t="shared" si="204"/>
        <v>0</v>
      </c>
      <c r="CT241" s="39">
        <f t="shared" si="204"/>
        <v>0</v>
      </c>
      <c r="CU241" s="39">
        <f t="shared" si="204"/>
        <v>0</v>
      </c>
      <c r="CV241" s="39">
        <f t="shared" si="204"/>
        <v>0</v>
      </c>
      <c r="CW241" s="39">
        <f t="shared" si="204"/>
        <v>0</v>
      </c>
      <c r="CX241" s="39">
        <f t="shared" si="204"/>
        <v>0</v>
      </c>
      <c r="CY241" s="39">
        <f t="shared" si="204"/>
        <v>0</v>
      </c>
      <c r="CZ241" s="39">
        <f t="shared" si="204"/>
        <v>0</v>
      </c>
      <c r="DA241" s="39">
        <f t="shared" si="204"/>
        <v>0</v>
      </c>
      <c r="DB241" s="39">
        <f t="shared" si="204"/>
        <v>0</v>
      </c>
      <c r="DC241" s="39">
        <f t="shared" si="204"/>
        <v>0</v>
      </c>
      <c r="DD241" s="39">
        <f t="shared" si="204"/>
        <v>0</v>
      </c>
      <c r="DE241" s="39">
        <f t="shared" si="204"/>
        <v>0</v>
      </c>
      <c r="DF241" s="39">
        <f t="shared" si="204"/>
        <v>0</v>
      </c>
      <c r="DG241" s="39">
        <f t="shared" si="204"/>
        <v>0</v>
      </c>
      <c r="DH241" s="39">
        <f t="shared" si="204"/>
        <v>0</v>
      </c>
      <c r="DI241" s="39">
        <f t="shared" si="204"/>
        <v>0</v>
      </c>
      <c r="DJ241" s="39">
        <f t="shared" si="204"/>
        <v>0</v>
      </c>
    </row>
    <row r="242" ht="14.25" customHeight="1">
      <c r="B242" s="5"/>
      <c r="E242" s="35"/>
      <c r="F242" s="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</row>
    <row r="243" ht="14.25" customHeight="1">
      <c r="B243" s="43" t="str">
        <f>B19</f>
        <v>Enter name</v>
      </c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</row>
    <row r="244" ht="14.25" customHeight="1"/>
    <row r="245" ht="14.25" customHeight="1">
      <c r="B245" s="6" t="s">
        <v>74</v>
      </c>
      <c r="E245" s="35">
        <f t="shared" ref="E245:E248" si="206">SUM(G245:DJ245)</f>
        <v>0</v>
      </c>
      <c r="G245" s="39">
        <f t="shared" ref="G245:DJ245" si="205">(G$28*$C$19)+(G$29*$D$19)+(G$30*$C$19)</f>
        <v>0</v>
      </c>
      <c r="H245" s="39">
        <f t="shared" si="205"/>
        <v>0</v>
      </c>
      <c r="I245" s="39">
        <f t="shared" si="205"/>
        <v>0</v>
      </c>
      <c r="J245" s="39">
        <f t="shared" si="205"/>
        <v>0</v>
      </c>
      <c r="K245" s="39">
        <f t="shared" si="205"/>
        <v>0</v>
      </c>
      <c r="L245" s="39">
        <f t="shared" si="205"/>
        <v>0</v>
      </c>
      <c r="M245" s="39">
        <f t="shared" si="205"/>
        <v>0</v>
      </c>
      <c r="N245" s="39">
        <f t="shared" si="205"/>
        <v>0</v>
      </c>
      <c r="O245" s="39">
        <f t="shared" si="205"/>
        <v>0</v>
      </c>
      <c r="P245" s="39">
        <f t="shared" si="205"/>
        <v>0</v>
      </c>
      <c r="Q245" s="39">
        <f t="shared" si="205"/>
        <v>0</v>
      </c>
      <c r="R245" s="39">
        <f t="shared" si="205"/>
        <v>0</v>
      </c>
      <c r="S245" s="39">
        <f t="shared" si="205"/>
        <v>0</v>
      </c>
      <c r="T245" s="39">
        <f t="shared" si="205"/>
        <v>0</v>
      </c>
      <c r="U245" s="39">
        <f t="shared" si="205"/>
        <v>0</v>
      </c>
      <c r="V245" s="39">
        <f t="shared" si="205"/>
        <v>0</v>
      </c>
      <c r="W245" s="39">
        <f t="shared" si="205"/>
        <v>0</v>
      </c>
      <c r="X245" s="39">
        <f t="shared" si="205"/>
        <v>0</v>
      </c>
      <c r="Y245" s="39">
        <f t="shared" si="205"/>
        <v>0</v>
      </c>
      <c r="Z245" s="39">
        <f t="shared" si="205"/>
        <v>0</v>
      </c>
      <c r="AA245" s="39">
        <f t="shared" si="205"/>
        <v>0</v>
      </c>
      <c r="AB245" s="39">
        <f t="shared" si="205"/>
        <v>0</v>
      </c>
      <c r="AC245" s="39">
        <f t="shared" si="205"/>
        <v>0</v>
      </c>
      <c r="AD245" s="39">
        <f t="shared" si="205"/>
        <v>0</v>
      </c>
      <c r="AE245" s="39">
        <f t="shared" si="205"/>
        <v>0</v>
      </c>
      <c r="AF245" s="39">
        <f t="shared" si="205"/>
        <v>0</v>
      </c>
      <c r="AG245" s="39">
        <f t="shared" si="205"/>
        <v>0</v>
      </c>
      <c r="AH245" s="39">
        <f t="shared" si="205"/>
        <v>0</v>
      </c>
      <c r="AI245" s="39">
        <f t="shared" si="205"/>
        <v>0</v>
      </c>
      <c r="AJ245" s="39">
        <f t="shared" si="205"/>
        <v>0</v>
      </c>
      <c r="AK245" s="39">
        <f t="shared" si="205"/>
        <v>0</v>
      </c>
      <c r="AL245" s="39">
        <f t="shared" si="205"/>
        <v>0</v>
      </c>
      <c r="AM245" s="39">
        <f t="shared" si="205"/>
        <v>0</v>
      </c>
      <c r="AN245" s="39">
        <f t="shared" si="205"/>
        <v>0</v>
      </c>
      <c r="AO245" s="39">
        <f t="shared" si="205"/>
        <v>0</v>
      </c>
      <c r="AP245" s="39">
        <f t="shared" si="205"/>
        <v>0</v>
      </c>
      <c r="AQ245" s="39">
        <f t="shared" si="205"/>
        <v>0</v>
      </c>
      <c r="AR245" s="39">
        <f t="shared" si="205"/>
        <v>0</v>
      </c>
      <c r="AS245" s="39">
        <f t="shared" si="205"/>
        <v>0</v>
      </c>
      <c r="AT245" s="39">
        <f t="shared" si="205"/>
        <v>0</v>
      </c>
      <c r="AU245" s="39">
        <f t="shared" si="205"/>
        <v>0</v>
      </c>
      <c r="AV245" s="39">
        <f t="shared" si="205"/>
        <v>0</v>
      </c>
      <c r="AW245" s="39">
        <f t="shared" si="205"/>
        <v>0</v>
      </c>
      <c r="AX245" s="39">
        <f t="shared" si="205"/>
        <v>0</v>
      </c>
      <c r="AY245" s="75">
        <f t="shared" si="205"/>
        <v>0</v>
      </c>
      <c r="AZ245" s="39">
        <f t="shared" si="205"/>
        <v>0</v>
      </c>
      <c r="BA245" s="39">
        <f t="shared" si="205"/>
        <v>0</v>
      </c>
      <c r="BB245" s="39">
        <f t="shared" si="205"/>
        <v>0</v>
      </c>
      <c r="BC245" s="39">
        <f t="shared" si="205"/>
        <v>0</v>
      </c>
      <c r="BD245" s="39">
        <f t="shared" si="205"/>
        <v>0</v>
      </c>
      <c r="BE245" s="39">
        <f t="shared" si="205"/>
        <v>0</v>
      </c>
      <c r="BF245" s="39">
        <f t="shared" si="205"/>
        <v>0</v>
      </c>
      <c r="BG245" s="39">
        <f t="shared" si="205"/>
        <v>0</v>
      </c>
      <c r="BH245" s="39">
        <f t="shared" si="205"/>
        <v>0</v>
      </c>
      <c r="BI245" s="39">
        <f t="shared" si="205"/>
        <v>0</v>
      </c>
      <c r="BJ245" s="39">
        <f t="shared" si="205"/>
        <v>0</v>
      </c>
      <c r="BK245" s="39">
        <f t="shared" si="205"/>
        <v>0</v>
      </c>
      <c r="BL245" s="39">
        <f t="shared" si="205"/>
        <v>0</v>
      </c>
      <c r="BM245" s="39">
        <f t="shared" si="205"/>
        <v>0</v>
      </c>
      <c r="BN245" s="39">
        <f t="shared" si="205"/>
        <v>0</v>
      </c>
      <c r="BO245" s="39">
        <f t="shared" si="205"/>
        <v>0</v>
      </c>
      <c r="BP245" s="39">
        <f t="shared" si="205"/>
        <v>0</v>
      </c>
      <c r="BQ245" s="39">
        <f t="shared" si="205"/>
        <v>0</v>
      </c>
      <c r="BR245" s="39">
        <f t="shared" si="205"/>
        <v>0</v>
      </c>
      <c r="BS245" s="39">
        <f t="shared" si="205"/>
        <v>0</v>
      </c>
      <c r="BT245" s="39">
        <f t="shared" si="205"/>
        <v>0</v>
      </c>
      <c r="BU245" s="39">
        <f t="shared" si="205"/>
        <v>0</v>
      </c>
      <c r="BV245" s="39">
        <f t="shared" si="205"/>
        <v>0</v>
      </c>
      <c r="BW245" s="39">
        <f t="shared" si="205"/>
        <v>0</v>
      </c>
      <c r="BX245" s="39">
        <f t="shared" si="205"/>
        <v>0</v>
      </c>
      <c r="BY245" s="39">
        <f t="shared" si="205"/>
        <v>0</v>
      </c>
      <c r="BZ245" s="39">
        <f t="shared" si="205"/>
        <v>0</v>
      </c>
      <c r="CA245" s="39">
        <f t="shared" si="205"/>
        <v>0</v>
      </c>
      <c r="CB245" s="39">
        <f t="shared" si="205"/>
        <v>0</v>
      </c>
      <c r="CC245" s="39">
        <f t="shared" si="205"/>
        <v>0</v>
      </c>
      <c r="CD245" s="39">
        <f t="shared" si="205"/>
        <v>0</v>
      </c>
      <c r="CE245" s="39">
        <f t="shared" si="205"/>
        <v>0</v>
      </c>
      <c r="CF245" s="39">
        <f t="shared" si="205"/>
        <v>0</v>
      </c>
      <c r="CG245" s="39">
        <f t="shared" si="205"/>
        <v>0</v>
      </c>
      <c r="CH245" s="39">
        <f t="shared" si="205"/>
        <v>0</v>
      </c>
      <c r="CI245" s="39">
        <f t="shared" si="205"/>
        <v>0</v>
      </c>
      <c r="CJ245" s="39">
        <f t="shared" si="205"/>
        <v>0</v>
      </c>
      <c r="CK245" s="39">
        <f t="shared" si="205"/>
        <v>0</v>
      </c>
      <c r="CL245" s="39">
        <f t="shared" si="205"/>
        <v>0</v>
      </c>
      <c r="CM245" s="39">
        <f t="shared" si="205"/>
        <v>0</v>
      </c>
      <c r="CN245" s="39">
        <f t="shared" si="205"/>
        <v>0</v>
      </c>
      <c r="CO245" s="39">
        <f t="shared" si="205"/>
        <v>0</v>
      </c>
      <c r="CP245" s="39">
        <f t="shared" si="205"/>
        <v>0</v>
      </c>
      <c r="CQ245" s="39">
        <f t="shared" si="205"/>
        <v>0</v>
      </c>
      <c r="CR245" s="39">
        <f t="shared" si="205"/>
        <v>0</v>
      </c>
      <c r="CS245" s="39">
        <f t="shared" si="205"/>
        <v>0</v>
      </c>
      <c r="CT245" s="39">
        <f t="shared" si="205"/>
        <v>0</v>
      </c>
      <c r="CU245" s="39">
        <f t="shared" si="205"/>
        <v>0</v>
      </c>
      <c r="CV245" s="39">
        <f t="shared" si="205"/>
        <v>0</v>
      </c>
      <c r="CW245" s="39">
        <f t="shared" si="205"/>
        <v>0</v>
      </c>
      <c r="CX245" s="39">
        <f t="shared" si="205"/>
        <v>0</v>
      </c>
      <c r="CY245" s="39">
        <f t="shared" si="205"/>
        <v>0</v>
      </c>
      <c r="CZ245" s="39">
        <f t="shared" si="205"/>
        <v>0</v>
      </c>
      <c r="DA245" s="39">
        <f t="shared" si="205"/>
        <v>0</v>
      </c>
      <c r="DB245" s="39">
        <f t="shared" si="205"/>
        <v>0</v>
      </c>
      <c r="DC245" s="39">
        <f t="shared" si="205"/>
        <v>0</v>
      </c>
      <c r="DD245" s="39">
        <f t="shared" si="205"/>
        <v>0</v>
      </c>
      <c r="DE245" s="39">
        <f t="shared" si="205"/>
        <v>0</v>
      </c>
      <c r="DF245" s="39">
        <f t="shared" si="205"/>
        <v>0</v>
      </c>
      <c r="DG245" s="39">
        <f t="shared" si="205"/>
        <v>0</v>
      </c>
      <c r="DH245" s="39">
        <f t="shared" si="205"/>
        <v>0</v>
      </c>
      <c r="DI245" s="39">
        <f t="shared" si="205"/>
        <v>0</v>
      </c>
      <c r="DJ245" s="39">
        <f t="shared" si="205"/>
        <v>0</v>
      </c>
    </row>
    <row r="246" ht="14.25" customHeight="1">
      <c r="B246" s="6" t="s">
        <v>75</v>
      </c>
      <c r="E246" s="35">
        <f t="shared" si="206"/>
        <v>0</v>
      </c>
      <c r="G246" s="39">
        <f t="shared" ref="G246:DJ246" si="207">(G$56*$C$19)+(G$57*$D$19)+(G$58*$D$19)+(G$59*$C$19)</f>
        <v>0</v>
      </c>
      <c r="H246" s="39">
        <f t="shared" si="207"/>
        <v>0</v>
      </c>
      <c r="I246" s="39">
        <f t="shared" si="207"/>
        <v>0</v>
      </c>
      <c r="J246" s="39">
        <f t="shared" si="207"/>
        <v>0</v>
      </c>
      <c r="K246" s="39">
        <f t="shared" si="207"/>
        <v>0</v>
      </c>
      <c r="L246" s="39">
        <f t="shared" si="207"/>
        <v>0</v>
      </c>
      <c r="M246" s="39">
        <f t="shared" si="207"/>
        <v>0</v>
      </c>
      <c r="N246" s="39">
        <f t="shared" si="207"/>
        <v>0</v>
      </c>
      <c r="O246" s="39">
        <f t="shared" si="207"/>
        <v>0</v>
      </c>
      <c r="P246" s="39">
        <f t="shared" si="207"/>
        <v>0</v>
      </c>
      <c r="Q246" s="39">
        <f t="shared" si="207"/>
        <v>0</v>
      </c>
      <c r="R246" s="39">
        <f t="shared" si="207"/>
        <v>0</v>
      </c>
      <c r="S246" s="39">
        <f t="shared" si="207"/>
        <v>0</v>
      </c>
      <c r="T246" s="39">
        <f t="shared" si="207"/>
        <v>0</v>
      </c>
      <c r="U246" s="39">
        <f t="shared" si="207"/>
        <v>0</v>
      </c>
      <c r="V246" s="39">
        <f t="shared" si="207"/>
        <v>0</v>
      </c>
      <c r="W246" s="39">
        <f t="shared" si="207"/>
        <v>0</v>
      </c>
      <c r="X246" s="39">
        <f t="shared" si="207"/>
        <v>0</v>
      </c>
      <c r="Y246" s="39">
        <f t="shared" si="207"/>
        <v>0</v>
      </c>
      <c r="Z246" s="39">
        <f t="shared" si="207"/>
        <v>0</v>
      </c>
      <c r="AA246" s="39">
        <f t="shared" si="207"/>
        <v>0</v>
      </c>
      <c r="AB246" s="39">
        <f t="shared" si="207"/>
        <v>0</v>
      </c>
      <c r="AC246" s="39">
        <f t="shared" si="207"/>
        <v>0</v>
      </c>
      <c r="AD246" s="39">
        <f t="shared" si="207"/>
        <v>0</v>
      </c>
      <c r="AE246" s="39">
        <f t="shared" si="207"/>
        <v>0</v>
      </c>
      <c r="AF246" s="39">
        <f t="shared" si="207"/>
        <v>0</v>
      </c>
      <c r="AG246" s="39">
        <f t="shared" si="207"/>
        <v>0</v>
      </c>
      <c r="AH246" s="39">
        <f t="shared" si="207"/>
        <v>0</v>
      </c>
      <c r="AI246" s="39">
        <f t="shared" si="207"/>
        <v>0</v>
      </c>
      <c r="AJ246" s="39">
        <f t="shared" si="207"/>
        <v>0</v>
      </c>
      <c r="AK246" s="39">
        <f t="shared" si="207"/>
        <v>0</v>
      </c>
      <c r="AL246" s="39">
        <f t="shared" si="207"/>
        <v>0</v>
      </c>
      <c r="AM246" s="39">
        <f t="shared" si="207"/>
        <v>0</v>
      </c>
      <c r="AN246" s="39">
        <f t="shared" si="207"/>
        <v>0</v>
      </c>
      <c r="AO246" s="39">
        <f t="shared" si="207"/>
        <v>0</v>
      </c>
      <c r="AP246" s="39">
        <f t="shared" si="207"/>
        <v>0</v>
      </c>
      <c r="AQ246" s="39">
        <f t="shared" si="207"/>
        <v>0</v>
      </c>
      <c r="AR246" s="39">
        <f t="shared" si="207"/>
        <v>0</v>
      </c>
      <c r="AS246" s="39">
        <f t="shared" si="207"/>
        <v>0</v>
      </c>
      <c r="AT246" s="39">
        <f t="shared" si="207"/>
        <v>0</v>
      </c>
      <c r="AU246" s="39">
        <f t="shared" si="207"/>
        <v>0</v>
      </c>
      <c r="AV246" s="39">
        <f t="shared" si="207"/>
        <v>0</v>
      </c>
      <c r="AW246" s="39">
        <f t="shared" si="207"/>
        <v>0</v>
      </c>
      <c r="AX246" s="39">
        <f t="shared" si="207"/>
        <v>0</v>
      </c>
      <c r="AY246" s="75">
        <f t="shared" si="207"/>
        <v>0</v>
      </c>
      <c r="AZ246" s="39">
        <f t="shared" si="207"/>
        <v>0</v>
      </c>
      <c r="BA246" s="39">
        <f t="shared" si="207"/>
        <v>0</v>
      </c>
      <c r="BB246" s="39">
        <f t="shared" si="207"/>
        <v>0</v>
      </c>
      <c r="BC246" s="39">
        <f t="shared" si="207"/>
        <v>0</v>
      </c>
      <c r="BD246" s="39">
        <f t="shared" si="207"/>
        <v>0</v>
      </c>
      <c r="BE246" s="39">
        <f t="shared" si="207"/>
        <v>0</v>
      </c>
      <c r="BF246" s="39">
        <f t="shared" si="207"/>
        <v>0</v>
      </c>
      <c r="BG246" s="39">
        <f t="shared" si="207"/>
        <v>0</v>
      </c>
      <c r="BH246" s="39">
        <f t="shared" si="207"/>
        <v>0</v>
      </c>
      <c r="BI246" s="39">
        <f t="shared" si="207"/>
        <v>0</v>
      </c>
      <c r="BJ246" s="39">
        <f t="shared" si="207"/>
        <v>0</v>
      </c>
      <c r="BK246" s="39">
        <f t="shared" si="207"/>
        <v>0</v>
      </c>
      <c r="BL246" s="39">
        <f t="shared" si="207"/>
        <v>0</v>
      </c>
      <c r="BM246" s="39">
        <f t="shared" si="207"/>
        <v>0</v>
      </c>
      <c r="BN246" s="39">
        <f t="shared" si="207"/>
        <v>0</v>
      </c>
      <c r="BO246" s="39">
        <f t="shared" si="207"/>
        <v>0</v>
      </c>
      <c r="BP246" s="39">
        <f t="shared" si="207"/>
        <v>0</v>
      </c>
      <c r="BQ246" s="39">
        <f t="shared" si="207"/>
        <v>0</v>
      </c>
      <c r="BR246" s="39">
        <f t="shared" si="207"/>
        <v>0</v>
      </c>
      <c r="BS246" s="39">
        <f t="shared" si="207"/>
        <v>0</v>
      </c>
      <c r="BT246" s="39">
        <f t="shared" si="207"/>
        <v>0</v>
      </c>
      <c r="BU246" s="39">
        <f t="shared" si="207"/>
        <v>0</v>
      </c>
      <c r="BV246" s="39">
        <f t="shared" si="207"/>
        <v>0</v>
      </c>
      <c r="BW246" s="39">
        <f t="shared" si="207"/>
        <v>0</v>
      </c>
      <c r="BX246" s="39">
        <f t="shared" si="207"/>
        <v>0</v>
      </c>
      <c r="BY246" s="39">
        <f t="shared" si="207"/>
        <v>0</v>
      </c>
      <c r="BZ246" s="39">
        <f t="shared" si="207"/>
        <v>0</v>
      </c>
      <c r="CA246" s="39">
        <f t="shared" si="207"/>
        <v>0</v>
      </c>
      <c r="CB246" s="39">
        <f t="shared" si="207"/>
        <v>0</v>
      </c>
      <c r="CC246" s="39">
        <f t="shared" si="207"/>
        <v>0</v>
      </c>
      <c r="CD246" s="39">
        <f t="shared" si="207"/>
        <v>0</v>
      </c>
      <c r="CE246" s="39">
        <f t="shared" si="207"/>
        <v>0</v>
      </c>
      <c r="CF246" s="39">
        <f t="shared" si="207"/>
        <v>0</v>
      </c>
      <c r="CG246" s="39">
        <f t="shared" si="207"/>
        <v>0</v>
      </c>
      <c r="CH246" s="39">
        <f t="shared" si="207"/>
        <v>0</v>
      </c>
      <c r="CI246" s="39">
        <f t="shared" si="207"/>
        <v>0</v>
      </c>
      <c r="CJ246" s="39">
        <f t="shared" si="207"/>
        <v>0</v>
      </c>
      <c r="CK246" s="39">
        <f t="shared" si="207"/>
        <v>0</v>
      </c>
      <c r="CL246" s="39">
        <f t="shared" si="207"/>
        <v>0</v>
      </c>
      <c r="CM246" s="39">
        <f t="shared" si="207"/>
        <v>0</v>
      </c>
      <c r="CN246" s="39">
        <f t="shared" si="207"/>
        <v>0</v>
      </c>
      <c r="CO246" s="39">
        <f t="shared" si="207"/>
        <v>0</v>
      </c>
      <c r="CP246" s="39">
        <f t="shared" si="207"/>
        <v>0</v>
      </c>
      <c r="CQ246" s="39">
        <f t="shared" si="207"/>
        <v>0</v>
      </c>
      <c r="CR246" s="39">
        <f t="shared" si="207"/>
        <v>0</v>
      </c>
      <c r="CS246" s="39">
        <f t="shared" si="207"/>
        <v>0</v>
      </c>
      <c r="CT246" s="39">
        <f t="shared" si="207"/>
        <v>0</v>
      </c>
      <c r="CU246" s="39">
        <f t="shared" si="207"/>
        <v>0</v>
      </c>
      <c r="CV246" s="39">
        <f t="shared" si="207"/>
        <v>0</v>
      </c>
      <c r="CW246" s="39">
        <f t="shared" si="207"/>
        <v>0</v>
      </c>
      <c r="CX246" s="39">
        <f t="shared" si="207"/>
        <v>0</v>
      </c>
      <c r="CY246" s="39">
        <f t="shared" si="207"/>
        <v>0</v>
      </c>
      <c r="CZ246" s="39">
        <f t="shared" si="207"/>
        <v>0</v>
      </c>
      <c r="DA246" s="39">
        <f t="shared" si="207"/>
        <v>0</v>
      </c>
      <c r="DB246" s="39">
        <f t="shared" si="207"/>
        <v>0</v>
      </c>
      <c r="DC246" s="39">
        <f t="shared" si="207"/>
        <v>0</v>
      </c>
      <c r="DD246" s="39">
        <f t="shared" si="207"/>
        <v>0</v>
      </c>
      <c r="DE246" s="39">
        <f t="shared" si="207"/>
        <v>0</v>
      </c>
      <c r="DF246" s="39">
        <f t="shared" si="207"/>
        <v>0</v>
      </c>
      <c r="DG246" s="39">
        <f t="shared" si="207"/>
        <v>0</v>
      </c>
      <c r="DH246" s="39">
        <f t="shared" si="207"/>
        <v>0</v>
      </c>
      <c r="DI246" s="39">
        <f t="shared" si="207"/>
        <v>0</v>
      </c>
      <c r="DJ246" s="39">
        <f t="shared" si="207"/>
        <v>0</v>
      </c>
    </row>
    <row r="247" ht="14.25" customHeight="1">
      <c r="B247" s="6" t="s">
        <v>76</v>
      </c>
      <c r="E247" s="35">
        <f t="shared" si="206"/>
        <v>0</v>
      </c>
      <c r="G247" s="39">
        <f t="shared" ref="G247:DJ247" si="208">(G$70*$C$19)+(G$71*$D$19)+(G$72*$D$19)+(G$73*$C$19)</f>
        <v>0</v>
      </c>
      <c r="H247" s="39">
        <f t="shared" si="208"/>
        <v>0</v>
      </c>
      <c r="I247" s="39">
        <f t="shared" si="208"/>
        <v>0</v>
      </c>
      <c r="J247" s="39">
        <f t="shared" si="208"/>
        <v>0</v>
      </c>
      <c r="K247" s="39">
        <f t="shared" si="208"/>
        <v>0</v>
      </c>
      <c r="L247" s="39">
        <f t="shared" si="208"/>
        <v>0</v>
      </c>
      <c r="M247" s="39">
        <f t="shared" si="208"/>
        <v>0</v>
      </c>
      <c r="N247" s="39">
        <f t="shared" si="208"/>
        <v>0</v>
      </c>
      <c r="O247" s="39">
        <f t="shared" si="208"/>
        <v>0</v>
      </c>
      <c r="P247" s="39">
        <f t="shared" si="208"/>
        <v>0</v>
      </c>
      <c r="Q247" s="39">
        <f t="shared" si="208"/>
        <v>0</v>
      </c>
      <c r="R247" s="39">
        <f t="shared" si="208"/>
        <v>0</v>
      </c>
      <c r="S247" s="39">
        <f t="shared" si="208"/>
        <v>0</v>
      </c>
      <c r="T247" s="39">
        <f t="shared" si="208"/>
        <v>0</v>
      </c>
      <c r="U247" s="39">
        <f t="shared" si="208"/>
        <v>0</v>
      </c>
      <c r="V247" s="39">
        <f t="shared" si="208"/>
        <v>0</v>
      </c>
      <c r="W247" s="39">
        <f t="shared" si="208"/>
        <v>0</v>
      </c>
      <c r="X247" s="39">
        <f t="shared" si="208"/>
        <v>0</v>
      </c>
      <c r="Y247" s="39">
        <f t="shared" si="208"/>
        <v>0</v>
      </c>
      <c r="Z247" s="39">
        <f t="shared" si="208"/>
        <v>0</v>
      </c>
      <c r="AA247" s="39">
        <f t="shared" si="208"/>
        <v>0</v>
      </c>
      <c r="AB247" s="39">
        <f t="shared" si="208"/>
        <v>0</v>
      </c>
      <c r="AC247" s="39">
        <f t="shared" si="208"/>
        <v>0</v>
      </c>
      <c r="AD247" s="39">
        <f t="shared" si="208"/>
        <v>0</v>
      </c>
      <c r="AE247" s="39">
        <f t="shared" si="208"/>
        <v>0</v>
      </c>
      <c r="AF247" s="39">
        <f t="shared" si="208"/>
        <v>0</v>
      </c>
      <c r="AG247" s="39">
        <f t="shared" si="208"/>
        <v>0</v>
      </c>
      <c r="AH247" s="39">
        <f t="shared" si="208"/>
        <v>0</v>
      </c>
      <c r="AI247" s="39">
        <f t="shared" si="208"/>
        <v>0</v>
      </c>
      <c r="AJ247" s="39">
        <f t="shared" si="208"/>
        <v>0</v>
      </c>
      <c r="AK247" s="39">
        <f t="shared" si="208"/>
        <v>0</v>
      </c>
      <c r="AL247" s="39">
        <f t="shared" si="208"/>
        <v>0</v>
      </c>
      <c r="AM247" s="39">
        <f t="shared" si="208"/>
        <v>0</v>
      </c>
      <c r="AN247" s="39">
        <f t="shared" si="208"/>
        <v>0</v>
      </c>
      <c r="AO247" s="39">
        <f t="shared" si="208"/>
        <v>0</v>
      </c>
      <c r="AP247" s="39">
        <f t="shared" si="208"/>
        <v>0</v>
      </c>
      <c r="AQ247" s="39">
        <f t="shared" si="208"/>
        <v>0</v>
      </c>
      <c r="AR247" s="39">
        <f t="shared" si="208"/>
        <v>0</v>
      </c>
      <c r="AS247" s="39">
        <f t="shared" si="208"/>
        <v>0</v>
      </c>
      <c r="AT247" s="39">
        <f t="shared" si="208"/>
        <v>0</v>
      </c>
      <c r="AU247" s="39">
        <f t="shared" si="208"/>
        <v>0</v>
      </c>
      <c r="AV247" s="39">
        <f t="shared" si="208"/>
        <v>0</v>
      </c>
      <c r="AW247" s="39">
        <f t="shared" si="208"/>
        <v>0</v>
      </c>
      <c r="AX247" s="39">
        <f t="shared" si="208"/>
        <v>0</v>
      </c>
      <c r="AY247" s="75">
        <f t="shared" si="208"/>
        <v>0</v>
      </c>
      <c r="AZ247" s="39">
        <f t="shared" si="208"/>
        <v>0</v>
      </c>
      <c r="BA247" s="39">
        <f t="shared" si="208"/>
        <v>0</v>
      </c>
      <c r="BB247" s="39">
        <f t="shared" si="208"/>
        <v>0</v>
      </c>
      <c r="BC247" s="39">
        <f t="shared" si="208"/>
        <v>0</v>
      </c>
      <c r="BD247" s="39">
        <f t="shared" si="208"/>
        <v>0</v>
      </c>
      <c r="BE247" s="39">
        <f t="shared" si="208"/>
        <v>0</v>
      </c>
      <c r="BF247" s="39">
        <f t="shared" si="208"/>
        <v>0</v>
      </c>
      <c r="BG247" s="39">
        <f t="shared" si="208"/>
        <v>0</v>
      </c>
      <c r="BH247" s="39">
        <f t="shared" si="208"/>
        <v>0</v>
      </c>
      <c r="BI247" s="39">
        <f t="shared" si="208"/>
        <v>0</v>
      </c>
      <c r="BJ247" s="39">
        <f t="shared" si="208"/>
        <v>0</v>
      </c>
      <c r="BK247" s="39">
        <f t="shared" si="208"/>
        <v>0</v>
      </c>
      <c r="BL247" s="39">
        <f t="shared" si="208"/>
        <v>0</v>
      </c>
      <c r="BM247" s="39">
        <f t="shared" si="208"/>
        <v>0</v>
      </c>
      <c r="BN247" s="39">
        <f t="shared" si="208"/>
        <v>0</v>
      </c>
      <c r="BO247" s="39">
        <f t="shared" si="208"/>
        <v>0</v>
      </c>
      <c r="BP247" s="39">
        <f t="shared" si="208"/>
        <v>0</v>
      </c>
      <c r="BQ247" s="39">
        <f t="shared" si="208"/>
        <v>0</v>
      </c>
      <c r="BR247" s="39">
        <f t="shared" si="208"/>
        <v>0</v>
      </c>
      <c r="BS247" s="39">
        <f t="shared" si="208"/>
        <v>0</v>
      </c>
      <c r="BT247" s="39">
        <f t="shared" si="208"/>
        <v>0</v>
      </c>
      <c r="BU247" s="39">
        <f t="shared" si="208"/>
        <v>0</v>
      </c>
      <c r="BV247" s="39">
        <f t="shared" si="208"/>
        <v>0</v>
      </c>
      <c r="BW247" s="39">
        <f t="shared" si="208"/>
        <v>0</v>
      </c>
      <c r="BX247" s="39">
        <f t="shared" si="208"/>
        <v>0</v>
      </c>
      <c r="BY247" s="39">
        <f t="shared" si="208"/>
        <v>0</v>
      </c>
      <c r="BZ247" s="39">
        <f t="shared" si="208"/>
        <v>0</v>
      </c>
      <c r="CA247" s="39">
        <f t="shared" si="208"/>
        <v>0</v>
      </c>
      <c r="CB247" s="39">
        <f t="shared" si="208"/>
        <v>0</v>
      </c>
      <c r="CC247" s="39">
        <f t="shared" si="208"/>
        <v>0</v>
      </c>
      <c r="CD247" s="39">
        <f t="shared" si="208"/>
        <v>0</v>
      </c>
      <c r="CE247" s="39">
        <f t="shared" si="208"/>
        <v>0</v>
      </c>
      <c r="CF247" s="39">
        <f t="shared" si="208"/>
        <v>0</v>
      </c>
      <c r="CG247" s="39">
        <f t="shared" si="208"/>
        <v>0</v>
      </c>
      <c r="CH247" s="39">
        <f t="shared" si="208"/>
        <v>0</v>
      </c>
      <c r="CI247" s="39">
        <f t="shared" si="208"/>
        <v>0</v>
      </c>
      <c r="CJ247" s="39">
        <f t="shared" si="208"/>
        <v>0</v>
      </c>
      <c r="CK247" s="39">
        <f t="shared" si="208"/>
        <v>0</v>
      </c>
      <c r="CL247" s="39">
        <f t="shared" si="208"/>
        <v>0</v>
      </c>
      <c r="CM247" s="39">
        <f t="shared" si="208"/>
        <v>0</v>
      </c>
      <c r="CN247" s="39">
        <f t="shared" si="208"/>
        <v>0</v>
      </c>
      <c r="CO247" s="39">
        <f t="shared" si="208"/>
        <v>0</v>
      </c>
      <c r="CP247" s="39">
        <f t="shared" si="208"/>
        <v>0</v>
      </c>
      <c r="CQ247" s="39">
        <f t="shared" si="208"/>
        <v>0</v>
      </c>
      <c r="CR247" s="39">
        <f t="shared" si="208"/>
        <v>0</v>
      </c>
      <c r="CS247" s="39">
        <f t="shared" si="208"/>
        <v>0</v>
      </c>
      <c r="CT247" s="39">
        <f t="shared" si="208"/>
        <v>0</v>
      </c>
      <c r="CU247" s="39">
        <f t="shared" si="208"/>
        <v>0</v>
      </c>
      <c r="CV247" s="39">
        <f t="shared" si="208"/>
        <v>0</v>
      </c>
      <c r="CW247" s="39">
        <f t="shared" si="208"/>
        <v>0</v>
      </c>
      <c r="CX247" s="39">
        <f t="shared" si="208"/>
        <v>0</v>
      </c>
      <c r="CY247" s="39">
        <f t="shared" si="208"/>
        <v>0</v>
      </c>
      <c r="CZ247" s="39">
        <f t="shared" si="208"/>
        <v>0</v>
      </c>
      <c r="DA247" s="39">
        <f t="shared" si="208"/>
        <v>0</v>
      </c>
      <c r="DB247" s="39">
        <f t="shared" si="208"/>
        <v>0</v>
      </c>
      <c r="DC247" s="39">
        <f t="shared" si="208"/>
        <v>0</v>
      </c>
      <c r="DD247" s="39">
        <f t="shared" si="208"/>
        <v>0</v>
      </c>
      <c r="DE247" s="39">
        <f t="shared" si="208"/>
        <v>0</v>
      </c>
      <c r="DF247" s="39">
        <f t="shared" si="208"/>
        <v>0</v>
      </c>
      <c r="DG247" s="39">
        <f t="shared" si="208"/>
        <v>0</v>
      </c>
      <c r="DH247" s="39">
        <f t="shared" si="208"/>
        <v>0</v>
      </c>
      <c r="DI247" s="39">
        <f t="shared" si="208"/>
        <v>0</v>
      </c>
      <c r="DJ247" s="39">
        <f t="shared" si="208"/>
        <v>0</v>
      </c>
    </row>
    <row r="248" ht="14.25" customHeight="1">
      <c r="B248" s="6" t="s">
        <v>66</v>
      </c>
      <c r="E248" s="35">
        <f t="shared" si="206"/>
        <v>0</v>
      </c>
      <c r="G248" s="39" t="str">
        <f t="shared" ref="G248:DJ248" si="209">G47</f>
        <v/>
      </c>
      <c r="H248" s="39" t="str">
        <f t="shared" si="209"/>
        <v/>
      </c>
      <c r="I248" s="39" t="str">
        <f t="shared" si="209"/>
        <v/>
      </c>
      <c r="J248" s="39" t="str">
        <f t="shared" si="209"/>
        <v/>
      </c>
      <c r="K248" s="39" t="str">
        <f t="shared" si="209"/>
        <v/>
      </c>
      <c r="L248" s="39" t="str">
        <f t="shared" si="209"/>
        <v/>
      </c>
      <c r="M248" s="39" t="str">
        <f t="shared" si="209"/>
        <v/>
      </c>
      <c r="N248" s="39" t="str">
        <f t="shared" si="209"/>
        <v/>
      </c>
      <c r="O248" s="39" t="str">
        <f t="shared" si="209"/>
        <v/>
      </c>
      <c r="P248" s="39" t="str">
        <f t="shared" si="209"/>
        <v/>
      </c>
      <c r="Q248" s="39" t="str">
        <f t="shared" si="209"/>
        <v/>
      </c>
      <c r="R248" s="39" t="str">
        <f t="shared" si="209"/>
        <v/>
      </c>
      <c r="S248" s="39" t="str">
        <f t="shared" si="209"/>
        <v/>
      </c>
      <c r="T248" s="39" t="str">
        <f t="shared" si="209"/>
        <v/>
      </c>
      <c r="U248" s="39" t="str">
        <f t="shared" si="209"/>
        <v/>
      </c>
      <c r="V248" s="39" t="str">
        <f t="shared" si="209"/>
        <v/>
      </c>
      <c r="W248" s="39" t="str">
        <f t="shared" si="209"/>
        <v/>
      </c>
      <c r="X248" s="39" t="str">
        <f t="shared" si="209"/>
        <v/>
      </c>
      <c r="Y248" s="39" t="str">
        <f t="shared" si="209"/>
        <v/>
      </c>
      <c r="Z248" s="39" t="str">
        <f t="shared" si="209"/>
        <v/>
      </c>
      <c r="AA248" s="39" t="str">
        <f t="shared" si="209"/>
        <v/>
      </c>
      <c r="AB248" s="39" t="str">
        <f t="shared" si="209"/>
        <v/>
      </c>
      <c r="AC248" s="39" t="str">
        <f t="shared" si="209"/>
        <v/>
      </c>
      <c r="AD248" s="39" t="str">
        <f t="shared" si="209"/>
        <v/>
      </c>
      <c r="AE248" s="39" t="str">
        <f t="shared" si="209"/>
        <v/>
      </c>
      <c r="AF248" s="39" t="str">
        <f t="shared" si="209"/>
        <v/>
      </c>
      <c r="AG248" s="39" t="str">
        <f t="shared" si="209"/>
        <v/>
      </c>
      <c r="AH248" s="39" t="str">
        <f t="shared" si="209"/>
        <v/>
      </c>
      <c r="AI248" s="39" t="str">
        <f t="shared" si="209"/>
        <v/>
      </c>
      <c r="AJ248" s="39" t="str">
        <f t="shared" si="209"/>
        <v/>
      </c>
      <c r="AK248" s="39" t="str">
        <f t="shared" si="209"/>
        <v/>
      </c>
      <c r="AL248" s="39" t="str">
        <f t="shared" si="209"/>
        <v/>
      </c>
      <c r="AM248" s="39" t="str">
        <f t="shared" si="209"/>
        <v/>
      </c>
      <c r="AN248" s="39" t="str">
        <f t="shared" si="209"/>
        <v/>
      </c>
      <c r="AO248" s="39" t="str">
        <f t="shared" si="209"/>
        <v/>
      </c>
      <c r="AP248" s="39" t="str">
        <f t="shared" si="209"/>
        <v/>
      </c>
      <c r="AQ248" s="39" t="str">
        <f t="shared" si="209"/>
        <v/>
      </c>
      <c r="AR248" s="39" t="str">
        <f t="shared" si="209"/>
        <v/>
      </c>
      <c r="AS248" s="39" t="str">
        <f t="shared" si="209"/>
        <v/>
      </c>
      <c r="AT248" s="39" t="str">
        <f t="shared" si="209"/>
        <v/>
      </c>
      <c r="AU248" s="39" t="str">
        <f t="shared" si="209"/>
        <v/>
      </c>
      <c r="AV248" s="39" t="str">
        <f t="shared" si="209"/>
        <v/>
      </c>
      <c r="AW248" s="39" t="str">
        <f t="shared" si="209"/>
        <v/>
      </c>
      <c r="AX248" s="39" t="str">
        <f t="shared" si="209"/>
        <v/>
      </c>
      <c r="AY248" s="75" t="str">
        <f t="shared" si="209"/>
        <v/>
      </c>
      <c r="AZ248" s="39" t="str">
        <f t="shared" si="209"/>
        <v/>
      </c>
      <c r="BA248" s="39" t="str">
        <f t="shared" si="209"/>
        <v/>
      </c>
      <c r="BB248" s="39" t="str">
        <f t="shared" si="209"/>
        <v/>
      </c>
      <c r="BC248" s="39" t="str">
        <f t="shared" si="209"/>
        <v/>
      </c>
      <c r="BD248" s="39" t="str">
        <f t="shared" si="209"/>
        <v/>
      </c>
      <c r="BE248" s="39" t="str">
        <f t="shared" si="209"/>
        <v/>
      </c>
      <c r="BF248" s="39" t="str">
        <f t="shared" si="209"/>
        <v/>
      </c>
      <c r="BG248" s="39" t="str">
        <f t="shared" si="209"/>
        <v/>
      </c>
      <c r="BH248" s="39" t="str">
        <f t="shared" si="209"/>
        <v/>
      </c>
      <c r="BI248" s="39" t="str">
        <f t="shared" si="209"/>
        <v/>
      </c>
      <c r="BJ248" s="39" t="str">
        <f t="shared" si="209"/>
        <v/>
      </c>
      <c r="BK248" s="39" t="str">
        <f t="shared" si="209"/>
        <v/>
      </c>
      <c r="BL248" s="39" t="str">
        <f t="shared" si="209"/>
        <v/>
      </c>
      <c r="BM248" s="39" t="str">
        <f t="shared" si="209"/>
        <v/>
      </c>
      <c r="BN248" s="39" t="str">
        <f t="shared" si="209"/>
        <v/>
      </c>
      <c r="BO248" s="39" t="str">
        <f t="shared" si="209"/>
        <v/>
      </c>
      <c r="BP248" s="39" t="str">
        <f t="shared" si="209"/>
        <v/>
      </c>
      <c r="BQ248" s="39" t="str">
        <f t="shared" si="209"/>
        <v/>
      </c>
      <c r="BR248" s="39" t="str">
        <f t="shared" si="209"/>
        <v/>
      </c>
      <c r="BS248" s="39" t="str">
        <f t="shared" si="209"/>
        <v/>
      </c>
      <c r="BT248" s="39" t="str">
        <f t="shared" si="209"/>
        <v/>
      </c>
      <c r="BU248" s="39" t="str">
        <f t="shared" si="209"/>
        <v/>
      </c>
      <c r="BV248" s="39" t="str">
        <f t="shared" si="209"/>
        <v/>
      </c>
      <c r="BW248" s="39" t="str">
        <f t="shared" si="209"/>
        <v/>
      </c>
      <c r="BX248" s="39" t="str">
        <f t="shared" si="209"/>
        <v/>
      </c>
      <c r="BY248" s="39" t="str">
        <f t="shared" si="209"/>
        <v/>
      </c>
      <c r="BZ248" s="39" t="str">
        <f t="shared" si="209"/>
        <v/>
      </c>
      <c r="CA248" s="39" t="str">
        <f t="shared" si="209"/>
        <v/>
      </c>
      <c r="CB248" s="39" t="str">
        <f t="shared" si="209"/>
        <v/>
      </c>
      <c r="CC248" s="39" t="str">
        <f t="shared" si="209"/>
        <v/>
      </c>
      <c r="CD248" s="39" t="str">
        <f t="shared" si="209"/>
        <v/>
      </c>
      <c r="CE248" s="39" t="str">
        <f t="shared" si="209"/>
        <v/>
      </c>
      <c r="CF248" s="39" t="str">
        <f t="shared" si="209"/>
        <v/>
      </c>
      <c r="CG248" s="39" t="str">
        <f t="shared" si="209"/>
        <v/>
      </c>
      <c r="CH248" s="39" t="str">
        <f t="shared" si="209"/>
        <v/>
      </c>
      <c r="CI248" s="39" t="str">
        <f t="shared" si="209"/>
        <v/>
      </c>
      <c r="CJ248" s="39" t="str">
        <f t="shared" si="209"/>
        <v/>
      </c>
      <c r="CK248" s="39" t="str">
        <f t="shared" si="209"/>
        <v/>
      </c>
      <c r="CL248" s="39" t="str">
        <f t="shared" si="209"/>
        <v/>
      </c>
      <c r="CM248" s="39" t="str">
        <f t="shared" si="209"/>
        <v/>
      </c>
      <c r="CN248" s="39" t="str">
        <f t="shared" si="209"/>
        <v/>
      </c>
      <c r="CO248" s="39" t="str">
        <f t="shared" si="209"/>
        <v/>
      </c>
      <c r="CP248" s="39" t="str">
        <f t="shared" si="209"/>
        <v/>
      </c>
      <c r="CQ248" s="39" t="str">
        <f t="shared" si="209"/>
        <v/>
      </c>
      <c r="CR248" s="39" t="str">
        <f t="shared" si="209"/>
        <v/>
      </c>
      <c r="CS248" s="39" t="str">
        <f t="shared" si="209"/>
        <v/>
      </c>
      <c r="CT248" s="39" t="str">
        <f t="shared" si="209"/>
        <v/>
      </c>
      <c r="CU248" s="39" t="str">
        <f t="shared" si="209"/>
        <v/>
      </c>
      <c r="CV248" s="39" t="str">
        <f t="shared" si="209"/>
        <v/>
      </c>
      <c r="CW248" s="39" t="str">
        <f t="shared" si="209"/>
        <v/>
      </c>
      <c r="CX248" s="39" t="str">
        <f t="shared" si="209"/>
        <v/>
      </c>
      <c r="CY248" s="39" t="str">
        <f t="shared" si="209"/>
        <v/>
      </c>
      <c r="CZ248" s="39" t="str">
        <f t="shared" si="209"/>
        <v/>
      </c>
      <c r="DA248" s="39" t="str">
        <f t="shared" si="209"/>
        <v/>
      </c>
      <c r="DB248" s="39" t="str">
        <f t="shared" si="209"/>
        <v/>
      </c>
      <c r="DC248" s="39" t="str">
        <f t="shared" si="209"/>
        <v/>
      </c>
      <c r="DD248" s="39" t="str">
        <f t="shared" si="209"/>
        <v/>
      </c>
      <c r="DE248" s="39" t="str">
        <f t="shared" si="209"/>
        <v/>
      </c>
      <c r="DF248" s="39" t="str">
        <f t="shared" si="209"/>
        <v/>
      </c>
      <c r="DG248" s="39" t="str">
        <f t="shared" si="209"/>
        <v/>
      </c>
      <c r="DH248" s="39" t="str">
        <f t="shared" si="209"/>
        <v/>
      </c>
      <c r="DI248" s="39" t="str">
        <f t="shared" si="209"/>
        <v/>
      </c>
      <c r="DJ248" s="39" t="str">
        <f t="shared" si="209"/>
        <v/>
      </c>
    </row>
    <row r="249" ht="14.25" customHeight="1"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</row>
    <row r="250" ht="14.25" customHeight="1">
      <c r="B250" s="5" t="s">
        <v>67</v>
      </c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</row>
    <row r="251" ht="14.25" customHeight="1"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</row>
    <row r="252" ht="14.25" customHeight="1">
      <c r="B252" s="6" t="s">
        <v>77</v>
      </c>
      <c r="E252" s="33">
        <f t="shared" ref="E252:E254" si="211">SUM(G252:DJ252)</f>
        <v>0</v>
      </c>
      <c r="F252" s="5"/>
      <c r="G252" s="39">
        <f t="shared" ref="G252:DJ252" si="210">SUM(G246:G247)</f>
        <v>0</v>
      </c>
      <c r="H252" s="39">
        <f t="shared" si="210"/>
        <v>0</v>
      </c>
      <c r="I252" s="39">
        <f t="shared" si="210"/>
        <v>0</v>
      </c>
      <c r="J252" s="39">
        <f t="shared" si="210"/>
        <v>0</v>
      </c>
      <c r="K252" s="39">
        <f t="shared" si="210"/>
        <v>0</v>
      </c>
      <c r="L252" s="39">
        <f t="shared" si="210"/>
        <v>0</v>
      </c>
      <c r="M252" s="39">
        <f t="shared" si="210"/>
        <v>0</v>
      </c>
      <c r="N252" s="39">
        <f t="shared" si="210"/>
        <v>0</v>
      </c>
      <c r="O252" s="39">
        <f t="shared" si="210"/>
        <v>0</v>
      </c>
      <c r="P252" s="39">
        <f t="shared" si="210"/>
        <v>0</v>
      </c>
      <c r="Q252" s="39">
        <f t="shared" si="210"/>
        <v>0</v>
      </c>
      <c r="R252" s="39">
        <f t="shared" si="210"/>
        <v>0</v>
      </c>
      <c r="S252" s="39">
        <f t="shared" si="210"/>
        <v>0</v>
      </c>
      <c r="T252" s="39">
        <f t="shared" si="210"/>
        <v>0</v>
      </c>
      <c r="U252" s="39">
        <f t="shared" si="210"/>
        <v>0</v>
      </c>
      <c r="V252" s="39">
        <f t="shared" si="210"/>
        <v>0</v>
      </c>
      <c r="W252" s="39">
        <f t="shared" si="210"/>
        <v>0</v>
      </c>
      <c r="X252" s="39">
        <f t="shared" si="210"/>
        <v>0</v>
      </c>
      <c r="Y252" s="39">
        <f t="shared" si="210"/>
        <v>0</v>
      </c>
      <c r="Z252" s="39">
        <f t="shared" si="210"/>
        <v>0</v>
      </c>
      <c r="AA252" s="39">
        <f t="shared" si="210"/>
        <v>0</v>
      </c>
      <c r="AB252" s="39">
        <f t="shared" si="210"/>
        <v>0</v>
      </c>
      <c r="AC252" s="39">
        <f t="shared" si="210"/>
        <v>0</v>
      </c>
      <c r="AD252" s="39">
        <f t="shared" si="210"/>
        <v>0</v>
      </c>
      <c r="AE252" s="39">
        <f t="shared" si="210"/>
        <v>0</v>
      </c>
      <c r="AF252" s="39">
        <f t="shared" si="210"/>
        <v>0</v>
      </c>
      <c r="AG252" s="39">
        <f t="shared" si="210"/>
        <v>0</v>
      </c>
      <c r="AH252" s="39">
        <f t="shared" si="210"/>
        <v>0</v>
      </c>
      <c r="AI252" s="39">
        <f t="shared" si="210"/>
        <v>0</v>
      </c>
      <c r="AJ252" s="39">
        <f t="shared" si="210"/>
        <v>0</v>
      </c>
      <c r="AK252" s="39">
        <f t="shared" si="210"/>
        <v>0</v>
      </c>
      <c r="AL252" s="39">
        <f t="shared" si="210"/>
        <v>0</v>
      </c>
      <c r="AM252" s="39">
        <f t="shared" si="210"/>
        <v>0</v>
      </c>
      <c r="AN252" s="39">
        <f t="shared" si="210"/>
        <v>0</v>
      </c>
      <c r="AO252" s="39">
        <f t="shared" si="210"/>
        <v>0</v>
      </c>
      <c r="AP252" s="39">
        <f t="shared" si="210"/>
        <v>0</v>
      </c>
      <c r="AQ252" s="39">
        <f t="shared" si="210"/>
        <v>0</v>
      </c>
      <c r="AR252" s="39">
        <f t="shared" si="210"/>
        <v>0</v>
      </c>
      <c r="AS252" s="39">
        <f t="shared" si="210"/>
        <v>0</v>
      </c>
      <c r="AT252" s="39">
        <f t="shared" si="210"/>
        <v>0</v>
      </c>
      <c r="AU252" s="39">
        <f t="shared" si="210"/>
        <v>0</v>
      </c>
      <c r="AV252" s="39">
        <f t="shared" si="210"/>
        <v>0</v>
      </c>
      <c r="AW252" s="39">
        <f t="shared" si="210"/>
        <v>0</v>
      </c>
      <c r="AX252" s="39">
        <f t="shared" si="210"/>
        <v>0</v>
      </c>
      <c r="AY252" s="75">
        <f t="shared" si="210"/>
        <v>0</v>
      </c>
      <c r="AZ252" s="39">
        <f t="shared" si="210"/>
        <v>0</v>
      </c>
      <c r="BA252" s="39">
        <f t="shared" si="210"/>
        <v>0</v>
      </c>
      <c r="BB252" s="39">
        <f t="shared" si="210"/>
        <v>0</v>
      </c>
      <c r="BC252" s="39">
        <f t="shared" si="210"/>
        <v>0</v>
      </c>
      <c r="BD252" s="39">
        <f t="shared" si="210"/>
        <v>0</v>
      </c>
      <c r="BE252" s="39">
        <f t="shared" si="210"/>
        <v>0</v>
      </c>
      <c r="BF252" s="39">
        <f t="shared" si="210"/>
        <v>0</v>
      </c>
      <c r="BG252" s="39">
        <f t="shared" si="210"/>
        <v>0</v>
      </c>
      <c r="BH252" s="39">
        <f t="shared" si="210"/>
        <v>0</v>
      </c>
      <c r="BI252" s="39">
        <f t="shared" si="210"/>
        <v>0</v>
      </c>
      <c r="BJ252" s="39">
        <f t="shared" si="210"/>
        <v>0</v>
      </c>
      <c r="BK252" s="39">
        <f t="shared" si="210"/>
        <v>0</v>
      </c>
      <c r="BL252" s="39">
        <f t="shared" si="210"/>
        <v>0</v>
      </c>
      <c r="BM252" s="39">
        <f t="shared" si="210"/>
        <v>0</v>
      </c>
      <c r="BN252" s="39">
        <f t="shared" si="210"/>
        <v>0</v>
      </c>
      <c r="BO252" s="39">
        <f t="shared" si="210"/>
        <v>0</v>
      </c>
      <c r="BP252" s="39">
        <f t="shared" si="210"/>
        <v>0</v>
      </c>
      <c r="BQ252" s="39">
        <f t="shared" si="210"/>
        <v>0</v>
      </c>
      <c r="BR252" s="39">
        <f t="shared" si="210"/>
        <v>0</v>
      </c>
      <c r="BS252" s="39">
        <f t="shared" si="210"/>
        <v>0</v>
      </c>
      <c r="BT252" s="39">
        <f t="shared" si="210"/>
        <v>0</v>
      </c>
      <c r="BU252" s="39">
        <f t="shared" si="210"/>
        <v>0</v>
      </c>
      <c r="BV252" s="39">
        <f t="shared" si="210"/>
        <v>0</v>
      </c>
      <c r="BW252" s="39">
        <f t="shared" si="210"/>
        <v>0</v>
      </c>
      <c r="BX252" s="39">
        <f t="shared" si="210"/>
        <v>0</v>
      </c>
      <c r="BY252" s="39">
        <f t="shared" si="210"/>
        <v>0</v>
      </c>
      <c r="BZ252" s="39">
        <f t="shared" si="210"/>
        <v>0</v>
      </c>
      <c r="CA252" s="39">
        <f t="shared" si="210"/>
        <v>0</v>
      </c>
      <c r="CB252" s="39">
        <f t="shared" si="210"/>
        <v>0</v>
      </c>
      <c r="CC252" s="39">
        <f t="shared" si="210"/>
        <v>0</v>
      </c>
      <c r="CD252" s="39">
        <f t="shared" si="210"/>
        <v>0</v>
      </c>
      <c r="CE252" s="39">
        <f t="shared" si="210"/>
        <v>0</v>
      </c>
      <c r="CF252" s="39">
        <f t="shared" si="210"/>
        <v>0</v>
      </c>
      <c r="CG252" s="39">
        <f t="shared" si="210"/>
        <v>0</v>
      </c>
      <c r="CH252" s="39">
        <f t="shared" si="210"/>
        <v>0</v>
      </c>
      <c r="CI252" s="39">
        <f t="shared" si="210"/>
        <v>0</v>
      </c>
      <c r="CJ252" s="39">
        <f t="shared" si="210"/>
        <v>0</v>
      </c>
      <c r="CK252" s="39">
        <f t="shared" si="210"/>
        <v>0</v>
      </c>
      <c r="CL252" s="39">
        <f t="shared" si="210"/>
        <v>0</v>
      </c>
      <c r="CM252" s="39">
        <f t="shared" si="210"/>
        <v>0</v>
      </c>
      <c r="CN252" s="39">
        <f t="shared" si="210"/>
        <v>0</v>
      </c>
      <c r="CO252" s="39">
        <f t="shared" si="210"/>
        <v>0</v>
      </c>
      <c r="CP252" s="39">
        <f t="shared" si="210"/>
        <v>0</v>
      </c>
      <c r="CQ252" s="39">
        <f t="shared" si="210"/>
        <v>0</v>
      </c>
      <c r="CR252" s="39">
        <f t="shared" si="210"/>
        <v>0</v>
      </c>
      <c r="CS252" s="39">
        <f t="shared" si="210"/>
        <v>0</v>
      </c>
      <c r="CT252" s="39">
        <f t="shared" si="210"/>
        <v>0</v>
      </c>
      <c r="CU252" s="39">
        <f t="shared" si="210"/>
        <v>0</v>
      </c>
      <c r="CV252" s="39">
        <f t="shared" si="210"/>
        <v>0</v>
      </c>
      <c r="CW252" s="39">
        <f t="shared" si="210"/>
        <v>0</v>
      </c>
      <c r="CX252" s="39">
        <f t="shared" si="210"/>
        <v>0</v>
      </c>
      <c r="CY252" s="39">
        <f t="shared" si="210"/>
        <v>0</v>
      </c>
      <c r="CZ252" s="39">
        <f t="shared" si="210"/>
        <v>0</v>
      </c>
      <c r="DA252" s="39">
        <f t="shared" si="210"/>
        <v>0</v>
      </c>
      <c r="DB252" s="39">
        <f t="shared" si="210"/>
        <v>0</v>
      </c>
      <c r="DC252" s="39">
        <f t="shared" si="210"/>
        <v>0</v>
      </c>
      <c r="DD252" s="39">
        <f t="shared" si="210"/>
        <v>0</v>
      </c>
      <c r="DE252" s="39">
        <f t="shared" si="210"/>
        <v>0</v>
      </c>
      <c r="DF252" s="39">
        <f t="shared" si="210"/>
        <v>0</v>
      </c>
      <c r="DG252" s="39">
        <f t="shared" si="210"/>
        <v>0</v>
      </c>
      <c r="DH252" s="39">
        <f t="shared" si="210"/>
        <v>0</v>
      </c>
      <c r="DI252" s="39">
        <f t="shared" si="210"/>
        <v>0</v>
      </c>
      <c r="DJ252" s="39">
        <f t="shared" si="210"/>
        <v>0</v>
      </c>
    </row>
    <row r="253" ht="14.25" customHeight="1">
      <c r="B253" s="6" t="s">
        <v>78</v>
      </c>
      <c r="E253" s="35">
        <f t="shared" si="211"/>
        <v>0</v>
      </c>
      <c r="F253" s="5"/>
      <c r="G253" s="36">
        <f t="shared" ref="G253:DJ253" si="212">SUM(G245,G252)</f>
        <v>0</v>
      </c>
      <c r="H253" s="36">
        <f t="shared" si="212"/>
        <v>0</v>
      </c>
      <c r="I253" s="36">
        <f t="shared" si="212"/>
        <v>0</v>
      </c>
      <c r="J253" s="36">
        <f t="shared" si="212"/>
        <v>0</v>
      </c>
      <c r="K253" s="36">
        <f t="shared" si="212"/>
        <v>0</v>
      </c>
      <c r="L253" s="36">
        <f t="shared" si="212"/>
        <v>0</v>
      </c>
      <c r="M253" s="36">
        <f t="shared" si="212"/>
        <v>0</v>
      </c>
      <c r="N253" s="36">
        <f t="shared" si="212"/>
        <v>0</v>
      </c>
      <c r="O253" s="36">
        <f t="shared" si="212"/>
        <v>0</v>
      </c>
      <c r="P253" s="36">
        <f t="shared" si="212"/>
        <v>0</v>
      </c>
      <c r="Q253" s="36">
        <f t="shared" si="212"/>
        <v>0</v>
      </c>
      <c r="R253" s="36">
        <f t="shared" si="212"/>
        <v>0</v>
      </c>
      <c r="S253" s="36">
        <f t="shared" si="212"/>
        <v>0</v>
      </c>
      <c r="T253" s="36">
        <f t="shared" si="212"/>
        <v>0</v>
      </c>
      <c r="U253" s="36">
        <f t="shared" si="212"/>
        <v>0</v>
      </c>
      <c r="V253" s="36">
        <f t="shared" si="212"/>
        <v>0</v>
      </c>
      <c r="W253" s="36">
        <f t="shared" si="212"/>
        <v>0</v>
      </c>
      <c r="X253" s="36">
        <f t="shared" si="212"/>
        <v>0</v>
      </c>
      <c r="Y253" s="36">
        <f t="shared" si="212"/>
        <v>0</v>
      </c>
      <c r="Z253" s="36">
        <f t="shared" si="212"/>
        <v>0</v>
      </c>
      <c r="AA253" s="36">
        <f t="shared" si="212"/>
        <v>0</v>
      </c>
      <c r="AB253" s="36">
        <f t="shared" si="212"/>
        <v>0</v>
      </c>
      <c r="AC253" s="36">
        <f t="shared" si="212"/>
        <v>0</v>
      </c>
      <c r="AD253" s="36">
        <f t="shared" si="212"/>
        <v>0</v>
      </c>
      <c r="AE253" s="36">
        <f t="shared" si="212"/>
        <v>0</v>
      </c>
      <c r="AF253" s="36">
        <f t="shared" si="212"/>
        <v>0</v>
      </c>
      <c r="AG253" s="36">
        <f t="shared" si="212"/>
        <v>0</v>
      </c>
      <c r="AH253" s="36">
        <f t="shared" si="212"/>
        <v>0</v>
      </c>
      <c r="AI253" s="36">
        <f t="shared" si="212"/>
        <v>0</v>
      </c>
      <c r="AJ253" s="36">
        <f t="shared" si="212"/>
        <v>0</v>
      </c>
      <c r="AK253" s="36">
        <f t="shared" si="212"/>
        <v>0</v>
      </c>
      <c r="AL253" s="36">
        <f t="shared" si="212"/>
        <v>0</v>
      </c>
      <c r="AM253" s="36">
        <f t="shared" si="212"/>
        <v>0</v>
      </c>
      <c r="AN253" s="36">
        <f t="shared" si="212"/>
        <v>0</v>
      </c>
      <c r="AO253" s="36">
        <f t="shared" si="212"/>
        <v>0</v>
      </c>
      <c r="AP253" s="36">
        <f t="shared" si="212"/>
        <v>0</v>
      </c>
      <c r="AQ253" s="36">
        <f t="shared" si="212"/>
        <v>0</v>
      </c>
      <c r="AR253" s="36">
        <f t="shared" si="212"/>
        <v>0</v>
      </c>
      <c r="AS253" s="36">
        <f t="shared" si="212"/>
        <v>0</v>
      </c>
      <c r="AT253" s="36">
        <f t="shared" si="212"/>
        <v>0</v>
      </c>
      <c r="AU253" s="36">
        <f t="shared" si="212"/>
        <v>0</v>
      </c>
      <c r="AV253" s="36">
        <f t="shared" si="212"/>
        <v>0</v>
      </c>
      <c r="AW253" s="36">
        <f t="shared" si="212"/>
        <v>0</v>
      </c>
      <c r="AX253" s="36">
        <f t="shared" si="212"/>
        <v>0</v>
      </c>
      <c r="AY253" s="69">
        <f t="shared" si="212"/>
        <v>0</v>
      </c>
      <c r="AZ253" s="36">
        <f t="shared" si="212"/>
        <v>0</v>
      </c>
      <c r="BA253" s="36">
        <f t="shared" si="212"/>
        <v>0</v>
      </c>
      <c r="BB253" s="36">
        <f t="shared" si="212"/>
        <v>0</v>
      </c>
      <c r="BC253" s="36">
        <f t="shared" si="212"/>
        <v>0</v>
      </c>
      <c r="BD253" s="36">
        <f t="shared" si="212"/>
        <v>0</v>
      </c>
      <c r="BE253" s="36">
        <f t="shared" si="212"/>
        <v>0</v>
      </c>
      <c r="BF253" s="36">
        <f t="shared" si="212"/>
        <v>0</v>
      </c>
      <c r="BG253" s="36">
        <f t="shared" si="212"/>
        <v>0</v>
      </c>
      <c r="BH253" s="36">
        <f t="shared" si="212"/>
        <v>0</v>
      </c>
      <c r="BI253" s="36">
        <f t="shared" si="212"/>
        <v>0</v>
      </c>
      <c r="BJ253" s="36">
        <f t="shared" si="212"/>
        <v>0</v>
      </c>
      <c r="BK253" s="36">
        <f t="shared" si="212"/>
        <v>0</v>
      </c>
      <c r="BL253" s="36">
        <f t="shared" si="212"/>
        <v>0</v>
      </c>
      <c r="BM253" s="36">
        <f t="shared" si="212"/>
        <v>0</v>
      </c>
      <c r="BN253" s="36">
        <f t="shared" si="212"/>
        <v>0</v>
      </c>
      <c r="BO253" s="36">
        <f t="shared" si="212"/>
        <v>0</v>
      </c>
      <c r="BP253" s="36">
        <f t="shared" si="212"/>
        <v>0</v>
      </c>
      <c r="BQ253" s="36">
        <f t="shared" si="212"/>
        <v>0</v>
      </c>
      <c r="BR253" s="36">
        <f t="shared" si="212"/>
        <v>0</v>
      </c>
      <c r="BS253" s="36">
        <f t="shared" si="212"/>
        <v>0</v>
      </c>
      <c r="BT253" s="36">
        <f t="shared" si="212"/>
        <v>0</v>
      </c>
      <c r="BU253" s="36">
        <f t="shared" si="212"/>
        <v>0</v>
      </c>
      <c r="BV253" s="36">
        <f t="shared" si="212"/>
        <v>0</v>
      </c>
      <c r="BW253" s="36">
        <f t="shared" si="212"/>
        <v>0</v>
      </c>
      <c r="BX253" s="36">
        <f t="shared" si="212"/>
        <v>0</v>
      </c>
      <c r="BY253" s="36">
        <f t="shared" si="212"/>
        <v>0</v>
      </c>
      <c r="BZ253" s="36">
        <f t="shared" si="212"/>
        <v>0</v>
      </c>
      <c r="CA253" s="36">
        <f t="shared" si="212"/>
        <v>0</v>
      </c>
      <c r="CB253" s="36">
        <f t="shared" si="212"/>
        <v>0</v>
      </c>
      <c r="CC253" s="36">
        <f t="shared" si="212"/>
        <v>0</v>
      </c>
      <c r="CD253" s="36">
        <f t="shared" si="212"/>
        <v>0</v>
      </c>
      <c r="CE253" s="36">
        <f t="shared" si="212"/>
        <v>0</v>
      </c>
      <c r="CF253" s="36">
        <f t="shared" si="212"/>
        <v>0</v>
      </c>
      <c r="CG253" s="36">
        <f t="shared" si="212"/>
        <v>0</v>
      </c>
      <c r="CH253" s="36">
        <f t="shared" si="212"/>
        <v>0</v>
      </c>
      <c r="CI253" s="36">
        <f t="shared" si="212"/>
        <v>0</v>
      </c>
      <c r="CJ253" s="36">
        <f t="shared" si="212"/>
        <v>0</v>
      </c>
      <c r="CK253" s="36">
        <f t="shared" si="212"/>
        <v>0</v>
      </c>
      <c r="CL253" s="36">
        <f t="shared" si="212"/>
        <v>0</v>
      </c>
      <c r="CM253" s="36">
        <f t="shared" si="212"/>
        <v>0</v>
      </c>
      <c r="CN253" s="36">
        <f t="shared" si="212"/>
        <v>0</v>
      </c>
      <c r="CO253" s="36">
        <f t="shared" si="212"/>
        <v>0</v>
      </c>
      <c r="CP253" s="36">
        <f t="shared" si="212"/>
        <v>0</v>
      </c>
      <c r="CQ253" s="36">
        <f t="shared" si="212"/>
        <v>0</v>
      </c>
      <c r="CR253" s="36">
        <f t="shared" si="212"/>
        <v>0</v>
      </c>
      <c r="CS253" s="36">
        <f t="shared" si="212"/>
        <v>0</v>
      </c>
      <c r="CT253" s="36">
        <f t="shared" si="212"/>
        <v>0</v>
      </c>
      <c r="CU253" s="36">
        <f t="shared" si="212"/>
        <v>0</v>
      </c>
      <c r="CV253" s="36">
        <f t="shared" si="212"/>
        <v>0</v>
      </c>
      <c r="CW253" s="36">
        <f t="shared" si="212"/>
        <v>0</v>
      </c>
      <c r="CX253" s="36">
        <f t="shared" si="212"/>
        <v>0</v>
      </c>
      <c r="CY253" s="36">
        <f t="shared" si="212"/>
        <v>0</v>
      </c>
      <c r="CZ253" s="36">
        <f t="shared" si="212"/>
        <v>0</v>
      </c>
      <c r="DA253" s="36">
        <f t="shared" si="212"/>
        <v>0</v>
      </c>
      <c r="DB253" s="36">
        <f t="shared" si="212"/>
        <v>0</v>
      </c>
      <c r="DC253" s="36">
        <f t="shared" si="212"/>
        <v>0</v>
      </c>
      <c r="DD253" s="36">
        <f t="shared" si="212"/>
        <v>0</v>
      </c>
      <c r="DE253" s="36">
        <f t="shared" si="212"/>
        <v>0</v>
      </c>
      <c r="DF253" s="36">
        <f t="shared" si="212"/>
        <v>0</v>
      </c>
      <c r="DG253" s="36">
        <f t="shared" si="212"/>
        <v>0</v>
      </c>
      <c r="DH253" s="36">
        <f t="shared" si="212"/>
        <v>0</v>
      </c>
      <c r="DI253" s="36">
        <f t="shared" si="212"/>
        <v>0</v>
      </c>
      <c r="DJ253" s="36">
        <f t="shared" si="212"/>
        <v>0</v>
      </c>
    </row>
    <row r="254" ht="14.25" customHeight="1">
      <c r="B254" s="6" t="s">
        <v>79</v>
      </c>
      <c r="E254" s="33">
        <f t="shared" si="211"/>
        <v>0</v>
      </c>
      <c r="G254" s="39">
        <f t="shared" ref="G254:DJ254" si="213">IF(G$3&lt;$C$9,G253,0)</f>
        <v>0</v>
      </c>
      <c r="H254" s="39">
        <f t="shared" si="213"/>
        <v>0</v>
      </c>
      <c r="I254" s="39">
        <f t="shared" si="213"/>
        <v>0</v>
      </c>
      <c r="J254" s="39">
        <f t="shared" si="213"/>
        <v>0</v>
      </c>
      <c r="K254" s="39">
        <f t="shared" si="213"/>
        <v>0</v>
      </c>
      <c r="L254" s="39">
        <f t="shared" si="213"/>
        <v>0</v>
      </c>
      <c r="M254" s="39">
        <f t="shared" si="213"/>
        <v>0</v>
      </c>
      <c r="N254" s="39">
        <f t="shared" si="213"/>
        <v>0</v>
      </c>
      <c r="O254" s="39">
        <f t="shared" si="213"/>
        <v>0</v>
      </c>
      <c r="P254" s="39">
        <f t="shared" si="213"/>
        <v>0</v>
      </c>
      <c r="Q254" s="39">
        <f t="shared" si="213"/>
        <v>0</v>
      </c>
      <c r="R254" s="39">
        <f t="shared" si="213"/>
        <v>0</v>
      </c>
      <c r="S254" s="39">
        <f t="shared" si="213"/>
        <v>0</v>
      </c>
      <c r="T254" s="39">
        <f t="shared" si="213"/>
        <v>0</v>
      </c>
      <c r="U254" s="39">
        <f t="shared" si="213"/>
        <v>0</v>
      </c>
      <c r="V254" s="39">
        <f t="shared" si="213"/>
        <v>0</v>
      </c>
      <c r="W254" s="39">
        <f t="shared" si="213"/>
        <v>0</v>
      </c>
      <c r="X254" s="39">
        <f t="shared" si="213"/>
        <v>0</v>
      </c>
      <c r="Y254" s="39">
        <f t="shared" si="213"/>
        <v>0</v>
      </c>
      <c r="Z254" s="39">
        <f t="shared" si="213"/>
        <v>0</v>
      </c>
      <c r="AA254" s="39">
        <f t="shared" si="213"/>
        <v>0</v>
      </c>
      <c r="AB254" s="39">
        <f t="shared" si="213"/>
        <v>0</v>
      </c>
      <c r="AC254" s="39">
        <f t="shared" si="213"/>
        <v>0</v>
      </c>
      <c r="AD254" s="39">
        <f t="shared" si="213"/>
        <v>0</v>
      </c>
      <c r="AE254" s="39">
        <f t="shared" si="213"/>
        <v>0</v>
      </c>
      <c r="AF254" s="39">
        <f t="shared" si="213"/>
        <v>0</v>
      </c>
      <c r="AG254" s="39">
        <f t="shared" si="213"/>
        <v>0</v>
      </c>
      <c r="AH254" s="39">
        <f t="shared" si="213"/>
        <v>0</v>
      </c>
      <c r="AI254" s="39">
        <f t="shared" si="213"/>
        <v>0</v>
      </c>
      <c r="AJ254" s="39">
        <f t="shared" si="213"/>
        <v>0</v>
      </c>
      <c r="AK254" s="39">
        <f t="shared" si="213"/>
        <v>0</v>
      </c>
      <c r="AL254" s="39">
        <f t="shared" si="213"/>
        <v>0</v>
      </c>
      <c r="AM254" s="39">
        <f t="shared" si="213"/>
        <v>0</v>
      </c>
      <c r="AN254" s="39">
        <f t="shared" si="213"/>
        <v>0</v>
      </c>
      <c r="AO254" s="39">
        <f t="shared" si="213"/>
        <v>0</v>
      </c>
      <c r="AP254" s="39">
        <f t="shared" si="213"/>
        <v>0</v>
      </c>
      <c r="AQ254" s="39">
        <f t="shared" si="213"/>
        <v>0</v>
      </c>
      <c r="AR254" s="39">
        <f t="shared" si="213"/>
        <v>0</v>
      </c>
      <c r="AS254" s="39">
        <f t="shared" si="213"/>
        <v>0</v>
      </c>
      <c r="AT254" s="39">
        <f t="shared" si="213"/>
        <v>0</v>
      </c>
      <c r="AU254" s="39">
        <f t="shared" si="213"/>
        <v>0</v>
      </c>
      <c r="AV254" s="39">
        <f t="shared" si="213"/>
        <v>0</v>
      </c>
      <c r="AW254" s="39">
        <f t="shared" si="213"/>
        <v>0</v>
      </c>
      <c r="AX254" s="39">
        <f t="shared" si="213"/>
        <v>0</v>
      </c>
      <c r="AY254" s="75">
        <f t="shared" si="213"/>
        <v>0</v>
      </c>
      <c r="AZ254" s="39">
        <f t="shared" si="213"/>
        <v>0</v>
      </c>
      <c r="BA254" s="39">
        <f t="shared" si="213"/>
        <v>0</v>
      </c>
      <c r="BB254" s="39">
        <f t="shared" si="213"/>
        <v>0</v>
      </c>
      <c r="BC254" s="39">
        <f t="shared" si="213"/>
        <v>0</v>
      </c>
      <c r="BD254" s="39">
        <f t="shared" si="213"/>
        <v>0</v>
      </c>
      <c r="BE254" s="39">
        <f t="shared" si="213"/>
        <v>0</v>
      </c>
      <c r="BF254" s="39">
        <f t="shared" si="213"/>
        <v>0</v>
      </c>
      <c r="BG254" s="39">
        <f t="shared" si="213"/>
        <v>0</v>
      </c>
      <c r="BH254" s="39">
        <f t="shared" si="213"/>
        <v>0</v>
      </c>
      <c r="BI254" s="39">
        <f t="shared" si="213"/>
        <v>0</v>
      </c>
      <c r="BJ254" s="39">
        <f t="shared" si="213"/>
        <v>0</v>
      </c>
      <c r="BK254" s="39">
        <f t="shared" si="213"/>
        <v>0</v>
      </c>
      <c r="BL254" s="39">
        <f t="shared" si="213"/>
        <v>0</v>
      </c>
      <c r="BM254" s="39">
        <f t="shared" si="213"/>
        <v>0</v>
      </c>
      <c r="BN254" s="39">
        <f t="shared" si="213"/>
        <v>0</v>
      </c>
      <c r="BO254" s="39">
        <f t="shared" si="213"/>
        <v>0</v>
      </c>
      <c r="BP254" s="39">
        <f t="shared" si="213"/>
        <v>0</v>
      </c>
      <c r="BQ254" s="39">
        <f t="shared" si="213"/>
        <v>0</v>
      </c>
      <c r="BR254" s="39">
        <f t="shared" si="213"/>
        <v>0</v>
      </c>
      <c r="BS254" s="39">
        <f t="shared" si="213"/>
        <v>0</v>
      </c>
      <c r="BT254" s="39">
        <f t="shared" si="213"/>
        <v>0</v>
      </c>
      <c r="BU254" s="39">
        <f t="shared" si="213"/>
        <v>0</v>
      </c>
      <c r="BV254" s="39">
        <f t="shared" si="213"/>
        <v>0</v>
      </c>
      <c r="BW254" s="39">
        <f t="shared" si="213"/>
        <v>0</v>
      </c>
      <c r="BX254" s="39">
        <f t="shared" si="213"/>
        <v>0</v>
      </c>
      <c r="BY254" s="39">
        <f t="shared" si="213"/>
        <v>0</v>
      </c>
      <c r="BZ254" s="39">
        <f t="shared" si="213"/>
        <v>0</v>
      </c>
      <c r="CA254" s="39">
        <f t="shared" si="213"/>
        <v>0</v>
      </c>
      <c r="CB254" s="39">
        <f t="shared" si="213"/>
        <v>0</v>
      </c>
      <c r="CC254" s="39">
        <f t="shared" si="213"/>
        <v>0</v>
      </c>
      <c r="CD254" s="39">
        <f t="shared" si="213"/>
        <v>0</v>
      </c>
      <c r="CE254" s="39">
        <f t="shared" si="213"/>
        <v>0</v>
      </c>
      <c r="CF254" s="39">
        <f t="shared" si="213"/>
        <v>0</v>
      </c>
      <c r="CG254" s="39">
        <f t="shared" si="213"/>
        <v>0</v>
      </c>
      <c r="CH254" s="39">
        <f t="shared" si="213"/>
        <v>0</v>
      </c>
      <c r="CI254" s="39">
        <f t="shared" si="213"/>
        <v>0</v>
      </c>
      <c r="CJ254" s="39">
        <f t="shared" si="213"/>
        <v>0</v>
      </c>
      <c r="CK254" s="39">
        <f t="shared" si="213"/>
        <v>0</v>
      </c>
      <c r="CL254" s="39">
        <f t="shared" si="213"/>
        <v>0</v>
      </c>
      <c r="CM254" s="39">
        <f t="shared" si="213"/>
        <v>0</v>
      </c>
      <c r="CN254" s="39">
        <f t="shared" si="213"/>
        <v>0</v>
      </c>
      <c r="CO254" s="39">
        <f t="shared" si="213"/>
        <v>0</v>
      </c>
      <c r="CP254" s="39">
        <f t="shared" si="213"/>
        <v>0</v>
      </c>
      <c r="CQ254" s="39">
        <f t="shared" si="213"/>
        <v>0</v>
      </c>
      <c r="CR254" s="39">
        <f t="shared" si="213"/>
        <v>0</v>
      </c>
      <c r="CS254" s="39">
        <f t="shared" si="213"/>
        <v>0</v>
      </c>
      <c r="CT254" s="39">
        <f t="shared" si="213"/>
        <v>0</v>
      </c>
      <c r="CU254" s="39">
        <f t="shared" si="213"/>
        <v>0</v>
      </c>
      <c r="CV254" s="39">
        <f t="shared" si="213"/>
        <v>0</v>
      </c>
      <c r="CW254" s="39">
        <f t="shared" si="213"/>
        <v>0</v>
      </c>
      <c r="CX254" s="39">
        <f t="shared" si="213"/>
        <v>0</v>
      </c>
      <c r="CY254" s="39">
        <f t="shared" si="213"/>
        <v>0</v>
      </c>
      <c r="CZ254" s="39">
        <f t="shared" si="213"/>
        <v>0</v>
      </c>
      <c r="DA254" s="39">
        <f t="shared" si="213"/>
        <v>0</v>
      </c>
      <c r="DB254" s="39">
        <f t="shared" si="213"/>
        <v>0</v>
      </c>
      <c r="DC254" s="39">
        <f t="shared" si="213"/>
        <v>0</v>
      </c>
      <c r="DD254" s="39">
        <f t="shared" si="213"/>
        <v>0</v>
      </c>
      <c r="DE254" s="39">
        <f t="shared" si="213"/>
        <v>0</v>
      </c>
      <c r="DF254" s="39">
        <f t="shared" si="213"/>
        <v>0</v>
      </c>
      <c r="DG254" s="39">
        <f t="shared" si="213"/>
        <v>0</v>
      </c>
      <c r="DH254" s="39">
        <f t="shared" si="213"/>
        <v>0</v>
      </c>
      <c r="DI254" s="39">
        <f t="shared" si="213"/>
        <v>0</v>
      </c>
      <c r="DJ254" s="39">
        <f t="shared" si="213"/>
        <v>0</v>
      </c>
    </row>
    <row r="255" ht="14.25" customHeight="1">
      <c r="E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</row>
    <row r="256" ht="14.25" customHeight="1">
      <c r="B256" s="6" t="s">
        <v>80</v>
      </c>
      <c r="C256" s="5"/>
      <c r="D256" s="5"/>
      <c r="E256" s="33">
        <f t="shared" ref="E256:E258" si="215">SUM(G256:DJ256)</f>
        <v>0</v>
      </c>
      <c r="F256" s="5"/>
      <c r="G256" s="39">
        <f t="shared" ref="G256:DJ256" si="214">G252+G248</f>
        <v>0</v>
      </c>
      <c r="H256" s="39">
        <f t="shared" si="214"/>
        <v>0</v>
      </c>
      <c r="I256" s="39">
        <f t="shared" si="214"/>
        <v>0</v>
      </c>
      <c r="J256" s="39">
        <f t="shared" si="214"/>
        <v>0</v>
      </c>
      <c r="K256" s="39">
        <f t="shared" si="214"/>
        <v>0</v>
      </c>
      <c r="L256" s="39">
        <f t="shared" si="214"/>
        <v>0</v>
      </c>
      <c r="M256" s="39">
        <f t="shared" si="214"/>
        <v>0</v>
      </c>
      <c r="N256" s="39">
        <f t="shared" si="214"/>
        <v>0</v>
      </c>
      <c r="O256" s="39">
        <f t="shared" si="214"/>
        <v>0</v>
      </c>
      <c r="P256" s="39">
        <f t="shared" si="214"/>
        <v>0</v>
      </c>
      <c r="Q256" s="39">
        <f t="shared" si="214"/>
        <v>0</v>
      </c>
      <c r="R256" s="39">
        <f t="shared" si="214"/>
        <v>0</v>
      </c>
      <c r="S256" s="39">
        <f t="shared" si="214"/>
        <v>0</v>
      </c>
      <c r="T256" s="39">
        <f t="shared" si="214"/>
        <v>0</v>
      </c>
      <c r="U256" s="39">
        <f t="shared" si="214"/>
        <v>0</v>
      </c>
      <c r="V256" s="39">
        <f t="shared" si="214"/>
        <v>0</v>
      </c>
      <c r="W256" s="39">
        <f t="shared" si="214"/>
        <v>0</v>
      </c>
      <c r="X256" s="39">
        <f t="shared" si="214"/>
        <v>0</v>
      </c>
      <c r="Y256" s="39">
        <f t="shared" si="214"/>
        <v>0</v>
      </c>
      <c r="Z256" s="39">
        <f t="shared" si="214"/>
        <v>0</v>
      </c>
      <c r="AA256" s="39">
        <f t="shared" si="214"/>
        <v>0</v>
      </c>
      <c r="AB256" s="39">
        <f t="shared" si="214"/>
        <v>0</v>
      </c>
      <c r="AC256" s="39">
        <f t="shared" si="214"/>
        <v>0</v>
      </c>
      <c r="AD256" s="39">
        <f t="shared" si="214"/>
        <v>0</v>
      </c>
      <c r="AE256" s="39">
        <f t="shared" si="214"/>
        <v>0</v>
      </c>
      <c r="AF256" s="39">
        <f t="shared" si="214"/>
        <v>0</v>
      </c>
      <c r="AG256" s="39">
        <f t="shared" si="214"/>
        <v>0</v>
      </c>
      <c r="AH256" s="39">
        <f t="shared" si="214"/>
        <v>0</v>
      </c>
      <c r="AI256" s="39">
        <f t="shared" si="214"/>
        <v>0</v>
      </c>
      <c r="AJ256" s="39">
        <f t="shared" si="214"/>
        <v>0</v>
      </c>
      <c r="AK256" s="39">
        <f t="shared" si="214"/>
        <v>0</v>
      </c>
      <c r="AL256" s="39">
        <f t="shared" si="214"/>
        <v>0</v>
      </c>
      <c r="AM256" s="39">
        <f t="shared" si="214"/>
        <v>0</v>
      </c>
      <c r="AN256" s="39">
        <f t="shared" si="214"/>
        <v>0</v>
      </c>
      <c r="AO256" s="39">
        <f t="shared" si="214"/>
        <v>0</v>
      </c>
      <c r="AP256" s="39">
        <f t="shared" si="214"/>
        <v>0</v>
      </c>
      <c r="AQ256" s="39">
        <f t="shared" si="214"/>
        <v>0</v>
      </c>
      <c r="AR256" s="39">
        <f t="shared" si="214"/>
        <v>0</v>
      </c>
      <c r="AS256" s="39">
        <f t="shared" si="214"/>
        <v>0</v>
      </c>
      <c r="AT256" s="39">
        <f t="shared" si="214"/>
        <v>0</v>
      </c>
      <c r="AU256" s="39">
        <f t="shared" si="214"/>
        <v>0</v>
      </c>
      <c r="AV256" s="39">
        <f t="shared" si="214"/>
        <v>0</v>
      </c>
      <c r="AW256" s="39">
        <f t="shared" si="214"/>
        <v>0</v>
      </c>
      <c r="AX256" s="39">
        <f t="shared" si="214"/>
        <v>0</v>
      </c>
      <c r="AY256" s="75">
        <f t="shared" si="214"/>
        <v>0</v>
      </c>
      <c r="AZ256" s="39">
        <f t="shared" si="214"/>
        <v>0</v>
      </c>
      <c r="BA256" s="39">
        <f t="shared" si="214"/>
        <v>0</v>
      </c>
      <c r="BB256" s="39">
        <f t="shared" si="214"/>
        <v>0</v>
      </c>
      <c r="BC256" s="39">
        <f t="shared" si="214"/>
        <v>0</v>
      </c>
      <c r="BD256" s="39">
        <f t="shared" si="214"/>
        <v>0</v>
      </c>
      <c r="BE256" s="39">
        <f t="shared" si="214"/>
        <v>0</v>
      </c>
      <c r="BF256" s="39">
        <f t="shared" si="214"/>
        <v>0</v>
      </c>
      <c r="BG256" s="39">
        <f t="shared" si="214"/>
        <v>0</v>
      </c>
      <c r="BH256" s="39">
        <f t="shared" si="214"/>
        <v>0</v>
      </c>
      <c r="BI256" s="39">
        <f t="shared" si="214"/>
        <v>0</v>
      </c>
      <c r="BJ256" s="39">
        <f t="shared" si="214"/>
        <v>0</v>
      </c>
      <c r="BK256" s="39">
        <f t="shared" si="214"/>
        <v>0</v>
      </c>
      <c r="BL256" s="39">
        <f t="shared" si="214"/>
        <v>0</v>
      </c>
      <c r="BM256" s="39">
        <f t="shared" si="214"/>
        <v>0</v>
      </c>
      <c r="BN256" s="39">
        <f t="shared" si="214"/>
        <v>0</v>
      </c>
      <c r="BO256" s="39">
        <f t="shared" si="214"/>
        <v>0</v>
      </c>
      <c r="BP256" s="39">
        <f t="shared" si="214"/>
        <v>0</v>
      </c>
      <c r="BQ256" s="39">
        <f t="shared" si="214"/>
        <v>0</v>
      </c>
      <c r="BR256" s="39">
        <f t="shared" si="214"/>
        <v>0</v>
      </c>
      <c r="BS256" s="39">
        <f t="shared" si="214"/>
        <v>0</v>
      </c>
      <c r="BT256" s="39">
        <f t="shared" si="214"/>
        <v>0</v>
      </c>
      <c r="BU256" s="39">
        <f t="shared" si="214"/>
        <v>0</v>
      </c>
      <c r="BV256" s="39">
        <f t="shared" si="214"/>
        <v>0</v>
      </c>
      <c r="BW256" s="39">
        <f t="shared" si="214"/>
        <v>0</v>
      </c>
      <c r="BX256" s="39">
        <f t="shared" si="214"/>
        <v>0</v>
      </c>
      <c r="BY256" s="39">
        <f t="shared" si="214"/>
        <v>0</v>
      </c>
      <c r="BZ256" s="39">
        <f t="shared" si="214"/>
        <v>0</v>
      </c>
      <c r="CA256" s="39">
        <f t="shared" si="214"/>
        <v>0</v>
      </c>
      <c r="CB256" s="39">
        <f t="shared" si="214"/>
        <v>0</v>
      </c>
      <c r="CC256" s="39">
        <f t="shared" si="214"/>
        <v>0</v>
      </c>
      <c r="CD256" s="39">
        <f t="shared" si="214"/>
        <v>0</v>
      </c>
      <c r="CE256" s="39">
        <f t="shared" si="214"/>
        <v>0</v>
      </c>
      <c r="CF256" s="39">
        <f t="shared" si="214"/>
        <v>0</v>
      </c>
      <c r="CG256" s="39">
        <f t="shared" si="214"/>
        <v>0</v>
      </c>
      <c r="CH256" s="39">
        <f t="shared" si="214"/>
        <v>0</v>
      </c>
      <c r="CI256" s="39">
        <f t="shared" si="214"/>
        <v>0</v>
      </c>
      <c r="CJ256" s="39">
        <f t="shared" si="214"/>
        <v>0</v>
      </c>
      <c r="CK256" s="39">
        <f t="shared" si="214"/>
        <v>0</v>
      </c>
      <c r="CL256" s="39">
        <f t="shared" si="214"/>
        <v>0</v>
      </c>
      <c r="CM256" s="39">
        <f t="shared" si="214"/>
        <v>0</v>
      </c>
      <c r="CN256" s="39">
        <f t="shared" si="214"/>
        <v>0</v>
      </c>
      <c r="CO256" s="39">
        <f t="shared" si="214"/>
        <v>0</v>
      </c>
      <c r="CP256" s="39">
        <f t="shared" si="214"/>
        <v>0</v>
      </c>
      <c r="CQ256" s="39">
        <f t="shared" si="214"/>
        <v>0</v>
      </c>
      <c r="CR256" s="39">
        <f t="shared" si="214"/>
        <v>0</v>
      </c>
      <c r="CS256" s="39">
        <f t="shared" si="214"/>
        <v>0</v>
      </c>
      <c r="CT256" s="39">
        <f t="shared" si="214"/>
        <v>0</v>
      </c>
      <c r="CU256" s="39">
        <f t="shared" si="214"/>
        <v>0</v>
      </c>
      <c r="CV256" s="39">
        <f t="shared" si="214"/>
        <v>0</v>
      </c>
      <c r="CW256" s="39">
        <f t="shared" si="214"/>
        <v>0</v>
      </c>
      <c r="CX256" s="39">
        <f t="shared" si="214"/>
        <v>0</v>
      </c>
      <c r="CY256" s="39">
        <f t="shared" si="214"/>
        <v>0</v>
      </c>
      <c r="CZ256" s="39">
        <f t="shared" si="214"/>
        <v>0</v>
      </c>
      <c r="DA256" s="39">
        <f t="shared" si="214"/>
        <v>0</v>
      </c>
      <c r="DB256" s="39">
        <f t="shared" si="214"/>
        <v>0</v>
      </c>
      <c r="DC256" s="39">
        <f t="shared" si="214"/>
        <v>0</v>
      </c>
      <c r="DD256" s="39">
        <f t="shared" si="214"/>
        <v>0</v>
      </c>
      <c r="DE256" s="39">
        <f t="shared" si="214"/>
        <v>0</v>
      </c>
      <c r="DF256" s="39">
        <f t="shared" si="214"/>
        <v>0</v>
      </c>
      <c r="DG256" s="39">
        <f t="shared" si="214"/>
        <v>0</v>
      </c>
      <c r="DH256" s="39">
        <f t="shared" si="214"/>
        <v>0</v>
      </c>
      <c r="DI256" s="39">
        <f t="shared" si="214"/>
        <v>0</v>
      </c>
      <c r="DJ256" s="39">
        <f t="shared" si="214"/>
        <v>0</v>
      </c>
    </row>
    <row r="257" ht="14.25" customHeight="1">
      <c r="B257" s="6" t="s">
        <v>81</v>
      </c>
      <c r="E257" s="35">
        <f t="shared" si="215"/>
        <v>0</v>
      </c>
      <c r="F257" s="5"/>
      <c r="G257" s="36">
        <f t="shared" ref="G257:DJ257" si="216">G253+G248</f>
        <v>0</v>
      </c>
      <c r="H257" s="36">
        <f t="shared" si="216"/>
        <v>0</v>
      </c>
      <c r="I257" s="36">
        <f t="shared" si="216"/>
        <v>0</v>
      </c>
      <c r="J257" s="36">
        <f t="shared" si="216"/>
        <v>0</v>
      </c>
      <c r="K257" s="36">
        <f t="shared" si="216"/>
        <v>0</v>
      </c>
      <c r="L257" s="36">
        <f t="shared" si="216"/>
        <v>0</v>
      </c>
      <c r="M257" s="36">
        <f t="shared" si="216"/>
        <v>0</v>
      </c>
      <c r="N257" s="36">
        <f t="shared" si="216"/>
        <v>0</v>
      </c>
      <c r="O257" s="36">
        <f t="shared" si="216"/>
        <v>0</v>
      </c>
      <c r="P257" s="36">
        <f t="shared" si="216"/>
        <v>0</v>
      </c>
      <c r="Q257" s="36">
        <f t="shared" si="216"/>
        <v>0</v>
      </c>
      <c r="R257" s="36">
        <f t="shared" si="216"/>
        <v>0</v>
      </c>
      <c r="S257" s="36">
        <f t="shared" si="216"/>
        <v>0</v>
      </c>
      <c r="T257" s="36">
        <f t="shared" si="216"/>
        <v>0</v>
      </c>
      <c r="U257" s="36">
        <f t="shared" si="216"/>
        <v>0</v>
      </c>
      <c r="V257" s="36">
        <f t="shared" si="216"/>
        <v>0</v>
      </c>
      <c r="W257" s="36">
        <f t="shared" si="216"/>
        <v>0</v>
      </c>
      <c r="X257" s="36">
        <f t="shared" si="216"/>
        <v>0</v>
      </c>
      <c r="Y257" s="36">
        <f t="shared" si="216"/>
        <v>0</v>
      </c>
      <c r="Z257" s="36">
        <f t="shared" si="216"/>
        <v>0</v>
      </c>
      <c r="AA257" s="36">
        <f t="shared" si="216"/>
        <v>0</v>
      </c>
      <c r="AB257" s="36">
        <f t="shared" si="216"/>
        <v>0</v>
      </c>
      <c r="AC257" s="36">
        <f t="shared" si="216"/>
        <v>0</v>
      </c>
      <c r="AD257" s="36">
        <f t="shared" si="216"/>
        <v>0</v>
      </c>
      <c r="AE257" s="36">
        <f t="shared" si="216"/>
        <v>0</v>
      </c>
      <c r="AF257" s="36">
        <f t="shared" si="216"/>
        <v>0</v>
      </c>
      <c r="AG257" s="36">
        <f t="shared" si="216"/>
        <v>0</v>
      </c>
      <c r="AH257" s="36">
        <f t="shared" si="216"/>
        <v>0</v>
      </c>
      <c r="AI257" s="36">
        <f t="shared" si="216"/>
        <v>0</v>
      </c>
      <c r="AJ257" s="36">
        <f t="shared" si="216"/>
        <v>0</v>
      </c>
      <c r="AK257" s="36">
        <f t="shared" si="216"/>
        <v>0</v>
      </c>
      <c r="AL257" s="36">
        <f t="shared" si="216"/>
        <v>0</v>
      </c>
      <c r="AM257" s="36">
        <f t="shared" si="216"/>
        <v>0</v>
      </c>
      <c r="AN257" s="36">
        <f t="shared" si="216"/>
        <v>0</v>
      </c>
      <c r="AO257" s="36">
        <f t="shared" si="216"/>
        <v>0</v>
      </c>
      <c r="AP257" s="36">
        <f t="shared" si="216"/>
        <v>0</v>
      </c>
      <c r="AQ257" s="36">
        <f t="shared" si="216"/>
        <v>0</v>
      </c>
      <c r="AR257" s="36">
        <f t="shared" si="216"/>
        <v>0</v>
      </c>
      <c r="AS257" s="36">
        <f t="shared" si="216"/>
        <v>0</v>
      </c>
      <c r="AT257" s="36">
        <f t="shared" si="216"/>
        <v>0</v>
      </c>
      <c r="AU257" s="36">
        <f t="shared" si="216"/>
        <v>0</v>
      </c>
      <c r="AV257" s="36">
        <f t="shared" si="216"/>
        <v>0</v>
      </c>
      <c r="AW257" s="36">
        <f t="shared" si="216"/>
        <v>0</v>
      </c>
      <c r="AX257" s="36">
        <f t="shared" si="216"/>
        <v>0</v>
      </c>
      <c r="AY257" s="69">
        <f t="shared" si="216"/>
        <v>0</v>
      </c>
      <c r="AZ257" s="36">
        <f t="shared" si="216"/>
        <v>0</v>
      </c>
      <c r="BA257" s="36">
        <f t="shared" si="216"/>
        <v>0</v>
      </c>
      <c r="BB257" s="36">
        <f t="shared" si="216"/>
        <v>0</v>
      </c>
      <c r="BC257" s="36">
        <f t="shared" si="216"/>
        <v>0</v>
      </c>
      <c r="BD257" s="36">
        <f t="shared" si="216"/>
        <v>0</v>
      </c>
      <c r="BE257" s="36">
        <f t="shared" si="216"/>
        <v>0</v>
      </c>
      <c r="BF257" s="36">
        <f t="shared" si="216"/>
        <v>0</v>
      </c>
      <c r="BG257" s="36">
        <f t="shared" si="216"/>
        <v>0</v>
      </c>
      <c r="BH257" s="36">
        <f t="shared" si="216"/>
        <v>0</v>
      </c>
      <c r="BI257" s="36">
        <f t="shared" si="216"/>
        <v>0</v>
      </c>
      <c r="BJ257" s="36">
        <f t="shared" si="216"/>
        <v>0</v>
      </c>
      <c r="BK257" s="36">
        <f t="shared" si="216"/>
        <v>0</v>
      </c>
      <c r="BL257" s="36">
        <f t="shared" si="216"/>
        <v>0</v>
      </c>
      <c r="BM257" s="36">
        <f t="shared" si="216"/>
        <v>0</v>
      </c>
      <c r="BN257" s="36">
        <f t="shared" si="216"/>
        <v>0</v>
      </c>
      <c r="BO257" s="36">
        <f t="shared" si="216"/>
        <v>0</v>
      </c>
      <c r="BP257" s="36">
        <f t="shared" si="216"/>
        <v>0</v>
      </c>
      <c r="BQ257" s="36">
        <f t="shared" si="216"/>
        <v>0</v>
      </c>
      <c r="BR257" s="36">
        <f t="shared" si="216"/>
        <v>0</v>
      </c>
      <c r="BS257" s="36">
        <f t="shared" si="216"/>
        <v>0</v>
      </c>
      <c r="BT257" s="36">
        <f t="shared" si="216"/>
        <v>0</v>
      </c>
      <c r="BU257" s="36">
        <f t="shared" si="216"/>
        <v>0</v>
      </c>
      <c r="BV257" s="36">
        <f t="shared" si="216"/>
        <v>0</v>
      </c>
      <c r="BW257" s="36">
        <f t="shared" si="216"/>
        <v>0</v>
      </c>
      <c r="BX257" s="36">
        <f t="shared" si="216"/>
        <v>0</v>
      </c>
      <c r="BY257" s="36">
        <f t="shared" si="216"/>
        <v>0</v>
      </c>
      <c r="BZ257" s="36">
        <f t="shared" si="216"/>
        <v>0</v>
      </c>
      <c r="CA257" s="36">
        <f t="shared" si="216"/>
        <v>0</v>
      </c>
      <c r="CB257" s="36">
        <f t="shared" si="216"/>
        <v>0</v>
      </c>
      <c r="CC257" s="36">
        <f t="shared" si="216"/>
        <v>0</v>
      </c>
      <c r="CD257" s="36">
        <f t="shared" si="216"/>
        <v>0</v>
      </c>
      <c r="CE257" s="36">
        <f t="shared" si="216"/>
        <v>0</v>
      </c>
      <c r="CF257" s="36">
        <f t="shared" si="216"/>
        <v>0</v>
      </c>
      <c r="CG257" s="36">
        <f t="shared" si="216"/>
        <v>0</v>
      </c>
      <c r="CH257" s="36">
        <f t="shared" si="216"/>
        <v>0</v>
      </c>
      <c r="CI257" s="36">
        <f t="shared" si="216"/>
        <v>0</v>
      </c>
      <c r="CJ257" s="36">
        <f t="shared" si="216"/>
        <v>0</v>
      </c>
      <c r="CK257" s="36">
        <f t="shared" si="216"/>
        <v>0</v>
      </c>
      <c r="CL257" s="36">
        <f t="shared" si="216"/>
        <v>0</v>
      </c>
      <c r="CM257" s="36">
        <f t="shared" si="216"/>
        <v>0</v>
      </c>
      <c r="CN257" s="36">
        <f t="shared" si="216"/>
        <v>0</v>
      </c>
      <c r="CO257" s="36">
        <f t="shared" si="216"/>
        <v>0</v>
      </c>
      <c r="CP257" s="36">
        <f t="shared" si="216"/>
        <v>0</v>
      </c>
      <c r="CQ257" s="36">
        <f t="shared" si="216"/>
        <v>0</v>
      </c>
      <c r="CR257" s="36">
        <f t="shared" si="216"/>
        <v>0</v>
      </c>
      <c r="CS257" s="36">
        <f t="shared" si="216"/>
        <v>0</v>
      </c>
      <c r="CT257" s="36">
        <f t="shared" si="216"/>
        <v>0</v>
      </c>
      <c r="CU257" s="36">
        <f t="shared" si="216"/>
        <v>0</v>
      </c>
      <c r="CV257" s="36">
        <f t="shared" si="216"/>
        <v>0</v>
      </c>
      <c r="CW257" s="36">
        <f t="shared" si="216"/>
        <v>0</v>
      </c>
      <c r="CX257" s="36">
        <f t="shared" si="216"/>
        <v>0</v>
      </c>
      <c r="CY257" s="36">
        <f t="shared" si="216"/>
        <v>0</v>
      </c>
      <c r="CZ257" s="36">
        <f t="shared" si="216"/>
        <v>0</v>
      </c>
      <c r="DA257" s="36">
        <f t="shared" si="216"/>
        <v>0</v>
      </c>
      <c r="DB257" s="36">
        <f t="shared" si="216"/>
        <v>0</v>
      </c>
      <c r="DC257" s="36">
        <f t="shared" si="216"/>
        <v>0</v>
      </c>
      <c r="DD257" s="36">
        <f t="shared" si="216"/>
        <v>0</v>
      </c>
      <c r="DE257" s="36">
        <f t="shared" si="216"/>
        <v>0</v>
      </c>
      <c r="DF257" s="36">
        <f t="shared" si="216"/>
        <v>0</v>
      </c>
      <c r="DG257" s="36">
        <f t="shared" si="216"/>
        <v>0</v>
      </c>
      <c r="DH257" s="36">
        <f t="shared" si="216"/>
        <v>0</v>
      </c>
      <c r="DI257" s="36">
        <f t="shared" si="216"/>
        <v>0</v>
      </c>
      <c r="DJ257" s="36">
        <f t="shared" si="216"/>
        <v>0</v>
      </c>
    </row>
    <row r="258" ht="14.25" customHeight="1">
      <c r="B258" s="6" t="s">
        <v>82</v>
      </c>
      <c r="E258" s="33">
        <f t="shared" si="215"/>
        <v>0</v>
      </c>
      <c r="F258" s="5"/>
      <c r="G258" s="39">
        <f t="shared" ref="G258:DJ258" si="217">G254+G248</f>
        <v>0</v>
      </c>
      <c r="H258" s="39">
        <f t="shared" si="217"/>
        <v>0</v>
      </c>
      <c r="I258" s="39">
        <f t="shared" si="217"/>
        <v>0</v>
      </c>
      <c r="J258" s="39">
        <f t="shared" si="217"/>
        <v>0</v>
      </c>
      <c r="K258" s="39">
        <f t="shared" si="217"/>
        <v>0</v>
      </c>
      <c r="L258" s="39">
        <f t="shared" si="217"/>
        <v>0</v>
      </c>
      <c r="M258" s="39">
        <f t="shared" si="217"/>
        <v>0</v>
      </c>
      <c r="N258" s="39">
        <f t="shared" si="217"/>
        <v>0</v>
      </c>
      <c r="O258" s="39">
        <f t="shared" si="217"/>
        <v>0</v>
      </c>
      <c r="P258" s="39">
        <f t="shared" si="217"/>
        <v>0</v>
      </c>
      <c r="Q258" s="39">
        <f t="shared" si="217"/>
        <v>0</v>
      </c>
      <c r="R258" s="39">
        <f t="shared" si="217"/>
        <v>0</v>
      </c>
      <c r="S258" s="39">
        <f t="shared" si="217"/>
        <v>0</v>
      </c>
      <c r="T258" s="39">
        <f t="shared" si="217"/>
        <v>0</v>
      </c>
      <c r="U258" s="39">
        <f t="shared" si="217"/>
        <v>0</v>
      </c>
      <c r="V258" s="39">
        <f t="shared" si="217"/>
        <v>0</v>
      </c>
      <c r="W258" s="39">
        <f t="shared" si="217"/>
        <v>0</v>
      </c>
      <c r="X258" s="39">
        <f t="shared" si="217"/>
        <v>0</v>
      </c>
      <c r="Y258" s="39">
        <f t="shared" si="217"/>
        <v>0</v>
      </c>
      <c r="Z258" s="39">
        <f t="shared" si="217"/>
        <v>0</v>
      </c>
      <c r="AA258" s="39">
        <f t="shared" si="217"/>
        <v>0</v>
      </c>
      <c r="AB258" s="39">
        <f t="shared" si="217"/>
        <v>0</v>
      </c>
      <c r="AC258" s="39">
        <f t="shared" si="217"/>
        <v>0</v>
      </c>
      <c r="AD258" s="39">
        <f t="shared" si="217"/>
        <v>0</v>
      </c>
      <c r="AE258" s="39">
        <f t="shared" si="217"/>
        <v>0</v>
      </c>
      <c r="AF258" s="39">
        <f t="shared" si="217"/>
        <v>0</v>
      </c>
      <c r="AG258" s="39">
        <f t="shared" si="217"/>
        <v>0</v>
      </c>
      <c r="AH258" s="39">
        <f t="shared" si="217"/>
        <v>0</v>
      </c>
      <c r="AI258" s="39">
        <f t="shared" si="217"/>
        <v>0</v>
      </c>
      <c r="AJ258" s="39">
        <f t="shared" si="217"/>
        <v>0</v>
      </c>
      <c r="AK258" s="39">
        <f t="shared" si="217"/>
        <v>0</v>
      </c>
      <c r="AL258" s="39">
        <f t="shared" si="217"/>
        <v>0</v>
      </c>
      <c r="AM258" s="39">
        <f t="shared" si="217"/>
        <v>0</v>
      </c>
      <c r="AN258" s="39">
        <f t="shared" si="217"/>
        <v>0</v>
      </c>
      <c r="AO258" s="39">
        <f t="shared" si="217"/>
        <v>0</v>
      </c>
      <c r="AP258" s="39">
        <f t="shared" si="217"/>
        <v>0</v>
      </c>
      <c r="AQ258" s="39">
        <f t="shared" si="217"/>
        <v>0</v>
      </c>
      <c r="AR258" s="39">
        <f t="shared" si="217"/>
        <v>0</v>
      </c>
      <c r="AS258" s="39">
        <f t="shared" si="217"/>
        <v>0</v>
      </c>
      <c r="AT258" s="39">
        <f t="shared" si="217"/>
        <v>0</v>
      </c>
      <c r="AU258" s="39">
        <f t="shared" si="217"/>
        <v>0</v>
      </c>
      <c r="AV258" s="39">
        <f t="shared" si="217"/>
        <v>0</v>
      </c>
      <c r="AW258" s="39">
        <f t="shared" si="217"/>
        <v>0</v>
      </c>
      <c r="AX258" s="39">
        <f t="shared" si="217"/>
        <v>0</v>
      </c>
      <c r="AY258" s="75">
        <f t="shared" si="217"/>
        <v>0</v>
      </c>
      <c r="AZ258" s="39">
        <f t="shared" si="217"/>
        <v>0</v>
      </c>
      <c r="BA258" s="39">
        <f t="shared" si="217"/>
        <v>0</v>
      </c>
      <c r="BB258" s="39">
        <f t="shared" si="217"/>
        <v>0</v>
      </c>
      <c r="BC258" s="39">
        <f t="shared" si="217"/>
        <v>0</v>
      </c>
      <c r="BD258" s="39">
        <f t="shared" si="217"/>
        <v>0</v>
      </c>
      <c r="BE258" s="39">
        <f t="shared" si="217"/>
        <v>0</v>
      </c>
      <c r="BF258" s="39">
        <f t="shared" si="217"/>
        <v>0</v>
      </c>
      <c r="BG258" s="39">
        <f t="shared" si="217"/>
        <v>0</v>
      </c>
      <c r="BH258" s="39">
        <f t="shared" si="217"/>
        <v>0</v>
      </c>
      <c r="BI258" s="39">
        <f t="shared" si="217"/>
        <v>0</v>
      </c>
      <c r="BJ258" s="39">
        <f t="shared" si="217"/>
        <v>0</v>
      </c>
      <c r="BK258" s="39">
        <f t="shared" si="217"/>
        <v>0</v>
      </c>
      <c r="BL258" s="39">
        <f t="shared" si="217"/>
        <v>0</v>
      </c>
      <c r="BM258" s="39">
        <f t="shared" si="217"/>
        <v>0</v>
      </c>
      <c r="BN258" s="39">
        <f t="shared" si="217"/>
        <v>0</v>
      </c>
      <c r="BO258" s="39">
        <f t="shared" si="217"/>
        <v>0</v>
      </c>
      <c r="BP258" s="39">
        <f t="shared" si="217"/>
        <v>0</v>
      </c>
      <c r="BQ258" s="39">
        <f t="shared" si="217"/>
        <v>0</v>
      </c>
      <c r="BR258" s="39">
        <f t="shared" si="217"/>
        <v>0</v>
      </c>
      <c r="BS258" s="39">
        <f t="shared" si="217"/>
        <v>0</v>
      </c>
      <c r="BT258" s="39">
        <f t="shared" si="217"/>
        <v>0</v>
      </c>
      <c r="BU258" s="39">
        <f t="shared" si="217"/>
        <v>0</v>
      </c>
      <c r="BV258" s="39">
        <f t="shared" si="217"/>
        <v>0</v>
      </c>
      <c r="BW258" s="39">
        <f t="shared" si="217"/>
        <v>0</v>
      </c>
      <c r="BX258" s="39">
        <f t="shared" si="217"/>
        <v>0</v>
      </c>
      <c r="BY258" s="39">
        <f t="shared" si="217"/>
        <v>0</v>
      </c>
      <c r="BZ258" s="39">
        <f t="shared" si="217"/>
        <v>0</v>
      </c>
      <c r="CA258" s="39">
        <f t="shared" si="217"/>
        <v>0</v>
      </c>
      <c r="CB258" s="39">
        <f t="shared" si="217"/>
        <v>0</v>
      </c>
      <c r="CC258" s="39">
        <f t="shared" si="217"/>
        <v>0</v>
      </c>
      <c r="CD258" s="39">
        <f t="shared" si="217"/>
        <v>0</v>
      </c>
      <c r="CE258" s="39">
        <f t="shared" si="217"/>
        <v>0</v>
      </c>
      <c r="CF258" s="39">
        <f t="shared" si="217"/>
        <v>0</v>
      </c>
      <c r="CG258" s="39">
        <f t="shared" si="217"/>
        <v>0</v>
      </c>
      <c r="CH258" s="39">
        <f t="shared" si="217"/>
        <v>0</v>
      </c>
      <c r="CI258" s="39">
        <f t="shared" si="217"/>
        <v>0</v>
      </c>
      <c r="CJ258" s="39">
        <f t="shared" si="217"/>
        <v>0</v>
      </c>
      <c r="CK258" s="39">
        <f t="shared" si="217"/>
        <v>0</v>
      </c>
      <c r="CL258" s="39">
        <f t="shared" si="217"/>
        <v>0</v>
      </c>
      <c r="CM258" s="39">
        <f t="shared" si="217"/>
        <v>0</v>
      </c>
      <c r="CN258" s="39">
        <f t="shared" si="217"/>
        <v>0</v>
      </c>
      <c r="CO258" s="39">
        <f t="shared" si="217"/>
        <v>0</v>
      </c>
      <c r="CP258" s="39">
        <f t="shared" si="217"/>
        <v>0</v>
      </c>
      <c r="CQ258" s="39">
        <f t="shared" si="217"/>
        <v>0</v>
      </c>
      <c r="CR258" s="39">
        <f t="shared" si="217"/>
        <v>0</v>
      </c>
      <c r="CS258" s="39">
        <f t="shared" si="217"/>
        <v>0</v>
      </c>
      <c r="CT258" s="39">
        <f t="shared" si="217"/>
        <v>0</v>
      </c>
      <c r="CU258" s="39">
        <f t="shared" si="217"/>
        <v>0</v>
      </c>
      <c r="CV258" s="39">
        <f t="shared" si="217"/>
        <v>0</v>
      </c>
      <c r="CW258" s="39">
        <f t="shared" si="217"/>
        <v>0</v>
      </c>
      <c r="CX258" s="39">
        <f t="shared" si="217"/>
        <v>0</v>
      </c>
      <c r="CY258" s="39">
        <f t="shared" si="217"/>
        <v>0</v>
      </c>
      <c r="CZ258" s="39">
        <f t="shared" si="217"/>
        <v>0</v>
      </c>
      <c r="DA258" s="39">
        <f t="shared" si="217"/>
        <v>0</v>
      </c>
      <c r="DB258" s="39">
        <f t="shared" si="217"/>
        <v>0</v>
      </c>
      <c r="DC258" s="39">
        <f t="shared" si="217"/>
        <v>0</v>
      </c>
      <c r="DD258" s="39">
        <f t="shared" si="217"/>
        <v>0</v>
      </c>
      <c r="DE258" s="39">
        <f t="shared" si="217"/>
        <v>0</v>
      </c>
      <c r="DF258" s="39">
        <f t="shared" si="217"/>
        <v>0</v>
      </c>
      <c r="DG258" s="39">
        <f t="shared" si="217"/>
        <v>0</v>
      </c>
      <c r="DH258" s="39">
        <f t="shared" si="217"/>
        <v>0</v>
      </c>
      <c r="DI258" s="39">
        <f t="shared" si="217"/>
        <v>0</v>
      </c>
      <c r="DJ258" s="39">
        <f t="shared" si="217"/>
        <v>0</v>
      </c>
    </row>
    <row r="259" ht="14.25" customHeight="1"/>
    <row r="260" ht="14.25" customHeight="1">
      <c r="B260" s="5" t="s">
        <v>72</v>
      </c>
    </row>
    <row r="261" ht="14.25" customHeight="1"/>
    <row r="262" ht="14.25" customHeight="1">
      <c r="B262" s="6" t="s">
        <v>77</v>
      </c>
      <c r="C262" s="5"/>
      <c r="D262" s="5"/>
      <c r="E262" s="33">
        <f t="shared" ref="E262:E264" si="219">SUM(G262:DJ262)</f>
        <v>0</v>
      </c>
      <c r="F262" s="5"/>
      <c r="G262" s="39">
        <f t="shared" ref="G262:DJ262" si="218">G252*G$52</f>
        <v>0</v>
      </c>
      <c r="H262" s="39">
        <f t="shared" si="218"/>
        <v>0</v>
      </c>
      <c r="I262" s="39">
        <f t="shared" si="218"/>
        <v>0</v>
      </c>
      <c r="J262" s="39">
        <f t="shared" si="218"/>
        <v>0</v>
      </c>
      <c r="K262" s="39">
        <f t="shared" si="218"/>
        <v>0</v>
      </c>
      <c r="L262" s="39">
        <f t="shared" si="218"/>
        <v>0</v>
      </c>
      <c r="M262" s="39">
        <f t="shared" si="218"/>
        <v>0</v>
      </c>
      <c r="N262" s="39">
        <f t="shared" si="218"/>
        <v>0</v>
      </c>
      <c r="O262" s="39">
        <f t="shared" si="218"/>
        <v>0</v>
      </c>
      <c r="P262" s="39">
        <f t="shared" si="218"/>
        <v>0</v>
      </c>
      <c r="Q262" s="39">
        <f t="shared" si="218"/>
        <v>0</v>
      </c>
      <c r="R262" s="39">
        <f t="shared" si="218"/>
        <v>0</v>
      </c>
      <c r="S262" s="39">
        <f t="shared" si="218"/>
        <v>0</v>
      </c>
      <c r="T262" s="39">
        <f t="shared" si="218"/>
        <v>0</v>
      </c>
      <c r="U262" s="39">
        <f t="shared" si="218"/>
        <v>0</v>
      </c>
      <c r="V262" s="39">
        <f t="shared" si="218"/>
        <v>0</v>
      </c>
      <c r="W262" s="39">
        <f t="shared" si="218"/>
        <v>0</v>
      </c>
      <c r="X262" s="39">
        <f t="shared" si="218"/>
        <v>0</v>
      </c>
      <c r="Y262" s="39">
        <f t="shared" si="218"/>
        <v>0</v>
      </c>
      <c r="Z262" s="39">
        <f t="shared" si="218"/>
        <v>0</v>
      </c>
      <c r="AA262" s="39">
        <f t="shared" si="218"/>
        <v>0</v>
      </c>
      <c r="AB262" s="39">
        <f t="shared" si="218"/>
        <v>0</v>
      </c>
      <c r="AC262" s="39">
        <f t="shared" si="218"/>
        <v>0</v>
      </c>
      <c r="AD262" s="39">
        <f t="shared" si="218"/>
        <v>0</v>
      </c>
      <c r="AE262" s="39">
        <f t="shared" si="218"/>
        <v>0</v>
      </c>
      <c r="AF262" s="39">
        <f t="shared" si="218"/>
        <v>0</v>
      </c>
      <c r="AG262" s="39">
        <f t="shared" si="218"/>
        <v>0</v>
      </c>
      <c r="AH262" s="39">
        <f t="shared" si="218"/>
        <v>0</v>
      </c>
      <c r="AI262" s="39">
        <f t="shared" si="218"/>
        <v>0</v>
      </c>
      <c r="AJ262" s="39">
        <f t="shared" si="218"/>
        <v>0</v>
      </c>
      <c r="AK262" s="39">
        <f t="shared" si="218"/>
        <v>0</v>
      </c>
      <c r="AL262" s="39">
        <f t="shared" si="218"/>
        <v>0</v>
      </c>
      <c r="AM262" s="39">
        <f t="shared" si="218"/>
        <v>0</v>
      </c>
      <c r="AN262" s="39">
        <f t="shared" si="218"/>
        <v>0</v>
      </c>
      <c r="AO262" s="39">
        <f t="shared" si="218"/>
        <v>0</v>
      </c>
      <c r="AP262" s="39">
        <f t="shared" si="218"/>
        <v>0</v>
      </c>
      <c r="AQ262" s="39">
        <f t="shared" si="218"/>
        <v>0</v>
      </c>
      <c r="AR262" s="39">
        <f t="shared" si="218"/>
        <v>0</v>
      </c>
      <c r="AS262" s="39">
        <f t="shared" si="218"/>
        <v>0</v>
      </c>
      <c r="AT262" s="39">
        <f t="shared" si="218"/>
        <v>0</v>
      </c>
      <c r="AU262" s="39">
        <f t="shared" si="218"/>
        <v>0</v>
      </c>
      <c r="AV262" s="39">
        <f t="shared" si="218"/>
        <v>0</v>
      </c>
      <c r="AW262" s="39">
        <f t="shared" si="218"/>
        <v>0</v>
      </c>
      <c r="AX262" s="39">
        <f t="shared" si="218"/>
        <v>0</v>
      </c>
      <c r="AY262" s="75">
        <f t="shared" si="218"/>
        <v>0</v>
      </c>
      <c r="AZ262" s="39">
        <f t="shared" si="218"/>
        <v>0</v>
      </c>
      <c r="BA262" s="39">
        <f t="shared" si="218"/>
        <v>0</v>
      </c>
      <c r="BB262" s="39">
        <f t="shared" si="218"/>
        <v>0</v>
      </c>
      <c r="BC262" s="39">
        <f t="shared" si="218"/>
        <v>0</v>
      </c>
      <c r="BD262" s="39">
        <f t="shared" si="218"/>
        <v>0</v>
      </c>
      <c r="BE262" s="39">
        <f t="shared" si="218"/>
        <v>0</v>
      </c>
      <c r="BF262" s="39">
        <f t="shared" si="218"/>
        <v>0</v>
      </c>
      <c r="BG262" s="39">
        <f t="shared" si="218"/>
        <v>0</v>
      </c>
      <c r="BH262" s="39">
        <f t="shared" si="218"/>
        <v>0</v>
      </c>
      <c r="BI262" s="39">
        <f t="shared" si="218"/>
        <v>0</v>
      </c>
      <c r="BJ262" s="39">
        <f t="shared" si="218"/>
        <v>0</v>
      </c>
      <c r="BK262" s="39">
        <f t="shared" si="218"/>
        <v>0</v>
      </c>
      <c r="BL262" s="39">
        <f t="shared" si="218"/>
        <v>0</v>
      </c>
      <c r="BM262" s="39">
        <f t="shared" si="218"/>
        <v>0</v>
      </c>
      <c r="BN262" s="39">
        <f t="shared" si="218"/>
        <v>0</v>
      </c>
      <c r="BO262" s="39">
        <f t="shared" si="218"/>
        <v>0</v>
      </c>
      <c r="BP262" s="39">
        <f t="shared" si="218"/>
        <v>0</v>
      </c>
      <c r="BQ262" s="39">
        <f t="shared" si="218"/>
        <v>0</v>
      </c>
      <c r="BR262" s="39">
        <f t="shared" si="218"/>
        <v>0</v>
      </c>
      <c r="BS262" s="39">
        <f t="shared" si="218"/>
        <v>0</v>
      </c>
      <c r="BT262" s="39">
        <f t="shared" si="218"/>
        <v>0</v>
      </c>
      <c r="BU262" s="39">
        <f t="shared" si="218"/>
        <v>0</v>
      </c>
      <c r="BV262" s="39">
        <f t="shared" si="218"/>
        <v>0</v>
      </c>
      <c r="BW262" s="39">
        <f t="shared" si="218"/>
        <v>0</v>
      </c>
      <c r="BX262" s="39">
        <f t="shared" si="218"/>
        <v>0</v>
      </c>
      <c r="BY262" s="39">
        <f t="shared" si="218"/>
        <v>0</v>
      </c>
      <c r="BZ262" s="39">
        <f t="shared" si="218"/>
        <v>0</v>
      </c>
      <c r="CA262" s="39">
        <f t="shared" si="218"/>
        <v>0</v>
      </c>
      <c r="CB262" s="39">
        <f t="shared" si="218"/>
        <v>0</v>
      </c>
      <c r="CC262" s="39">
        <f t="shared" si="218"/>
        <v>0</v>
      </c>
      <c r="CD262" s="39">
        <f t="shared" si="218"/>
        <v>0</v>
      </c>
      <c r="CE262" s="39">
        <f t="shared" si="218"/>
        <v>0</v>
      </c>
      <c r="CF262" s="39">
        <f t="shared" si="218"/>
        <v>0</v>
      </c>
      <c r="CG262" s="39">
        <f t="shared" si="218"/>
        <v>0</v>
      </c>
      <c r="CH262" s="39">
        <f t="shared" si="218"/>
        <v>0</v>
      </c>
      <c r="CI262" s="39">
        <f t="shared" si="218"/>
        <v>0</v>
      </c>
      <c r="CJ262" s="39">
        <f t="shared" si="218"/>
        <v>0</v>
      </c>
      <c r="CK262" s="39">
        <f t="shared" si="218"/>
        <v>0</v>
      </c>
      <c r="CL262" s="39">
        <f t="shared" si="218"/>
        <v>0</v>
      </c>
      <c r="CM262" s="39">
        <f t="shared" si="218"/>
        <v>0</v>
      </c>
      <c r="CN262" s="39">
        <f t="shared" si="218"/>
        <v>0</v>
      </c>
      <c r="CO262" s="39">
        <f t="shared" si="218"/>
        <v>0</v>
      </c>
      <c r="CP262" s="39">
        <f t="shared" si="218"/>
        <v>0</v>
      </c>
      <c r="CQ262" s="39">
        <f t="shared" si="218"/>
        <v>0</v>
      </c>
      <c r="CR262" s="39">
        <f t="shared" si="218"/>
        <v>0</v>
      </c>
      <c r="CS262" s="39">
        <f t="shared" si="218"/>
        <v>0</v>
      </c>
      <c r="CT262" s="39">
        <f t="shared" si="218"/>
        <v>0</v>
      </c>
      <c r="CU262" s="39">
        <f t="shared" si="218"/>
        <v>0</v>
      </c>
      <c r="CV262" s="39">
        <f t="shared" si="218"/>
        <v>0</v>
      </c>
      <c r="CW262" s="39">
        <f t="shared" si="218"/>
        <v>0</v>
      </c>
      <c r="CX262" s="39">
        <f t="shared" si="218"/>
        <v>0</v>
      </c>
      <c r="CY262" s="39">
        <f t="shared" si="218"/>
        <v>0</v>
      </c>
      <c r="CZ262" s="39">
        <f t="shared" si="218"/>
        <v>0</v>
      </c>
      <c r="DA262" s="39">
        <f t="shared" si="218"/>
        <v>0</v>
      </c>
      <c r="DB262" s="39">
        <f t="shared" si="218"/>
        <v>0</v>
      </c>
      <c r="DC262" s="39">
        <f t="shared" si="218"/>
        <v>0</v>
      </c>
      <c r="DD262" s="39">
        <f t="shared" si="218"/>
        <v>0</v>
      </c>
      <c r="DE262" s="39">
        <f t="shared" si="218"/>
        <v>0</v>
      </c>
      <c r="DF262" s="39">
        <f t="shared" si="218"/>
        <v>0</v>
      </c>
      <c r="DG262" s="39">
        <f t="shared" si="218"/>
        <v>0</v>
      </c>
      <c r="DH262" s="39">
        <f t="shared" si="218"/>
        <v>0</v>
      </c>
      <c r="DI262" s="39">
        <f t="shared" si="218"/>
        <v>0</v>
      </c>
      <c r="DJ262" s="39">
        <f t="shared" si="218"/>
        <v>0</v>
      </c>
    </row>
    <row r="263" ht="14.25" customHeight="1">
      <c r="B263" s="6" t="s">
        <v>78</v>
      </c>
      <c r="E263" s="35">
        <f t="shared" si="219"/>
        <v>0</v>
      </c>
      <c r="F263" s="5"/>
      <c r="G263" s="36">
        <f t="shared" ref="G263:DJ263" si="220">G253*G$52</f>
        <v>0</v>
      </c>
      <c r="H263" s="36">
        <f t="shared" si="220"/>
        <v>0</v>
      </c>
      <c r="I263" s="36">
        <f t="shared" si="220"/>
        <v>0</v>
      </c>
      <c r="J263" s="36">
        <f t="shared" si="220"/>
        <v>0</v>
      </c>
      <c r="K263" s="36">
        <f t="shared" si="220"/>
        <v>0</v>
      </c>
      <c r="L263" s="36">
        <f t="shared" si="220"/>
        <v>0</v>
      </c>
      <c r="M263" s="36">
        <f t="shared" si="220"/>
        <v>0</v>
      </c>
      <c r="N263" s="36">
        <f t="shared" si="220"/>
        <v>0</v>
      </c>
      <c r="O263" s="36">
        <f t="shared" si="220"/>
        <v>0</v>
      </c>
      <c r="P263" s="36">
        <f t="shared" si="220"/>
        <v>0</v>
      </c>
      <c r="Q263" s="36">
        <f t="shared" si="220"/>
        <v>0</v>
      </c>
      <c r="R263" s="36">
        <f t="shared" si="220"/>
        <v>0</v>
      </c>
      <c r="S263" s="36">
        <f t="shared" si="220"/>
        <v>0</v>
      </c>
      <c r="T263" s="36">
        <f t="shared" si="220"/>
        <v>0</v>
      </c>
      <c r="U263" s="36">
        <f t="shared" si="220"/>
        <v>0</v>
      </c>
      <c r="V263" s="36">
        <f t="shared" si="220"/>
        <v>0</v>
      </c>
      <c r="W263" s="36">
        <f t="shared" si="220"/>
        <v>0</v>
      </c>
      <c r="X263" s="36">
        <f t="shared" si="220"/>
        <v>0</v>
      </c>
      <c r="Y263" s="36">
        <f t="shared" si="220"/>
        <v>0</v>
      </c>
      <c r="Z263" s="36">
        <f t="shared" si="220"/>
        <v>0</v>
      </c>
      <c r="AA263" s="36">
        <f t="shared" si="220"/>
        <v>0</v>
      </c>
      <c r="AB263" s="36">
        <f t="shared" si="220"/>
        <v>0</v>
      </c>
      <c r="AC263" s="36">
        <f t="shared" si="220"/>
        <v>0</v>
      </c>
      <c r="AD263" s="36">
        <f t="shared" si="220"/>
        <v>0</v>
      </c>
      <c r="AE263" s="36">
        <f t="shared" si="220"/>
        <v>0</v>
      </c>
      <c r="AF263" s="36">
        <f t="shared" si="220"/>
        <v>0</v>
      </c>
      <c r="AG263" s="36">
        <f t="shared" si="220"/>
        <v>0</v>
      </c>
      <c r="AH263" s="36">
        <f t="shared" si="220"/>
        <v>0</v>
      </c>
      <c r="AI263" s="36">
        <f t="shared" si="220"/>
        <v>0</v>
      </c>
      <c r="AJ263" s="36">
        <f t="shared" si="220"/>
        <v>0</v>
      </c>
      <c r="AK263" s="36">
        <f t="shared" si="220"/>
        <v>0</v>
      </c>
      <c r="AL263" s="36">
        <f t="shared" si="220"/>
        <v>0</v>
      </c>
      <c r="AM263" s="36">
        <f t="shared" si="220"/>
        <v>0</v>
      </c>
      <c r="AN263" s="36">
        <f t="shared" si="220"/>
        <v>0</v>
      </c>
      <c r="AO263" s="36">
        <f t="shared" si="220"/>
        <v>0</v>
      </c>
      <c r="AP263" s="36">
        <f t="shared" si="220"/>
        <v>0</v>
      </c>
      <c r="AQ263" s="36">
        <f t="shared" si="220"/>
        <v>0</v>
      </c>
      <c r="AR263" s="36">
        <f t="shared" si="220"/>
        <v>0</v>
      </c>
      <c r="AS263" s="36">
        <f t="shared" si="220"/>
        <v>0</v>
      </c>
      <c r="AT263" s="36">
        <f t="shared" si="220"/>
        <v>0</v>
      </c>
      <c r="AU263" s="36">
        <f t="shared" si="220"/>
        <v>0</v>
      </c>
      <c r="AV263" s="36">
        <f t="shared" si="220"/>
        <v>0</v>
      </c>
      <c r="AW263" s="36">
        <f t="shared" si="220"/>
        <v>0</v>
      </c>
      <c r="AX263" s="36">
        <f t="shared" si="220"/>
        <v>0</v>
      </c>
      <c r="AY263" s="69">
        <f t="shared" si="220"/>
        <v>0</v>
      </c>
      <c r="AZ263" s="36">
        <f t="shared" si="220"/>
        <v>0</v>
      </c>
      <c r="BA263" s="36">
        <f t="shared" si="220"/>
        <v>0</v>
      </c>
      <c r="BB263" s="36">
        <f t="shared" si="220"/>
        <v>0</v>
      </c>
      <c r="BC263" s="36">
        <f t="shared" si="220"/>
        <v>0</v>
      </c>
      <c r="BD263" s="36">
        <f t="shared" si="220"/>
        <v>0</v>
      </c>
      <c r="BE263" s="36">
        <f t="shared" si="220"/>
        <v>0</v>
      </c>
      <c r="BF263" s="36">
        <f t="shared" si="220"/>
        <v>0</v>
      </c>
      <c r="BG263" s="36">
        <f t="shared" si="220"/>
        <v>0</v>
      </c>
      <c r="BH263" s="36">
        <f t="shared" si="220"/>
        <v>0</v>
      </c>
      <c r="BI263" s="36">
        <f t="shared" si="220"/>
        <v>0</v>
      </c>
      <c r="BJ263" s="36">
        <f t="shared" si="220"/>
        <v>0</v>
      </c>
      <c r="BK263" s="36">
        <f t="shared" si="220"/>
        <v>0</v>
      </c>
      <c r="BL263" s="36">
        <f t="shared" si="220"/>
        <v>0</v>
      </c>
      <c r="BM263" s="36">
        <f t="shared" si="220"/>
        <v>0</v>
      </c>
      <c r="BN263" s="36">
        <f t="shared" si="220"/>
        <v>0</v>
      </c>
      <c r="BO263" s="36">
        <f t="shared" si="220"/>
        <v>0</v>
      </c>
      <c r="BP263" s="36">
        <f t="shared" si="220"/>
        <v>0</v>
      </c>
      <c r="BQ263" s="36">
        <f t="shared" si="220"/>
        <v>0</v>
      </c>
      <c r="BR263" s="36">
        <f t="shared" si="220"/>
        <v>0</v>
      </c>
      <c r="BS263" s="36">
        <f t="shared" si="220"/>
        <v>0</v>
      </c>
      <c r="BT263" s="36">
        <f t="shared" si="220"/>
        <v>0</v>
      </c>
      <c r="BU263" s="36">
        <f t="shared" si="220"/>
        <v>0</v>
      </c>
      <c r="BV263" s="36">
        <f t="shared" si="220"/>
        <v>0</v>
      </c>
      <c r="BW263" s="36">
        <f t="shared" si="220"/>
        <v>0</v>
      </c>
      <c r="BX263" s="36">
        <f t="shared" si="220"/>
        <v>0</v>
      </c>
      <c r="BY263" s="36">
        <f t="shared" si="220"/>
        <v>0</v>
      </c>
      <c r="BZ263" s="36">
        <f t="shared" si="220"/>
        <v>0</v>
      </c>
      <c r="CA263" s="36">
        <f t="shared" si="220"/>
        <v>0</v>
      </c>
      <c r="CB263" s="36">
        <f t="shared" si="220"/>
        <v>0</v>
      </c>
      <c r="CC263" s="36">
        <f t="shared" si="220"/>
        <v>0</v>
      </c>
      <c r="CD263" s="36">
        <f t="shared" si="220"/>
        <v>0</v>
      </c>
      <c r="CE263" s="36">
        <f t="shared" si="220"/>
        <v>0</v>
      </c>
      <c r="CF263" s="36">
        <f t="shared" si="220"/>
        <v>0</v>
      </c>
      <c r="CG263" s="36">
        <f t="shared" si="220"/>
        <v>0</v>
      </c>
      <c r="CH263" s="36">
        <f t="shared" si="220"/>
        <v>0</v>
      </c>
      <c r="CI263" s="36">
        <f t="shared" si="220"/>
        <v>0</v>
      </c>
      <c r="CJ263" s="36">
        <f t="shared" si="220"/>
        <v>0</v>
      </c>
      <c r="CK263" s="36">
        <f t="shared" si="220"/>
        <v>0</v>
      </c>
      <c r="CL263" s="36">
        <f t="shared" si="220"/>
        <v>0</v>
      </c>
      <c r="CM263" s="36">
        <f t="shared" si="220"/>
        <v>0</v>
      </c>
      <c r="CN263" s="36">
        <f t="shared" si="220"/>
        <v>0</v>
      </c>
      <c r="CO263" s="36">
        <f t="shared" si="220"/>
        <v>0</v>
      </c>
      <c r="CP263" s="36">
        <f t="shared" si="220"/>
        <v>0</v>
      </c>
      <c r="CQ263" s="36">
        <f t="shared" si="220"/>
        <v>0</v>
      </c>
      <c r="CR263" s="36">
        <f t="shared" si="220"/>
        <v>0</v>
      </c>
      <c r="CS263" s="36">
        <f t="shared" si="220"/>
        <v>0</v>
      </c>
      <c r="CT263" s="36">
        <f t="shared" si="220"/>
        <v>0</v>
      </c>
      <c r="CU263" s="36">
        <f t="shared" si="220"/>
        <v>0</v>
      </c>
      <c r="CV263" s="36">
        <f t="shared" si="220"/>
        <v>0</v>
      </c>
      <c r="CW263" s="36">
        <f t="shared" si="220"/>
        <v>0</v>
      </c>
      <c r="CX263" s="36">
        <f t="shared" si="220"/>
        <v>0</v>
      </c>
      <c r="CY263" s="36">
        <f t="shared" si="220"/>
        <v>0</v>
      </c>
      <c r="CZ263" s="36">
        <f t="shared" si="220"/>
        <v>0</v>
      </c>
      <c r="DA263" s="36">
        <f t="shared" si="220"/>
        <v>0</v>
      </c>
      <c r="DB263" s="36">
        <f t="shared" si="220"/>
        <v>0</v>
      </c>
      <c r="DC263" s="36">
        <f t="shared" si="220"/>
        <v>0</v>
      </c>
      <c r="DD263" s="36">
        <f t="shared" si="220"/>
        <v>0</v>
      </c>
      <c r="DE263" s="36">
        <f t="shared" si="220"/>
        <v>0</v>
      </c>
      <c r="DF263" s="36">
        <f t="shared" si="220"/>
        <v>0</v>
      </c>
      <c r="DG263" s="36">
        <f t="shared" si="220"/>
        <v>0</v>
      </c>
      <c r="DH263" s="36">
        <f t="shared" si="220"/>
        <v>0</v>
      </c>
      <c r="DI263" s="36">
        <f t="shared" si="220"/>
        <v>0</v>
      </c>
      <c r="DJ263" s="36">
        <f t="shared" si="220"/>
        <v>0</v>
      </c>
    </row>
    <row r="264" ht="14.25" customHeight="1">
      <c r="B264" s="6" t="s">
        <v>79</v>
      </c>
      <c r="E264" s="33">
        <f t="shared" si="219"/>
        <v>0</v>
      </c>
      <c r="F264" s="5"/>
      <c r="G264" s="39">
        <f t="shared" ref="G264:DJ264" si="221">G254*G$52</f>
        <v>0</v>
      </c>
      <c r="H264" s="39">
        <f t="shared" si="221"/>
        <v>0</v>
      </c>
      <c r="I264" s="39">
        <f t="shared" si="221"/>
        <v>0</v>
      </c>
      <c r="J264" s="39">
        <f t="shared" si="221"/>
        <v>0</v>
      </c>
      <c r="K264" s="39">
        <f t="shared" si="221"/>
        <v>0</v>
      </c>
      <c r="L264" s="39">
        <f t="shared" si="221"/>
        <v>0</v>
      </c>
      <c r="M264" s="39">
        <f t="shared" si="221"/>
        <v>0</v>
      </c>
      <c r="N264" s="39">
        <f t="shared" si="221"/>
        <v>0</v>
      </c>
      <c r="O264" s="39">
        <f t="shared" si="221"/>
        <v>0</v>
      </c>
      <c r="P264" s="39">
        <f t="shared" si="221"/>
        <v>0</v>
      </c>
      <c r="Q264" s="39">
        <f t="shared" si="221"/>
        <v>0</v>
      </c>
      <c r="R264" s="39">
        <f t="shared" si="221"/>
        <v>0</v>
      </c>
      <c r="S264" s="39">
        <f t="shared" si="221"/>
        <v>0</v>
      </c>
      <c r="T264" s="39">
        <f t="shared" si="221"/>
        <v>0</v>
      </c>
      <c r="U264" s="39">
        <f t="shared" si="221"/>
        <v>0</v>
      </c>
      <c r="V264" s="39">
        <f t="shared" si="221"/>
        <v>0</v>
      </c>
      <c r="W264" s="39">
        <f t="shared" si="221"/>
        <v>0</v>
      </c>
      <c r="X264" s="39">
        <f t="shared" si="221"/>
        <v>0</v>
      </c>
      <c r="Y264" s="39">
        <f t="shared" si="221"/>
        <v>0</v>
      </c>
      <c r="Z264" s="39">
        <f t="shared" si="221"/>
        <v>0</v>
      </c>
      <c r="AA264" s="39">
        <f t="shared" si="221"/>
        <v>0</v>
      </c>
      <c r="AB264" s="39">
        <f t="shared" si="221"/>
        <v>0</v>
      </c>
      <c r="AC264" s="39">
        <f t="shared" si="221"/>
        <v>0</v>
      </c>
      <c r="AD264" s="39">
        <f t="shared" si="221"/>
        <v>0</v>
      </c>
      <c r="AE264" s="39">
        <f t="shared" si="221"/>
        <v>0</v>
      </c>
      <c r="AF264" s="39">
        <f t="shared" si="221"/>
        <v>0</v>
      </c>
      <c r="AG264" s="39">
        <f t="shared" si="221"/>
        <v>0</v>
      </c>
      <c r="AH264" s="39">
        <f t="shared" si="221"/>
        <v>0</v>
      </c>
      <c r="AI264" s="39">
        <f t="shared" si="221"/>
        <v>0</v>
      </c>
      <c r="AJ264" s="39">
        <f t="shared" si="221"/>
        <v>0</v>
      </c>
      <c r="AK264" s="39">
        <f t="shared" si="221"/>
        <v>0</v>
      </c>
      <c r="AL264" s="39">
        <f t="shared" si="221"/>
        <v>0</v>
      </c>
      <c r="AM264" s="39">
        <f t="shared" si="221"/>
        <v>0</v>
      </c>
      <c r="AN264" s="39">
        <f t="shared" si="221"/>
        <v>0</v>
      </c>
      <c r="AO264" s="39">
        <f t="shared" si="221"/>
        <v>0</v>
      </c>
      <c r="AP264" s="39">
        <f t="shared" si="221"/>
        <v>0</v>
      </c>
      <c r="AQ264" s="39">
        <f t="shared" si="221"/>
        <v>0</v>
      </c>
      <c r="AR264" s="39">
        <f t="shared" si="221"/>
        <v>0</v>
      </c>
      <c r="AS264" s="39">
        <f t="shared" si="221"/>
        <v>0</v>
      </c>
      <c r="AT264" s="39">
        <f t="shared" si="221"/>
        <v>0</v>
      </c>
      <c r="AU264" s="39">
        <f t="shared" si="221"/>
        <v>0</v>
      </c>
      <c r="AV264" s="39">
        <f t="shared" si="221"/>
        <v>0</v>
      </c>
      <c r="AW264" s="39">
        <f t="shared" si="221"/>
        <v>0</v>
      </c>
      <c r="AX264" s="39">
        <f t="shared" si="221"/>
        <v>0</v>
      </c>
      <c r="AY264" s="75">
        <f t="shared" si="221"/>
        <v>0</v>
      </c>
      <c r="AZ264" s="39">
        <f t="shared" si="221"/>
        <v>0</v>
      </c>
      <c r="BA264" s="39">
        <f t="shared" si="221"/>
        <v>0</v>
      </c>
      <c r="BB264" s="39">
        <f t="shared" si="221"/>
        <v>0</v>
      </c>
      <c r="BC264" s="39">
        <f t="shared" si="221"/>
        <v>0</v>
      </c>
      <c r="BD264" s="39">
        <f t="shared" si="221"/>
        <v>0</v>
      </c>
      <c r="BE264" s="39">
        <f t="shared" si="221"/>
        <v>0</v>
      </c>
      <c r="BF264" s="39">
        <f t="shared" si="221"/>
        <v>0</v>
      </c>
      <c r="BG264" s="39">
        <f t="shared" si="221"/>
        <v>0</v>
      </c>
      <c r="BH264" s="39">
        <f t="shared" si="221"/>
        <v>0</v>
      </c>
      <c r="BI264" s="39">
        <f t="shared" si="221"/>
        <v>0</v>
      </c>
      <c r="BJ264" s="39">
        <f t="shared" si="221"/>
        <v>0</v>
      </c>
      <c r="BK264" s="39">
        <f t="shared" si="221"/>
        <v>0</v>
      </c>
      <c r="BL264" s="39">
        <f t="shared" si="221"/>
        <v>0</v>
      </c>
      <c r="BM264" s="39">
        <f t="shared" si="221"/>
        <v>0</v>
      </c>
      <c r="BN264" s="39">
        <f t="shared" si="221"/>
        <v>0</v>
      </c>
      <c r="BO264" s="39">
        <f t="shared" si="221"/>
        <v>0</v>
      </c>
      <c r="BP264" s="39">
        <f t="shared" si="221"/>
        <v>0</v>
      </c>
      <c r="BQ264" s="39">
        <f t="shared" si="221"/>
        <v>0</v>
      </c>
      <c r="BR264" s="39">
        <f t="shared" si="221"/>
        <v>0</v>
      </c>
      <c r="BS264" s="39">
        <f t="shared" si="221"/>
        <v>0</v>
      </c>
      <c r="BT264" s="39">
        <f t="shared" si="221"/>
        <v>0</v>
      </c>
      <c r="BU264" s="39">
        <f t="shared" si="221"/>
        <v>0</v>
      </c>
      <c r="BV264" s="39">
        <f t="shared" si="221"/>
        <v>0</v>
      </c>
      <c r="BW264" s="39">
        <f t="shared" si="221"/>
        <v>0</v>
      </c>
      <c r="BX264" s="39">
        <f t="shared" si="221"/>
        <v>0</v>
      </c>
      <c r="BY264" s="39">
        <f t="shared" si="221"/>
        <v>0</v>
      </c>
      <c r="BZ264" s="39">
        <f t="shared" si="221"/>
        <v>0</v>
      </c>
      <c r="CA264" s="39">
        <f t="shared" si="221"/>
        <v>0</v>
      </c>
      <c r="CB264" s="39">
        <f t="shared" si="221"/>
        <v>0</v>
      </c>
      <c r="CC264" s="39">
        <f t="shared" si="221"/>
        <v>0</v>
      </c>
      <c r="CD264" s="39">
        <f t="shared" si="221"/>
        <v>0</v>
      </c>
      <c r="CE264" s="39">
        <f t="shared" si="221"/>
        <v>0</v>
      </c>
      <c r="CF264" s="39">
        <f t="shared" si="221"/>
        <v>0</v>
      </c>
      <c r="CG264" s="39">
        <f t="shared" si="221"/>
        <v>0</v>
      </c>
      <c r="CH264" s="39">
        <f t="shared" si="221"/>
        <v>0</v>
      </c>
      <c r="CI264" s="39">
        <f t="shared" si="221"/>
        <v>0</v>
      </c>
      <c r="CJ264" s="39">
        <f t="shared" si="221"/>
        <v>0</v>
      </c>
      <c r="CK264" s="39">
        <f t="shared" si="221"/>
        <v>0</v>
      </c>
      <c r="CL264" s="39">
        <f t="shared" si="221"/>
        <v>0</v>
      </c>
      <c r="CM264" s="39">
        <f t="shared" si="221"/>
        <v>0</v>
      </c>
      <c r="CN264" s="39">
        <f t="shared" si="221"/>
        <v>0</v>
      </c>
      <c r="CO264" s="39">
        <f t="shared" si="221"/>
        <v>0</v>
      </c>
      <c r="CP264" s="39">
        <f t="shared" si="221"/>
        <v>0</v>
      </c>
      <c r="CQ264" s="39">
        <f t="shared" si="221"/>
        <v>0</v>
      </c>
      <c r="CR264" s="39">
        <f t="shared" si="221"/>
        <v>0</v>
      </c>
      <c r="CS264" s="39">
        <f t="shared" si="221"/>
        <v>0</v>
      </c>
      <c r="CT264" s="39">
        <f t="shared" si="221"/>
        <v>0</v>
      </c>
      <c r="CU264" s="39">
        <f t="shared" si="221"/>
        <v>0</v>
      </c>
      <c r="CV264" s="39">
        <f t="shared" si="221"/>
        <v>0</v>
      </c>
      <c r="CW264" s="39">
        <f t="shared" si="221"/>
        <v>0</v>
      </c>
      <c r="CX264" s="39">
        <f t="shared" si="221"/>
        <v>0</v>
      </c>
      <c r="CY264" s="39">
        <f t="shared" si="221"/>
        <v>0</v>
      </c>
      <c r="CZ264" s="39">
        <f t="shared" si="221"/>
        <v>0</v>
      </c>
      <c r="DA264" s="39">
        <f t="shared" si="221"/>
        <v>0</v>
      </c>
      <c r="DB264" s="39">
        <f t="shared" si="221"/>
        <v>0</v>
      </c>
      <c r="DC264" s="39">
        <f t="shared" si="221"/>
        <v>0</v>
      </c>
      <c r="DD264" s="39">
        <f t="shared" si="221"/>
        <v>0</v>
      </c>
      <c r="DE264" s="39">
        <f t="shared" si="221"/>
        <v>0</v>
      </c>
      <c r="DF264" s="39">
        <f t="shared" si="221"/>
        <v>0</v>
      </c>
      <c r="DG264" s="39">
        <f t="shared" si="221"/>
        <v>0</v>
      </c>
      <c r="DH264" s="39">
        <f t="shared" si="221"/>
        <v>0</v>
      </c>
      <c r="DI264" s="39">
        <f t="shared" si="221"/>
        <v>0</v>
      </c>
      <c r="DJ264" s="39">
        <f t="shared" si="221"/>
        <v>0</v>
      </c>
    </row>
    <row r="265" ht="14.25" customHeight="1">
      <c r="E265" s="35"/>
      <c r="F265" s="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</row>
    <row r="266" ht="14.25" customHeight="1">
      <c r="B266" s="6" t="s">
        <v>80</v>
      </c>
      <c r="C266" s="5"/>
      <c r="D266" s="5"/>
      <c r="E266" s="33">
        <f t="shared" ref="E266:E268" si="223">SUM(G266:DJ266)</f>
        <v>0</v>
      </c>
      <c r="F266" s="5"/>
      <c r="G266" s="39">
        <f t="shared" ref="G266:DJ266" si="222">G256*G$52</f>
        <v>0</v>
      </c>
      <c r="H266" s="39">
        <f t="shared" si="222"/>
        <v>0</v>
      </c>
      <c r="I266" s="39">
        <f t="shared" si="222"/>
        <v>0</v>
      </c>
      <c r="J266" s="39">
        <f t="shared" si="222"/>
        <v>0</v>
      </c>
      <c r="K266" s="39">
        <f t="shared" si="222"/>
        <v>0</v>
      </c>
      <c r="L266" s="39">
        <f t="shared" si="222"/>
        <v>0</v>
      </c>
      <c r="M266" s="39">
        <f t="shared" si="222"/>
        <v>0</v>
      </c>
      <c r="N266" s="39">
        <f t="shared" si="222"/>
        <v>0</v>
      </c>
      <c r="O266" s="39">
        <f t="shared" si="222"/>
        <v>0</v>
      </c>
      <c r="P266" s="39">
        <f t="shared" si="222"/>
        <v>0</v>
      </c>
      <c r="Q266" s="39">
        <f t="shared" si="222"/>
        <v>0</v>
      </c>
      <c r="R266" s="39">
        <f t="shared" si="222"/>
        <v>0</v>
      </c>
      <c r="S266" s="39">
        <f t="shared" si="222"/>
        <v>0</v>
      </c>
      <c r="T266" s="39">
        <f t="shared" si="222"/>
        <v>0</v>
      </c>
      <c r="U266" s="39">
        <f t="shared" si="222"/>
        <v>0</v>
      </c>
      <c r="V266" s="39">
        <f t="shared" si="222"/>
        <v>0</v>
      </c>
      <c r="W266" s="39">
        <f t="shared" si="222"/>
        <v>0</v>
      </c>
      <c r="X266" s="39">
        <f t="shared" si="222"/>
        <v>0</v>
      </c>
      <c r="Y266" s="39">
        <f t="shared" si="222"/>
        <v>0</v>
      </c>
      <c r="Z266" s="39">
        <f t="shared" si="222"/>
        <v>0</v>
      </c>
      <c r="AA266" s="39">
        <f t="shared" si="222"/>
        <v>0</v>
      </c>
      <c r="AB266" s="39">
        <f t="shared" si="222"/>
        <v>0</v>
      </c>
      <c r="AC266" s="39">
        <f t="shared" si="222"/>
        <v>0</v>
      </c>
      <c r="AD266" s="39">
        <f t="shared" si="222"/>
        <v>0</v>
      </c>
      <c r="AE266" s="39">
        <f t="shared" si="222"/>
        <v>0</v>
      </c>
      <c r="AF266" s="39">
        <f t="shared" si="222"/>
        <v>0</v>
      </c>
      <c r="AG266" s="39">
        <f t="shared" si="222"/>
        <v>0</v>
      </c>
      <c r="AH266" s="39">
        <f t="shared" si="222"/>
        <v>0</v>
      </c>
      <c r="AI266" s="39">
        <f t="shared" si="222"/>
        <v>0</v>
      </c>
      <c r="AJ266" s="39">
        <f t="shared" si="222"/>
        <v>0</v>
      </c>
      <c r="AK266" s="39">
        <f t="shared" si="222"/>
        <v>0</v>
      </c>
      <c r="AL266" s="39">
        <f t="shared" si="222"/>
        <v>0</v>
      </c>
      <c r="AM266" s="39">
        <f t="shared" si="222"/>
        <v>0</v>
      </c>
      <c r="AN266" s="39">
        <f t="shared" si="222"/>
        <v>0</v>
      </c>
      <c r="AO266" s="39">
        <f t="shared" si="222"/>
        <v>0</v>
      </c>
      <c r="AP266" s="39">
        <f t="shared" si="222"/>
        <v>0</v>
      </c>
      <c r="AQ266" s="39">
        <f t="shared" si="222"/>
        <v>0</v>
      </c>
      <c r="AR266" s="39">
        <f t="shared" si="222"/>
        <v>0</v>
      </c>
      <c r="AS266" s="39">
        <f t="shared" si="222"/>
        <v>0</v>
      </c>
      <c r="AT266" s="39">
        <f t="shared" si="222"/>
        <v>0</v>
      </c>
      <c r="AU266" s="39">
        <f t="shared" si="222"/>
        <v>0</v>
      </c>
      <c r="AV266" s="39">
        <f t="shared" si="222"/>
        <v>0</v>
      </c>
      <c r="AW266" s="39">
        <f t="shared" si="222"/>
        <v>0</v>
      </c>
      <c r="AX266" s="39">
        <f t="shared" si="222"/>
        <v>0</v>
      </c>
      <c r="AY266" s="75">
        <f t="shared" si="222"/>
        <v>0</v>
      </c>
      <c r="AZ266" s="39">
        <f t="shared" si="222"/>
        <v>0</v>
      </c>
      <c r="BA266" s="39">
        <f t="shared" si="222"/>
        <v>0</v>
      </c>
      <c r="BB266" s="39">
        <f t="shared" si="222"/>
        <v>0</v>
      </c>
      <c r="BC266" s="39">
        <f t="shared" si="222"/>
        <v>0</v>
      </c>
      <c r="BD266" s="39">
        <f t="shared" si="222"/>
        <v>0</v>
      </c>
      <c r="BE266" s="39">
        <f t="shared" si="222"/>
        <v>0</v>
      </c>
      <c r="BF266" s="39">
        <f t="shared" si="222"/>
        <v>0</v>
      </c>
      <c r="BG266" s="39">
        <f t="shared" si="222"/>
        <v>0</v>
      </c>
      <c r="BH266" s="39">
        <f t="shared" si="222"/>
        <v>0</v>
      </c>
      <c r="BI266" s="39">
        <f t="shared" si="222"/>
        <v>0</v>
      </c>
      <c r="BJ266" s="39">
        <f t="shared" si="222"/>
        <v>0</v>
      </c>
      <c r="BK266" s="39">
        <f t="shared" si="222"/>
        <v>0</v>
      </c>
      <c r="BL266" s="39">
        <f t="shared" si="222"/>
        <v>0</v>
      </c>
      <c r="BM266" s="39">
        <f t="shared" si="222"/>
        <v>0</v>
      </c>
      <c r="BN266" s="39">
        <f t="shared" si="222"/>
        <v>0</v>
      </c>
      <c r="BO266" s="39">
        <f t="shared" si="222"/>
        <v>0</v>
      </c>
      <c r="BP266" s="39">
        <f t="shared" si="222"/>
        <v>0</v>
      </c>
      <c r="BQ266" s="39">
        <f t="shared" si="222"/>
        <v>0</v>
      </c>
      <c r="BR266" s="39">
        <f t="shared" si="222"/>
        <v>0</v>
      </c>
      <c r="BS266" s="39">
        <f t="shared" si="222"/>
        <v>0</v>
      </c>
      <c r="BT266" s="39">
        <f t="shared" si="222"/>
        <v>0</v>
      </c>
      <c r="BU266" s="39">
        <f t="shared" si="222"/>
        <v>0</v>
      </c>
      <c r="BV266" s="39">
        <f t="shared" si="222"/>
        <v>0</v>
      </c>
      <c r="BW266" s="39">
        <f t="shared" si="222"/>
        <v>0</v>
      </c>
      <c r="BX266" s="39">
        <f t="shared" si="222"/>
        <v>0</v>
      </c>
      <c r="BY266" s="39">
        <f t="shared" si="222"/>
        <v>0</v>
      </c>
      <c r="BZ266" s="39">
        <f t="shared" si="222"/>
        <v>0</v>
      </c>
      <c r="CA266" s="39">
        <f t="shared" si="222"/>
        <v>0</v>
      </c>
      <c r="CB266" s="39">
        <f t="shared" si="222"/>
        <v>0</v>
      </c>
      <c r="CC266" s="39">
        <f t="shared" si="222"/>
        <v>0</v>
      </c>
      <c r="CD266" s="39">
        <f t="shared" si="222"/>
        <v>0</v>
      </c>
      <c r="CE266" s="39">
        <f t="shared" si="222"/>
        <v>0</v>
      </c>
      <c r="CF266" s="39">
        <f t="shared" si="222"/>
        <v>0</v>
      </c>
      <c r="CG266" s="39">
        <f t="shared" si="222"/>
        <v>0</v>
      </c>
      <c r="CH266" s="39">
        <f t="shared" si="222"/>
        <v>0</v>
      </c>
      <c r="CI266" s="39">
        <f t="shared" si="222"/>
        <v>0</v>
      </c>
      <c r="CJ266" s="39">
        <f t="shared" si="222"/>
        <v>0</v>
      </c>
      <c r="CK266" s="39">
        <f t="shared" si="222"/>
        <v>0</v>
      </c>
      <c r="CL266" s="39">
        <f t="shared" si="222"/>
        <v>0</v>
      </c>
      <c r="CM266" s="39">
        <f t="shared" si="222"/>
        <v>0</v>
      </c>
      <c r="CN266" s="39">
        <f t="shared" si="222"/>
        <v>0</v>
      </c>
      <c r="CO266" s="39">
        <f t="shared" si="222"/>
        <v>0</v>
      </c>
      <c r="CP266" s="39">
        <f t="shared" si="222"/>
        <v>0</v>
      </c>
      <c r="CQ266" s="39">
        <f t="shared" si="222"/>
        <v>0</v>
      </c>
      <c r="CR266" s="39">
        <f t="shared" si="222"/>
        <v>0</v>
      </c>
      <c r="CS266" s="39">
        <f t="shared" si="222"/>
        <v>0</v>
      </c>
      <c r="CT266" s="39">
        <f t="shared" si="222"/>
        <v>0</v>
      </c>
      <c r="CU266" s="39">
        <f t="shared" si="222"/>
        <v>0</v>
      </c>
      <c r="CV266" s="39">
        <f t="shared" si="222"/>
        <v>0</v>
      </c>
      <c r="CW266" s="39">
        <f t="shared" si="222"/>
        <v>0</v>
      </c>
      <c r="CX266" s="39">
        <f t="shared" si="222"/>
        <v>0</v>
      </c>
      <c r="CY266" s="39">
        <f t="shared" si="222"/>
        <v>0</v>
      </c>
      <c r="CZ266" s="39">
        <f t="shared" si="222"/>
        <v>0</v>
      </c>
      <c r="DA266" s="39">
        <f t="shared" si="222"/>
        <v>0</v>
      </c>
      <c r="DB266" s="39">
        <f t="shared" si="222"/>
        <v>0</v>
      </c>
      <c r="DC266" s="39">
        <f t="shared" si="222"/>
        <v>0</v>
      </c>
      <c r="DD266" s="39">
        <f t="shared" si="222"/>
        <v>0</v>
      </c>
      <c r="DE266" s="39">
        <f t="shared" si="222"/>
        <v>0</v>
      </c>
      <c r="DF266" s="39">
        <f t="shared" si="222"/>
        <v>0</v>
      </c>
      <c r="DG266" s="39">
        <f t="shared" si="222"/>
        <v>0</v>
      </c>
      <c r="DH266" s="39">
        <f t="shared" si="222"/>
        <v>0</v>
      </c>
      <c r="DI266" s="39">
        <f t="shared" si="222"/>
        <v>0</v>
      </c>
      <c r="DJ266" s="39">
        <f t="shared" si="222"/>
        <v>0</v>
      </c>
    </row>
    <row r="267" ht="14.25" customHeight="1">
      <c r="B267" s="6" t="s">
        <v>81</v>
      </c>
      <c r="E267" s="35">
        <f t="shared" si="223"/>
        <v>0</v>
      </c>
      <c r="F267" s="5"/>
      <c r="G267" s="36">
        <f t="shared" ref="G267:DJ267" si="224">G257*G$52</f>
        <v>0</v>
      </c>
      <c r="H267" s="36">
        <f t="shared" si="224"/>
        <v>0</v>
      </c>
      <c r="I267" s="36">
        <f t="shared" si="224"/>
        <v>0</v>
      </c>
      <c r="J267" s="36">
        <f t="shared" si="224"/>
        <v>0</v>
      </c>
      <c r="K267" s="36">
        <f t="shared" si="224"/>
        <v>0</v>
      </c>
      <c r="L267" s="36">
        <f t="shared" si="224"/>
        <v>0</v>
      </c>
      <c r="M267" s="36">
        <f t="shared" si="224"/>
        <v>0</v>
      </c>
      <c r="N267" s="36">
        <f t="shared" si="224"/>
        <v>0</v>
      </c>
      <c r="O267" s="36">
        <f t="shared" si="224"/>
        <v>0</v>
      </c>
      <c r="P267" s="36">
        <f t="shared" si="224"/>
        <v>0</v>
      </c>
      <c r="Q267" s="36">
        <f t="shared" si="224"/>
        <v>0</v>
      </c>
      <c r="R267" s="36">
        <f t="shared" si="224"/>
        <v>0</v>
      </c>
      <c r="S267" s="36">
        <f t="shared" si="224"/>
        <v>0</v>
      </c>
      <c r="T267" s="36">
        <f t="shared" si="224"/>
        <v>0</v>
      </c>
      <c r="U267" s="36">
        <f t="shared" si="224"/>
        <v>0</v>
      </c>
      <c r="V267" s="36">
        <f t="shared" si="224"/>
        <v>0</v>
      </c>
      <c r="W267" s="36">
        <f t="shared" si="224"/>
        <v>0</v>
      </c>
      <c r="X267" s="36">
        <f t="shared" si="224"/>
        <v>0</v>
      </c>
      <c r="Y267" s="36">
        <f t="shared" si="224"/>
        <v>0</v>
      </c>
      <c r="Z267" s="36">
        <f t="shared" si="224"/>
        <v>0</v>
      </c>
      <c r="AA267" s="36">
        <f t="shared" si="224"/>
        <v>0</v>
      </c>
      <c r="AB267" s="36">
        <f t="shared" si="224"/>
        <v>0</v>
      </c>
      <c r="AC267" s="36">
        <f t="shared" si="224"/>
        <v>0</v>
      </c>
      <c r="AD267" s="36">
        <f t="shared" si="224"/>
        <v>0</v>
      </c>
      <c r="AE267" s="36">
        <f t="shared" si="224"/>
        <v>0</v>
      </c>
      <c r="AF267" s="36">
        <f t="shared" si="224"/>
        <v>0</v>
      </c>
      <c r="AG267" s="36">
        <f t="shared" si="224"/>
        <v>0</v>
      </c>
      <c r="AH267" s="36">
        <f t="shared" si="224"/>
        <v>0</v>
      </c>
      <c r="AI267" s="36">
        <f t="shared" si="224"/>
        <v>0</v>
      </c>
      <c r="AJ267" s="36">
        <f t="shared" si="224"/>
        <v>0</v>
      </c>
      <c r="AK267" s="36">
        <f t="shared" si="224"/>
        <v>0</v>
      </c>
      <c r="AL267" s="36">
        <f t="shared" si="224"/>
        <v>0</v>
      </c>
      <c r="AM267" s="36">
        <f t="shared" si="224"/>
        <v>0</v>
      </c>
      <c r="AN267" s="36">
        <f t="shared" si="224"/>
        <v>0</v>
      </c>
      <c r="AO267" s="36">
        <f t="shared" si="224"/>
        <v>0</v>
      </c>
      <c r="AP267" s="36">
        <f t="shared" si="224"/>
        <v>0</v>
      </c>
      <c r="AQ267" s="36">
        <f t="shared" si="224"/>
        <v>0</v>
      </c>
      <c r="AR267" s="36">
        <f t="shared" si="224"/>
        <v>0</v>
      </c>
      <c r="AS267" s="36">
        <f t="shared" si="224"/>
        <v>0</v>
      </c>
      <c r="AT267" s="36">
        <f t="shared" si="224"/>
        <v>0</v>
      </c>
      <c r="AU267" s="36">
        <f t="shared" si="224"/>
        <v>0</v>
      </c>
      <c r="AV267" s="36">
        <f t="shared" si="224"/>
        <v>0</v>
      </c>
      <c r="AW267" s="36">
        <f t="shared" si="224"/>
        <v>0</v>
      </c>
      <c r="AX267" s="36">
        <f t="shared" si="224"/>
        <v>0</v>
      </c>
      <c r="AY267" s="69">
        <f t="shared" si="224"/>
        <v>0</v>
      </c>
      <c r="AZ267" s="36">
        <f t="shared" si="224"/>
        <v>0</v>
      </c>
      <c r="BA267" s="36">
        <f t="shared" si="224"/>
        <v>0</v>
      </c>
      <c r="BB267" s="36">
        <f t="shared" si="224"/>
        <v>0</v>
      </c>
      <c r="BC267" s="36">
        <f t="shared" si="224"/>
        <v>0</v>
      </c>
      <c r="BD267" s="36">
        <f t="shared" si="224"/>
        <v>0</v>
      </c>
      <c r="BE267" s="36">
        <f t="shared" si="224"/>
        <v>0</v>
      </c>
      <c r="BF267" s="36">
        <f t="shared" si="224"/>
        <v>0</v>
      </c>
      <c r="BG267" s="36">
        <f t="shared" si="224"/>
        <v>0</v>
      </c>
      <c r="BH267" s="36">
        <f t="shared" si="224"/>
        <v>0</v>
      </c>
      <c r="BI267" s="36">
        <f t="shared" si="224"/>
        <v>0</v>
      </c>
      <c r="BJ267" s="36">
        <f t="shared" si="224"/>
        <v>0</v>
      </c>
      <c r="BK267" s="36">
        <f t="shared" si="224"/>
        <v>0</v>
      </c>
      <c r="BL267" s="36">
        <f t="shared" si="224"/>
        <v>0</v>
      </c>
      <c r="BM267" s="36">
        <f t="shared" si="224"/>
        <v>0</v>
      </c>
      <c r="BN267" s="36">
        <f t="shared" si="224"/>
        <v>0</v>
      </c>
      <c r="BO267" s="36">
        <f t="shared" si="224"/>
        <v>0</v>
      </c>
      <c r="BP267" s="36">
        <f t="shared" si="224"/>
        <v>0</v>
      </c>
      <c r="BQ267" s="36">
        <f t="shared" si="224"/>
        <v>0</v>
      </c>
      <c r="BR267" s="36">
        <f t="shared" si="224"/>
        <v>0</v>
      </c>
      <c r="BS267" s="36">
        <f t="shared" si="224"/>
        <v>0</v>
      </c>
      <c r="BT267" s="36">
        <f t="shared" si="224"/>
        <v>0</v>
      </c>
      <c r="BU267" s="36">
        <f t="shared" si="224"/>
        <v>0</v>
      </c>
      <c r="BV267" s="36">
        <f t="shared" si="224"/>
        <v>0</v>
      </c>
      <c r="BW267" s="36">
        <f t="shared" si="224"/>
        <v>0</v>
      </c>
      <c r="BX267" s="36">
        <f t="shared" si="224"/>
        <v>0</v>
      </c>
      <c r="BY267" s="36">
        <f t="shared" si="224"/>
        <v>0</v>
      </c>
      <c r="BZ267" s="36">
        <f t="shared" si="224"/>
        <v>0</v>
      </c>
      <c r="CA267" s="36">
        <f t="shared" si="224"/>
        <v>0</v>
      </c>
      <c r="CB267" s="36">
        <f t="shared" si="224"/>
        <v>0</v>
      </c>
      <c r="CC267" s="36">
        <f t="shared" si="224"/>
        <v>0</v>
      </c>
      <c r="CD267" s="36">
        <f t="shared" si="224"/>
        <v>0</v>
      </c>
      <c r="CE267" s="36">
        <f t="shared" si="224"/>
        <v>0</v>
      </c>
      <c r="CF267" s="36">
        <f t="shared" si="224"/>
        <v>0</v>
      </c>
      <c r="CG267" s="36">
        <f t="shared" si="224"/>
        <v>0</v>
      </c>
      <c r="CH267" s="36">
        <f t="shared" si="224"/>
        <v>0</v>
      </c>
      <c r="CI267" s="36">
        <f t="shared" si="224"/>
        <v>0</v>
      </c>
      <c r="CJ267" s="36">
        <f t="shared" si="224"/>
        <v>0</v>
      </c>
      <c r="CK267" s="36">
        <f t="shared" si="224"/>
        <v>0</v>
      </c>
      <c r="CL267" s="36">
        <f t="shared" si="224"/>
        <v>0</v>
      </c>
      <c r="CM267" s="36">
        <f t="shared" si="224"/>
        <v>0</v>
      </c>
      <c r="CN267" s="36">
        <f t="shared" si="224"/>
        <v>0</v>
      </c>
      <c r="CO267" s="36">
        <f t="shared" si="224"/>
        <v>0</v>
      </c>
      <c r="CP267" s="36">
        <f t="shared" si="224"/>
        <v>0</v>
      </c>
      <c r="CQ267" s="36">
        <f t="shared" si="224"/>
        <v>0</v>
      </c>
      <c r="CR267" s="36">
        <f t="shared" si="224"/>
        <v>0</v>
      </c>
      <c r="CS267" s="36">
        <f t="shared" si="224"/>
        <v>0</v>
      </c>
      <c r="CT267" s="36">
        <f t="shared" si="224"/>
        <v>0</v>
      </c>
      <c r="CU267" s="36">
        <f t="shared" si="224"/>
        <v>0</v>
      </c>
      <c r="CV267" s="36">
        <f t="shared" si="224"/>
        <v>0</v>
      </c>
      <c r="CW267" s="36">
        <f t="shared" si="224"/>
        <v>0</v>
      </c>
      <c r="CX267" s="36">
        <f t="shared" si="224"/>
        <v>0</v>
      </c>
      <c r="CY267" s="36">
        <f t="shared" si="224"/>
        <v>0</v>
      </c>
      <c r="CZ267" s="36">
        <f t="shared" si="224"/>
        <v>0</v>
      </c>
      <c r="DA267" s="36">
        <f t="shared" si="224"/>
        <v>0</v>
      </c>
      <c r="DB267" s="36">
        <f t="shared" si="224"/>
        <v>0</v>
      </c>
      <c r="DC267" s="36">
        <f t="shared" si="224"/>
        <v>0</v>
      </c>
      <c r="DD267" s="36">
        <f t="shared" si="224"/>
        <v>0</v>
      </c>
      <c r="DE267" s="36">
        <f t="shared" si="224"/>
        <v>0</v>
      </c>
      <c r="DF267" s="36">
        <f t="shared" si="224"/>
        <v>0</v>
      </c>
      <c r="DG267" s="36">
        <f t="shared" si="224"/>
        <v>0</v>
      </c>
      <c r="DH267" s="36">
        <f t="shared" si="224"/>
        <v>0</v>
      </c>
      <c r="DI267" s="36">
        <f t="shared" si="224"/>
        <v>0</v>
      </c>
      <c r="DJ267" s="36">
        <f t="shared" si="224"/>
        <v>0</v>
      </c>
    </row>
    <row r="268" ht="14.25" customHeight="1">
      <c r="B268" s="6" t="s">
        <v>82</v>
      </c>
      <c r="E268" s="33">
        <f t="shared" si="223"/>
        <v>0</v>
      </c>
      <c r="F268" s="5"/>
      <c r="G268" s="39">
        <f t="shared" ref="G268:DJ268" si="225">G258*G$52</f>
        <v>0</v>
      </c>
      <c r="H268" s="39">
        <f t="shared" si="225"/>
        <v>0</v>
      </c>
      <c r="I268" s="39">
        <f t="shared" si="225"/>
        <v>0</v>
      </c>
      <c r="J268" s="39">
        <f t="shared" si="225"/>
        <v>0</v>
      </c>
      <c r="K268" s="39">
        <f t="shared" si="225"/>
        <v>0</v>
      </c>
      <c r="L268" s="39">
        <f t="shared" si="225"/>
        <v>0</v>
      </c>
      <c r="M268" s="39">
        <f t="shared" si="225"/>
        <v>0</v>
      </c>
      <c r="N268" s="39">
        <f t="shared" si="225"/>
        <v>0</v>
      </c>
      <c r="O268" s="39">
        <f t="shared" si="225"/>
        <v>0</v>
      </c>
      <c r="P268" s="39">
        <f t="shared" si="225"/>
        <v>0</v>
      </c>
      <c r="Q268" s="39">
        <f t="shared" si="225"/>
        <v>0</v>
      </c>
      <c r="R268" s="39">
        <f t="shared" si="225"/>
        <v>0</v>
      </c>
      <c r="S268" s="39">
        <f t="shared" si="225"/>
        <v>0</v>
      </c>
      <c r="T268" s="39">
        <f t="shared" si="225"/>
        <v>0</v>
      </c>
      <c r="U268" s="39">
        <f t="shared" si="225"/>
        <v>0</v>
      </c>
      <c r="V268" s="39">
        <f t="shared" si="225"/>
        <v>0</v>
      </c>
      <c r="W268" s="39">
        <f t="shared" si="225"/>
        <v>0</v>
      </c>
      <c r="X268" s="39">
        <f t="shared" si="225"/>
        <v>0</v>
      </c>
      <c r="Y268" s="39">
        <f t="shared" si="225"/>
        <v>0</v>
      </c>
      <c r="Z268" s="39">
        <f t="shared" si="225"/>
        <v>0</v>
      </c>
      <c r="AA268" s="39">
        <f t="shared" si="225"/>
        <v>0</v>
      </c>
      <c r="AB268" s="39">
        <f t="shared" si="225"/>
        <v>0</v>
      </c>
      <c r="AC268" s="39">
        <f t="shared" si="225"/>
        <v>0</v>
      </c>
      <c r="AD268" s="39">
        <f t="shared" si="225"/>
        <v>0</v>
      </c>
      <c r="AE268" s="39">
        <f t="shared" si="225"/>
        <v>0</v>
      </c>
      <c r="AF268" s="39">
        <f t="shared" si="225"/>
        <v>0</v>
      </c>
      <c r="AG268" s="39">
        <f t="shared" si="225"/>
        <v>0</v>
      </c>
      <c r="AH268" s="39">
        <f t="shared" si="225"/>
        <v>0</v>
      </c>
      <c r="AI268" s="39">
        <f t="shared" si="225"/>
        <v>0</v>
      </c>
      <c r="AJ268" s="39">
        <f t="shared" si="225"/>
        <v>0</v>
      </c>
      <c r="AK268" s="39">
        <f t="shared" si="225"/>
        <v>0</v>
      </c>
      <c r="AL268" s="39">
        <f t="shared" si="225"/>
        <v>0</v>
      </c>
      <c r="AM268" s="39">
        <f t="shared" si="225"/>
        <v>0</v>
      </c>
      <c r="AN268" s="39">
        <f t="shared" si="225"/>
        <v>0</v>
      </c>
      <c r="AO268" s="39">
        <f t="shared" si="225"/>
        <v>0</v>
      </c>
      <c r="AP268" s="39">
        <f t="shared" si="225"/>
        <v>0</v>
      </c>
      <c r="AQ268" s="39">
        <f t="shared" si="225"/>
        <v>0</v>
      </c>
      <c r="AR268" s="39">
        <f t="shared" si="225"/>
        <v>0</v>
      </c>
      <c r="AS268" s="39">
        <f t="shared" si="225"/>
        <v>0</v>
      </c>
      <c r="AT268" s="39">
        <f t="shared" si="225"/>
        <v>0</v>
      </c>
      <c r="AU268" s="39">
        <f t="shared" si="225"/>
        <v>0</v>
      </c>
      <c r="AV268" s="39">
        <f t="shared" si="225"/>
        <v>0</v>
      </c>
      <c r="AW268" s="39">
        <f t="shared" si="225"/>
        <v>0</v>
      </c>
      <c r="AX268" s="39">
        <f t="shared" si="225"/>
        <v>0</v>
      </c>
      <c r="AY268" s="75">
        <f t="shared" si="225"/>
        <v>0</v>
      </c>
      <c r="AZ268" s="39">
        <f t="shared" si="225"/>
        <v>0</v>
      </c>
      <c r="BA268" s="39">
        <f t="shared" si="225"/>
        <v>0</v>
      </c>
      <c r="BB268" s="39">
        <f t="shared" si="225"/>
        <v>0</v>
      </c>
      <c r="BC268" s="39">
        <f t="shared" si="225"/>
        <v>0</v>
      </c>
      <c r="BD268" s="39">
        <f t="shared" si="225"/>
        <v>0</v>
      </c>
      <c r="BE268" s="39">
        <f t="shared" si="225"/>
        <v>0</v>
      </c>
      <c r="BF268" s="39">
        <f t="shared" si="225"/>
        <v>0</v>
      </c>
      <c r="BG268" s="39">
        <f t="shared" si="225"/>
        <v>0</v>
      </c>
      <c r="BH268" s="39">
        <f t="shared" si="225"/>
        <v>0</v>
      </c>
      <c r="BI268" s="39">
        <f t="shared" si="225"/>
        <v>0</v>
      </c>
      <c r="BJ268" s="39">
        <f t="shared" si="225"/>
        <v>0</v>
      </c>
      <c r="BK268" s="39">
        <f t="shared" si="225"/>
        <v>0</v>
      </c>
      <c r="BL268" s="39">
        <f t="shared" si="225"/>
        <v>0</v>
      </c>
      <c r="BM268" s="39">
        <f t="shared" si="225"/>
        <v>0</v>
      </c>
      <c r="BN268" s="39">
        <f t="shared" si="225"/>
        <v>0</v>
      </c>
      <c r="BO268" s="39">
        <f t="shared" si="225"/>
        <v>0</v>
      </c>
      <c r="BP268" s="39">
        <f t="shared" si="225"/>
        <v>0</v>
      </c>
      <c r="BQ268" s="39">
        <f t="shared" si="225"/>
        <v>0</v>
      </c>
      <c r="BR268" s="39">
        <f t="shared" si="225"/>
        <v>0</v>
      </c>
      <c r="BS268" s="39">
        <f t="shared" si="225"/>
        <v>0</v>
      </c>
      <c r="BT268" s="39">
        <f t="shared" si="225"/>
        <v>0</v>
      </c>
      <c r="BU268" s="39">
        <f t="shared" si="225"/>
        <v>0</v>
      </c>
      <c r="BV268" s="39">
        <f t="shared" si="225"/>
        <v>0</v>
      </c>
      <c r="BW268" s="39">
        <f t="shared" si="225"/>
        <v>0</v>
      </c>
      <c r="BX268" s="39">
        <f t="shared" si="225"/>
        <v>0</v>
      </c>
      <c r="BY268" s="39">
        <f t="shared" si="225"/>
        <v>0</v>
      </c>
      <c r="BZ268" s="39">
        <f t="shared" si="225"/>
        <v>0</v>
      </c>
      <c r="CA268" s="39">
        <f t="shared" si="225"/>
        <v>0</v>
      </c>
      <c r="CB268" s="39">
        <f t="shared" si="225"/>
        <v>0</v>
      </c>
      <c r="CC268" s="39">
        <f t="shared" si="225"/>
        <v>0</v>
      </c>
      <c r="CD268" s="39">
        <f t="shared" si="225"/>
        <v>0</v>
      </c>
      <c r="CE268" s="39">
        <f t="shared" si="225"/>
        <v>0</v>
      </c>
      <c r="CF268" s="39">
        <f t="shared" si="225"/>
        <v>0</v>
      </c>
      <c r="CG268" s="39">
        <f t="shared" si="225"/>
        <v>0</v>
      </c>
      <c r="CH268" s="39">
        <f t="shared" si="225"/>
        <v>0</v>
      </c>
      <c r="CI268" s="39">
        <f t="shared" si="225"/>
        <v>0</v>
      </c>
      <c r="CJ268" s="39">
        <f t="shared" si="225"/>
        <v>0</v>
      </c>
      <c r="CK268" s="39">
        <f t="shared" si="225"/>
        <v>0</v>
      </c>
      <c r="CL268" s="39">
        <f t="shared" si="225"/>
        <v>0</v>
      </c>
      <c r="CM268" s="39">
        <f t="shared" si="225"/>
        <v>0</v>
      </c>
      <c r="CN268" s="39">
        <f t="shared" si="225"/>
        <v>0</v>
      </c>
      <c r="CO268" s="39">
        <f t="shared" si="225"/>
        <v>0</v>
      </c>
      <c r="CP268" s="39">
        <f t="shared" si="225"/>
        <v>0</v>
      </c>
      <c r="CQ268" s="39">
        <f t="shared" si="225"/>
        <v>0</v>
      </c>
      <c r="CR268" s="39">
        <f t="shared" si="225"/>
        <v>0</v>
      </c>
      <c r="CS268" s="39">
        <f t="shared" si="225"/>
        <v>0</v>
      </c>
      <c r="CT268" s="39">
        <f t="shared" si="225"/>
        <v>0</v>
      </c>
      <c r="CU268" s="39">
        <f t="shared" si="225"/>
        <v>0</v>
      </c>
      <c r="CV268" s="39">
        <f t="shared" si="225"/>
        <v>0</v>
      </c>
      <c r="CW268" s="39">
        <f t="shared" si="225"/>
        <v>0</v>
      </c>
      <c r="CX268" s="39">
        <f t="shared" si="225"/>
        <v>0</v>
      </c>
      <c r="CY268" s="39">
        <f t="shared" si="225"/>
        <v>0</v>
      </c>
      <c r="CZ268" s="39">
        <f t="shared" si="225"/>
        <v>0</v>
      </c>
      <c r="DA268" s="39">
        <f t="shared" si="225"/>
        <v>0</v>
      </c>
      <c r="DB268" s="39">
        <f t="shared" si="225"/>
        <v>0</v>
      </c>
      <c r="DC268" s="39">
        <f t="shared" si="225"/>
        <v>0</v>
      </c>
      <c r="DD268" s="39">
        <f t="shared" si="225"/>
        <v>0</v>
      </c>
      <c r="DE268" s="39">
        <f t="shared" si="225"/>
        <v>0</v>
      </c>
      <c r="DF268" s="39">
        <f t="shared" si="225"/>
        <v>0</v>
      </c>
      <c r="DG268" s="39">
        <f t="shared" si="225"/>
        <v>0</v>
      </c>
      <c r="DH268" s="39">
        <f t="shared" si="225"/>
        <v>0</v>
      </c>
      <c r="DI268" s="39">
        <f t="shared" si="225"/>
        <v>0</v>
      </c>
      <c r="DJ268" s="39">
        <f t="shared" si="225"/>
        <v>0</v>
      </c>
    </row>
    <row r="269" ht="14.25" customHeight="1">
      <c r="B269" s="5"/>
      <c r="E269" s="35"/>
      <c r="F269" s="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</row>
    <row r="270" ht="14.25" customHeight="1">
      <c r="B270" s="5" t="s">
        <v>83</v>
      </c>
      <c r="C270" s="76"/>
    </row>
    <row r="271" ht="14.25" customHeight="1">
      <c r="B271" s="6" t="s">
        <v>84</v>
      </c>
      <c r="C271" s="6" t="b">
        <f>IF(SUM(E110,E137,E164,E191,E218,E245)=E86,TRUE,FALSE)</f>
        <v>1</v>
      </c>
    </row>
    <row r="272" ht="14.25" customHeight="1">
      <c r="B272" s="6" t="s">
        <v>85</v>
      </c>
      <c r="C272" s="6" t="b">
        <f>IF(SUM(E117,E144,E171,E198,E225,E252)=E87,TRUE,FALSE)</f>
        <v>1</v>
      </c>
    </row>
    <row r="273" ht="14.25" customHeight="1">
      <c r="B273" s="6" t="s">
        <v>86</v>
      </c>
      <c r="C273" s="6" t="b">
        <f>SUM(E122,E149,E176,E203,E230,E257)=E95</f>
        <v>1</v>
      </c>
    </row>
    <row r="274" ht="14.25" customHeight="1"/>
    <row r="275" ht="14.25" customHeight="1">
      <c r="B275" s="23" t="s">
        <v>87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</row>
    <row r="276" ht="14.25" customHeight="1"/>
    <row r="277" ht="14.25" customHeight="1">
      <c r="B277" s="43" t="s">
        <v>67</v>
      </c>
      <c r="C277" s="44"/>
      <c r="D277" s="44"/>
      <c r="E277" s="44"/>
    </row>
    <row r="278" ht="14.25" customHeight="1"/>
    <row r="279" ht="14.25" customHeight="1">
      <c r="B279" s="5" t="s">
        <v>88</v>
      </c>
    </row>
    <row r="280" ht="14.25" customHeight="1"/>
    <row r="281" ht="14.25" customHeight="1">
      <c r="B281" s="6" t="s">
        <v>89</v>
      </c>
      <c r="E281" s="45">
        <f>IF(ISERROR(XIRR(G93:DJ93,G$4:DJ$4)),0,XIRR(G93:DJ93,G$4:DJ$4))</f>
        <v>-0.04911890877</v>
      </c>
    </row>
    <row r="282" ht="14.25" customHeight="1">
      <c r="B282" s="6" t="s">
        <v>90</v>
      </c>
      <c r="E282" s="45">
        <f>IF(ISERROR(XIRR(G92:DJ92,G$4:DJ$4)),0,XIRR(G92:DJ92,G$4:DJ$4))</f>
        <v>0.1247147228</v>
      </c>
    </row>
    <row r="283" ht="14.25" customHeight="1"/>
    <row r="284" ht="14.25" customHeight="1">
      <c r="B284" s="5" t="s">
        <v>91</v>
      </c>
    </row>
    <row r="285" ht="14.25" customHeight="1"/>
    <row r="286" ht="14.25" customHeight="1">
      <c r="B286" s="6" t="s">
        <v>89</v>
      </c>
      <c r="E286" s="45">
        <f>IF(ISERROR(XIRR(G96:CR96,G$4:CR$4)),0,XIRR(G96:CR96,G$4:CR$4))</f>
        <v>-0.04663442267</v>
      </c>
    </row>
    <row r="287" ht="14.25" customHeight="1">
      <c r="B287" s="6" t="s">
        <v>90</v>
      </c>
      <c r="E287" s="45">
        <f>IF(ISERROR(XIRR(G95:CR95,G$4:CR$4)),0,XIRR(G95:CR95,G$4:CR$4))</f>
        <v>0.126260362</v>
      </c>
    </row>
    <row r="288" ht="14.25" customHeight="1"/>
    <row r="289" ht="14.25" customHeight="1">
      <c r="B289" s="5" t="s">
        <v>92</v>
      </c>
    </row>
    <row r="290" ht="14.25" customHeight="1"/>
    <row r="291" ht="14.25" customHeight="1">
      <c r="B291" s="28" t="s">
        <v>93</v>
      </c>
      <c r="C291" s="28" t="s">
        <v>89</v>
      </c>
      <c r="D291" s="28" t="s">
        <v>94</v>
      </c>
    </row>
    <row r="292" ht="14.25" customHeight="1">
      <c r="B292" s="46" t="str">
        <f t="shared" ref="B292:B297" si="226">B14</f>
        <v>Equitix Infrastructure 6 Limited</v>
      </c>
      <c r="C292" s="45">
        <f>IF(ISERROR(XIRR(G119:CR119,G$4:CR$4)),0,XIRR(G119:CR119,G$4:CR$4))</f>
        <v>-0.0307624682</v>
      </c>
      <c r="D292" s="45">
        <f>IF(ISERROR(XIRR(G118:CR118,G$4:CR$4)),0,XIRR(G118:CR118,G$4:CR$4))</f>
        <v>0.1247147228</v>
      </c>
    </row>
    <row r="293" ht="14.25" customHeight="1">
      <c r="B293" s="46" t="str">
        <f t="shared" si="226"/>
        <v>Equitix Infrastructure 3 Limited</v>
      </c>
      <c r="C293" s="45">
        <f>IF(ISERROR(XIRR(G146:CR146,G$4:CR$4)),0,XIRR(G146:CR146,G$4:CR$4))</f>
        <v>-0.0307624682</v>
      </c>
      <c r="D293" s="45">
        <f>IF(ISERROR(XIRR(G145:CR145,G$4:CR$4)),0,XIRR(G145:CR145,G$4:CR$4))</f>
        <v>0.1247147228</v>
      </c>
    </row>
    <row r="294" ht="14.25" customHeight="1">
      <c r="B294" s="46" t="str">
        <f t="shared" si="226"/>
        <v>IUK Investments Limited</v>
      </c>
      <c r="C294" s="45">
        <f>IF(ISERROR(XIRR(G173:CR173,G$4:CR$4)),0,XIRR(G173:CR173,G$4:CR$4))</f>
        <v>-0.0307624682</v>
      </c>
      <c r="D294" s="45">
        <f>IF(ISERROR(XIRR(G172:CR172,G$4:CR$4)),0,XIRR(G172:CR172,G$4:CR$4))</f>
        <v>0.1247147228</v>
      </c>
    </row>
    <row r="295" ht="14.25" customHeight="1">
      <c r="B295" s="46" t="str">
        <f t="shared" si="226"/>
        <v>Enter name</v>
      </c>
      <c r="C295" s="45">
        <f>IF(ISERROR(XIRR(G200:CR200,G$4:CR$4)),0,XIRR(G200:CR200,G$4:CR$4))</f>
        <v>0</v>
      </c>
      <c r="D295" s="45">
        <f>IF(ISERROR(XIRR(G199:CR199,G$4:CR$4)),0,XIRR(G199:CR199,G$4:CR$4))</f>
        <v>0</v>
      </c>
    </row>
    <row r="296" ht="14.25" customHeight="1">
      <c r="B296" s="46" t="str">
        <f t="shared" si="226"/>
        <v>Enter name</v>
      </c>
      <c r="C296" s="45">
        <f>IF(ISERROR(XIRR(G227:CR227,G$4:CR$4)),0,XIRR(G227:CR227,G$4:CR$4))</f>
        <v>0</v>
      </c>
      <c r="D296" s="45">
        <f>IF(ISERROR(XIRR(G226:CR226,G$4:CR$4)),0,XIRR(G226:CR226,G$4:CR$4))</f>
        <v>0</v>
      </c>
    </row>
    <row r="297" ht="14.25" customHeight="1">
      <c r="B297" s="46" t="str">
        <f t="shared" si="226"/>
        <v>Enter name</v>
      </c>
      <c r="C297" s="45">
        <f>IF(ISERROR(XIRR(G254:CR254,G$4:CR$4)),0,XIRR(G254:CR254,G$4:CR$4))</f>
        <v>0</v>
      </c>
      <c r="D297" s="45">
        <f>IF(ISERROR(XIRR(G253:CR253,G$4:CR$4)),0,XIRR(G253:CR253,G$4:CR$4))</f>
        <v>0</v>
      </c>
    </row>
    <row r="298" ht="14.25" customHeight="1"/>
    <row r="299" ht="14.25" customHeight="1">
      <c r="B299" s="5" t="s">
        <v>95</v>
      </c>
    </row>
    <row r="300" ht="14.25" customHeight="1"/>
    <row r="301" ht="14.25" customHeight="1">
      <c r="B301" s="28" t="s">
        <v>93</v>
      </c>
      <c r="C301" s="28" t="s">
        <v>89</v>
      </c>
      <c r="D301" s="28" t="s">
        <v>94</v>
      </c>
    </row>
    <row r="302" ht="14.25" customHeight="1">
      <c r="B302" s="46" t="str">
        <f t="shared" ref="B302:B307" si="227">B292</f>
        <v>Equitix Infrastructure 6 Limited</v>
      </c>
      <c r="C302" s="45">
        <f>IF(ISERROR(XIRR(G123:CR123,G$4:CR$4)),0,XIRR(G123:CR123,G$4:CR$4))</f>
        <v>-0.01849650284</v>
      </c>
      <c r="D302" s="45">
        <f>IF(ISERROR(XIRR(G122:CR122,G$4:CR$4)),0,XIRR(G122:CR122,G$4:CR$4))</f>
        <v>0.1262621148</v>
      </c>
    </row>
    <row r="303" ht="14.25" customHeight="1">
      <c r="B303" s="46" t="str">
        <f t="shared" si="227"/>
        <v>Equitix Infrastructure 3 Limited</v>
      </c>
      <c r="C303" s="45">
        <f>IF(ISERROR(XIRR(G150:CR150,G$4:CR$4)),0,XIRR(G150:CR150,G$4:CR$4))</f>
        <v>-0.01849649851</v>
      </c>
      <c r="D303" s="45">
        <f>IF(ISERROR(XIRR(G149:CR149,G$4:CR$4)),0,XIRR(G149:CR149,G$4:CR$4))</f>
        <v>0.1262621178</v>
      </c>
    </row>
    <row r="304" ht="14.25" customHeight="1">
      <c r="B304" s="46" t="str">
        <f t="shared" si="227"/>
        <v>IUK Investments Limited</v>
      </c>
      <c r="C304" s="45">
        <f>IF(ISERROR(XIRR(G177:CR177,G$4:CR$4)),0,XIRR(G177:CR177,G$4:CR$4))</f>
        <v>-0.01849291297</v>
      </c>
      <c r="D304" s="45">
        <f>IF(ISERROR(XIRR(G176:CR176,G$4:CR$4)),0,XIRR(G176:CR176,G$4:CR$4))</f>
        <v>0.1262445775</v>
      </c>
      <c r="E304" s="37"/>
    </row>
    <row r="305" ht="14.25" customHeight="1">
      <c r="B305" s="46" t="str">
        <f t="shared" si="227"/>
        <v>Enter name</v>
      </c>
      <c r="C305" s="45">
        <f>IF(ISERROR(XIRR(G204:CR204,G$4:CR$4)),0,XIRR(G204:CR204,G$4:CR$4))</f>
        <v>0</v>
      </c>
      <c r="D305" s="45">
        <f>IF(ISERROR(XIRR(G203:CR203,G$4:CR$4)),0,XIRR(G203:CR203,G$4:CR$4))</f>
        <v>0</v>
      </c>
    </row>
    <row r="306" ht="14.25" customHeight="1">
      <c r="B306" s="46" t="str">
        <f t="shared" si="227"/>
        <v>Enter name</v>
      </c>
      <c r="C306" s="45">
        <f>IF(ISERROR(XIRR(G231:CR231,G$4:CR$4)),0,XIRR(G231:CR231,G$4:CR$4))</f>
        <v>0</v>
      </c>
      <c r="D306" s="45">
        <f>IF(ISERROR(XIRR(G230:CR230,G$4:CR$4)),0,XIRR(G230:CR230,G$4:CR$4))</f>
        <v>0</v>
      </c>
    </row>
    <row r="307" ht="14.25" customHeight="1">
      <c r="B307" s="46" t="str">
        <f t="shared" si="227"/>
        <v>Enter name</v>
      </c>
      <c r="C307" s="45">
        <f>IF(ISERROR(XIRR(G258:CR258,G$4:CR$4)),0,XIRR(G258:CR258,G$4:CR$4))</f>
        <v>0</v>
      </c>
      <c r="D307" s="45">
        <f>IF(ISERROR(XIRR(G257:CR257,G$4:CR$4)),0,XIRR(G257:CR257,G$4:CR$4))</f>
        <v>0</v>
      </c>
    </row>
    <row r="308" ht="14.25" customHeight="1"/>
    <row r="309" ht="14.25" customHeight="1">
      <c r="B309" s="43" t="s">
        <v>72</v>
      </c>
      <c r="C309" s="44"/>
      <c r="D309" s="44"/>
      <c r="E309" s="44"/>
    </row>
    <row r="310" ht="14.25" customHeight="1"/>
    <row r="311" ht="14.25" customHeight="1">
      <c r="B311" s="5" t="s">
        <v>88</v>
      </c>
    </row>
    <row r="312" ht="14.25" customHeight="1"/>
    <row r="313" ht="14.25" customHeight="1">
      <c r="B313" s="6" t="s">
        <v>89</v>
      </c>
      <c r="E313" s="45">
        <f>IF(ISERROR(XIRR(G101:CR101,G$4:CR$4)),0,XIRR(G101:CR101,G$4:CR$4))</f>
        <v>-0.07229524866</v>
      </c>
    </row>
    <row r="314" ht="14.25" customHeight="1">
      <c r="B314" s="6" t="s">
        <v>90</v>
      </c>
      <c r="E314" s="45">
        <f>IF(ISERROR(XIRR(G100:CR100,G$4:CR$4)),0,XIRR(G100:CR100,G$4:CR$4))</f>
        <v>0.0973012326</v>
      </c>
    </row>
    <row r="315" ht="14.25" customHeight="1"/>
    <row r="316" ht="14.25" customHeight="1">
      <c r="B316" s="5" t="s">
        <v>91</v>
      </c>
    </row>
    <row r="317" ht="14.25" customHeight="1"/>
    <row r="318" ht="14.25" customHeight="1">
      <c r="B318" s="6" t="s">
        <v>89</v>
      </c>
      <c r="E318" s="45">
        <f>IF(ISERROR(XIRR(G104:CR104,G$4:CR$4)),0,XIRR(G104:CR104,G$4:CR$4))</f>
        <v>-0.0698713292</v>
      </c>
    </row>
    <row r="319" ht="14.25" customHeight="1">
      <c r="B319" s="6" t="s">
        <v>90</v>
      </c>
      <c r="E319" s="45">
        <f>IF(ISERROR(XIRR(G103:CR103,G$4:CR$4)),0,XIRR(G103:CR103,G$4:CR$4))</f>
        <v>0.09880919741</v>
      </c>
    </row>
    <row r="320" ht="14.25" customHeight="1"/>
    <row r="321" ht="14.25" customHeight="1">
      <c r="B321" s="5" t="s">
        <v>92</v>
      </c>
    </row>
    <row r="322" ht="14.25" customHeight="1"/>
    <row r="323" ht="14.25" customHeight="1">
      <c r="B323" s="28" t="s">
        <v>93</v>
      </c>
      <c r="C323" s="28" t="s">
        <v>89</v>
      </c>
      <c r="D323" s="28" t="s">
        <v>94</v>
      </c>
    </row>
    <row r="324" ht="14.25" customHeight="1">
      <c r="B324" s="46" t="str">
        <f t="shared" ref="B324:B329" si="228">B292</f>
        <v>Equitix Infrastructure 6 Limited</v>
      </c>
      <c r="C324" s="45">
        <f>IF(ISERROR(XIRR(G129:CR129,G$4:CR$4)),0,XIRR(G129:CR129,G$4:CR$4))</f>
        <v>-0.05438587225</v>
      </c>
      <c r="D324" s="45">
        <f>IF(ISERROR(XIRR(G128:CR128,G$4:CR$4)),0,XIRR(G128:CR128,G$4:CR$4))</f>
        <v>0.0973012326</v>
      </c>
    </row>
    <row r="325" ht="14.25" customHeight="1">
      <c r="B325" s="46" t="str">
        <f t="shared" si="228"/>
        <v>Equitix Infrastructure 3 Limited</v>
      </c>
      <c r="C325" s="45">
        <f>IF(ISERROR(XIRR(G156:CR156,G$4:CR$4)),0,XIRR(G156:CR156,G$4:CR$4))</f>
        <v>-0.05438587225</v>
      </c>
      <c r="D325" s="45">
        <f>IF(ISERROR(XIRR(G155:CR155,G$4:CR$4)),0,XIRR(G155:CR155,G$4:CR$4))</f>
        <v>0.0973012326</v>
      </c>
    </row>
    <row r="326" ht="14.25" customHeight="1">
      <c r="B326" s="46" t="str">
        <f t="shared" si="228"/>
        <v>IUK Investments Limited</v>
      </c>
      <c r="C326" s="45">
        <f>IF(ISERROR(XIRR(G183:CR183,G$4:CR$4)),0,XIRR(G183:CR183,G$4:CR$4))</f>
        <v>-0.05438587225</v>
      </c>
      <c r="D326" s="45">
        <f>IF(ISERROR(XIRR(G182:CR182,G$4:CR$4)),0,XIRR(G182:CR182,G$4:CR$4))</f>
        <v>0.0973012326</v>
      </c>
    </row>
    <row r="327" ht="14.25" customHeight="1">
      <c r="B327" s="46" t="str">
        <f t="shared" si="228"/>
        <v>Enter name</v>
      </c>
      <c r="C327" s="45">
        <f>IF(ISERROR(XIRR(G209:CR209,G$4:CR$4)),0,XIRR(G209:CR209,G$4:CR$4))</f>
        <v>0</v>
      </c>
      <c r="D327" s="45">
        <f>IF(ISERROR(XIRR(G208:CR208,G$4:CR$4)),0,XIRR(G208:CR208,G$4:CR$4))</f>
        <v>0</v>
      </c>
    </row>
    <row r="328" ht="14.25" customHeight="1">
      <c r="B328" s="46" t="str">
        <f t="shared" si="228"/>
        <v>Enter name</v>
      </c>
      <c r="C328" s="45">
        <f>IF(ISERROR(XIRR(G236:CR236,G$4:CR$4)),0,XIRR(G236:CR236,G$4:CR$4))</f>
        <v>0</v>
      </c>
      <c r="D328" s="45">
        <f>IF(ISERROR(XIRR(G235:CR235,G$4:CR$4)),0,XIRR(G235:CR235,G$4:CR$4))</f>
        <v>0</v>
      </c>
    </row>
    <row r="329" ht="14.25" customHeight="1">
      <c r="B329" s="46" t="str">
        <f t="shared" si="228"/>
        <v>Enter name</v>
      </c>
      <c r="C329" s="45">
        <f>IF(ISERROR(XIRR(G263:CR263,G$4:CR$4)),0,XIRR(G263:CR263,G$4:CR$4))</f>
        <v>0</v>
      </c>
      <c r="D329" s="45">
        <f>IF(ISERROR(XIRR(G262:CR262,G$4:CR$4)),0,XIRR(G262:CR262,G$4:CR$4))</f>
        <v>0</v>
      </c>
    </row>
    <row r="330" ht="14.25" customHeight="1"/>
    <row r="331" ht="14.25" customHeight="1">
      <c r="B331" s="5" t="s">
        <v>95</v>
      </c>
    </row>
    <row r="332" ht="14.25" customHeight="1"/>
    <row r="333" ht="14.25" customHeight="1">
      <c r="B333" s="28" t="s">
        <v>93</v>
      </c>
      <c r="C333" s="28" t="s">
        <v>89</v>
      </c>
      <c r="D333" s="28" t="s">
        <v>94</v>
      </c>
    </row>
    <row r="334" ht="14.25" customHeight="1">
      <c r="B334" s="46" t="str">
        <f t="shared" ref="B334:B339" si="229">B324</f>
        <v>Equitix Infrastructure 6 Limited</v>
      </c>
      <c r="C334" s="45">
        <f>IF(ISERROR(XIRR(G133:CR133,G$4:CR$4)),0,XIRR(G133:CR133,G$4:CR$4))</f>
        <v>-0.04241897694</v>
      </c>
      <c r="D334" s="45">
        <f>IF(ISERROR(XIRR(G132:CR132,G$4:CR$4)),0,XIRR(G132:CR132,G$4:CR$4))</f>
        <v>0.09881090761</v>
      </c>
    </row>
    <row r="335" ht="14.25" customHeight="1">
      <c r="B335" s="46" t="str">
        <f t="shared" si="229"/>
        <v>Equitix Infrastructure 3 Limited</v>
      </c>
      <c r="C335" s="45">
        <f>IF(ISERROR(XIRR(G160:CR160,G$4:CR$4)),0,XIRR(G160:CR160,G$4:CR$4))</f>
        <v>-0.04241897272</v>
      </c>
      <c r="D335" s="45">
        <f>IF(ISERROR(XIRR(G159:CR159,G$4:CR$4)),0,XIRR(G159:CR159,G$4:CR$4))</f>
        <v>0.0988109106</v>
      </c>
    </row>
    <row r="336" ht="14.25" customHeight="1">
      <c r="B336" s="46" t="str">
        <f t="shared" si="229"/>
        <v>IUK Investments Limited</v>
      </c>
      <c r="C336" s="45">
        <f>IF(ISERROR(XIRR(G187:CR187,G$4:CR$4)),0,XIRR(G187:CR187,G$4:CR$4))</f>
        <v>-0.04241547701</v>
      </c>
      <c r="D336" s="45">
        <f>IF(ISERROR(XIRR(G186:CR186,G$4:CR$4)),0,XIRR(G186:CR186,G$4:CR$4))</f>
        <v>0.09879379605</v>
      </c>
    </row>
    <row r="337" ht="14.25" customHeight="1">
      <c r="B337" s="46" t="str">
        <f t="shared" si="229"/>
        <v>Enter name</v>
      </c>
      <c r="C337" s="45">
        <f>IF(ISERROR(XIRR(G214:CR214,G$4:CR$4)),0,XIRR(G214:CR214,G$4:CR$4))</f>
        <v>0</v>
      </c>
      <c r="D337" s="45">
        <f>IF(ISERROR(XIRR(G213:CR213,G$4:CR$4)),0,XIRR(G213:CR213,G$4:CR$4))</f>
        <v>0</v>
      </c>
    </row>
    <row r="338" ht="14.25" customHeight="1">
      <c r="B338" s="46" t="str">
        <f t="shared" si="229"/>
        <v>Enter name</v>
      </c>
      <c r="C338" s="45">
        <f>IF(ISERROR(XIRR(G241:CR241,G$4:CR$4)),0,XIRR(G241:CR241,G$4:CR$4))</f>
        <v>0</v>
      </c>
      <c r="D338" s="45">
        <f>IF(ISERROR(XIRR(G240:CR240,G$4:CR$4)),0,XIRR(G240:CR240,G$4:CR$4))</f>
        <v>0</v>
      </c>
    </row>
    <row r="339" ht="14.25" customHeight="1">
      <c r="B339" s="46" t="str">
        <f t="shared" si="229"/>
        <v>Enter name</v>
      </c>
      <c r="C339" s="45">
        <f>IF(ISERROR(XIRR(G268:CR268,G$4:CR$4)),0,XIRR(G268:CR268,G$4:CR$4))</f>
        <v>0</v>
      </c>
      <c r="D339" s="45">
        <f>IF(ISERROR(XIRR(G267:CR267,G$4:CR$4)),0,XIRR(G267:CR267,G$4:CR$4))</f>
        <v>0</v>
      </c>
    </row>
  </sheetData>
  <conditionalFormatting sqref="C271:C273">
    <cfRule type="cellIs" dxfId="0" priority="1" operator="equal">
      <formula>"TRUE"</formula>
    </cfRule>
  </conditionalFormatting>
  <conditionalFormatting sqref="C271:C273">
    <cfRule type="cellIs" dxfId="1" priority="2" operator="equal">
      <formula>"FALSE"</formula>
    </cfRule>
  </conditionalFormatting>
  <conditionalFormatting sqref="E82">
    <cfRule type="cellIs" dxfId="0" priority="3" operator="equal">
      <formula>"TRUE"</formula>
    </cfRule>
  </conditionalFormatting>
  <conditionalFormatting sqref="E82">
    <cfRule type="cellIs" dxfId="1" priority="4" operator="equal">
      <formula>"FALSE"</formula>
    </cfRule>
  </conditionalFormatting>
  <conditionalFormatting sqref="G56:DJ65">
    <cfRule type="expression" dxfId="2" priority="5">
      <formula>G$4&gt;=$C$9</formula>
    </cfRule>
  </conditionalFormatting>
  <conditionalFormatting sqref="G70:DJ79">
    <cfRule type="expression" dxfId="2" priority="6">
      <formula>G$4&lt;$C$9</formula>
    </cfRule>
  </conditionalFormatting>
  <printOptions/>
  <pageMargins bottom="0.75" footer="0.0" header="0.0" left="0.7" right="0.7" top="0.75"/>
  <pageSetup paperSize="8" orientation="portrait"/>
  <rowBreaks count="1" manualBreakCount="1">
    <brk id="188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9.75"/>
    <col customWidth="1" min="3" max="3" width="3.0"/>
    <col customWidth="1" min="4" max="4" width="74.88"/>
    <col customWidth="1" min="5" max="26" width="7.5"/>
  </cols>
  <sheetData>
    <row r="2">
      <c r="B2" s="5" t="s">
        <v>4</v>
      </c>
    </row>
    <row r="4">
      <c r="B4" s="6" t="s">
        <v>5</v>
      </c>
    </row>
    <row r="6">
      <c r="B6" s="5" t="s">
        <v>6</v>
      </c>
    </row>
    <row r="8">
      <c r="B8" s="6" t="s">
        <v>7</v>
      </c>
      <c r="D8" s="8">
        <v>45532.0</v>
      </c>
    </row>
    <row r="9">
      <c r="B9" s="6" t="s">
        <v>8</v>
      </c>
      <c r="D9" s="8">
        <v>42486.0</v>
      </c>
    </row>
    <row r="11">
      <c r="B11" s="5" t="s">
        <v>9</v>
      </c>
    </row>
    <row r="13">
      <c r="B13" s="9" t="s">
        <v>10</v>
      </c>
      <c r="D13" s="10"/>
    </row>
    <row r="14">
      <c r="B14" s="9" t="s">
        <v>11</v>
      </c>
      <c r="D14" s="10"/>
    </row>
    <row r="15">
      <c r="B15" s="9" t="s">
        <v>12</v>
      </c>
      <c r="D15" s="10"/>
    </row>
    <row r="16">
      <c r="B16" s="9" t="s">
        <v>13</v>
      </c>
      <c r="D16" s="10"/>
    </row>
    <row r="17">
      <c r="B17" s="9" t="s">
        <v>14</v>
      </c>
      <c r="D17" s="10"/>
    </row>
    <row r="18">
      <c r="B18" s="9" t="s">
        <v>15</v>
      </c>
      <c r="D18" s="47"/>
    </row>
    <row r="19">
      <c r="B19" s="9"/>
    </row>
    <row r="20">
      <c r="B20" s="13" t="s">
        <v>16</v>
      </c>
    </row>
    <row r="21">
      <c r="B21" s="9"/>
    </row>
    <row r="22">
      <c r="B22" s="9" t="s">
        <v>17</v>
      </c>
      <c r="D22" s="10">
        <v>1510.0</v>
      </c>
    </row>
    <row r="23">
      <c r="B23" s="9" t="s">
        <v>18</v>
      </c>
      <c r="D23" s="10" t="s">
        <v>119</v>
      </c>
    </row>
    <row r="24">
      <c r="B24" s="9"/>
    </row>
    <row r="25">
      <c r="B25" s="13" t="s">
        <v>20</v>
      </c>
    </row>
    <row r="26">
      <c r="B26" s="9"/>
    </row>
    <row r="27">
      <c r="B27" s="9" t="s">
        <v>21</v>
      </c>
      <c r="D27" s="10" t="s">
        <v>120</v>
      </c>
    </row>
    <row r="28">
      <c r="B28" s="9" t="s">
        <v>23</v>
      </c>
      <c r="D28" s="61" t="s">
        <v>121</v>
      </c>
    </row>
    <row r="29">
      <c r="B29" s="9" t="s">
        <v>25</v>
      </c>
      <c r="D29" s="10" t="s">
        <v>122</v>
      </c>
    </row>
    <row r="30">
      <c r="B30" s="9"/>
    </row>
    <row r="31" ht="17.25" customHeight="1">
      <c r="B31" s="13" t="s">
        <v>27</v>
      </c>
    </row>
    <row r="32" ht="17.25" customHeight="1">
      <c r="B32" s="13"/>
    </row>
    <row r="33" ht="17.25" customHeight="1">
      <c r="B33" s="14" t="s">
        <v>28</v>
      </c>
    </row>
    <row r="34">
      <c r="B34" s="9"/>
    </row>
    <row r="35">
      <c r="B35" s="9" t="s">
        <v>21</v>
      </c>
      <c r="D35" s="10" t="s">
        <v>123</v>
      </c>
    </row>
    <row r="36">
      <c r="B36" s="9" t="s">
        <v>23</v>
      </c>
      <c r="D36" s="61" t="s">
        <v>124</v>
      </c>
    </row>
    <row r="37">
      <c r="B37" s="9" t="s">
        <v>25</v>
      </c>
      <c r="D37" s="10" t="s">
        <v>120</v>
      </c>
    </row>
    <row r="38">
      <c r="B38" s="9" t="s">
        <v>30</v>
      </c>
      <c r="D38" s="15">
        <v>1.0</v>
      </c>
    </row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paperSize="9" scale="63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2.63" defaultRowHeight="15.75"/>
  <cols>
    <col customWidth="1" min="1" max="1" width="3.63"/>
    <col customWidth="1" min="2" max="2" width="24.13"/>
    <col customWidth="1" min="3" max="3" width="14.13"/>
    <col customWidth="1" min="4" max="4" width="15.25"/>
    <col customWidth="1" min="5" max="5" width="12.38"/>
    <col customWidth="1" min="6" max="6" width="3.0"/>
    <col customWidth="1" min="7" max="97" width="10.0"/>
  </cols>
  <sheetData>
    <row r="2">
      <c r="B2" s="5" t="s">
        <v>31</v>
      </c>
    </row>
    <row r="3">
      <c r="G3" s="16">
        <f>IF(MONTH(C8)&lt;4,(DATE(YEAR(C8)-1,4,1)),DATE(YEAR(C8),4,1))</f>
        <v>42461</v>
      </c>
      <c r="H3" s="17">
        <v>42644.0</v>
      </c>
      <c r="I3" s="17">
        <f t="shared" ref="I3:CS3" si="1">H4+1</f>
        <v>42826</v>
      </c>
      <c r="J3" s="17">
        <f t="shared" si="1"/>
        <v>42856</v>
      </c>
      <c r="K3" s="17">
        <f t="shared" si="1"/>
        <v>42887</v>
      </c>
      <c r="L3" s="17">
        <f t="shared" si="1"/>
        <v>42917</v>
      </c>
      <c r="M3" s="17">
        <f t="shared" si="1"/>
        <v>42948</v>
      </c>
      <c r="N3" s="17">
        <f t="shared" si="1"/>
        <v>42979</v>
      </c>
      <c r="O3" s="17">
        <f t="shared" si="1"/>
        <v>43009</v>
      </c>
      <c r="P3" s="17">
        <f t="shared" si="1"/>
        <v>43040</v>
      </c>
      <c r="Q3" s="17">
        <f t="shared" si="1"/>
        <v>43070</v>
      </c>
      <c r="R3" s="17">
        <f t="shared" si="1"/>
        <v>43101</v>
      </c>
      <c r="S3" s="17">
        <f t="shared" si="1"/>
        <v>43132</v>
      </c>
      <c r="T3" s="17">
        <f t="shared" si="1"/>
        <v>43160</v>
      </c>
      <c r="U3" s="17">
        <f t="shared" si="1"/>
        <v>43191</v>
      </c>
      <c r="V3" s="17">
        <f t="shared" si="1"/>
        <v>43221</v>
      </c>
      <c r="W3" s="17">
        <f t="shared" si="1"/>
        <v>43374</v>
      </c>
      <c r="X3" s="17">
        <f t="shared" si="1"/>
        <v>43556</v>
      </c>
      <c r="Y3" s="17">
        <f t="shared" si="1"/>
        <v>43739</v>
      </c>
      <c r="Z3" s="17">
        <f t="shared" si="1"/>
        <v>43922</v>
      </c>
      <c r="AA3" s="17">
        <f t="shared" si="1"/>
        <v>44105</v>
      </c>
      <c r="AB3" s="17">
        <f t="shared" si="1"/>
        <v>44287</v>
      </c>
      <c r="AC3" s="17">
        <f t="shared" si="1"/>
        <v>44470</v>
      </c>
      <c r="AD3" s="17">
        <f t="shared" si="1"/>
        <v>44652</v>
      </c>
      <c r="AE3" s="17">
        <f t="shared" si="1"/>
        <v>44835</v>
      </c>
      <c r="AF3" s="19">
        <f t="shared" si="1"/>
        <v>45017</v>
      </c>
      <c r="AG3" s="19">
        <f t="shared" si="1"/>
        <v>45200</v>
      </c>
      <c r="AH3" s="19">
        <f t="shared" si="1"/>
        <v>45383</v>
      </c>
      <c r="AI3" s="19">
        <f t="shared" si="1"/>
        <v>45566</v>
      </c>
      <c r="AJ3" s="19">
        <f t="shared" si="1"/>
        <v>45748</v>
      </c>
      <c r="AK3" s="19">
        <f t="shared" si="1"/>
        <v>45931</v>
      </c>
      <c r="AL3" s="19">
        <f t="shared" si="1"/>
        <v>46113</v>
      </c>
      <c r="AM3" s="19">
        <f t="shared" si="1"/>
        <v>46296</v>
      </c>
      <c r="AN3" s="19">
        <f t="shared" si="1"/>
        <v>46478</v>
      </c>
      <c r="AO3" s="19">
        <f t="shared" si="1"/>
        <v>46661</v>
      </c>
      <c r="AP3" s="19">
        <f t="shared" si="1"/>
        <v>46844</v>
      </c>
      <c r="AQ3" s="19">
        <f t="shared" si="1"/>
        <v>47027</v>
      </c>
      <c r="AR3" s="19">
        <f t="shared" si="1"/>
        <v>47209</v>
      </c>
      <c r="AS3" s="19">
        <f t="shared" si="1"/>
        <v>47392</v>
      </c>
      <c r="AT3" s="19">
        <f t="shared" si="1"/>
        <v>47574</v>
      </c>
      <c r="AU3" s="19">
        <f t="shared" si="1"/>
        <v>47757</v>
      </c>
      <c r="AV3" s="19">
        <f t="shared" si="1"/>
        <v>47939</v>
      </c>
      <c r="AW3" s="19">
        <f t="shared" si="1"/>
        <v>48122</v>
      </c>
      <c r="AX3" s="19">
        <f t="shared" si="1"/>
        <v>48305</v>
      </c>
      <c r="AY3" s="19">
        <f t="shared" si="1"/>
        <v>48488</v>
      </c>
      <c r="AZ3" s="19">
        <f t="shared" si="1"/>
        <v>48670</v>
      </c>
      <c r="BA3" s="19">
        <f t="shared" si="1"/>
        <v>48853</v>
      </c>
      <c r="BB3" s="19">
        <f t="shared" si="1"/>
        <v>49035</v>
      </c>
      <c r="BC3" s="19">
        <f t="shared" si="1"/>
        <v>49218</v>
      </c>
      <c r="BD3" s="19">
        <f t="shared" si="1"/>
        <v>49400</v>
      </c>
      <c r="BE3" s="19">
        <f t="shared" si="1"/>
        <v>49583</v>
      </c>
      <c r="BF3" s="19">
        <f t="shared" si="1"/>
        <v>49766</v>
      </c>
      <c r="BG3" s="19">
        <f t="shared" si="1"/>
        <v>49949</v>
      </c>
      <c r="BH3" s="19">
        <f t="shared" si="1"/>
        <v>50131</v>
      </c>
      <c r="BI3" s="19">
        <f t="shared" si="1"/>
        <v>50314</v>
      </c>
      <c r="BJ3" s="19">
        <f t="shared" si="1"/>
        <v>50496</v>
      </c>
      <c r="BK3" s="19">
        <f t="shared" si="1"/>
        <v>50679</v>
      </c>
      <c r="BL3" s="19">
        <f t="shared" si="1"/>
        <v>50861</v>
      </c>
      <c r="BM3" s="19">
        <f t="shared" si="1"/>
        <v>51044</v>
      </c>
      <c r="BN3" s="19">
        <f t="shared" si="1"/>
        <v>51227</v>
      </c>
      <c r="BO3" s="19">
        <f t="shared" si="1"/>
        <v>51410</v>
      </c>
      <c r="BP3" s="19">
        <f t="shared" si="1"/>
        <v>51592</v>
      </c>
      <c r="BQ3" s="19">
        <f t="shared" si="1"/>
        <v>51775</v>
      </c>
      <c r="BR3" s="19">
        <f t="shared" si="1"/>
        <v>51957</v>
      </c>
      <c r="BS3" s="19">
        <f t="shared" si="1"/>
        <v>52140</v>
      </c>
      <c r="BT3" s="19">
        <f t="shared" si="1"/>
        <v>52322</v>
      </c>
      <c r="BU3" s="19">
        <f t="shared" si="1"/>
        <v>52505</v>
      </c>
      <c r="BV3" s="19">
        <f t="shared" si="1"/>
        <v>52688</v>
      </c>
      <c r="BW3" s="19">
        <f t="shared" si="1"/>
        <v>52871</v>
      </c>
      <c r="BX3" s="19">
        <f t="shared" si="1"/>
        <v>53053</v>
      </c>
      <c r="BY3" s="19">
        <f t="shared" si="1"/>
        <v>53236</v>
      </c>
      <c r="BZ3" s="19">
        <f t="shared" si="1"/>
        <v>53418</v>
      </c>
      <c r="CA3" s="19">
        <f t="shared" si="1"/>
        <v>53601</v>
      </c>
      <c r="CB3" s="19">
        <f t="shared" si="1"/>
        <v>53783</v>
      </c>
      <c r="CC3" s="19">
        <f t="shared" si="1"/>
        <v>53966</v>
      </c>
      <c r="CD3" s="19">
        <f t="shared" si="1"/>
        <v>54149</v>
      </c>
      <c r="CE3" s="19">
        <f t="shared" si="1"/>
        <v>54332</v>
      </c>
      <c r="CF3" s="19">
        <f t="shared" si="1"/>
        <v>54514</v>
      </c>
      <c r="CG3" s="19">
        <f t="shared" si="1"/>
        <v>54697</v>
      </c>
      <c r="CH3" s="19">
        <f t="shared" si="1"/>
        <v>54879</v>
      </c>
      <c r="CI3" s="19">
        <f t="shared" si="1"/>
        <v>55062</v>
      </c>
      <c r="CJ3" s="19">
        <f t="shared" si="1"/>
        <v>55244</v>
      </c>
      <c r="CK3" s="19">
        <f t="shared" si="1"/>
        <v>55427</v>
      </c>
      <c r="CL3" s="19">
        <f t="shared" si="1"/>
        <v>55610</v>
      </c>
      <c r="CM3" s="19">
        <f t="shared" si="1"/>
        <v>55793</v>
      </c>
      <c r="CN3" s="19">
        <f t="shared" si="1"/>
        <v>55975</v>
      </c>
      <c r="CO3" s="19">
        <f t="shared" si="1"/>
        <v>56158</v>
      </c>
      <c r="CP3" s="19">
        <f t="shared" si="1"/>
        <v>56340</v>
      </c>
      <c r="CQ3" s="19">
        <f t="shared" si="1"/>
        <v>56523</v>
      </c>
      <c r="CR3" s="19">
        <f t="shared" si="1"/>
        <v>56705</v>
      </c>
      <c r="CS3" s="19">
        <f t="shared" si="1"/>
        <v>56888</v>
      </c>
    </row>
    <row r="4">
      <c r="G4" s="20">
        <v>42496.0</v>
      </c>
      <c r="H4" s="21">
        <f>EOMONTH(H3,5)</f>
        <v>42825</v>
      </c>
      <c r="I4" s="21">
        <f t="shared" ref="I4:U4" si="2">EOMONTH(I3,0)</f>
        <v>42855</v>
      </c>
      <c r="J4" s="21">
        <f t="shared" si="2"/>
        <v>42886</v>
      </c>
      <c r="K4" s="21">
        <f t="shared" si="2"/>
        <v>42916</v>
      </c>
      <c r="L4" s="21">
        <f t="shared" si="2"/>
        <v>42947</v>
      </c>
      <c r="M4" s="21">
        <f t="shared" si="2"/>
        <v>42978</v>
      </c>
      <c r="N4" s="21">
        <f t="shared" si="2"/>
        <v>43008</v>
      </c>
      <c r="O4" s="21">
        <f t="shared" si="2"/>
        <v>43039</v>
      </c>
      <c r="P4" s="21">
        <f t="shared" si="2"/>
        <v>43069</v>
      </c>
      <c r="Q4" s="21">
        <f t="shared" si="2"/>
        <v>43100</v>
      </c>
      <c r="R4" s="21">
        <f t="shared" si="2"/>
        <v>43131</v>
      </c>
      <c r="S4" s="21">
        <f t="shared" si="2"/>
        <v>43159</v>
      </c>
      <c r="T4" s="21">
        <f t="shared" si="2"/>
        <v>43190</v>
      </c>
      <c r="U4" s="21">
        <f t="shared" si="2"/>
        <v>43220</v>
      </c>
      <c r="V4" s="21">
        <f>EOMONTH(V3,4)</f>
        <v>43373</v>
      </c>
      <c r="W4" s="21">
        <f t="shared" ref="W4:CS4" si="3">EOMONTH(W3,5)</f>
        <v>43555</v>
      </c>
      <c r="X4" s="21">
        <f t="shared" si="3"/>
        <v>43738</v>
      </c>
      <c r="Y4" s="21">
        <f t="shared" si="3"/>
        <v>43921</v>
      </c>
      <c r="Z4" s="21">
        <f t="shared" si="3"/>
        <v>44104</v>
      </c>
      <c r="AA4" s="21">
        <f t="shared" si="3"/>
        <v>44286</v>
      </c>
      <c r="AB4" s="21">
        <f t="shared" si="3"/>
        <v>44469</v>
      </c>
      <c r="AC4" s="21">
        <f t="shared" si="3"/>
        <v>44651</v>
      </c>
      <c r="AD4" s="21">
        <f t="shared" si="3"/>
        <v>44834</v>
      </c>
      <c r="AE4" s="21">
        <f t="shared" si="3"/>
        <v>45016</v>
      </c>
      <c r="AF4" s="19">
        <f t="shared" si="3"/>
        <v>45199</v>
      </c>
      <c r="AG4" s="19">
        <f t="shared" si="3"/>
        <v>45382</v>
      </c>
      <c r="AH4" s="19">
        <f t="shared" si="3"/>
        <v>45565</v>
      </c>
      <c r="AI4" s="19">
        <f t="shared" si="3"/>
        <v>45747</v>
      </c>
      <c r="AJ4" s="19">
        <f t="shared" si="3"/>
        <v>45930</v>
      </c>
      <c r="AK4" s="19">
        <f t="shared" si="3"/>
        <v>46112</v>
      </c>
      <c r="AL4" s="19">
        <f t="shared" si="3"/>
        <v>46295</v>
      </c>
      <c r="AM4" s="19">
        <f t="shared" si="3"/>
        <v>46477</v>
      </c>
      <c r="AN4" s="19">
        <f t="shared" si="3"/>
        <v>46660</v>
      </c>
      <c r="AO4" s="19">
        <f t="shared" si="3"/>
        <v>46843</v>
      </c>
      <c r="AP4" s="19">
        <f t="shared" si="3"/>
        <v>47026</v>
      </c>
      <c r="AQ4" s="19">
        <f t="shared" si="3"/>
        <v>47208</v>
      </c>
      <c r="AR4" s="19">
        <f t="shared" si="3"/>
        <v>47391</v>
      </c>
      <c r="AS4" s="19">
        <f t="shared" si="3"/>
        <v>47573</v>
      </c>
      <c r="AT4" s="19">
        <f t="shared" si="3"/>
        <v>47756</v>
      </c>
      <c r="AU4" s="19">
        <f t="shared" si="3"/>
        <v>47938</v>
      </c>
      <c r="AV4" s="19">
        <f t="shared" si="3"/>
        <v>48121</v>
      </c>
      <c r="AW4" s="19">
        <f t="shared" si="3"/>
        <v>48304</v>
      </c>
      <c r="AX4" s="19">
        <f t="shared" si="3"/>
        <v>48487</v>
      </c>
      <c r="AY4" s="19">
        <f t="shared" si="3"/>
        <v>48669</v>
      </c>
      <c r="AZ4" s="19">
        <f t="shared" si="3"/>
        <v>48852</v>
      </c>
      <c r="BA4" s="19">
        <f t="shared" si="3"/>
        <v>49034</v>
      </c>
      <c r="BB4" s="19">
        <f t="shared" si="3"/>
        <v>49217</v>
      </c>
      <c r="BC4" s="19">
        <f t="shared" si="3"/>
        <v>49399</v>
      </c>
      <c r="BD4" s="19">
        <f t="shared" si="3"/>
        <v>49582</v>
      </c>
      <c r="BE4" s="19">
        <f t="shared" si="3"/>
        <v>49765</v>
      </c>
      <c r="BF4" s="19">
        <f t="shared" si="3"/>
        <v>49948</v>
      </c>
      <c r="BG4" s="19">
        <f t="shared" si="3"/>
        <v>50130</v>
      </c>
      <c r="BH4" s="19">
        <f t="shared" si="3"/>
        <v>50313</v>
      </c>
      <c r="BI4" s="19">
        <f t="shared" si="3"/>
        <v>50495</v>
      </c>
      <c r="BJ4" s="19">
        <f t="shared" si="3"/>
        <v>50678</v>
      </c>
      <c r="BK4" s="19">
        <f t="shared" si="3"/>
        <v>50860</v>
      </c>
      <c r="BL4" s="19">
        <f t="shared" si="3"/>
        <v>51043</v>
      </c>
      <c r="BM4" s="19">
        <f t="shared" si="3"/>
        <v>51226</v>
      </c>
      <c r="BN4" s="19">
        <f t="shared" si="3"/>
        <v>51409</v>
      </c>
      <c r="BO4" s="19">
        <f t="shared" si="3"/>
        <v>51591</v>
      </c>
      <c r="BP4" s="19">
        <f t="shared" si="3"/>
        <v>51774</v>
      </c>
      <c r="BQ4" s="19">
        <f t="shared" si="3"/>
        <v>51956</v>
      </c>
      <c r="BR4" s="19">
        <f t="shared" si="3"/>
        <v>52139</v>
      </c>
      <c r="BS4" s="19">
        <f t="shared" si="3"/>
        <v>52321</v>
      </c>
      <c r="BT4" s="19">
        <f t="shared" si="3"/>
        <v>52504</v>
      </c>
      <c r="BU4" s="19">
        <f t="shared" si="3"/>
        <v>52687</v>
      </c>
      <c r="BV4" s="19">
        <f t="shared" si="3"/>
        <v>52870</v>
      </c>
      <c r="BW4" s="19">
        <f t="shared" si="3"/>
        <v>53052</v>
      </c>
      <c r="BX4" s="19">
        <f t="shared" si="3"/>
        <v>53235</v>
      </c>
      <c r="BY4" s="19">
        <f t="shared" si="3"/>
        <v>53417</v>
      </c>
      <c r="BZ4" s="19">
        <f t="shared" si="3"/>
        <v>53600</v>
      </c>
      <c r="CA4" s="19">
        <f t="shared" si="3"/>
        <v>53782</v>
      </c>
      <c r="CB4" s="19">
        <f t="shared" si="3"/>
        <v>53965</v>
      </c>
      <c r="CC4" s="19">
        <f t="shared" si="3"/>
        <v>54148</v>
      </c>
      <c r="CD4" s="19">
        <f t="shared" si="3"/>
        <v>54331</v>
      </c>
      <c r="CE4" s="19">
        <f t="shared" si="3"/>
        <v>54513</v>
      </c>
      <c r="CF4" s="19">
        <f t="shared" si="3"/>
        <v>54696</v>
      </c>
      <c r="CG4" s="19">
        <f t="shared" si="3"/>
        <v>54878</v>
      </c>
      <c r="CH4" s="19">
        <f t="shared" si="3"/>
        <v>55061</v>
      </c>
      <c r="CI4" s="19">
        <f t="shared" si="3"/>
        <v>55243</v>
      </c>
      <c r="CJ4" s="19">
        <f t="shared" si="3"/>
        <v>55426</v>
      </c>
      <c r="CK4" s="19">
        <f t="shared" si="3"/>
        <v>55609</v>
      </c>
      <c r="CL4" s="19">
        <f t="shared" si="3"/>
        <v>55792</v>
      </c>
      <c r="CM4" s="19">
        <f t="shared" si="3"/>
        <v>55974</v>
      </c>
      <c r="CN4" s="19">
        <f t="shared" si="3"/>
        <v>56157</v>
      </c>
      <c r="CO4" s="19">
        <f t="shared" si="3"/>
        <v>56339</v>
      </c>
      <c r="CP4" s="19">
        <f t="shared" si="3"/>
        <v>56522</v>
      </c>
      <c r="CQ4" s="19">
        <f t="shared" si="3"/>
        <v>56704</v>
      </c>
      <c r="CR4" s="19">
        <f t="shared" si="3"/>
        <v>56887</v>
      </c>
      <c r="CS4" s="19">
        <f t="shared" si="3"/>
        <v>57070</v>
      </c>
    </row>
    <row r="5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</row>
    <row r="6">
      <c r="B6" s="23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</row>
    <row r="7">
      <c r="B7" s="5"/>
    </row>
    <row r="8">
      <c r="B8" s="6" t="s">
        <v>33</v>
      </c>
      <c r="C8" s="25">
        <v>42486.0</v>
      </c>
      <c r="D8" s="26"/>
    </row>
    <row r="9">
      <c r="B9" s="6" t="s">
        <v>34</v>
      </c>
      <c r="C9" s="77">
        <v>45532.0</v>
      </c>
      <c r="D9" s="26"/>
    </row>
    <row r="11">
      <c r="B11" s="23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</row>
    <row r="13">
      <c r="B13" s="28" t="s">
        <v>36</v>
      </c>
      <c r="C13" s="28" t="s">
        <v>37</v>
      </c>
      <c r="D13" s="28" t="s">
        <v>38</v>
      </c>
    </row>
    <row r="14">
      <c r="B14" s="29" t="s">
        <v>125</v>
      </c>
      <c r="C14" s="30">
        <v>0.9</v>
      </c>
      <c r="D14" s="30">
        <v>0.9</v>
      </c>
    </row>
    <row r="15">
      <c r="B15" s="29" t="s">
        <v>41</v>
      </c>
      <c r="C15" s="30">
        <v>0.1</v>
      </c>
      <c r="D15" s="30">
        <v>0.1</v>
      </c>
    </row>
    <row r="16">
      <c r="B16" s="29" t="s">
        <v>126</v>
      </c>
      <c r="C16" s="30"/>
      <c r="D16" s="30"/>
    </row>
    <row r="17">
      <c r="B17" s="29" t="s">
        <v>126</v>
      </c>
      <c r="C17" s="30"/>
      <c r="D17" s="30"/>
    </row>
    <row r="18">
      <c r="B18" s="29" t="s">
        <v>126</v>
      </c>
      <c r="C18" s="30"/>
      <c r="D18" s="30"/>
    </row>
    <row r="19">
      <c r="B19" s="29" t="s">
        <v>126</v>
      </c>
      <c r="C19" s="30"/>
      <c r="D19" s="30"/>
    </row>
    <row r="20">
      <c r="B20" s="31" t="s">
        <v>44</v>
      </c>
      <c r="C20" s="32">
        <f t="shared" ref="C20:D20" si="4">SUM(C14:C19)</f>
        <v>1</v>
      </c>
      <c r="D20" s="32">
        <f t="shared" si="4"/>
        <v>1</v>
      </c>
    </row>
    <row r="21"/>
    <row r="22">
      <c r="B22" s="23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</row>
    <row r="23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>
      <c r="B24" s="5" t="s">
        <v>46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>
      <c r="B26" s="6" t="s">
        <v>47</v>
      </c>
    </row>
    <row r="27"/>
    <row r="28">
      <c r="B28" s="6" t="s">
        <v>48</v>
      </c>
      <c r="E28" s="33">
        <f t="shared" ref="E28:E31" si="5">SUM(G28:CS28)</f>
        <v>-10</v>
      </c>
      <c r="G28" s="34">
        <v>-10.0</v>
      </c>
      <c r="H28" s="34">
        <v>0.0</v>
      </c>
      <c r="I28" s="34">
        <v>0.0</v>
      </c>
      <c r="J28" s="34">
        <v>0.0</v>
      </c>
      <c r="K28" s="34">
        <v>0.0</v>
      </c>
      <c r="L28" s="34">
        <v>0.0</v>
      </c>
      <c r="M28" s="34">
        <v>0.0</v>
      </c>
      <c r="N28" s="34">
        <v>0.0</v>
      </c>
      <c r="O28" s="34">
        <v>0.0</v>
      </c>
      <c r="P28" s="34">
        <v>0.0</v>
      </c>
      <c r="Q28" s="34">
        <v>0.0</v>
      </c>
      <c r="R28" s="34">
        <v>0.0</v>
      </c>
      <c r="S28" s="34">
        <v>0.0</v>
      </c>
      <c r="T28" s="34">
        <v>0.0</v>
      </c>
      <c r="U28" s="34">
        <v>0.0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</row>
    <row r="29">
      <c r="B29" s="6" t="s">
        <v>49</v>
      </c>
      <c r="E29" s="33">
        <f t="shared" si="5"/>
        <v>-10734.49405</v>
      </c>
      <c r="G29" s="34">
        <v>0.0</v>
      </c>
      <c r="H29" s="34">
        <v>0.0</v>
      </c>
      <c r="I29" s="34">
        <v>0.0</v>
      </c>
      <c r="J29" s="34">
        <v>0.0</v>
      </c>
      <c r="K29" s="34">
        <v>-1.8189894035458565E-12</v>
      </c>
      <c r="L29" s="34">
        <v>-803.8594274648303</v>
      </c>
      <c r="M29" s="34">
        <v>-1279.859122755095</v>
      </c>
      <c r="N29" s="34">
        <v>-858.3032590166185</v>
      </c>
      <c r="O29" s="34">
        <v>-790.7648441531946</v>
      </c>
      <c r="P29" s="34">
        <v>-825.3812104680519</v>
      </c>
      <c r="Q29" s="34">
        <v>-727.6961221642459</v>
      </c>
      <c r="R29" s="34">
        <v>-608.1002447726805</v>
      </c>
      <c r="S29" s="34">
        <v>-281.84763782536993</v>
      </c>
      <c r="T29" s="34">
        <v>0.0</v>
      </c>
      <c r="U29" s="34">
        <v>-4558.679800133073</v>
      </c>
      <c r="V29" s="34">
        <v>-3.400000005058246E-4</v>
      </c>
      <c r="W29" s="34">
        <v>-3.400000005058246E-4</v>
      </c>
      <c r="X29" s="34">
        <v>-3.400000005058246E-4</v>
      </c>
      <c r="Y29" s="34">
        <v>-3.400000005058246E-4</v>
      </c>
      <c r="Z29" s="34">
        <v>-3.400000005058246E-4</v>
      </c>
      <c r="AA29" s="34">
        <v>-3.400000005058246E-4</v>
      </c>
      <c r="AB29" s="34">
        <v>-3.400000005058246E-4</v>
      </c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</row>
    <row r="30">
      <c r="B30" s="6" t="s">
        <v>50</v>
      </c>
      <c r="E30" s="33">
        <f t="shared" si="5"/>
        <v>0</v>
      </c>
      <c r="G30" s="34">
        <v>0.0</v>
      </c>
      <c r="H30" s="34">
        <v>0.0</v>
      </c>
      <c r="I30" s="34">
        <v>0.0</v>
      </c>
      <c r="J30" s="34">
        <v>0.0</v>
      </c>
      <c r="K30" s="34">
        <v>0.0</v>
      </c>
      <c r="L30" s="34">
        <v>0.0</v>
      </c>
      <c r="M30" s="34">
        <v>0.0</v>
      </c>
      <c r="N30" s="34">
        <v>0.0</v>
      </c>
      <c r="O30" s="34">
        <v>0.0</v>
      </c>
      <c r="P30" s="34">
        <v>0.0</v>
      </c>
      <c r="Q30" s="34">
        <v>0.0</v>
      </c>
      <c r="R30" s="34">
        <v>0.0</v>
      </c>
      <c r="S30" s="34">
        <v>0.0</v>
      </c>
      <c r="T30" s="34">
        <v>0.0</v>
      </c>
      <c r="U30" s="34">
        <v>0.0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</row>
    <row r="31">
      <c r="B31" s="5" t="s">
        <v>44</v>
      </c>
      <c r="C31" s="5"/>
      <c r="D31" s="5"/>
      <c r="E31" s="35">
        <f t="shared" si="5"/>
        <v>-10744.49405</v>
      </c>
      <c r="F31" s="5"/>
      <c r="G31" s="36">
        <f t="shared" ref="G31:CS31" si="6">SUM(G28:G30)</f>
        <v>-10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-803.8594275</v>
      </c>
      <c r="M31" s="36">
        <f t="shared" si="6"/>
        <v>-1279.859123</v>
      </c>
      <c r="N31" s="36">
        <f t="shared" si="6"/>
        <v>-858.303259</v>
      </c>
      <c r="O31" s="36">
        <f t="shared" si="6"/>
        <v>-790.7648442</v>
      </c>
      <c r="P31" s="36">
        <f t="shared" si="6"/>
        <v>-825.3812105</v>
      </c>
      <c r="Q31" s="36">
        <f t="shared" si="6"/>
        <v>-727.6961222</v>
      </c>
      <c r="R31" s="36">
        <f t="shared" si="6"/>
        <v>-608.1002448</v>
      </c>
      <c r="S31" s="36">
        <f t="shared" si="6"/>
        <v>-281.8476378</v>
      </c>
      <c r="T31" s="36">
        <f t="shared" si="6"/>
        <v>0</v>
      </c>
      <c r="U31" s="36">
        <f t="shared" si="6"/>
        <v>-4558.6798</v>
      </c>
      <c r="V31" s="36">
        <f t="shared" si="6"/>
        <v>-0.0003400000005</v>
      </c>
      <c r="W31" s="36">
        <f t="shared" si="6"/>
        <v>-0.0003400000005</v>
      </c>
      <c r="X31" s="36">
        <f t="shared" si="6"/>
        <v>-0.0003400000005</v>
      </c>
      <c r="Y31" s="36">
        <f t="shared" si="6"/>
        <v>-0.0003400000005</v>
      </c>
      <c r="Z31" s="36">
        <f t="shared" si="6"/>
        <v>-0.0003400000005</v>
      </c>
      <c r="AA31" s="36">
        <f t="shared" si="6"/>
        <v>-0.0003400000005</v>
      </c>
      <c r="AB31" s="36">
        <f t="shared" si="6"/>
        <v>-0.0003400000005</v>
      </c>
      <c r="AC31" s="36">
        <f t="shared" si="6"/>
        <v>0</v>
      </c>
      <c r="AD31" s="36">
        <f t="shared" si="6"/>
        <v>0</v>
      </c>
      <c r="AE31" s="36">
        <f t="shared" si="6"/>
        <v>0</v>
      </c>
      <c r="AF31" s="36">
        <f t="shared" si="6"/>
        <v>0</v>
      </c>
      <c r="AG31" s="36">
        <f t="shared" si="6"/>
        <v>0</v>
      </c>
      <c r="AH31" s="36">
        <f t="shared" si="6"/>
        <v>0</v>
      </c>
      <c r="AI31" s="36">
        <f t="shared" si="6"/>
        <v>0</v>
      </c>
      <c r="AJ31" s="36">
        <f t="shared" si="6"/>
        <v>0</v>
      </c>
      <c r="AK31" s="36">
        <f t="shared" si="6"/>
        <v>0</v>
      </c>
      <c r="AL31" s="36">
        <f t="shared" si="6"/>
        <v>0</v>
      </c>
      <c r="AM31" s="36">
        <f t="shared" si="6"/>
        <v>0</v>
      </c>
      <c r="AN31" s="36">
        <f t="shared" si="6"/>
        <v>0</v>
      </c>
      <c r="AO31" s="36">
        <f t="shared" si="6"/>
        <v>0</v>
      </c>
      <c r="AP31" s="36">
        <f t="shared" si="6"/>
        <v>0</v>
      </c>
      <c r="AQ31" s="36">
        <f t="shared" si="6"/>
        <v>0</v>
      </c>
      <c r="AR31" s="36">
        <f t="shared" si="6"/>
        <v>0</v>
      </c>
      <c r="AS31" s="36">
        <f t="shared" si="6"/>
        <v>0</v>
      </c>
      <c r="AT31" s="36">
        <f t="shared" si="6"/>
        <v>0</v>
      </c>
      <c r="AU31" s="36">
        <f t="shared" si="6"/>
        <v>0</v>
      </c>
      <c r="AV31" s="36">
        <f t="shared" si="6"/>
        <v>0</v>
      </c>
      <c r="AW31" s="36">
        <f t="shared" si="6"/>
        <v>0</v>
      </c>
      <c r="AX31" s="36">
        <f t="shared" si="6"/>
        <v>0</v>
      </c>
      <c r="AY31" s="36">
        <f t="shared" si="6"/>
        <v>0</v>
      </c>
      <c r="AZ31" s="36">
        <f t="shared" si="6"/>
        <v>0</v>
      </c>
      <c r="BA31" s="36">
        <f t="shared" si="6"/>
        <v>0</v>
      </c>
      <c r="BB31" s="36">
        <f t="shared" si="6"/>
        <v>0</v>
      </c>
      <c r="BC31" s="36">
        <f t="shared" si="6"/>
        <v>0</v>
      </c>
      <c r="BD31" s="36">
        <f t="shared" si="6"/>
        <v>0</v>
      </c>
      <c r="BE31" s="36">
        <f t="shared" si="6"/>
        <v>0</v>
      </c>
      <c r="BF31" s="36">
        <f t="shared" si="6"/>
        <v>0</v>
      </c>
      <c r="BG31" s="36">
        <f t="shared" si="6"/>
        <v>0</v>
      </c>
      <c r="BH31" s="36">
        <f t="shared" si="6"/>
        <v>0</v>
      </c>
      <c r="BI31" s="36">
        <f t="shared" si="6"/>
        <v>0</v>
      </c>
      <c r="BJ31" s="36">
        <f t="shared" si="6"/>
        <v>0</v>
      </c>
      <c r="BK31" s="36">
        <f t="shared" si="6"/>
        <v>0</v>
      </c>
      <c r="BL31" s="36">
        <f t="shared" si="6"/>
        <v>0</v>
      </c>
      <c r="BM31" s="36">
        <f t="shared" si="6"/>
        <v>0</v>
      </c>
      <c r="BN31" s="36">
        <f t="shared" si="6"/>
        <v>0</v>
      </c>
      <c r="BO31" s="36">
        <f t="shared" si="6"/>
        <v>0</v>
      </c>
      <c r="BP31" s="36">
        <f t="shared" si="6"/>
        <v>0</v>
      </c>
      <c r="BQ31" s="36">
        <f t="shared" si="6"/>
        <v>0</v>
      </c>
      <c r="BR31" s="36">
        <f t="shared" si="6"/>
        <v>0</v>
      </c>
      <c r="BS31" s="36">
        <f t="shared" si="6"/>
        <v>0</v>
      </c>
      <c r="BT31" s="36">
        <f t="shared" si="6"/>
        <v>0</v>
      </c>
      <c r="BU31" s="36">
        <f t="shared" si="6"/>
        <v>0</v>
      </c>
      <c r="BV31" s="36">
        <f t="shared" si="6"/>
        <v>0</v>
      </c>
      <c r="BW31" s="36">
        <f t="shared" si="6"/>
        <v>0</v>
      </c>
      <c r="BX31" s="36">
        <f t="shared" si="6"/>
        <v>0</v>
      </c>
      <c r="BY31" s="36">
        <f t="shared" si="6"/>
        <v>0</v>
      </c>
      <c r="BZ31" s="36">
        <f t="shared" si="6"/>
        <v>0</v>
      </c>
      <c r="CA31" s="36">
        <f t="shared" si="6"/>
        <v>0</v>
      </c>
      <c r="CB31" s="36">
        <f t="shared" si="6"/>
        <v>0</v>
      </c>
      <c r="CC31" s="36">
        <f t="shared" si="6"/>
        <v>0</v>
      </c>
      <c r="CD31" s="36">
        <f t="shared" si="6"/>
        <v>0</v>
      </c>
      <c r="CE31" s="36">
        <f t="shared" si="6"/>
        <v>0</v>
      </c>
      <c r="CF31" s="36">
        <f t="shared" si="6"/>
        <v>0</v>
      </c>
      <c r="CG31" s="36">
        <f t="shared" si="6"/>
        <v>0</v>
      </c>
      <c r="CH31" s="36">
        <f t="shared" si="6"/>
        <v>0</v>
      </c>
      <c r="CI31" s="36">
        <f t="shared" si="6"/>
        <v>0</v>
      </c>
      <c r="CJ31" s="36">
        <f t="shared" si="6"/>
        <v>0</v>
      </c>
      <c r="CK31" s="36">
        <f t="shared" si="6"/>
        <v>0</v>
      </c>
      <c r="CL31" s="36">
        <f t="shared" si="6"/>
        <v>0</v>
      </c>
      <c r="CM31" s="36">
        <f t="shared" si="6"/>
        <v>0</v>
      </c>
      <c r="CN31" s="36">
        <f t="shared" si="6"/>
        <v>0</v>
      </c>
      <c r="CO31" s="36">
        <f t="shared" si="6"/>
        <v>0</v>
      </c>
      <c r="CP31" s="36">
        <f t="shared" si="6"/>
        <v>0</v>
      </c>
      <c r="CQ31" s="36">
        <f t="shared" si="6"/>
        <v>0</v>
      </c>
      <c r="CR31" s="36">
        <f t="shared" si="6"/>
        <v>0</v>
      </c>
      <c r="CS31" s="36">
        <f t="shared" si="6"/>
        <v>0</v>
      </c>
    </row>
    <row r="32">
      <c r="E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</row>
    <row r="33">
      <c r="B33" s="5" t="s">
        <v>51</v>
      </c>
      <c r="E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</row>
    <row r="34">
      <c r="E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</row>
    <row r="35">
      <c r="B35" s="6" t="s">
        <v>52</v>
      </c>
      <c r="E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  <row r="36">
      <c r="B36" s="6" t="s">
        <v>53</v>
      </c>
      <c r="E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</row>
    <row r="37"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</row>
    <row r="38">
      <c r="B38" s="6" t="s">
        <v>54</v>
      </c>
      <c r="E38" s="33">
        <f t="shared" ref="E38:E48" si="7">SUM(G38:CS38)</f>
        <v>14600.42632</v>
      </c>
      <c r="G38" s="34">
        <v>0.0</v>
      </c>
      <c r="H38" s="34">
        <v>0.0</v>
      </c>
      <c r="I38" s="34">
        <v>0.0</v>
      </c>
      <c r="J38" s="34">
        <v>0.0</v>
      </c>
      <c r="K38" s="34">
        <v>0.0</v>
      </c>
      <c r="L38" s="34">
        <v>0.0</v>
      </c>
      <c r="M38" s="34">
        <v>0.0</v>
      </c>
      <c r="N38" s="34">
        <v>0.0</v>
      </c>
      <c r="O38" s="34">
        <v>0.0</v>
      </c>
      <c r="P38" s="34">
        <v>0.0</v>
      </c>
      <c r="Q38" s="34">
        <v>0.0</v>
      </c>
      <c r="R38" s="34">
        <v>0.0</v>
      </c>
      <c r="S38" s="34">
        <v>0.0</v>
      </c>
      <c r="T38" s="34">
        <v>0.0</v>
      </c>
      <c r="U38" s="34">
        <v>0.0</v>
      </c>
      <c r="V38" s="34">
        <v>0.0</v>
      </c>
      <c r="W38" s="34">
        <v>0.0</v>
      </c>
      <c r="X38" s="34">
        <v>0.0</v>
      </c>
      <c r="Y38" s="34">
        <v>0.0</v>
      </c>
      <c r="Z38" s="34">
        <v>0.0</v>
      </c>
      <c r="AA38" s="34">
        <v>0.0</v>
      </c>
      <c r="AB38" s="34">
        <v>0.0</v>
      </c>
      <c r="AC38" s="34">
        <v>440.7932970400316</v>
      </c>
      <c r="AD38" s="34">
        <v>0.0</v>
      </c>
      <c r="AE38" s="34">
        <v>0.0</v>
      </c>
      <c r="AF38" s="34">
        <v>0.0</v>
      </c>
      <c r="AG38" s="34">
        <v>0.0</v>
      </c>
      <c r="AH38" s="34">
        <v>0.0</v>
      </c>
      <c r="AI38" s="34">
        <v>0.0</v>
      </c>
      <c r="AJ38" s="34">
        <v>0.0</v>
      </c>
      <c r="AK38" s="34">
        <v>29.872783648025006</v>
      </c>
      <c r="AL38" s="34">
        <v>173.3452118309698</v>
      </c>
      <c r="AM38" s="34">
        <v>25.199733082912417</v>
      </c>
      <c r="AN38" s="34">
        <v>146.5870847195099</v>
      </c>
      <c r="AO38" s="34">
        <v>0.0</v>
      </c>
      <c r="AP38" s="34">
        <v>92.02543373258573</v>
      </c>
      <c r="AQ38" s="34">
        <v>0.0</v>
      </c>
      <c r="AR38" s="34">
        <v>24.12216753496341</v>
      </c>
      <c r="AS38" s="34">
        <v>0.0</v>
      </c>
      <c r="AT38" s="34">
        <v>9.31135811053582</v>
      </c>
      <c r="AU38" s="34">
        <v>0.0</v>
      </c>
      <c r="AV38" s="34">
        <v>20.04762669379147</v>
      </c>
      <c r="AW38" s="34">
        <v>0.0</v>
      </c>
      <c r="AX38" s="34">
        <v>75.0551244197029</v>
      </c>
      <c r="AY38" s="34">
        <v>0.0</v>
      </c>
      <c r="AZ38" s="34">
        <v>103.54247670783946</v>
      </c>
      <c r="BA38" s="34">
        <v>0.0</v>
      </c>
      <c r="BB38" s="34">
        <v>18.600459395897587</v>
      </c>
      <c r="BC38" s="34">
        <v>0.0</v>
      </c>
      <c r="BD38" s="34">
        <v>0.0</v>
      </c>
      <c r="BE38" s="34">
        <v>0.0</v>
      </c>
      <c r="BF38" s="34">
        <v>0.0</v>
      </c>
      <c r="BG38" s="34">
        <v>0.0</v>
      </c>
      <c r="BH38" s="34">
        <v>0.0</v>
      </c>
      <c r="BI38" s="34">
        <v>0.0</v>
      </c>
      <c r="BJ38" s="34">
        <v>0.0</v>
      </c>
      <c r="BK38" s="34">
        <v>0.0</v>
      </c>
      <c r="BL38" s="34">
        <v>0.0</v>
      </c>
      <c r="BM38" s="34">
        <v>0.0</v>
      </c>
      <c r="BN38" s="34">
        <v>331.4649287427601</v>
      </c>
      <c r="BO38" s="34">
        <v>0.0</v>
      </c>
      <c r="BP38" s="34">
        <v>5997.1132770272925</v>
      </c>
      <c r="BQ38" s="34">
        <v>3509.530760019379</v>
      </c>
      <c r="BR38" s="34">
        <v>3593.8145970443534</v>
      </c>
      <c r="BS38" s="34">
        <v>10.0</v>
      </c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</row>
    <row r="39">
      <c r="B39" s="6" t="s">
        <v>55</v>
      </c>
      <c r="E39" s="33">
        <f t="shared" si="7"/>
        <v>14711.13041</v>
      </c>
      <c r="G39" s="34">
        <v>0.0</v>
      </c>
      <c r="H39" s="34">
        <v>0.0</v>
      </c>
      <c r="I39" s="34">
        <v>0.0</v>
      </c>
      <c r="J39" s="34">
        <v>0.0</v>
      </c>
      <c r="K39" s="34">
        <v>0.0</v>
      </c>
      <c r="L39" s="34">
        <v>0.0</v>
      </c>
      <c r="M39" s="34">
        <v>0.0</v>
      </c>
      <c r="N39" s="34">
        <v>0.0</v>
      </c>
      <c r="O39" s="34">
        <v>0.0</v>
      </c>
      <c r="P39" s="34">
        <v>0.0</v>
      </c>
      <c r="Q39" s="34">
        <v>0.0</v>
      </c>
      <c r="R39" s="34">
        <v>0.0</v>
      </c>
      <c r="S39" s="34">
        <v>0.0</v>
      </c>
      <c r="T39" s="34">
        <v>0.0</v>
      </c>
      <c r="U39" s="34">
        <v>0.0</v>
      </c>
      <c r="V39" s="34">
        <v>745.0</v>
      </c>
      <c r="W39" s="34">
        <v>503.13886</v>
      </c>
      <c r="X39" s="34">
        <v>495.075</v>
      </c>
      <c r="Y39" s="34">
        <v>490.63952</v>
      </c>
      <c r="Z39" s="34">
        <v>484.976694815875</v>
      </c>
      <c r="AA39" s="34">
        <v>477.26847</v>
      </c>
      <c r="AB39" s="34">
        <v>473.42743</v>
      </c>
      <c r="AC39" s="34">
        <v>465.62091129227406</v>
      </c>
      <c r="AD39" s="34">
        <v>461.35587</v>
      </c>
      <c r="AE39" s="34">
        <v>0.0</v>
      </c>
      <c r="AF39" s="34">
        <v>903.4298</v>
      </c>
      <c r="AG39" s="34">
        <v>442.162</v>
      </c>
      <c r="AH39" s="34">
        <v>433.2787352810959</v>
      </c>
      <c r="AI39" s="34">
        <v>424.12127992553985</v>
      </c>
      <c r="AJ39" s="34">
        <v>415.9873210396439</v>
      </c>
      <c r="AK39" s="34">
        <v>406.71687859383115</v>
      </c>
      <c r="AL39" s="34">
        <v>398.4770815453328</v>
      </c>
      <c r="AM39" s="34">
        <v>388.6344304043624</v>
      </c>
      <c r="AN39" s="34">
        <v>380.10038492744553</v>
      </c>
      <c r="AO39" s="34">
        <v>372.4321838802428</v>
      </c>
      <c r="AP39" s="34">
        <v>359.76415431119614</v>
      </c>
      <c r="AQ39" s="34">
        <v>350.0292923628134</v>
      </c>
      <c r="AR39" s="34">
        <v>339.293172051537</v>
      </c>
      <c r="AS39" s="34">
        <v>328.7226135716563</v>
      </c>
      <c r="AT39" s="34">
        <v>320.2698822033445</v>
      </c>
      <c r="AU39" s="34">
        <v>309.57744234003735</v>
      </c>
      <c r="AV39" s="34">
        <v>304.613245869784</v>
      </c>
      <c r="AW39" s="34">
        <v>295.3987963915988</v>
      </c>
      <c r="AX39" s="34">
        <v>289.0346141030884</v>
      </c>
      <c r="AY39" s="34">
        <v>277.2476753320449</v>
      </c>
      <c r="AZ39" s="34">
        <v>262.30546188807034</v>
      </c>
      <c r="BA39" s="34">
        <v>248.50847593323405</v>
      </c>
      <c r="BB39" s="34">
        <v>224.02857345393753</v>
      </c>
      <c r="BC39" s="34">
        <v>207.8550751492391</v>
      </c>
      <c r="BD39" s="34">
        <v>184.0944224815599</v>
      </c>
      <c r="BE39" s="34">
        <v>169.90500373011935</v>
      </c>
      <c r="BF39" s="34">
        <v>152.95637361295752</v>
      </c>
      <c r="BG39" s="34">
        <v>138.44770482218348</v>
      </c>
      <c r="BH39" s="34">
        <v>128.73070686450444</v>
      </c>
      <c r="BI39" s="34">
        <v>113.64922953147827</v>
      </c>
      <c r="BJ39" s="34">
        <v>110.38122257397472</v>
      </c>
      <c r="BK39" s="34">
        <v>42.61121838087911</v>
      </c>
      <c r="BL39" s="34">
        <v>148.8012813153158</v>
      </c>
      <c r="BM39" s="34">
        <v>68.73438795456308</v>
      </c>
      <c r="BN39" s="34">
        <v>0.0</v>
      </c>
      <c r="BO39" s="34">
        <v>134.17125983076807</v>
      </c>
      <c r="BP39" s="34">
        <v>40.156273611701835</v>
      </c>
      <c r="BQ39" s="34">
        <v>0.0</v>
      </c>
      <c r="BR39" s="34">
        <v>0.0</v>
      </c>
      <c r="BS39" s="34">
        <v>0.0</v>
      </c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</row>
    <row r="40">
      <c r="B40" s="6" t="s">
        <v>56</v>
      </c>
      <c r="E40" s="33">
        <f t="shared" si="7"/>
        <v>10734.49169</v>
      </c>
      <c r="G40" s="34">
        <v>0.0</v>
      </c>
      <c r="H40" s="34">
        <v>0.0</v>
      </c>
      <c r="I40" s="34">
        <v>0.0</v>
      </c>
      <c r="J40" s="34">
        <v>0.0</v>
      </c>
      <c r="K40" s="34">
        <v>0.0</v>
      </c>
      <c r="L40" s="34">
        <v>0.0</v>
      </c>
      <c r="M40" s="34">
        <v>0.0</v>
      </c>
      <c r="N40" s="34">
        <v>0.0</v>
      </c>
      <c r="O40" s="34">
        <v>0.0</v>
      </c>
      <c r="P40" s="34">
        <v>0.0</v>
      </c>
      <c r="Q40" s="34">
        <v>0.0</v>
      </c>
      <c r="R40" s="34">
        <v>0.0</v>
      </c>
      <c r="S40" s="34">
        <v>0.0</v>
      </c>
      <c r="T40" s="34">
        <v>0.0</v>
      </c>
      <c r="U40" s="34">
        <v>0.0</v>
      </c>
      <c r="V40" s="34"/>
      <c r="W40" s="34">
        <v>229.76758999999947</v>
      </c>
      <c r="X40" s="34">
        <v>94.10841000000073</v>
      </c>
      <c r="Y40" s="34">
        <v>120.15548999999919</v>
      </c>
      <c r="Z40" s="34">
        <v>107.91468236910077</v>
      </c>
      <c r="AA40" s="34">
        <v>137.14341763090124</v>
      </c>
      <c r="AB40" s="34">
        <v>111.3579499999978</v>
      </c>
      <c r="AC40" s="34">
        <v>144.7820341158278</v>
      </c>
      <c r="AD40" s="34">
        <v>106.15418999999929</v>
      </c>
      <c r="AE40" s="34">
        <v>1.8189894035458565E-12</v>
      </c>
      <c r="AF40" s="34">
        <v>301.1096899999993</v>
      </c>
      <c r="AG40" s="34">
        <v>188.48943999999938</v>
      </c>
      <c r="AH40" s="34">
        <v>144.86096431950034</v>
      </c>
      <c r="AI40" s="34">
        <v>222.03626845169032</v>
      </c>
      <c r="AJ40" s="34">
        <v>149.28746816706638</v>
      </c>
      <c r="AK40" s="34">
        <v>222.25290012869004</v>
      </c>
      <c r="AL40" s="34">
        <v>163.53699869970126</v>
      </c>
      <c r="AM40" s="34">
        <v>226.38825798724451</v>
      </c>
      <c r="AN40" s="34">
        <v>162.70743996215424</v>
      </c>
      <c r="AO40" s="34">
        <v>268.79611630636185</v>
      </c>
      <c r="AP40" s="34">
        <v>165.75065623555105</v>
      </c>
      <c r="AQ40" s="34">
        <v>268.6121227887255</v>
      </c>
      <c r="AR40" s="34">
        <v>185.96689046661453</v>
      </c>
      <c r="AS40" s="34">
        <v>217.67808073384265</v>
      </c>
      <c r="AT40" s="34">
        <v>190.78506513597966</v>
      </c>
      <c r="AU40" s="34">
        <v>141.4246931333828</v>
      </c>
      <c r="AV40" s="34">
        <v>195.51645503648535</v>
      </c>
      <c r="AW40" s="34">
        <v>135.03816621940933</v>
      </c>
      <c r="AX40" s="34">
        <v>217.77781431759882</v>
      </c>
      <c r="AY40" s="34">
        <v>349.3737121608111</v>
      </c>
      <c r="AZ40" s="34">
        <v>263.7784845054249</v>
      </c>
      <c r="BA40" s="34">
        <v>548.398255318924</v>
      </c>
      <c r="BB40" s="34">
        <v>318.94399895733045</v>
      </c>
      <c r="BC40" s="34">
        <v>528.3973046653792</v>
      </c>
      <c r="BD40" s="34">
        <v>301.07765633506574</v>
      </c>
      <c r="BE40" s="34">
        <v>359.62388052343107</v>
      </c>
      <c r="BF40" s="34">
        <v>291.71073115412844</v>
      </c>
      <c r="BG40" s="34">
        <v>222.32068165748512</v>
      </c>
      <c r="BH40" s="34">
        <v>306.75597728028663</v>
      </c>
      <c r="BI40" s="34">
        <v>82.59187564631164</v>
      </c>
      <c r="BJ40" s="34">
        <v>305.8166954480363</v>
      </c>
      <c r="BK40" s="34">
        <v>0.0</v>
      </c>
      <c r="BL40" s="34">
        <v>577.8651227175993</v>
      </c>
      <c r="BM40" s="34">
        <v>31.084237552898927</v>
      </c>
      <c r="BN40" s="34">
        <v>0.0</v>
      </c>
      <c r="BO40" s="34">
        <v>575.2994233670147</v>
      </c>
      <c r="BP40" s="34">
        <v>852.0544046198795</v>
      </c>
      <c r="BQ40" s="34">
        <v>0.0</v>
      </c>
      <c r="BR40" s="34">
        <v>0.0</v>
      </c>
      <c r="BS40" s="34">
        <v>0.0</v>
      </c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</row>
    <row r="41">
      <c r="B41" s="6" t="s">
        <v>57</v>
      </c>
      <c r="E41" s="33">
        <f t="shared" si="7"/>
        <v>0</v>
      </c>
      <c r="G41" s="34">
        <v>0.0</v>
      </c>
      <c r="H41" s="34">
        <v>0.0</v>
      </c>
      <c r="I41" s="34">
        <v>0.0</v>
      </c>
      <c r="J41" s="34">
        <v>0.0</v>
      </c>
      <c r="K41" s="34">
        <v>0.0</v>
      </c>
      <c r="L41" s="34">
        <v>0.0</v>
      </c>
      <c r="M41" s="34">
        <v>0.0</v>
      </c>
      <c r="N41" s="34">
        <v>0.0</v>
      </c>
      <c r="O41" s="34">
        <v>0.0</v>
      </c>
      <c r="P41" s="34">
        <v>0.0</v>
      </c>
      <c r="Q41" s="34">
        <v>0.0</v>
      </c>
      <c r="R41" s="34">
        <v>0.0</v>
      </c>
      <c r="S41" s="34">
        <v>0.0</v>
      </c>
      <c r="T41" s="34">
        <v>0.0</v>
      </c>
      <c r="U41" s="34">
        <v>0.0</v>
      </c>
      <c r="V41" s="34">
        <v>0.0</v>
      </c>
      <c r="W41" s="34">
        <v>0.0</v>
      </c>
      <c r="X41" s="34">
        <v>0.0</v>
      </c>
      <c r="Y41" s="34">
        <v>0.0</v>
      </c>
      <c r="Z41" s="34">
        <v>0.0</v>
      </c>
      <c r="AA41" s="34">
        <v>0.0</v>
      </c>
      <c r="AB41" s="34">
        <v>0.0</v>
      </c>
      <c r="AC41" s="34">
        <v>0.0</v>
      </c>
      <c r="AD41" s="34">
        <v>0.0</v>
      </c>
      <c r="AE41" s="34">
        <v>0.0</v>
      </c>
      <c r="AF41" s="34">
        <v>0.0</v>
      </c>
      <c r="AG41" s="34">
        <v>0.0</v>
      </c>
      <c r="AH41" s="34">
        <v>0.0</v>
      </c>
      <c r="AI41" s="34">
        <v>0.0</v>
      </c>
      <c r="AJ41" s="34">
        <v>0.0</v>
      </c>
      <c r="AK41" s="34">
        <v>0.0</v>
      </c>
      <c r="AL41" s="34">
        <v>0.0</v>
      </c>
      <c r="AM41" s="34">
        <v>0.0</v>
      </c>
      <c r="AN41" s="34">
        <v>0.0</v>
      </c>
      <c r="AO41" s="34">
        <v>0.0</v>
      </c>
      <c r="AP41" s="34">
        <v>0.0</v>
      </c>
      <c r="AQ41" s="34">
        <v>0.0</v>
      </c>
      <c r="AR41" s="34">
        <v>0.0</v>
      </c>
      <c r="AS41" s="34">
        <v>0.0</v>
      </c>
      <c r="AT41" s="34">
        <v>0.0</v>
      </c>
      <c r="AU41" s="34">
        <v>0.0</v>
      </c>
      <c r="AV41" s="34">
        <v>0.0</v>
      </c>
      <c r="AW41" s="34">
        <v>0.0</v>
      </c>
      <c r="AX41" s="34">
        <v>0.0</v>
      </c>
      <c r="AY41" s="34">
        <v>0.0</v>
      </c>
      <c r="AZ41" s="34">
        <v>0.0</v>
      </c>
      <c r="BA41" s="34">
        <v>0.0</v>
      </c>
      <c r="BB41" s="34">
        <v>0.0</v>
      </c>
      <c r="BC41" s="34">
        <v>0.0</v>
      </c>
      <c r="BD41" s="34">
        <v>0.0</v>
      </c>
      <c r="BE41" s="34">
        <v>0.0</v>
      </c>
      <c r="BF41" s="34">
        <v>0.0</v>
      </c>
      <c r="BG41" s="34">
        <v>0.0</v>
      </c>
      <c r="BH41" s="34">
        <v>0.0</v>
      </c>
      <c r="BI41" s="34">
        <v>0.0</v>
      </c>
      <c r="BJ41" s="34">
        <v>0.0</v>
      </c>
      <c r="BK41" s="34">
        <v>0.0</v>
      </c>
      <c r="BL41" s="34">
        <v>0.0</v>
      </c>
      <c r="BM41" s="34">
        <v>0.0</v>
      </c>
      <c r="BN41" s="34">
        <v>0.0</v>
      </c>
      <c r="BO41" s="34">
        <v>0.0</v>
      </c>
      <c r="BP41" s="34">
        <v>0.0</v>
      </c>
      <c r="BQ41" s="34">
        <v>0.0</v>
      </c>
      <c r="BR41" s="34">
        <v>0.0</v>
      </c>
      <c r="BS41" s="34">
        <v>0.0</v>
      </c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</row>
    <row r="42">
      <c r="B42" s="6" t="str">
        <f t="shared" ref="B42:B47" si="8">CONCATENATE("Fees paid to"," ",B14)</f>
        <v>Fees paid to Equitix Limited</v>
      </c>
      <c r="E42" s="33">
        <f t="shared" si="7"/>
        <v>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</row>
    <row r="43">
      <c r="B43" s="6" t="str">
        <f t="shared" si="8"/>
        <v>Fees paid to IUK Investments Ltd</v>
      </c>
      <c r="E43" s="33">
        <f t="shared" si="7"/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</row>
    <row r="44">
      <c r="B44" s="6" t="str">
        <f t="shared" si="8"/>
        <v>Fees paid to Enter Name</v>
      </c>
      <c r="E44" s="33">
        <f t="shared" si="7"/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</row>
    <row r="45">
      <c r="B45" s="6" t="str">
        <f t="shared" si="8"/>
        <v>Fees paid to Enter Name</v>
      </c>
      <c r="E45" s="33">
        <f t="shared" si="7"/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</row>
    <row r="46">
      <c r="B46" s="6" t="str">
        <f t="shared" si="8"/>
        <v>Fees paid to Enter Name</v>
      </c>
      <c r="E46" s="33">
        <f t="shared" si="7"/>
        <v>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</row>
    <row r="47">
      <c r="B47" s="6" t="str">
        <f t="shared" si="8"/>
        <v>Fees paid to Enter Name</v>
      </c>
      <c r="E47" s="33">
        <f t="shared" si="7"/>
        <v>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</row>
    <row r="48">
      <c r="B48" s="5" t="s">
        <v>44</v>
      </c>
      <c r="C48" s="5"/>
      <c r="D48" s="5"/>
      <c r="E48" s="35">
        <f t="shared" si="7"/>
        <v>40046.04843</v>
      </c>
      <c r="F48" s="5"/>
      <c r="G48" s="36">
        <f t="shared" ref="G48:CS48" si="9">SUM(G38:G47)</f>
        <v>0</v>
      </c>
      <c r="H48" s="36">
        <f t="shared" si="9"/>
        <v>0</v>
      </c>
      <c r="I48" s="36">
        <f t="shared" si="9"/>
        <v>0</v>
      </c>
      <c r="J48" s="36">
        <f t="shared" si="9"/>
        <v>0</v>
      </c>
      <c r="K48" s="36">
        <f t="shared" si="9"/>
        <v>0</v>
      </c>
      <c r="L48" s="36">
        <f t="shared" si="9"/>
        <v>0</v>
      </c>
      <c r="M48" s="36">
        <f t="shared" si="9"/>
        <v>0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0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745</v>
      </c>
      <c r="W48" s="36">
        <f t="shared" si="9"/>
        <v>732.90645</v>
      </c>
      <c r="X48" s="36">
        <f t="shared" si="9"/>
        <v>589.18341</v>
      </c>
      <c r="Y48" s="36">
        <f t="shared" si="9"/>
        <v>610.79501</v>
      </c>
      <c r="Z48" s="36">
        <f t="shared" si="9"/>
        <v>592.8913772</v>
      </c>
      <c r="AA48" s="36">
        <f t="shared" si="9"/>
        <v>614.4118876</v>
      </c>
      <c r="AB48" s="36">
        <f t="shared" si="9"/>
        <v>584.78538</v>
      </c>
      <c r="AC48" s="36">
        <f t="shared" si="9"/>
        <v>1051.196242</v>
      </c>
      <c r="AD48" s="36">
        <f t="shared" si="9"/>
        <v>567.51006</v>
      </c>
      <c r="AE48" s="36">
        <f t="shared" si="9"/>
        <v>0</v>
      </c>
      <c r="AF48" s="36">
        <f t="shared" si="9"/>
        <v>1204.53949</v>
      </c>
      <c r="AG48" s="36">
        <f t="shared" si="9"/>
        <v>630.65144</v>
      </c>
      <c r="AH48" s="36">
        <f t="shared" si="9"/>
        <v>578.1396996</v>
      </c>
      <c r="AI48" s="36">
        <f t="shared" si="9"/>
        <v>646.1575484</v>
      </c>
      <c r="AJ48" s="36">
        <f t="shared" si="9"/>
        <v>565.2747892</v>
      </c>
      <c r="AK48" s="36">
        <f t="shared" si="9"/>
        <v>658.8425624</v>
      </c>
      <c r="AL48" s="36">
        <f t="shared" si="9"/>
        <v>735.3592921</v>
      </c>
      <c r="AM48" s="36">
        <f t="shared" si="9"/>
        <v>640.2224215</v>
      </c>
      <c r="AN48" s="36">
        <f t="shared" si="9"/>
        <v>689.3949096</v>
      </c>
      <c r="AO48" s="36">
        <f t="shared" si="9"/>
        <v>641.2283002</v>
      </c>
      <c r="AP48" s="36">
        <f t="shared" si="9"/>
        <v>617.5402443</v>
      </c>
      <c r="AQ48" s="36">
        <f t="shared" si="9"/>
        <v>618.6414152</v>
      </c>
      <c r="AR48" s="36">
        <f t="shared" si="9"/>
        <v>549.3822301</v>
      </c>
      <c r="AS48" s="36">
        <f t="shared" si="9"/>
        <v>546.4006943</v>
      </c>
      <c r="AT48" s="36">
        <f t="shared" si="9"/>
        <v>520.3663054</v>
      </c>
      <c r="AU48" s="36">
        <f t="shared" si="9"/>
        <v>451.0021355</v>
      </c>
      <c r="AV48" s="36">
        <f t="shared" si="9"/>
        <v>520.1773276</v>
      </c>
      <c r="AW48" s="36">
        <f t="shared" si="9"/>
        <v>430.4369626</v>
      </c>
      <c r="AX48" s="36">
        <f t="shared" si="9"/>
        <v>581.8675528</v>
      </c>
      <c r="AY48" s="36">
        <f t="shared" si="9"/>
        <v>626.6213875</v>
      </c>
      <c r="AZ48" s="36">
        <f t="shared" si="9"/>
        <v>629.6264231</v>
      </c>
      <c r="BA48" s="36">
        <f t="shared" si="9"/>
        <v>796.9067313</v>
      </c>
      <c r="BB48" s="36">
        <f t="shared" si="9"/>
        <v>561.5730318</v>
      </c>
      <c r="BC48" s="36">
        <f t="shared" si="9"/>
        <v>736.2523798</v>
      </c>
      <c r="BD48" s="36">
        <f t="shared" si="9"/>
        <v>485.1720788</v>
      </c>
      <c r="BE48" s="36">
        <f t="shared" si="9"/>
        <v>529.5288843</v>
      </c>
      <c r="BF48" s="36">
        <f t="shared" si="9"/>
        <v>444.6671048</v>
      </c>
      <c r="BG48" s="36">
        <f t="shared" si="9"/>
        <v>360.7683865</v>
      </c>
      <c r="BH48" s="36">
        <f t="shared" si="9"/>
        <v>435.4866841</v>
      </c>
      <c r="BI48" s="36">
        <f t="shared" si="9"/>
        <v>196.2411052</v>
      </c>
      <c r="BJ48" s="36">
        <f t="shared" si="9"/>
        <v>416.197918</v>
      </c>
      <c r="BK48" s="36">
        <f t="shared" si="9"/>
        <v>42.61121838</v>
      </c>
      <c r="BL48" s="36">
        <f t="shared" si="9"/>
        <v>726.666404</v>
      </c>
      <c r="BM48" s="36">
        <f t="shared" si="9"/>
        <v>99.81862551</v>
      </c>
      <c r="BN48" s="36">
        <f t="shared" si="9"/>
        <v>331.4649287</v>
      </c>
      <c r="BO48" s="36">
        <f t="shared" si="9"/>
        <v>709.4706832</v>
      </c>
      <c r="BP48" s="36">
        <f t="shared" si="9"/>
        <v>6889.323955</v>
      </c>
      <c r="BQ48" s="36">
        <f t="shared" si="9"/>
        <v>3509.53076</v>
      </c>
      <c r="BR48" s="36">
        <f t="shared" si="9"/>
        <v>3593.814597</v>
      </c>
      <c r="BS48" s="36">
        <f t="shared" si="9"/>
        <v>10</v>
      </c>
      <c r="BT48" s="36">
        <f t="shared" si="9"/>
        <v>0</v>
      </c>
      <c r="BU48" s="36">
        <f t="shared" si="9"/>
        <v>0</v>
      </c>
      <c r="BV48" s="36">
        <f t="shared" si="9"/>
        <v>0</v>
      </c>
      <c r="BW48" s="36">
        <f t="shared" si="9"/>
        <v>0</v>
      </c>
      <c r="BX48" s="36">
        <f t="shared" si="9"/>
        <v>0</v>
      </c>
      <c r="BY48" s="36">
        <f t="shared" si="9"/>
        <v>0</v>
      </c>
      <c r="BZ48" s="36">
        <f t="shared" si="9"/>
        <v>0</v>
      </c>
      <c r="CA48" s="36">
        <f t="shared" si="9"/>
        <v>0</v>
      </c>
      <c r="CB48" s="36">
        <f t="shared" si="9"/>
        <v>0</v>
      </c>
      <c r="CC48" s="36">
        <f t="shared" si="9"/>
        <v>0</v>
      </c>
      <c r="CD48" s="36">
        <f t="shared" si="9"/>
        <v>0</v>
      </c>
      <c r="CE48" s="36">
        <f t="shared" si="9"/>
        <v>0</v>
      </c>
      <c r="CF48" s="36">
        <f t="shared" si="9"/>
        <v>0</v>
      </c>
      <c r="CG48" s="36">
        <f t="shared" si="9"/>
        <v>0</v>
      </c>
      <c r="CH48" s="36">
        <f t="shared" si="9"/>
        <v>0</v>
      </c>
      <c r="CI48" s="36">
        <f t="shared" si="9"/>
        <v>0</v>
      </c>
      <c r="CJ48" s="36">
        <f t="shared" si="9"/>
        <v>0</v>
      </c>
      <c r="CK48" s="36">
        <f t="shared" si="9"/>
        <v>0</v>
      </c>
      <c r="CL48" s="36">
        <f t="shared" si="9"/>
        <v>0</v>
      </c>
      <c r="CM48" s="36">
        <f t="shared" si="9"/>
        <v>0</v>
      </c>
      <c r="CN48" s="36">
        <f t="shared" si="9"/>
        <v>0</v>
      </c>
      <c r="CO48" s="36">
        <f t="shared" si="9"/>
        <v>0</v>
      </c>
      <c r="CP48" s="36">
        <f t="shared" si="9"/>
        <v>0</v>
      </c>
      <c r="CQ48" s="36">
        <f t="shared" si="9"/>
        <v>0</v>
      </c>
      <c r="CR48" s="36">
        <f t="shared" si="9"/>
        <v>0</v>
      </c>
      <c r="CS48" s="36">
        <f t="shared" si="9"/>
        <v>0</v>
      </c>
    </row>
    <row r="49"/>
    <row r="50">
      <c r="B50" s="5" t="s">
        <v>58</v>
      </c>
    </row>
    <row r="51">
      <c r="N51" s="6" t="s">
        <v>127</v>
      </c>
      <c r="O51" s="6" t="s">
        <v>127</v>
      </c>
      <c r="P51" s="6" t="s">
        <v>127</v>
      </c>
      <c r="U51" s="6" t="s">
        <v>127</v>
      </c>
    </row>
    <row r="52">
      <c r="B52" s="6" t="s">
        <v>59</v>
      </c>
      <c r="G52" s="38">
        <v>1.0</v>
      </c>
      <c r="H52" s="38">
        <f t="shared" ref="H52:U52" si="10">256.2/268.8</f>
        <v>0.953125</v>
      </c>
      <c r="I52" s="38">
        <f t="shared" si="10"/>
        <v>0.953125</v>
      </c>
      <c r="J52" s="38">
        <f t="shared" si="10"/>
        <v>0.953125</v>
      </c>
      <c r="K52" s="38">
        <f t="shared" si="10"/>
        <v>0.953125</v>
      </c>
      <c r="L52" s="38">
        <f t="shared" si="10"/>
        <v>0.953125</v>
      </c>
      <c r="M52" s="38">
        <f t="shared" si="10"/>
        <v>0.953125</v>
      </c>
      <c r="N52" s="38">
        <f t="shared" si="10"/>
        <v>0.953125</v>
      </c>
      <c r="O52" s="38">
        <f t="shared" si="10"/>
        <v>0.953125</v>
      </c>
      <c r="P52" s="38">
        <f t="shared" si="10"/>
        <v>0.953125</v>
      </c>
      <c r="Q52" s="38">
        <f t="shared" si="10"/>
        <v>0.953125</v>
      </c>
      <c r="R52" s="38">
        <f t="shared" si="10"/>
        <v>0.953125</v>
      </c>
      <c r="S52" s="38">
        <f t="shared" si="10"/>
        <v>0.953125</v>
      </c>
      <c r="T52" s="38">
        <f t="shared" si="10"/>
        <v>0.953125</v>
      </c>
      <c r="U52" s="38">
        <f t="shared" si="10"/>
        <v>0.953125</v>
      </c>
      <c r="V52" s="38">
        <f t="shared" ref="V52:W52" si="11">256.2/278.6</f>
        <v>0.9195979899</v>
      </c>
      <c r="W52" s="38">
        <f t="shared" si="11"/>
        <v>0.9195979899</v>
      </c>
      <c r="X52" s="38">
        <f t="shared" ref="X52:Y52" si="12">256.2/285.4</f>
        <v>0.8976874562</v>
      </c>
      <c r="Y52" s="38">
        <f t="shared" si="12"/>
        <v>0.8976874562</v>
      </c>
      <c r="Z52" s="38">
        <f t="shared" ref="Z52:AA52" si="13">256.2/292.6</f>
        <v>0.8755980861</v>
      </c>
      <c r="AA52" s="38">
        <f t="shared" si="13"/>
        <v>0.8755980861</v>
      </c>
      <c r="AB52" s="38">
        <f t="shared" ref="AB52:AC52" si="14">256.2/297.2</f>
        <v>0.8620457604</v>
      </c>
      <c r="AC52" s="38">
        <f t="shared" si="14"/>
        <v>0.8620457604</v>
      </c>
      <c r="AD52" s="38">
        <f t="shared" ref="AD52:AE52" si="15">256.2/322</f>
        <v>0.7956521739</v>
      </c>
      <c r="AE52" s="38">
        <f t="shared" si="15"/>
        <v>0.7956521739</v>
      </c>
      <c r="AF52" s="38">
        <f t="shared" ref="AF52:AG52" si="16">256.2/363.6</f>
        <v>0.704620462</v>
      </c>
      <c r="AG52" s="38">
        <f t="shared" si="16"/>
        <v>0.704620462</v>
      </c>
      <c r="AH52" s="38">
        <f t="shared" ref="AH52:AI52" si="17">256.2/376.4</f>
        <v>0.6806588735</v>
      </c>
      <c r="AI52" s="38">
        <f t="shared" si="17"/>
        <v>0.6806588735</v>
      </c>
      <c r="AJ52" s="38">
        <f t="shared" ref="AJ52:AL52" si="18">AI52/(1+(3.5%/2))</f>
        <v>0.6689522099</v>
      </c>
      <c r="AK52" s="38">
        <f t="shared" si="18"/>
        <v>0.6574468893</v>
      </c>
      <c r="AL52" s="38">
        <f t="shared" si="18"/>
        <v>0.6461394489</v>
      </c>
      <c r="AM52" s="38">
        <f t="shared" ref="AM52:AP52" si="19">AL52/(1+(3.2%/2))</f>
        <v>0.6359640246</v>
      </c>
      <c r="AN52" s="38">
        <f t="shared" si="19"/>
        <v>0.6259488431</v>
      </c>
      <c r="AO52" s="38">
        <f t="shared" si="19"/>
        <v>0.616091381</v>
      </c>
      <c r="AP52" s="38">
        <f t="shared" si="19"/>
        <v>0.6063891545</v>
      </c>
      <c r="AQ52" s="38">
        <f t="shared" ref="AQ52:CS52" si="20">AP52/(1+(3%/2))</f>
        <v>0.5974277384</v>
      </c>
      <c r="AR52" s="38">
        <f t="shared" si="20"/>
        <v>0.5885987571</v>
      </c>
      <c r="AS52" s="38">
        <f t="shared" si="20"/>
        <v>0.5799002533</v>
      </c>
      <c r="AT52" s="38">
        <f t="shared" si="20"/>
        <v>0.5713302988</v>
      </c>
      <c r="AU52" s="38">
        <f t="shared" si="20"/>
        <v>0.5628869939</v>
      </c>
      <c r="AV52" s="38">
        <f t="shared" si="20"/>
        <v>0.5545684669</v>
      </c>
      <c r="AW52" s="38">
        <f t="shared" si="20"/>
        <v>0.5463728738</v>
      </c>
      <c r="AX52" s="38">
        <f t="shared" si="20"/>
        <v>0.5382983978</v>
      </c>
      <c r="AY52" s="38">
        <f t="shared" si="20"/>
        <v>0.5303432491</v>
      </c>
      <c r="AZ52" s="38">
        <f t="shared" si="20"/>
        <v>0.5225056641</v>
      </c>
      <c r="BA52" s="38">
        <f t="shared" si="20"/>
        <v>0.5147839055</v>
      </c>
      <c r="BB52" s="38">
        <f t="shared" si="20"/>
        <v>0.5071762616</v>
      </c>
      <c r="BC52" s="38">
        <f t="shared" si="20"/>
        <v>0.4996810459</v>
      </c>
      <c r="BD52" s="38">
        <f t="shared" si="20"/>
        <v>0.492296597</v>
      </c>
      <c r="BE52" s="38">
        <f t="shared" si="20"/>
        <v>0.4850212778</v>
      </c>
      <c r="BF52" s="38">
        <f t="shared" si="20"/>
        <v>0.4778534757</v>
      </c>
      <c r="BG52" s="38">
        <f t="shared" si="20"/>
        <v>0.4707916016</v>
      </c>
      <c r="BH52" s="38">
        <f t="shared" si="20"/>
        <v>0.4638340903</v>
      </c>
      <c r="BI52" s="38">
        <f t="shared" si="20"/>
        <v>0.4569793993</v>
      </c>
      <c r="BJ52" s="38">
        <f t="shared" si="20"/>
        <v>0.4502260091</v>
      </c>
      <c r="BK52" s="38">
        <f t="shared" si="20"/>
        <v>0.4435724228</v>
      </c>
      <c r="BL52" s="38">
        <f t="shared" si="20"/>
        <v>0.4370171653</v>
      </c>
      <c r="BM52" s="38">
        <f t="shared" si="20"/>
        <v>0.4305587836</v>
      </c>
      <c r="BN52" s="38">
        <f t="shared" si="20"/>
        <v>0.4241958459</v>
      </c>
      <c r="BO52" s="38">
        <f t="shared" si="20"/>
        <v>0.4179269418</v>
      </c>
      <c r="BP52" s="38">
        <f t="shared" si="20"/>
        <v>0.4117506815</v>
      </c>
      <c r="BQ52" s="38">
        <f t="shared" si="20"/>
        <v>0.4056656961</v>
      </c>
      <c r="BR52" s="38">
        <f t="shared" si="20"/>
        <v>0.3996706365</v>
      </c>
      <c r="BS52" s="38">
        <f t="shared" si="20"/>
        <v>0.3937641739</v>
      </c>
      <c r="BT52" s="38">
        <f t="shared" si="20"/>
        <v>0.387944999</v>
      </c>
      <c r="BU52" s="38">
        <f t="shared" si="20"/>
        <v>0.3822118216</v>
      </c>
      <c r="BV52" s="38">
        <f t="shared" si="20"/>
        <v>0.3765633711</v>
      </c>
      <c r="BW52" s="38">
        <f t="shared" si="20"/>
        <v>0.3709983951</v>
      </c>
      <c r="BX52" s="38">
        <f t="shared" si="20"/>
        <v>0.3655156602</v>
      </c>
      <c r="BY52" s="38">
        <f t="shared" si="20"/>
        <v>0.360113951</v>
      </c>
      <c r="BZ52" s="38">
        <f t="shared" si="20"/>
        <v>0.3547920699</v>
      </c>
      <c r="CA52" s="38">
        <f t="shared" si="20"/>
        <v>0.3495488374</v>
      </c>
      <c r="CB52" s="38">
        <f t="shared" si="20"/>
        <v>0.344383091</v>
      </c>
      <c r="CC52" s="38">
        <f t="shared" si="20"/>
        <v>0.3392936857</v>
      </c>
      <c r="CD52" s="38">
        <f t="shared" si="20"/>
        <v>0.3342794933</v>
      </c>
      <c r="CE52" s="38">
        <f t="shared" si="20"/>
        <v>0.3293394023</v>
      </c>
      <c r="CF52" s="38">
        <f t="shared" si="20"/>
        <v>0.3244723175</v>
      </c>
      <c r="CG52" s="38">
        <f t="shared" si="20"/>
        <v>0.3196771601</v>
      </c>
      <c r="CH52" s="38">
        <f t="shared" si="20"/>
        <v>0.3149528671</v>
      </c>
      <c r="CI52" s="38">
        <f t="shared" si="20"/>
        <v>0.3102983912</v>
      </c>
      <c r="CJ52" s="38">
        <f t="shared" si="20"/>
        <v>0.3057127007</v>
      </c>
      <c r="CK52" s="38">
        <f t="shared" si="20"/>
        <v>0.301194779</v>
      </c>
      <c r="CL52" s="38">
        <f t="shared" si="20"/>
        <v>0.2967436247</v>
      </c>
      <c r="CM52" s="38">
        <f t="shared" si="20"/>
        <v>0.2923582509</v>
      </c>
      <c r="CN52" s="38">
        <f t="shared" si="20"/>
        <v>0.2880376856</v>
      </c>
      <c r="CO52" s="38">
        <f t="shared" si="20"/>
        <v>0.2837809711</v>
      </c>
      <c r="CP52" s="38">
        <f t="shared" si="20"/>
        <v>0.2795871636</v>
      </c>
      <c r="CQ52" s="38">
        <f t="shared" si="20"/>
        <v>0.2754553336</v>
      </c>
      <c r="CR52" s="38">
        <f t="shared" si="20"/>
        <v>0.2713845651</v>
      </c>
      <c r="CS52" s="38">
        <f t="shared" si="20"/>
        <v>0.2673739558</v>
      </c>
    </row>
    <row r="53"/>
    <row r="54">
      <c r="B54" s="5" t="s">
        <v>60</v>
      </c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</row>
    <row r="55"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</row>
    <row r="56">
      <c r="B56" s="6" t="str">
        <f t="shared" ref="B56:B65" si="22">B38</f>
        <v>Dividends</v>
      </c>
      <c r="E56" s="33">
        <f t="shared" ref="E56:E66" si="23">SUM(G56:CS56)</f>
        <v>440.793297</v>
      </c>
      <c r="G56" s="39">
        <f t="shared" ref="G56:CS56" si="21">IF(G$4&lt;$C$9,G38,0)</f>
        <v>0</v>
      </c>
      <c r="H56" s="39">
        <f t="shared" si="21"/>
        <v>0</v>
      </c>
      <c r="I56" s="39">
        <f t="shared" si="21"/>
        <v>0</v>
      </c>
      <c r="J56" s="39">
        <f t="shared" si="21"/>
        <v>0</v>
      </c>
      <c r="K56" s="39">
        <f t="shared" si="21"/>
        <v>0</v>
      </c>
      <c r="L56" s="39">
        <f t="shared" si="21"/>
        <v>0</v>
      </c>
      <c r="M56" s="39">
        <f t="shared" si="21"/>
        <v>0</v>
      </c>
      <c r="N56" s="39">
        <f t="shared" si="21"/>
        <v>0</v>
      </c>
      <c r="O56" s="39">
        <f t="shared" si="21"/>
        <v>0</v>
      </c>
      <c r="P56" s="39">
        <f t="shared" si="21"/>
        <v>0</v>
      </c>
      <c r="Q56" s="39">
        <f t="shared" si="21"/>
        <v>0</v>
      </c>
      <c r="R56" s="39">
        <f t="shared" si="21"/>
        <v>0</v>
      </c>
      <c r="S56" s="39">
        <f t="shared" si="21"/>
        <v>0</v>
      </c>
      <c r="T56" s="39">
        <f t="shared" si="21"/>
        <v>0</v>
      </c>
      <c r="U56" s="39">
        <f t="shared" si="21"/>
        <v>0</v>
      </c>
      <c r="V56" s="39">
        <f t="shared" si="21"/>
        <v>0</v>
      </c>
      <c r="W56" s="39">
        <f t="shared" si="21"/>
        <v>0</v>
      </c>
      <c r="X56" s="39">
        <f t="shared" si="21"/>
        <v>0</v>
      </c>
      <c r="Y56" s="39">
        <f t="shared" si="21"/>
        <v>0</v>
      </c>
      <c r="Z56" s="39">
        <f t="shared" si="21"/>
        <v>0</v>
      </c>
      <c r="AA56" s="39">
        <f t="shared" si="21"/>
        <v>0</v>
      </c>
      <c r="AB56" s="39">
        <f t="shared" si="21"/>
        <v>0</v>
      </c>
      <c r="AC56" s="39">
        <f t="shared" si="21"/>
        <v>440.793297</v>
      </c>
      <c r="AD56" s="39">
        <f t="shared" si="21"/>
        <v>0</v>
      </c>
      <c r="AE56" s="39">
        <f t="shared" si="21"/>
        <v>0</v>
      </c>
      <c r="AF56" s="39">
        <f t="shared" si="21"/>
        <v>0</v>
      </c>
      <c r="AG56" s="39">
        <f t="shared" si="21"/>
        <v>0</v>
      </c>
      <c r="AH56" s="39">
        <f t="shared" si="21"/>
        <v>0</v>
      </c>
      <c r="AI56" s="39">
        <f t="shared" si="21"/>
        <v>0</v>
      </c>
      <c r="AJ56" s="39">
        <f t="shared" si="21"/>
        <v>0</v>
      </c>
      <c r="AK56" s="39">
        <f t="shared" si="21"/>
        <v>0</v>
      </c>
      <c r="AL56" s="39">
        <f t="shared" si="21"/>
        <v>0</v>
      </c>
      <c r="AM56" s="39">
        <f t="shared" si="21"/>
        <v>0</v>
      </c>
      <c r="AN56" s="39">
        <f t="shared" si="21"/>
        <v>0</v>
      </c>
      <c r="AO56" s="39">
        <f t="shared" si="21"/>
        <v>0</v>
      </c>
      <c r="AP56" s="39">
        <f t="shared" si="21"/>
        <v>0</v>
      </c>
      <c r="AQ56" s="39">
        <f t="shared" si="21"/>
        <v>0</v>
      </c>
      <c r="AR56" s="39">
        <f t="shared" si="21"/>
        <v>0</v>
      </c>
      <c r="AS56" s="39">
        <f t="shared" si="21"/>
        <v>0</v>
      </c>
      <c r="AT56" s="39">
        <f t="shared" si="21"/>
        <v>0</v>
      </c>
      <c r="AU56" s="39">
        <f t="shared" si="21"/>
        <v>0</v>
      </c>
      <c r="AV56" s="39">
        <f t="shared" si="21"/>
        <v>0</v>
      </c>
      <c r="AW56" s="39">
        <f t="shared" si="21"/>
        <v>0</v>
      </c>
      <c r="AX56" s="39">
        <f t="shared" si="21"/>
        <v>0</v>
      </c>
      <c r="AY56" s="39">
        <f t="shared" si="21"/>
        <v>0</v>
      </c>
      <c r="AZ56" s="39">
        <f t="shared" si="21"/>
        <v>0</v>
      </c>
      <c r="BA56" s="39">
        <f t="shared" si="21"/>
        <v>0</v>
      </c>
      <c r="BB56" s="39">
        <f t="shared" si="21"/>
        <v>0</v>
      </c>
      <c r="BC56" s="39">
        <f t="shared" si="21"/>
        <v>0</v>
      </c>
      <c r="BD56" s="39">
        <f t="shared" si="21"/>
        <v>0</v>
      </c>
      <c r="BE56" s="39">
        <f t="shared" si="21"/>
        <v>0</v>
      </c>
      <c r="BF56" s="39">
        <f t="shared" si="21"/>
        <v>0</v>
      </c>
      <c r="BG56" s="39">
        <f t="shared" si="21"/>
        <v>0</v>
      </c>
      <c r="BH56" s="39">
        <f t="shared" si="21"/>
        <v>0</v>
      </c>
      <c r="BI56" s="39">
        <f t="shared" si="21"/>
        <v>0</v>
      </c>
      <c r="BJ56" s="39">
        <f t="shared" si="21"/>
        <v>0</v>
      </c>
      <c r="BK56" s="39">
        <f t="shared" si="21"/>
        <v>0</v>
      </c>
      <c r="BL56" s="39">
        <f t="shared" si="21"/>
        <v>0</v>
      </c>
      <c r="BM56" s="39">
        <f t="shared" si="21"/>
        <v>0</v>
      </c>
      <c r="BN56" s="39">
        <f t="shared" si="21"/>
        <v>0</v>
      </c>
      <c r="BO56" s="39">
        <f t="shared" si="21"/>
        <v>0</v>
      </c>
      <c r="BP56" s="39">
        <f t="shared" si="21"/>
        <v>0</v>
      </c>
      <c r="BQ56" s="39">
        <f t="shared" si="21"/>
        <v>0</v>
      </c>
      <c r="BR56" s="39">
        <f t="shared" si="21"/>
        <v>0</v>
      </c>
      <c r="BS56" s="39">
        <f t="shared" si="21"/>
        <v>0</v>
      </c>
      <c r="BT56" s="39">
        <f t="shared" si="21"/>
        <v>0</v>
      </c>
      <c r="BU56" s="39">
        <f t="shared" si="21"/>
        <v>0</v>
      </c>
      <c r="BV56" s="39">
        <f t="shared" si="21"/>
        <v>0</v>
      </c>
      <c r="BW56" s="39">
        <f t="shared" si="21"/>
        <v>0</v>
      </c>
      <c r="BX56" s="39">
        <f t="shared" si="21"/>
        <v>0</v>
      </c>
      <c r="BY56" s="39">
        <f t="shared" si="21"/>
        <v>0</v>
      </c>
      <c r="BZ56" s="39">
        <f t="shared" si="21"/>
        <v>0</v>
      </c>
      <c r="CA56" s="39">
        <f t="shared" si="21"/>
        <v>0</v>
      </c>
      <c r="CB56" s="39">
        <f t="shared" si="21"/>
        <v>0</v>
      </c>
      <c r="CC56" s="39">
        <f t="shared" si="21"/>
        <v>0</v>
      </c>
      <c r="CD56" s="39">
        <f t="shared" si="21"/>
        <v>0</v>
      </c>
      <c r="CE56" s="39">
        <f t="shared" si="21"/>
        <v>0</v>
      </c>
      <c r="CF56" s="39">
        <f t="shared" si="21"/>
        <v>0</v>
      </c>
      <c r="CG56" s="39">
        <f t="shared" si="21"/>
        <v>0</v>
      </c>
      <c r="CH56" s="39">
        <f t="shared" si="21"/>
        <v>0</v>
      </c>
      <c r="CI56" s="39">
        <f t="shared" si="21"/>
        <v>0</v>
      </c>
      <c r="CJ56" s="39">
        <f t="shared" si="21"/>
        <v>0</v>
      </c>
      <c r="CK56" s="39">
        <f t="shared" si="21"/>
        <v>0</v>
      </c>
      <c r="CL56" s="39">
        <f t="shared" si="21"/>
        <v>0</v>
      </c>
      <c r="CM56" s="39">
        <f t="shared" si="21"/>
        <v>0</v>
      </c>
      <c r="CN56" s="39">
        <f t="shared" si="21"/>
        <v>0</v>
      </c>
      <c r="CO56" s="39">
        <f t="shared" si="21"/>
        <v>0</v>
      </c>
      <c r="CP56" s="39">
        <f t="shared" si="21"/>
        <v>0</v>
      </c>
      <c r="CQ56" s="39">
        <f t="shared" si="21"/>
        <v>0</v>
      </c>
      <c r="CR56" s="39">
        <f t="shared" si="21"/>
        <v>0</v>
      </c>
      <c r="CS56" s="39">
        <f t="shared" si="21"/>
        <v>0</v>
      </c>
    </row>
    <row r="57">
      <c r="B57" s="6" t="str">
        <f t="shared" si="22"/>
        <v>Shareholder Loan interest</v>
      </c>
      <c r="E57" s="33">
        <f t="shared" si="23"/>
        <v>5942.094556</v>
      </c>
      <c r="G57" s="39">
        <f t="shared" ref="G57:CS57" si="24">IF(G$4&lt;$C$9,G39,0)</f>
        <v>0</v>
      </c>
      <c r="H57" s="39">
        <f t="shared" si="24"/>
        <v>0</v>
      </c>
      <c r="I57" s="39">
        <f t="shared" si="24"/>
        <v>0</v>
      </c>
      <c r="J57" s="39">
        <f t="shared" si="24"/>
        <v>0</v>
      </c>
      <c r="K57" s="39">
        <f t="shared" si="24"/>
        <v>0</v>
      </c>
      <c r="L57" s="39">
        <f t="shared" si="24"/>
        <v>0</v>
      </c>
      <c r="M57" s="39">
        <f t="shared" si="24"/>
        <v>0</v>
      </c>
      <c r="N57" s="39">
        <f t="shared" si="24"/>
        <v>0</v>
      </c>
      <c r="O57" s="39">
        <f t="shared" si="24"/>
        <v>0</v>
      </c>
      <c r="P57" s="39">
        <f t="shared" si="24"/>
        <v>0</v>
      </c>
      <c r="Q57" s="39">
        <f t="shared" si="24"/>
        <v>0</v>
      </c>
      <c r="R57" s="39">
        <f t="shared" si="24"/>
        <v>0</v>
      </c>
      <c r="S57" s="39">
        <f t="shared" si="24"/>
        <v>0</v>
      </c>
      <c r="T57" s="39">
        <f t="shared" si="24"/>
        <v>0</v>
      </c>
      <c r="U57" s="39">
        <f t="shared" si="24"/>
        <v>0</v>
      </c>
      <c r="V57" s="39">
        <f t="shared" si="24"/>
        <v>745</v>
      </c>
      <c r="W57" s="39">
        <f t="shared" si="24"/>
        <v>503.13886</v>
      </c>
      <c r="X57" s="39">
        <f t="shared" si="24"/>
        <v>495.075</v>
      </c>
      <c r="Y57" s="39">
        <f t="shared" si="24"/>
        <v>490.63952</v>
      </c>
      <c r="Z57" s="39">
        <f t="shared" si="24"/>
        <v>484.9766948</v>
      </c>
      <c r="AA57" s="39">
        <f t="shared" si="24"/>
        <v>477.26847</v>
      </c>
      <c r="AB57" s="39">
        <f t="shared" si="24"/>
        <v>473.42743</v>
      </c>
      <c r="AC57" s="39">
        <f t="shared" si="24"/>
        <v>465.6209113</v>
      </c>
      <c r="AD57" s="39">
        <f t="shared" si="24"/>
        <v>461.35587</v>
      </c>
      <c r="AE57" s="39">
        <f t="shared" si="24"/>
        <v>0</v>
      </c>
      <c r="AF57" s="39">
        <f t="shared" si="24"/>
        <v>903.4298</v>
      </c>
      <c r="AG57" s="39">
        <f t="shared" si="24"/>
        <v>442.162</v>
      </c>
      <c r="AH57" s="39">
        <f t="shared" si="24"/>
        <v>0</v>
      </c>
      <c r="AI57" s="39">
        <f t="shared" si="24"/>
        <v>0</v>
      </c>
      <c r="AJ57" s="39">
        <f t="shared" si="24"/>
        <v>0</v>
      </c>
      <c r="AK57" s="39">
        <f t="shared" si="24"/>
        <v>0</v>
      </c>
      <c r="AL57" s="39">
        <f t="shared" si="24"/>
        <v>0</v>
      </c>
      <c r="AM57" s="39">
        <f t="shared" si="24"/>
        <v>0</v>
      </c>
      <c r="AN57" s="39">
        <f t="shared" si="24"/>
        <v>0</v>
      </c>
      <c r="AO57" s="39">
        <f t="shared" si="24"/>
        <v>0</v>
      </c>
      <c r="AP57" s="39">
        <f t="shared" si="24"/>
        <v>0</v>
      </c>
      <c r="AQ57" s="39">
        <f t="shared" si="24"/>
        <v>0</v>
      </c>
      <c r="AR57" s="39">
        <f t="shared" si="24"/>
        <v>0</v>
      </c>
      <c r="AS57" s="39">
        <f t="shared" si="24"/>
        <v>0</v>
      </c>
      <c r="AT57" s="39">
        <f t="shared" si="24"/>
        <v>0</v>
      </c>
      <c r="AU57" s="39">
        <f t="shared" si="24"/>
        <v>0</v>
      </c>
      <c r="AV57" s="39">
        <f t="shared" si="24"/>
        <v>0</v>
      </c>
      <c r="AW57" s="39">
        <f t="shared" si="24"/>
        <v>0</v>
      </c>
      <c r="AX57" s="39">
        <f t="shared" si="24"/>
        <v>0</v>
      </c>
      <c r="AY57" s="39">
        <f t="shared" si="24"/>
        <v>0</v>
      </c>
      <c r="AZ57" s="39">
        <f t="shared" si="24"/>
        <v>0</v>
      </c>
      <c r="BA57" s="39">
        <f t="shared" si="24"/>
        <v>0</v>
      </c>
      <c r="BB57" s="39">
        <f t="shared" si="24"/>
        <v>0</v>
      </c>
      <c r="BC57" s="39">
        <f t="shared" si="24"/>
        <v>0</v>
      </c>
      <c r="BD57" s="39">
        <f t="shared" si="24"/>
        <v>0</v>
      </c>
      <c r="BE57" s="39">
        <f t="shared" si="24"/>
        <v>0</v>
      </c>
      <c r="BF57" s="39">
        <f t="shared" si="24"/>
        <v>0</v>
      </c>
      <c r="BG57" s="39">
        <f t="shared" si="24"/>
        <v>0</v>
      </c>
      <c r="BH57" s="39">
        <f t="shared" si="24"/>
        <v>0</v>
      </c>
      <c r="BI57" s="39">
        <f t="shared" si="24"/>
        <v>0</v>
      </c>
      <c r="BJ57" s="39">
        <f t="shared" si="24"/>
        <v>0</v>
      </c>
      <c r="BK57" s="39">
        <f t="shared" si="24"/>
        <v>0</v>
      </c>
      <c r="BL57" s="39">
        <f t="shared" si="24"/>
        <v>0</v>
      </c>
      <c r="BM57" s="39">
        <f t="shared" si="24"/>
        <v>0</v>
      </c>
      <c r="BN57" s="39">
        <f t="shared" si="24"/>
        <v>0</v>
      </c>
      <c r="BO57" s="39">
        <f t="shared" si="24"/>
        <v>0</v>
      </c>
      <c r="BP57" s="39">
        <f t="shared" si="24"/>
        <v>0</v>
      </c>
      <c r="BQ57" s="39">
        <f t="shared" si="24"/>
        <v>0</v>
      </c>
      <c r="BR57" s="39">
        <f t="shared" si="24"/>
        <v>0</v>
      </c>
      <c r="BS57" s="39">
        <f t="shared" si="24"/>
        <v>0</v>
      </c>
      <c r="BT57" s="39">
        <f t="shared" si="24"/>
        <v>0</v>
      </c>
      <c r="BU57" s="39">
        <f t="shared" si="24"/>
        <v>0</v>
      </c>
      <c r="BV57" s="39">
        <f t="shared" si="24"/>
        <v>0</v>
      </c>
      <c r="BW57" s="39">
        <f t="shared" si="24"/>
        <v>0</v>
      </c>
      <c r="BX57" s="39">
        <f t="shared" si="24"/>
        <v>0</v>
      </c>
      <c r="BY57" s="39">
        <f t="shared" si="24"/>
        <v>0</v>
      </c>
      <c r="BZ57" s="39">
        <f t="shared" si="24"/>
        <v>0</v>
      </c>
      <c r="CA57" s="39">
        <f t="shared" si="24"/>
        <v>0</v>
      </c>
      <c r="CB57" s="39">
        <f t="shared" si="24"/>
        <v>0</v>
      </c>
      <c r="CC57" s="39">
        <f t="shared" si="24"/>
        <v>0</v>
      </c>
      <c r="CD57" s="39">
        <f t="shared" si="24"/>
        <v>0</v>
      </c>
      <c r="CE57" s="39">
        <f t="shared" si="24"/>
        <v>0</v>
      </c>
      <c r="CF57" s="39">
        <f t="shared" si="24"/>
        <v>0</v>
      </c>
      <c r="CG57" s="39">
        <f t="shared" si="24"/>
        <v>0</v>
      </c>
      <c r="CH57" s="39">
        <f t="shared" si="24"/>
        <v>0</v>
      </c>
      <c r="CI57" s="39">
        <f t="shared" si="24"/>
        <v>0</v>
      </c>
      <c r="CJ57" s="39">
        <f t="shared" si="24"/>
        <v>0</v>
      </c>
      <c r="CK57" s="39">
        <f t="shared" si="24"/>
        <v>0</v>
      </c>
      <c r="CL57" s="39">
        <f t="shared" si="24"/>
        <v>0</v>
      </c>
      <c r="CM57" s="39">
        <f t="shared" si="24"/>
        <v>0</v>
      </c>
      <c r="CN57" s="39">
        <f t="shared" si="24"/>
        <v>0</v>
      </c>
      <c r="CO57" s="39">
        <f t="shared" si="24"/>
        <v>0</v>
      </c>
      <c r="CP57" s="39">
        <f t="shared" si="24"/>
        <v>0</v>
      </c>
      <c r="CQ57" s="39">
        <f t="shared" si="24"/>
        <v>0</v>
      </c>
      <c r="CR57" s="39">
        <f t="shared" si="24"/>
        <v>0</v>
      </c>
      <c r="CS57" s="39">
        <f t="shared" si="24"/>
        <v>0</v>
      </c>
    </row>
    <row r="58">
      <c r="B58" s="6" t="str">
        <f t="shared" si="22"/>
        <v>Shareholder Loan Principal</v>
      </c>
      <c r="E58" s="33">
        <f t="shared" si="23"/>
        <v>1540.982894</v>
      </c>
      <c r="G58" s="39">
        <f t="shared" ref="G58:CS58" si="25">IF(G$4&lt;$C$9,G40,0)</f>
        <v>0</v>
      </c>
      <c r="H58" s="39">
        <f t="shared" si="25"/>
        <v>0</v>
      </c>
      <c r="I58" s="39">
        <f t="shared" si="25"/>
        <v>0</v>
      </c>
      <c r="J58" s="39">
        <f t="shared" si="25"/>
        <v>0</v>
      </c>
      <c r="K58" s="39">
        <f t="shared" si="25"/>
        <v>0</v>
      </c>
      <c r="L58" s="39">
        <f t="shared" si="25"/>
        <v>0</v>
      </c>
      <c r="M58" s="39">
        <f t="shared" si="25"/>
        <v>0</v>
      </c>
      <c r="N58" s="39">
        <f t="shared" si="25"/>
        <v>0</v>
      </c>
      <c r="O58" s="39">
        <f t="shared" si="25"/>
        <v>0</v>
      </c>
      <c r="P58" s="39">
        <f t="shared" si="25"/>
        <v>0</v>
      </c>
      <c r="Q58" s="39">
        <f t="shared" si="25"/>
        <v>0</v>
      </c>
      <c r="R58" s="39">
        <f t="shared" si="25"/>
        <v>0</v>
      </c>
      <c r="S58" s="39">
        <f t="shared" si="25"/>
        <v>0</v>
      </c>
      <c r="T58" s="39">
        <f t="shared" si="25"/>
        <v>0</v>
      </c>
      <c r="U58" s="39">
        <f t="shared" si="25"/>
        <v>0</v>
      </c>
      <c r="V58" s="39" t="str">
        <f t="shared" si="25"/>
        <v/>
      </c>
      <c r="W58" s="39">
        <f t="shared" si="25"/>
        <v>229.76759</v>
      </c>
      <c r="X58" s="39">
        <f t="shared" si="25"/>
        <v>94.10841</v>
      </c>
      <c r="Y58" s="39">
        <f t="shared" si="25"/>
        <v>120.15549</v>
      </c>
      <c r="Z58" s="39">
        <f t="shared" si="25"/>
        <v>107.9146824</v>
      </c>
      <c r="AA58" s="39">
        <f t="shared" si="25"/>
        <v>137.1434176</v>
      </c>
      <c r="AB58" s="39">
        <f t="shared" si="25"/>
        <v>111.35795</v>
      </c>
      <c r="AC58" s="39">
        <f t="shared" si="25"/>
        <v>144.7820341</v>
      </c>
      <c r="AD58" s="39">
        <f t="shared" si="25"/>
        <v>106.15419</v>
      </c>
      <c r="AE58" s="39">
        <f t="shared" si="25"/>
        <v>0</v>
      </c>
      <c r="AF58" s="39">
        <f t="shared" si="25"/>
        <v>301.10969</v>
      </c>
      <c r="AG58" s="39">
        <f t="shared" si="25"/>
        <v>188.48944</v>
      </c>
      <c r="AH58" s="39">
        <f t="shared" si="25"/>
        <v>0</v>
      </c>
      <c r="AI58" s="39">
        <f t="shared" si="25"/>
        <v>0</v>
      </c>
      <c r="AJ58" s="39">
        <f t="shared" si="25"/>
        <v>0</v>
      </c>
      <c r="AK58" s="39">
        <f t="shared" si="25"/>
        <v>0</v>
      </c>
      <c r="AL58" s="39">
        <f t="shared" si="25"/>
        <v>0</v>
      </c>
      <c r="AM58" s="39">
        <f t="shared" si="25"/>
        <v>0</v>
      </c>
      <c r="AN58" s="39">
        <f t="shared" si="25"/>
        <v>0</v>
      </c>
      <c r="AO58" s="39">
        <f t="shared" si="25"/>
        <v>0</v>
      </c>
      <c r="AP58" s="39">
        <f t="shared" si="25"/>
        <v>0</v>
      </c>
      <c r="AQ58" s="39">
        <f t="shared" si="25"/>
        <v>0</v>
      </c>
      <c r="AR58" s="39">
        <f t="shared" si="25"/>
        <v>0</v>
      </c>
      <c r="AS58" s="39">
        <f t="shared" si="25"/>
        <v>0</v>
      </c>
      <c r="AT58" s="39">
        <f t="shared" si="25"/>
        <v>0</v>
      </c>
      <c r="AU58" s="39">
        <f t="shared" si="25"/>
        <v>0</v>
      </c>
      <c r="AV58" s="39">
        <f t="shared" si="25"/>
        <v>0</v>
      </c>
      <c r="AW58" s="39">
        <f t="shared" si="25"/>
        <v>0</v>
      </c>
      <c r="AX58" s="39">
        <f t="shared" si="25"/>
        <v>0</v>
      </c>
      <c r="AY58" s="39">
        <f t="shared" si="25"/>
        <v>0</v>
      </c>
      <c r="AZ58" s="39">
        <f t="shared" si="25"/>
        <v>0</v>
      </c>
      <c r="BA58" s="39">
        <f t="shared" si="25"/>
        <v>0</v>
      </c>
      <c r="BB58" s="39">
        <f t="shared" si="25"/>
        <v>0</v>
      </c>
      <c r="BC58" s="39">
        <f t="shared" si="25"/>
        <v>0</v>
      </c>
      <c r="BD58" s="39">
        <f t="shared" si="25"/>
        <v>0</v>
      </c>
      <c r="BE58" s="39">
        <f t="shared" si="25"/>
        <v>0</v>
      </c>
      <c r="BF58" s="39">
        <f t="shared" si="25"/>
        <v>0</v>
      </c>
      <c r="BG58" s="39">
        <f t="shared" si="25"/>
        <v>0</v>
      </c>
      <c r="BH58" s="39">
        <f t="shared" si="25"/>
        <v>0</v>
      </c>
      <c r="BI58" s="39">
        <f t="shared" si="25"/>
        <v>0</v>
      </c>
      <c r="BJ58" s="39">
        <f t="shared" si="25"/>
        <v>0</v>
      </c>
      <c r="BK58" s="39">
        <f t="shared" si="25"/>
        <v>0</v>
      </c>
      <c r="BL58" s="39">
        <f t="shared" si="25"/>
        <v>0</v>
      </c>
      <c r="BM58" s="39">
        <f t="shared" si="25"/>
        <v>0</v>
      </c>
      <c r="BN58" s="39">
        <f t="shared" si="25"/>
        <v>0</v>
      </c>
      <c r="BO58" s="39">
        <f t="shared" si="25"/>
        <v>0</v>
      </c>
      <c r="BP58" s="39">
        <f t="shared" si="25"/>
        <v>0</v>
      </c>
      <c r="BQ58" s="39">
        <f t="shared" si="25"/>
        <v>0</v>
      </c>
      <c r="BR58" s="39">
        <f t="shared" si="25"/>
        <v>0</v>
      </c>
      <c r="BS58" s="39">
        <f t="shared" si="25"/>
        <v>0</v>
      </c>
      <c r="BT58" s="39">
        <f t="shared" si="25"/>
        <v>0</v>
      </c>
      <c r="BU58" s="39">
        <f t="shared" si="25"/>
        <v>0</v>
      </c>
      <c r="BV58" s="39">
        <f t="shared" si="25"/>
        <v>0</v>
      </c>
      <c r="BW58" s="39">
        <f t="shared" si="25"/>
        <v>0</v>
      </c>
      <c r="BX58" s="39">
        <f t="shared" si="25"/>
        <v>0</v>
      </c>
      <c r="BY58" s="39">
        <f t="shared" si="25"/>
        <v>0</v>
      </c>
      <c r="BZ58" s="39">
        <f t="shared" si="25"/>
        <v>0</v>
      </c>
      <c r="CA58" s="39">
        <f t="shared" si="25"/>
        <v>0</v>
      </c>
      <c r="CB58" s="39">
        <f t="shared" si="25"/>
        <v>0</v>
      </c>
      <c r="CC58" s="39">
        <f t="shared" si="25"/>
        <v>0</v>
      </c>
      <c r="CD58" s="39">
        <f t="shared" si="25"/>
        <v>0</v>
      </c>
      <c r="CE58" s="39">
        <f t="shared" si="25"/>
        <v>0</v>
      </c>
      <c r="CF58" s="39">
        <f t="shared" si="25"/>
        <v>0</v>
      </c>
      <c r="CG58" s="39">
        <f t="shared" si="25"/>
        <v>0</v>
      </c>
      <c r="CH58" s="39">
        <f t="shared" si="25"/>
        <v>0</v>
      </c>
      <c r="CI58" s="39">
        <f t="shared" si="25"/>
        <v>0</v>
      </c>
      <c r="CJ58" s="39">
        <f t="shared" si="25"/>
        <v>0</v>
      </c>
      <c r="CK58" s="39">
        <f t="shared" si="25"/>
        <v>0</v>
      </c>
      <c r="CL58" s="39">
        <f t="shared" si="25"/>
        <v>0</v>
      </c>
      <c r="CM58" s="39">
        <f t="shared" si="25"/>
        <v>0</v>
      </c>
      <c r="CN58" s="39">
        <f t="shared" si="25"/>
        <v>0</v>
      </c>
      <c r="CO58" s="39">
        <f t="shared" si="25"/>
        <v>0</v>
      </c>
      <c r="CP58" s="39">
        <f t="shared" si="25"/>
        <v>0</v>
      </c>
      <c r="CQ58" s="39">
        <f t="shared" si="25"/>
        <v>0</v>
      </c>
      <c r="CR58" s="39">
        <f t="shared" si="25"/>
        <v>0</v>
      </c>
      <c r="CS58" s="39">
        <f t="shared" si="25"/>
        <v>0</v>
      </c>
    </row>
    <row r="59">
      <c r="B59" s="6" t="str">
        <f t="shared" si="22"/>
        <v>Equity repayment</v>
      </c>
      <c r="E59" s="33">
        <f t="shared" si="23"/>
        <v>0</v>
      </c>
      <c r="G59" s="39">
        <f t="shared" ref="G59:CS59" si="26">IF(G$4&lt;$C$9,G41,0)</f>
        <v>0</v>
      </c>
      <c r="H59" s="39">
        <f t="shared" si="26"/>
        <v>0</v>
      </c>
      <c r="I59" s="39">
        <f t="shared" si="26"/>
        <v>0</v>
      </c>
      <c r="J59" s="39">
        <f t="shared" si="26"/>
        <v>0</v>
      </c>
      <c r="K59" s="39">
        <f t="shared" si="26"/>
        <v>0</v>
      </c>
      <c r="L59" s="39">
        <f t="shared" si="26"/>
        <v>0</v>
      </c>
      <c r="M59" s="39">
        <f t="shared" si="26"/>
        <v>0</v>
      </c>
      <c r="N59" s="39">
        <f t="shared" si="26"/>
        <v>0</v>
      </c>
      <c r="O59" s="39">
        <f t="shared" si="26"/>
        <v>0</v>
      </c>
      <c r="P59" s="39">
        <f t="shared" si="26"/>
        <v>0</v>
      </c>
      <c r="Q59" s="39">
        <f t="shared" si="26"/>
        <v>0</v>
      </c>
      <c r="R59" s="39">
        <f t="shared" si="26"/>
        <v>0</v>
      </c>
      <c r="S59" s="39">
        <f t="shared" si="26"/>
        <v>0</v>
      </c>
      <c r="T59" s="39">
        <f t="shared" si="26"/>
        <v>0</v>
      </c>
      <c r="U59" s="39">
        <f t="shared" si="26"/>
        <v>0</v>
      </c>
      <c r="V59" s="39">
        <f t="shared" si="26"/>
        <v>0</v>
      </c>
      <c r="W59" s="39">
        <f t="shared" si="26"/>
        <v>0</v>
      </c>
      <c r="X59" s="39">
        <f t="shared" si="26"/>
        <v>0</v>
      </c>
      <c r="Y59" s="39">
        <f t="shared" si="26"/>
        <v>0</v>
      </c>
      <c r="Z59" s="39">
        <f t="shared" si="26"/>
        <v>0</v>
      </c>
      <c r="AA59" s="39">
        <f t="shared" si="26"/>
        <v>0</v>
      </c>
      <c r="AB59" s="39">
        <f t="shared" si="26"/>
        <v>0</v>
      </c>
      <c r="AC59" s="39">
        <f t="shared" si="26"/>
        <v>0</v>
      </c>
      <c r="AD59" s="39">
        <f t="shared" si="26"/>
        <v>0</v>
      </c>
      <c r="AE59" s="39">
        <f t="shared" si="26"/>
        <v>0</v>
      </c>
      <c r="AF59" s="39">
        <f t="shared" si="26"/>
        <v>0</v>
      </c>
      <c r="AG59" s="39">
        <f t="shared" si="26"/>
        <v>0</v>
      </c>
      <c r="AH59" s="39">
        <f t="shared" si="26"/>
        <v>0</v>
      </c>
      <c r="AI59" s="39">
        <f t="shared" si="26"/>
        <v>0</v>
      </c>
      <c r="AJ59" s="39">
        <f t="shared" si="26"/>
        <v>0</v>
      </c>
      <c r="AK59" s="39">
        <f t="shared" si="26"/>
        <v>0</v>
      </c>
      <c r="AL59" s="39">
        <f t="shared" si="26"/>
        <v>0</v>
      </c>
      <c r="AM59" s="39">
        <f t="shared" si="26"/>
        <v>0</v>
      </c>
      <c r="AN59" s="39">
        <f t="shared" si="26"/>
        <v>0</v>
      </c>
      <c r="AO59" s="39">
        <f t="shared" si="26"/>
        <v>0</v>
      </c>
      <c r="AP59" s="39">
        <f t="shared" si="26"/>
        <v>0</v>
      </c>
      <c r="AQ59" s="39">
        <f t="shared" si="26"/>
        <v>0</v>
      </c>
      <c r="AR59" s="39">
        <f t="shared" si="26"/>
        <v>0</v>
      </c>
      <c r="AS59" s="39">
        <f t="shared" si="26"/>
        <v>0</v>
      </c>
      <c r="AT59" s="39">
        <f t="shared" si="26"/>
        <v>0</v>
      </c>
      <c r="AU59" s="39">
        <f t="shared" si="26"/>
        <v>0</v>
      </c>
      <c r="AV59" s="39">
        <f t="shared" si="26"/>
        <v>0</v>
      </c>
      <c r="AW59" s="39">
        <f t="shared" si="26"/>
        <v>0</v>
      </c>
      <c r="AX59" s="39">
        <f t="shared" si="26"/>
        <v>0</v>
      </c>
      <c r="AY59" s="39">
        <f t="shared" si="26"/>
        <v>0</v>
      </c>
      <c r="AZ59" s="39">
        <f t="shared" si="26"/>
        <v>0</v>
      </c>
      <c r="BA59" s="39">
        <f t="shared" si="26"/>
        <v>0</v>
      </c>
      <c r="BB59" s="39">
        <f t="shared" si="26"/>
        <v>0</v>
      </c>
      <c r="BC59" s="39">
        <f t="shared" si="26"/>
        <v>0</v>
      </c>
      <c r="BD59" s="39">
        <f t="shared" si="26"/>
        <v>0</v>
      </c>
      <c r="BE59" s="39">
        <f t="shared" si="26"/>
        <v>0</v>
      </c>
      <c r="BF59" s="39">
        <f t="shared" si="26"/>
        <v>0</v>
      </c>
      <c r="BG59" s="39">
        <f t="shared" si="26"/>
        <v>0</v>
      </c>
      <c r="BH59" s="39">
        <f t="shared" si="26"/>
        <v>0</v>
      </c>
      <c r="BI59" s="39">
        <f t="shared" si="26"/>
        <v>0</v>
      </c>
      <c r="BJ59" s="39">
        <f t="shared" si="26"/>
        <v>0</v>
      </c>
      <c r="BK59" s="39">
        <f t="shared" si="26"/>
        <v>0</v>
      </c>
      <c r="BL59" s="39">
        <f t="shared" si="26"/>
        <v>0</v>
      </c>
      <c r="BM59" s="39">
        <f t="shared" si="26"/>
        <v>0</v>
      </c>
      <c r="BN59" s="39">
        <f t="shared" si="26"/>
        <v>0</v>
      </c>
      <c r="BO59" s="39">
        <f t="shared" si="26"/>
        <v>0</v>
      </c>
      <c r="BP59" s="39">
        <f t="shared" si="26"/>
        <v>0</v>
      </c>
      <c r="BQ59" s="39">
        <f t="shared" si="26"/>
        <v>0</v>
      </c>
      <c r="BR59" s="39">
        <f t="shared" si="26"/>
        <v>0</v>
      </c>
      <c r="BS59" s="39">
        <f t="shared" si="26"/>
        <v>0</v>
      </c>
      <c r="BT59" s="39">
        <f t="shared" si="26"/>
        <v>0</v>
      </c>
      <c r="BU59" s="39">
        <f t="shared" si="26"/>
        <v>0</v>
      </c>
      <c r="BV59" s="39">
        <f t="shared" si="26"/>
        <v>0</v>
      </c>
      <c r="BW59" s="39">
        <f t="shared" si="26"/>
        <v>0</v>
      </c>
      <c r="BX59" s="39">
        <f t="shared" si="26"/>
        <v>0</v>
      </c>
      <c r="BY59" s="39">
        <f t="shared" si="26"/>
        <v>0</v>
      </c>
      <c r="BZ59" s="39">
        <f t="shared" si="26"/>
        <v>0</v>
      </c>
      <c r="CA59" s="39">
        <f t="shared" si="26"/>
        <v>0</v>
      </c>
      <c r="CB59" s="39">
        <f t="shared" si="26"/>
        <v>0</v>
      </c>
      <c r="CC59" s="39">
        <f t="shared" si="26"/>
        <v>0</v>
      </c>
      <c r="CD59" s="39">
        <f t="shared" si="26"/>
        <v>0</v>
      </c>
      <c r="CE59" s="39">
        <f t="shared" si="26"/>
        <v>0</v>
      </c>
      <c r="CF59" s="39">
        <f t="shared" si="26"/>
        <v>0</v>
      </c>
      <c r="CG59" s="39">
        <f t="shared" si="26"/>
        <v>0</v>
      </c>
      <c r="CH59" s="39">
        <f t="shared" si="26"/>
        <v>0</v>
      </c>
      <c r="CI59" s="39">
        <f t="shared" si="26"/>
        <v>0</v>
      </c>
      <c r="CJ59" s="39">
        <f t="shared" si="26"/>
        <v>0</v>
      </c>
      <c r="CK59" s="39">
        <f t="shared" si="26"/>
        <v>0</v>
      </c>
      <c r="CL59" s="39">
        <f t="shared" si="26"/>
        <v>0</v>
      </c>
      <c r="CM59" s="39">
        <f t="shared" si="26"/>
        <v>0</v>
      </c>
      <c r="CN59" s="39">
        <f t="shared" si="26"/>
        <v>0</v>
      </c>
      <c r="CO59" s="39">
        <f t="shared" si="26"/>
        <v>0</v>
      </c>
      <c r="CP59" s="39">
        <f t="shared" si="26"/>
        <v>0</v>
      </c>
      <c r="CQ59" s="39">
        <f t="shared" si="26"/>
        <v>0</v>
      </c>
      <c r="CR59" s="39">
        <f t="shared" si="26"/>
        <v>0</v>
      </c>
      <c r="CS59" s="39">
        <f t="shared" si="26"/>
        <v>0</v>
      </c>
    </row>
    <row r="60">
      <c r="B60" s="6" t="str">
        <f t="shared" si="22"/>
        <v>Fees paid to Equitix Limited</v>
      </c>
      <c r="E60" s="33">
        <f t="shared" si="23"/>
        <v>0</v>
      </c>
      <c r="G60" s="39" t="str">
        <f t="shared" ref="G60:CS60" si="27">IF(G$4&lt;$C$9,G42,0)</f>
        <v/>
      </c>
      <c r="H60" s="39" t="str">
        <f t="shared" si="27"/>
        <v/>
      </c>
      <c r="I60" s="39" t="str">
        <f t="shared" si="27"/>
        <v/>
      </c>
      <c r="J60" s="39" t="str">
        <f t="shared" si="27"/>
        <v/>
      </c>
      <c r="K60" s="39" t="str">
        <f t="shared" si="27"/>
        <v/>
      </c>
      <c r="L60" s="39" t="str">
        <f t="shared" si="27"/>
        <v/>
      </c>
      <c r="M60" s="39" t="str">
        <f t="shared" si="27"/>
        <v/>
      </c>
      <c r="N60" s="39" t="str">
        <f t="shared" si="27"/>
        <v/>
      </c>
      <c r="O60" s="39" t="str">
        <f t="shared" si="27"/>
        <v/>
      </c>
      <c r="P60" s="39" t="str">
        <f t="shared" si="27"/>
        <v/>
      </c>
      <c r="Q60" s="39" t="str">
        <f t="shared" si="27"/>
        <v/>
      </c>
      <c r="R60" s="39" t="str">
        <f t="shared" si="27"/>
        <v/>
      </c>
      <c r="S60" s="39" t="str">
        <f t="shared" si="27"/>
        <v/>
      </c>
      <c r="T60" s="39" t="str">
        <f t="shared" si="27"/>
        <v/>
      </c>
      <c r="U60" s="39" t="str">
        <f t="shared" si="27"/>
        <v/>
      </c>
      <c r="V60" s="39" t="str">
        <f t="shared" si="27"/>
        <v/>
      </c>
      <c r="W60" s="39" t="str">
        <f t="shared" si="27"/>
        <v/>
      </c>
      <c r="X60" s="39" t="str">
        <f t="shared" si="27"/>
        <v/>
      </c>
      <c r="Y60" s="39" t="str">
        <f t="shared" si="27"/>
        <v/>
      </c>
      <c r="Z60" s="39" t="str">
        <f t="shared" si="27"/>
        <v/>
      </c>
      <c r="AA60" s="39" t="str">
        <f t="shared" si="27"/>
        <v/>
      </c>
      <c r="AB60" s="39" t="str">
        <f t="shared" si="27"/>
        <v/>
      </c>
      <c r="AC60" s="39" t="str">
        <f t="shared" si="27"/>
        <v/>
      </c>
      <c r="AD60" s="39" t="str">
        <f t="shared" si="27"/>
        <v/>
      </c>
      <c r="AE60" s="39" t="str">
        <f t="shared" si="27"/>
        <v/>
      </c>
      <c r="AF60" s="39" t="str">
        <f t="shared" si="27"/>
        <v/>
      </c>
      <c r="AG60" s="39" t="str">
        <f t="shared" si="27"/>
        <v/>
      </c>
      <c r="AH60" s="39">
        <f t="shared" si="27"/>
        <v>0</v>
      </c>
      <c r="AI60" s="39">
        <f t="shared" si="27"/>
        <v>0</v>
      </c>
      <c r="AJ60" s="39">
        <f t="shared" si="27"/>
        <v>0</v>
      </c>
      <c r="AK60" s="39">
        <f t="shared" si="27"/>
        <v>0</v>
      </c>
      <c r="AL60" s="39">
        <f t="shared" si="27"/>
        <v>0</v>
      </c>
      <c r="AM60" s="39">
        <f t="shared" si="27"/>
        <v>0</v>
      </c>
      <c r="AN60" s="39">
        <f t="shared" si="27"/>
        <v>0</v>
      </c>
      <c r="AO60" s="39">
        <f t="shared" si="27"/>
        <v>0</v>
      </c>
      <c r="AP60" s="39">
        <f t="shared" si="27"/>
        <v>0</v>
      </c>
      <c r="AQ60" s="39">
        <f t="shared" si="27"/>
        <v>0</v>
      </c>
      <c r="AR60" s="39">
        <f t="shared" si="27"/>
        <v>0</v>
      </c>
      <c r="AS60" s="39">
        <f t="shared" si="27"/>
        <v>0</v>
      </c>
      <c r="AT60" s="39">
        <f t="shared" si="27"/>
        <v>0</v>
      </c>
      <c r="AU60" s="39">
        <f t="shared" si="27"/>
        <v>0</v>
      </c>
      <c r="AV60" s="39">
        <f t="shared" si="27"/>
        <v>0</v>
      </c>
      <c r="AW60" s="39">
        <f t="shared" si="27"/>
        <v>0</v>
      </c>
      <c r="AX60" s="39">
        <f t="shared" si="27"/>
        <v>0</v>
      </c>
      <c r="AY60" s="39">
        <f t="shared" si="27"/>
        <v>0</v>
      </c>
      <c r="AZ60" s="39">
        <f t="shared" si="27"/>
        <v>0</v>
      </c>
      <c r="BA60" s="39">
        <f t="shared" si="27"/>
        <v>0</v>
      </c>
      <c r="BB60" s="39">
        <f t="shared" si="27"/>
        <v>0</v>
      </c>
      <c r="BC60" s="39">
        <f t="shared" si="27"/>
        <v>0</v>
      </c>
      <c r="BD60" s="39">
        <f t="shared" si="27"/>
        <v>0</v>
      </c>
      <c r="BE60" s="39">
        <f t="shared" si="27"/>
        <v>0</v>
      </c>
      <c r="BF60" s="39">
        <f t="shared" si="27"/>
        <v>0</v>
      </c>
      <c r="BG60" s="39">
        <f t="shared" si="27"/>
        <v>0</v>
      </c>
      <c r="BH60" s="39">
        <f t="shared" si="27"/>
        <v>0</v>
      </c>
      <c r="BI60" s="39">
        <f t="shared" si="27"/>
        <v>0</v>
      </c>
      <c r="BJ60" s="39">
        <f t="shared" si="27"/>
        <v>0</v>
      </c>
      <c r="BK60" s="39">
        <f t="shared" si="27"/>
        <v>0</v>
      </c>
      <c r="BL60" s="39">
        <f t="shared" si="27"/>
        <v>0</v>
      </c>
      <c r="BM60" s="39">
        <f t="shared" si="27"/>
        <v>0</v>
      </c>
      <c r="BN60" s="39">
        <f t="shared" si="27"/>
        <v>0</v>
      </c>
      <c r="BO60" s="39">
        <f t="shared" si="27"/>
        <v>0</v>
      </c>
      <c r="BP60" s="39">
        <f t="shared" si="27"/>
        <v>0</v>
      </c>
      <c r="BQ60" s="39">
        <f t="shared" si="27"/>
        <v>0</v>
      </c>
      <c r="BR60" s="39">
        <f t="shared" si="27"/>
        <v>0</v>
      </c>
      <c r="BS60" s="39">
        <f t="shared" si="27"/>
        <v>0</v>
      </c>
      <c r="BT60" s="39">
        <f t="shared" si="27"/>
        <v>0</v>
      </c>
      <c r="BU60" s="39">
        <f t="shared" si="27"/>
        <v>0</v>
      </c>
      <c r="BV60" s="39">
        <f t="shared" si="27"/>
        <v>0</v>
      </c>
      <c r="BW60" s="39">
        <f t="shared" si="27"/>
        <v>0</v>
      </c>
      <c r="BX60" s="39">
        <f t="shared" si="27"/>
        <v>0</v>
      </c>
      <c r="BY60" s="39">
        <f t="shared" si="27"/>
        <v>0</v>
      </c>
      <c r="BZ60" s="39">
        <f t="shared" si="27"/>
        <v>0</v>
      </c>
      <c r="CA60" s="39">
        <f t="shared" si="27"/>
        <v>0</v>
      </c>
      <c r="CB60" s="39">
        <f t="shared" si="27"/>
        <v>0</v>
      </c>
      <c r="CC60" s="39">
        <f t="shared" si="27"/>
        <v>0</v>
      </c>
      <c r="CD60" s="39">
        <f t="shared" si="27"/>
        <v>0</v>
      </c>
      <c r="CE60" s="39">
        <f t="shared" si="27"/>
        <v>0</v>
      </c>
      <c r="CF60" s="39">
        <f t="shared" si="27"/>
        <v>0</v>
      </c>
      <c r="CG60" s="39">
        <f t="shared" si="27"/>
        <v>0</v>
      </c>
      <c r="CH60" s="39">
        <f t="shared" si="27"/>
        <v>0</v>
      </c>
      <c r="CI60" s="39">
        <f t="shared" si="27"/>
        <v>0</v>
      </c>
      <c r="CJ60" s="39">
        <f t="shared" si="27"/>
        <v>0</v>
      </c>
      <c r="CK60" s="39">
        <f t="shared" si="27"/>
        <v>0</v>
      </c>
      <c r="CL60" s="39">
        <f t="shared" si="27"/>
        <v>0</v>
      </c>
      <c r="CM60" s="39">
        <f t="shared" si="27"/>
        <v>0</v>
      </c>
      <c r="CN60" s="39">
        <f t="shared" si="27"/>
        <v>0</v>
      </c>
      <c r="CO60" s="39">
        <f t="shared" si="27"/>
        <v>0</v>
      </c>
      <c r="CP60" s="39">
        <f t="shared" si="27"/>
        <v>0</v>
      </c>
      <c r="CQ60" s="39">
        <f t="shared" si="27"/>
        <v>0</v>
      </c>
      <c r="CR60" s="39">
        <f t="shared" si="27"/>
        <v>0</v>
      </c>
      <c r="CS60" s="39">
        <f t="shared" si="27"/>
        <v>0</v>
      </c>
    </row>
    <row r="61">
      <c r="B61" s="6" t="str">
        <f t="shared" si="22"/>
        <v>Fees paid to IUK Investments Ltd</v>
      </c>
      <c r="E61" s="33">
        <f t="shared" si="23"/>
        <v>0</v>
      </c>
      <c r="G61" s="39" t="str">
        <f t="shared" ref="G61:CS61" si="28">IF(G$4&lt;$C$9,G43,0)</f>
        <v/>
      </c>
      <c r="H61" s="39" t="str">
        <f t="shared" si="28"/>
        <v/>
      </c>
      <c r="I61" s="39" t="str">
        <f t="shared" si="28"/>
        <v/>
      </c>
      <c r="J61" s="39" t="str">
        <f t="shared" si="28"/>
        <v/>
      </c>
      <c r="K61" s="39" t="str">
        <f t="shared" si="28"/>
        <v/>
      </c>
      <c r="L61" s="39" t="str">
        <f t="shared" si="28"/>
        <v/>
      </c>
      <c r="M61" s="39" t="str">
        <f t="shared" si="28"/>
        <v/>
      </c>
      <c r="N61" s="39" t="str">
        <f t="shared" si="28"/>
        <v/>
      </c>
      <c r="O61" s="39" t="str">
        <f t="shared" si="28"/>
        <v/>
      </c>
      <c r="P61" s="39" t="str">
        <f t="shared" si="28"/>
        <v/>
      </c>
      <c r="Q61" s="39" t="str">
        <f t="shared" si="28"/>
        <v/>
      </c>
      <c r="R61" s="39" t="str">
        <f t="shared" si="28"/>
        <v/>
      </c>
      <c r="S61" s="39" t="str">
        <f t="shared" si="28"/>
        <v/>
      </c>
      <c r="T61" s="39" t="str">
        <f t="shared" si="28"/>
        <v/>
      </c>
      <c r="U61" s="39" t="str">
        <f t="shared" si="28"/>
        <v/>
      </c>
      <c r="V61" s="39" t="str">
        <f t="shared" si="28"/>
        <v/>
      </c>
      <c r="W61" s="39" t="str">
        <f t="shared" si="28"/>
        <v/>
      </c>
      <c r="X61" s="39" t="str">
        <f t="shared" si="28"/>
        <v/>
      </c>
      <c r="Y61" s="39" t="str">
        <f t="shared" si="28"/>
        <v/>
      </c>
      <c r="Z61" s="39" t="str">
        <f t="shared" si="28"/>
        <v/>
      </c>
      <c r="AA61" s="39" t="str">
        <f t="shared" si="28"/>
        <v/>
      </c>
      <c r="AB61" s="39" t="str">
        <f t="shared" si="28"/>
        <v/>
      </c>
      <c r="AC61" s="39" t="str">
        <f t="shared" si="28"/>
        <v/>
      </c>
      <c r="AD61" s="39" t="str">
        <f t="shared" si="28"/>
        <v/>
      </c>
      <c r="AE61" s="39" t="str">
        <f t="shared" si="28"/>
        <v/>
      </c>
      <c r="AF61" s="39" t="str">
        <f t="shared" si="28"/>
        <v/>
      </c>
      <c r="AG61" s="39" t="str">
        <f t="shared" si="28"/>
        <v/>
      </c>
      <c r="AH61" s="39">
        <f t="shared" si="28"/>
        <v>0</v>
      </c>
      <c r="AI61" s="39">
        <f t="shared" si="28"/>
        <v>0</v>
      </c>
      <c r="AJ61" s="39">
        <f t="shared" si="28"/>
        <v>0</v>
      </c>
      <c r="AK61" s="39">
        <f t="shared" si="28"/>
        <v>0</v>
      </c>
      <c r="AL61" s="39">
        <f t="shared" si="28"/>
        <v>0</v>
      </c>
      <c r="AM61" s="39">
        <f t="shared" si="28"/>
        <v>0</v>
      </c>
      <c r="AN61" s="39">
        <f t="shared" si="28"/>
        <v>0</v>
      </c>
      <c r="AO61" s="39">
        <f t="shared" si="28"/>
        <v>0</v>
      </c>
      <c r="AP61" s="39">
        <f t="shared" si="28"/>
        <v>0</v>
      </c>
      <c r="AQ61" s="39">
        <f t="shared" si="28"/>
        <v>0</v>
      </c>
      <c r="AR61" s="39">
        <f t="shared" si="28"/>
        <v>0</v>
      </c>
      <c r="AS61" s="39">
        <f t="shared" si="28"/>
        <v>0</v>
      </c>
      <c r="AT61" s="39">
        <f t="shared" si="28"/>
        <v>0</v>
      </c>
      <c r="AU61" s="39">
        <f t="shared" si="28"/>
        <v>0</v>
      </c>
      <c r="AV61" s="39">
        <f t="shared" si="28"/>
        <v>0</v>
      </c>
      <c r="AW61" s="39">
        <f t="shared" si="28"/>
        <v>0</v>
      </c>
      <c r="AX61" s="39">
        <f t="shared" si="28"/>
        <v>0</v>
      </c>
      <c r="AY61" s="39">
        <f t="shared" si="28"/>
        <v>0</v>
      </c>
      <c r="AZ61" s="39">
        <f t="shared" si="28"/>
        <v>0</v>
      </c>
      <c r="BA61" s="39">
        <f t="shared" si="28"/>
        <v>0</v>
      </c>
      <c r="BB61" s="39">
        <f t="shared" si="28"/>
        <v>0</v>
      </c>
      <c r="BC61" s="39">
        <f t="shared" si="28"/>
        <v>0</v>
      </c>
      <c r="BD61" s="39">
        <f t="shared" si="28"/>
        <v>0</v>
      </c>
      <c r="BE61" s="39">
        <f t="shared" si="28"/>
        <v>0</v>
      </c>
      <c r="BF61" s="39">
        <f t="shared" si="28"/>
        <v>0</v>
      </c>
      <c r="BG61" s="39">
        <f t="shared" si="28"/>
        <v>0</v>
      </c>
      <c r="BH61" s="39">
        <f t="shared" si="28"/>
        <v>0</v>
      </c>
      <c r="BI61" s="39">
        <f t="shared" si="28"/>
        <v>0</v>
      </c>
      <c r="BJ61" s="39">
        <f t="shared" si="28"/>
        <v>0</v>
      </c>
      <c r="BK61" s="39">
        <f t="shared" si="28"/>
        <v>0</v>
      </c>
      <c r="BL61" s="39">
        <f t="shared" si="28"/>
        <v>0</v>
      </c>
      <c r="BM61" s="39">
        <f t="shared" si="28"/>
        <v>0</v>
      </c>
      <c r="BN61" s="39">
        <f t="shared" si="28"/>
        <v>0</v>
      </c>
      <c r="BO61" s="39">
        <f t="shared" si="28"/>
        <v>0</v>
      </c>
      <c r="BP61" s="39">
        <f t="shared" si="28"/>
        <v>0</v>
      </c>
      <c r="BQ61" s="39">
        <f t="shared" si="28"/>
        <v>0</v>
      </c>
      <c r="BR61" s="39">
        <f t="shared" si="28"/>
        <v>0</v>
      </c>
      <c r="BS61" s="39">
        <f t="shared" si="28"/>
        <v>0</v>
      </c>
      <c r="BT61" s="39">
        <f t="shared" si="28"/>
        <v>0</v>
      </c>
      <c r="BU61" s="39">
        <f t="shared" si="28"/>
        <v>0</v>
      </c>
      <c r="BV61" s="39">
        <f t="shared" si="28"/>
        <v>0</v>
      </c>
      <c r="BW61" s="39">
        <f t="shared" si="28"/>
        <v>0</v>
      </c>
      <c r="BX61" s="39">
        <f t="shared" si="28"/>
        <v>0</v>
      </c>
      <c r="BY61" s="39">
        <f t="shared" si="28"/>
        <v>0</v>
      </c>
      <c r="BZ61" s="39">
        <f t="shared" si="28"/>
        <v>0</v>
      </c>
      <c r="CA61" s="39">
        <f t="shared" si="28"/>
        <v>0</v>
      </c>
      <c r="CB61" s="39">
        <f t="shared" si="28"/>
        <v>0</v>
      </c>
      <c r="CC61" s="39">
        <f t="shared" si="28"/>
        <v>0</v>
      </c>
      <c r="CD61" s="39">
        <f t="shared" si="28"/>
        <v>0</v>
      </c>
      <c r="CE61" s="39">
        <f t="shared" si="28"/>
        <v>0</v>
      </c>
      <c r="CF61" s="39">
        <f t="shared" si="28"/>
        <v>0</v>
      </c>
      <c r="CG61" s="39">
        <f t="shared" si="28"/>
        <v>0</v>
      </c>
      <c r="CH61" s="39">
        <f t="shared" si="28"/>
        <v>0</v>
      </c>
      <c r="CI61" s="39">
        <f t="shared" si="28"/>
        <v>0</v>
      </c>
      <c r="CJ61" s="39">
        <f t="shared" si="28"/>
        <v>0</v>
      </c>
      <c r="CK61" s="39">
        <f t="shared" si="28"/>
        <v>0</v>
      </c>
      <c r="CL61" s="39">
        <f t="shared" si="28"/>
        <v>0</v>
      </c>
      <c r="CM61" s="39">
        <f t="shared" si="28"/>
        <v>0</v>
      </c>
      <c r="CN61" s="39">
        <f t="shared" si="28"/>
        <v>0</v>
      </c>
      <c r="CO61" s="39">
        <f t="shared" si="28"/>
        <v>0</v>
      </c>
      <c r="CP61" s="39">
        <f t="shared" si="28"/>
        <v>0</v>
      </c>
      <c r="CQ61" s="39">
        <f t="shared" si="28"/>
        <v>0</v>
      </c>
      <c r="CR61" s="39">
        <f t="shared" si="28"/>
        <v>0</v>
      </c>
      <c r="CS61" s="39">
        <f t="shared" si="28"/>
        <v>0</v>
      </c>
    </row>
    <row r="62">
      <c r="B62" s="6" t="str">
        <f t="shared" si="22"/>
        <v>Fees paid to Enter Name</v>
      </c>
      <c r="E62" s="33">
        <f t="shared" si="23"/>
        <v>0</v>
      </c>
      <c r="G62" s="39" t="str">
        <f t="shared" ref="G62:CS62" si="29">IF(G$4&lt;$C$9,G44,0)</f>
        <v/>
      </c>
      <c r="H62" s="39" t="str">
        <f t="shared" si="29"/>
        <v/>
      </c>
      <c r="I62" s="39" t="str">
        <f t="shared" si="29"/>
        <v/>
      </c>
      <c r="J62" s="39" t="str">
        <f t="shared" si="29"/>
        <v/>
      </c>
      <c r="K62" s="39" t="str">
        <f t="shared" si="29"/>
        <v/>
      </c>
      <c r="L62" s="39" t="str">
        <f t="shared" si="29"/>
        <v/>
      </c>
      <c r="M62" s="39" t="str">
        <f t="shared" si="29"/>
        <v/>
      </c>
      <c r="N62" s="39" t="str">
        <f t="shared" si="29"/>
        <v/>
      </c>
      <c r="O62" s="39" t="str">
        <f t="shared" si="29"/>
        <v/>
      </c>
      <c r="P62" s="39" t="str">
        <f t="shared" si="29"/>
        <v/>
      </c>
      <c r="Q62" s="39" t="str">
        <f t="shared" si="29"/>
        <v/>
      </c>
      <c r="R62" s="39" t="str">
        <f t="shared" si="29"/>
        <v/>
      </c>
      <c r="S62" s="39" t="str">
        <f t="shared" si="29"/>
        <v/>
      </c>
      <c r="T62" s="39" t="str">
        <f t="shared" si="29"/>
        <v/>
      </c>
      <c r="U62" s="39" t="str">
        <f t="shared" si="29"/>
        <v/>
      </c>
      <c r="V62" s="39" t="str">
        <f t="shared" si="29"/>
        <v/>
      </c>
      <c r="W62" s="39" t="str">
        <f t="shared" si="29"/>
        <v/>
      </c>
      <c r="X62" s="39" t="str">
        <f t="shared" si="29"/>
        <v/>
      </c>
      <c r="Y62" s="39" t="str">
        <f t="shared" si="29"/>
        <v/>
      </c>
      <c r="Z62" s="39" t="str">
        <f t="shared" si="29"/>
        <v/>
      </c>
      <c r="AA62" s="39" t="str">
        <f t="shared" si="29"/>
        <v/>
      </c>
      <c r="AB62" s="39" t="str">
        <f t="shared" si="29"/>
        <v/>
      </c>
      <c r="AC62" s="39" t="str">
        <f t="shared" si="29"/>
        <v/>
      </c>
      <c r="AD62" s="39" t="str">
        <f t="shared" si="29"/>
        <v/>
      </c>
      <c r="AE62" s="39" t="str">
        <f t="shared" si="29"/>
        <v/>
      </c>
      <c r="AF62" s="39" t="str">
        <f t="shared" si="29"/>
        <v/>
      </c>
      <c r="AG62" s="39" t="str">
        <f t="shared" si="29"/>
        <v/>
      </c>
      <c r="AH62" s="39">
        <f t="shared" si="29"/>
        <v>0</v>
      </c>
      <c r="AI62" s="39">
        <f t="shared" si="29"/>
        <v>0</v>
      </c>
      <c r="AJ62" s="39">
        <f t="shared" si="29"/>
        <v>0</v>
      </c>
      <c r="AK62" s="39">
        <f t="shared" si="29"/>
        <v>0</v>
      </c>
      <c r="AL62" s="39">
        <f t="shared" si="29"/>
        <v>0</v>
      </c>
      <c r="AM62" s="39">
        <f t="shared" si="29"/>
        <v>0</v>
      </c>
      <c r="AN62" s="39">
        <f t="shared" si="29"/>
        <v>0</v>
      </c>
      <c r="AO62" s="39">
        <f t="shared" si="29"/>
        <v>0</v>
      </c>
      <c r="AP62" s="39">
        <f t="shared" si="29"/>
        <v>0</v>
      </c>
      <c r="AQ62" s="39">
        <f t="shared" si="29"/>
        <v>0</v>
      </c>
      <c r="AR62" s="39">
        <f t="shared" si="29"/>
        <v>0</v>
      </c>
      <c r="AS62" s="39">
        <f t="shared" si="29"/>
        <v>0</v>
      </c>
      <c r="AT62" s="39">
        <f t="shared" si="29"/>
        <v>0</v>
      </c>
      <c r="AU62" s="39">
        <f t="shared" si="29"/>
        <v>0</v>
      </c>
      <c r="AV62" s="39">
        <f t="shared" si="29"/>
        <v>0</v>
      </c>
      <c r="AW62" s="39">
        <f t="shared" si="29"/>
        <v>0</v>
      </c>
      <c r="AX62" s="39">
        <f t="shared" si="29"/>
        <v>0</v>
      </c>
      <c r="AY62" s="39">
        <f t="shared" si="29"/>
        <v>0</v>
      </c>
      <c r="AZ62" s="39">
        <f t="shared" si="29"/>
        <v>0</v>
      </c>
      <c r="BA62" s="39">
        <f t="shared" si="29"/>
        <v>0</v>
      </c>
      <c r="BB62" s="39">
        <f t="shared" si="29"/>
        <v>0</v>
      </c>
      <c r="BC62" s="39">
        <f t="shared" si="29"/>
        <v>0</v>
      </c>
      <c r="BD62" s="39">
        <f t="shared" si="29"/>
        <v>0</v>
      </c>
      <c r="BE62" s="39">
        <f t="shared" si="29"/>
        <v>0</v>
      </c>
      <c r="BF62" s="39">
        <f t="shared" si="29"/>
        <v>0</v>
      </c>
      <c r="BG62" s="39">
        <f t="shared" si="29"/>
        <v>0</v>
      </c>
      <c r="BH62" s="39">
        <f t="shared" si="29"/>
        <v>0</v>
      </c>
      <c r="BI62" s="39">
        <f t="shared" si="29"/>
        <v>0</v>
      </c>
      <c r="BJ62" s="39">
        <f t="shared" si="29"/>
        <v>0</v>
      </c>
      <c r="BK62" s="39">
        <f t="shared" si="29"/>
        <v>0</v>
      </c>
      <c r="BL62" s="39">
        <f t="shared" si="29"/>
        <v>0</v>
      </c>
      <c r="BM62" s="39">
        <f t="shared" si="29"/>
        <v>0</v>
      </c>
      <c r="BN62" s="39">
        <f t="shared" si="29"/>
        <v>0</v>
      </c>
      <c r="BO62" s="39">
        <f t="shared" si="29"/>
        <v>0</v>
      </c>
      <c r="BP62" s="39">
        <f t="shared" si="29"/>
        <v>0</v>
      </c>
      <c r="BQ62" s="39">
        <f t="shared" si="29"/>
        <v>0</v>
      </c>
      <c r="BR62" s="39">
        <f t="shared" si="29"/>
        <v>0</v>
      </c>
      <c r="BS62" s="39">
        <f t="shared" si="29"/>
        <v>0</v>
      </c>
      <c r="BT62" s="39">
        <f t="shared" si="29"/>
        <v>0</v>
      </c>
      <c r="BU62" s="39">
        <f t="shared" si="29"/>
        <v>0</v>
      </c>
      <c r="BV62" s="39">
        <f t="shared" si="29"/>
        <v>0</v>
      </c>
      <c r="BW62" s="39">
        <f t="shared" si="29"/>
        <v>0</v>
      </c>
      <c r="BX62" s="39">
        <f t="shared" si="29"/>
        <v>0</v>
      </c>
      <c r="BY62" s="39">
        <f t="shared" si="29"/>
        <v>0</v>
      </c>
      <c r="BZ62" s="39">
        <f t="shared" si="29"/>
        <v>0</v>
      </c>
      <c r="CA62" s="39">
        <f t="shared" si="29"/>
        <v>0</v>
      </c>
      <c r="CB62" s="39">
        <f t="shared" si="29"/>
        <v>0</v>
      </c>
      <c r="CC62" s="39">
        <f t="shared" si="29"/>
        <v>0</v>
      </c>
      <c r="CD62" s="39">
        <f t="shared" si="29"/>
        <v>0</v>
      </c>
      <c r="CE62" s="39">
        <f t="shared" si="29"/>
        <v>0</v>
      </c>
      <c r="CF62" s="39">
        <f t="shared" si="29"/>
        <v>0</v>
      </c>
      <c r="CG62" s="39">
        <f t="shared" si="29"/>
        <v>0</v>
      </c>
      <c r="CH62" s="39">
        <f t="shared" si="29"/>
        <v>0</v>
      </c>
      <c r="CI62" s="39">
        <f t="shared" si="29"/>
        <v>0</v>
      </c>
      <c r="CJ62" s="39">
        <f t="shared" si="29"/>
        <v>0</v>
      </c>
      <c r="CK62" s="39">
        <f t="shared" si="29"/>
        <v>0</v>
      </c>
      <c r="CL62" s="39">
        <f t="shared" si="29"/>
        <v>0</v>
      </c>
      <c r="CM62" s="39">
        <f t="shared" si="29"/>
        <v>0</v>
      </c>
      <c r="CN62" s="39">
        <f t="shared" si="29"/>
        <v>0</v>
      </c>
      <c r="CO62" s="39">
        <f t="shared" si="29"/>
        <v>0</v>
      </c>
      <c r="CP62" s="39">
        <f t="shared" si="29"/>
        <v>0</v>
      </c>
      <c r="CQ62" s="39">
        <f t="shared" si="29"/>
        <v>0</v>
      </c>
      <c r="CR62" s="39">
        <f t="shared" si="29"/>
        <v>0</v>
      </c>
      <c r="CS62" s="39">
        <f t="shared" si="29"/>
        <v>0</v>
      </c>
    </row>
    <row r="63">
      <c r="B63" s="6" t="str">
        <f t="shared" si="22"/>
        <v>Fees paid to Enter Name</v>
      </c>
      <c r="E63" s="33">
        <f t="shared" si="23"/>
        <v>0</v>
      </c>
      <c r="G63" s="39" t="str">
        <f t="shared" ref="G63:CS63" si="30">IF(G$4&lt;$C$9,G45,0)</f>
        <v/>
      </c>
      <c r="H63" s="39" t="str">
        <f t="shared" si="30"/>
        <v/>
      </c>
      <c r="I63" s="39" t="str">
        <f t="shared" si="30"/>
        <v/>
      </c>
      <c r="J63" s="39" t="str">
        <f t="shared" si="30"/>
        <v/>
      </c>
      <c r="K63" s="39" t="str">
        <f t="shared" si="30"/>
        <v/>
      </c>
      <c r="L63" s="39" t="str">
        <f t="shared" si="30"/>
        <v/>
      </c>
      <c r="M63" s="39" t="str">
        <f t="shared" si="30"/>
        <v/>
      </c>
      <c r="N63" s="39" t="str">
        <f t="shared" si="30"/>
        <v/>
      </c>
      <c r="O63" s="39" t="str">
        <f t="shared" si="30"/>
        <v/>
      </c>
      <c r="P63" s="39" t="str">
        <f t="shared" si="30"/>
        <v/>
      </c>
      <c r="Q63" s="39" t="str">
        <f t="shared" si="30"/>
        <v/>
      </c>
      <c r="R63" s="39" t="str">
        <f t="shared" si="30"/>
        <v/>
      </c>
      <c r="S63" s="39" t="str">
        <f t="shared" si="30"/>
        <v/>
      </c>
      <c r="T63" s="39" t="str">
        <f t="shared" si="30"/>
        <v/>
      </c>
      <c r="U63" s="39" t="str">
        <f t="shared" si="30"/>
        <v/>
      </c>
      <c r="V63" s="39" t="str">
        <f t="shared" si="30"/>
        <v/>
      </c>
      <c r="W63" s="39" t="str">
        <f t="shared" si="30"/>
        <v/>
      </c>
      <c r="X63" s="39" t="str">
        <f t="shared" si="30"/>
        <v/>
      </c>
      <c r="Y63" s="39" t="str">
        <f t="shared" si="30"/>
        <v/>
      </c>
      <c r="Z63" s="39" t="str">
        <f t="shared" si="30"/>
        <v/>
      </c>
      <c r="AA63" s="39" t="str">
        <f t="shared" si="30"/>
        <v/>
      </c>
      <c r="AB63" s="39" t="str">
        <f t="shared" si="30"/>
        <v/>
      </c>
      <c r="AC63" s="39" t="str">
        <f t="shared" si="30"/>
        <v/>
      </c>
      <c r="AD63" s="39" t="str">
        <f t="shared" si="30"/>
        <v/>
      </c>
      <c r="AE63" s="39" t="str">
        <f t="shared" si="30"/>
        <v/>
      </c>
      <c r="AF63" s="39" t="str">
        <f t="shared" si="30"/>
        <v/>
      </c>
      <c r="AG63" s="39" t="str">
        <f t="shared" si="30"/>
        <v/>
      </c>
      <c r="AH63" s="39">
        <f t="shared" si="30"/>
        <v>0</v>
      </c>
      <c r="AI63" s="39">
        <f t="shared" si="30"/>
        <v>0</v>
      </c>
      <c r="AJ63" s="39">
        <f t="shared" si="30"/>
        <v>0</v>
      </c>
      <c r="AK63" s="39">
        <f t="shared" si="30"/>
        <v>0</v>
      </c>
      <c r="AL63" s="39">
        <f t="shared" si="30"/>
        <v>0</v>
      </c>
      <c r="AM63" s="39">
        <f t="shared" si="30"/>
        <v>0</v>
      </c>
      <c r="AN63" s="39">
        <f t="shared" si="30"/>
        <v>0</v>
      </c>
      <c r="AO63" s="39">
        <f t="shared" si="30"/>
        <v>0</v>
      </c>
      <c r="AP63" s="39">
        <f t="shared" si="30"/>
        <v>0</v>
      </c>
      <c r="AQ63" s="39">
        <f t="shared" si="30"/>
        <v>0</v>
      </c>
      <c r="AR63" s="39">
        <f t="shared" si="30"/>
        <v>0</v>
      </c>
      <c r="AS63" s="39">
        <f t="shared" si="30"/>
        <v>0</v>
      </c>
      <c r="AT63" s="39">
        <f t="shared" si="30"/>
        <v>0</v>
      </c>
      <c r="AU63" s="39">
        <f t="shared" si="30"/>
        <v>0</v>
      </c>
      <c r="AV63" s="39">
        <f t="shared" si="30"/>
        <v>0</v>
      </c>
      <c r="AW63" s="39">
        <f t="shared" si="30"/>
        <v>0</v>
      </c>
      <c r="AX63" s="39">
        <f t="shared" si="30"/>
        <v>0</v>
      </c>
      <c r="AY63" s="39">
        <f t="shared" si="30"/>
        <v>0</v>
      </c>
      <c r="AZ63" s="39">
        <f t="shared" si="30"/>
        <v>0</v>
      </c>
      <c r="BA63" s="39">
        <f t="shared" si="30"/>
        <v>0</v>
      </c>
      <c r="BB63" s="39">
        <f t="shared" si="30"/>
        <v>0</v>
      </c>
      <c r="BC63" s="39">
        <f t="shared" si="30"/>
        <v>0</v>
      </c>
      <c r="BD63" s="39">
        <f t="shared" si="30"/>
        <v>0</v>
      </c>
      <c r="BE63" s="39">
        <f t="shared" si="30"/>
        <v>0</v>
      </c>
      <c r="BF63" s="39">
        <f t="shared" si="30"/>
        <v>0</v>
      </c>
      <c r="BG63" s="39">
        <f t="shared" si="30"/>
        <v>0</v>
      </c>
      <c r="BH63" s="39">
        <f t="shared" si="30"/>
        <v>0</v>
      </c>
      <c r="BI63" s="39">
        <f t="shared" si="30"/>
        <v>0</v>
      </c>
      <c r="BJ63" s="39">
        <f t="shared" si="30"/>
        <v>0</v>
      </c>
      <c r="BK63" s="39">
        <f t="shared" si="30"/>
        <v>0</v>
      </c>
      <c r="BL63" s="39">
        <f t="shared" si="30"/>
        <v>0</v>
      </c>
      <c r="BM63" s="39">
        <f t="shared" si="30"/>
        <v>0</v>
      </c>
      <c r="BN63" s="39">
        <f t="shared" si="30"/>
        <v>0</v>
      </c>
      <c r="BO63" s="39">
        <f t="shared" si="30"/>
        <v>0</v>
      </c>
      <c r="BP63" s="39">
        <f t="shared" si="30"/>
        <v>0</v>
      </c>
      <c r="BQ63" s="39">
        <f t="shared" si="30"/>
        <v>0</v>
      </c>
      <c r="BR63" s="39">
        <f t="shared" si="30"/>
        <v>0</v>
      </c>
      <c r="BS63" s="39">
        <f t="shared" si="30"/>
        <v>0</v>
      </c>
      <c r="BT63" s="39">
        <f t="shared" si="30"/>
        <v>0</v>
      </c>
      <c r="BU63" s="39">
        <f t="shared" si="30"/>
        <v>0</v>
      </c>
      <c r="BV63" s="39">
        <f t="shared" si="30"/>
        <v>0</v>
      </c>
      <c r="BW63" s="39">
        <f t="shared" si="30"/>
        <v>0</v>
      </c>
      <c r="BX63" s="39">
        <f t="shared" si="30"/>
        <v>0</v>
      </c>
      <c r="BY63" s="39">
        <f t="shared" si="30"/>
        <v>0</v>
      </c>
      <c r="BZ63" s="39">
        <f t="shared" si="30"/>
        <v>0</v>
      </c>
      <c r="CA63" s="39">
        <f t="shared" si="30"/>
        <v>0</v>
      </c>
      <c r="CB63" s="39">
        <f t="shared" si="30"/>
        <v>0</v>
      </c>
      <c r="CC63" s="39">
        <f t="shared" si="30"/>
        <v>0</v>
      </c>
      <c r="CD63" s="39">
        <f t="shared" si="30"/>
        <v>0</v>
      </c>
      <c r="CE63" s="39">
        <f t="shared" si="30"/>
        <v>0</v>
      </c>
      <c r="CF63" s="39">
        <f t="shared" si="30"/>
        <v>0</v>
      </c>
      <c r="CG63" s="39">
        <f t="shared" si="30"/>
        <v>0</v>
      </c>
      <c r="CH63" s="39">
        <f t="shared" si="30"/>
        <v>0</v>
      </c>
      <c r="CI63" s="39">
        <f t="shared" si="30"/>
        <v>0</v>
      </c>
      <c r="CJ63" s="39">
        <f t="shared" si="30"/>
        <v>0</v>
      </c>
      <c r="CK63" s="39">
        <f t="shared" si="30"/>
        <v>0</v>
      </c>
      <c r="CL63" s="39">
        <f t="shared" si="30"/>
        <v>0</v>
      </c>
      <c r="CM63" s="39">
        <f t="shared" si="30"/>
        <v>0</v>
      </c>
      <c r="CN63" s="39">
        <f t="shared" si="30"/>
        <v>0</v>
      </c>
      <c r="CO63" s="39">
        <f t="shared" si="30"/>
        <v>0</v>
      </c>
      <c r="CP63" s="39">
        <f t="shared" si="30"/>
        <v>0</v>
      </c>
      <c r="CQ63" s="39">
        <f t="shared" si="30"/>
        <v>0</v>
      </c>
      <c r="CR63" s="39">
        <f t="shared" si="30"/>
        <v>0</v>
      </c>
      <c r="CS63" s="39">
        <f t="shared" si="30"/>
        <v>0</v>
      </c>
    </row>
    <row r="64">
      <c r="B64" s="6" t="str">
        <f t="shared" si="22"/>
        <v>Fees paid to Enter Name</v>
      </c>
      <c r="E64" s="33">
        <f t="shared" si="23"/>
        <v>0</v>
      </c>
      <c r="G64" s="39" t="str">
        <f t="shared" ref="G64:CS64" si="31">IF(G$4&lt;$C$9,G46,0)</f>
        <v/>
      </c>
      <c r="H64" s="39" t="str">
        <f t="shared" si="31"/>
        <v/>
      </c>
      <c r="I64" s="39" t="str">
        <f t="shared" si="31"/>
        <v/>
      </c>
      <c r="J64" s="39" t="str">
        <f t="shared" si="31"/>
        <v/>
      </c>
      <c r="K64" s="39" t="str">
        <f t="shared" si="31"/>
        <v/>
      </c>
      <c r="L64" s="39" t="str">
        <f t="shared" si="31"/>
        <v/>
      </c>
      <c r="M64" s="39" t="str">
        <f t="shared" si="31"/>
        <v/>
      </c>
      <c r="N64" s="39" t="str">
        <f t="shared" si="31"/>
        <v/>
      </c>
      <c r="O64" s="39" t="str">
        <f t="shared" si="31"/>
        <v/>
      </c>
      <c r="P64" s="39" t="str">
        <f t="shared" si="31"/>
        <v/>
      </c>
      <c r="Q64" s="39" t="str">
        <f t="shared" si="31"/>
        <v/>
      </c>
      <c r="R64" s="39" t="str">
        <f t="shared" si="31"/>
        <v/>
      </c>
      <c r="S64" s="39" t="str">
        <f t="shared" si="31"/>
        <v/>
      </c>
      <c r="T64" s="39" t="str">
        <f t="shared" si="31"/>
        <v/>
      </c>
      <c r="U64" s="39" t="str">
        <f t="shared" si="31"/>
        <v/>
      </c>
      <c r="V64" s="39" t="str">
        <f t="shared" si="31"/>
        <v/>
      </c>
      <c r="W64" s="39" t="str">
        <f t="shared" si="31"/>
        <v/>
      </c>
      <c r="X64" s="39" t="str">
        <f t="shared" si="31"/>
        <v/>
      </c>
      <c r="Y64" s="39" t="str">
        <f t="shared" si="31"/>
        <v/>
      </c>
      <c r="Z64" s="39" t="str">
        <f t="shared" si="31"/>
        <v/>
      </c>
      <c r="AA64" s="39" t="str">
        <f t="shared" si="31"/>
        <v/>
      </c>
      <c r="AB64" s="39" t="str">
        <f t="shared" si="31"/>
        <v/>
      </c>
      <c r="AC64" s="39" t="str">
        <f t="shared" si="31"/>
        <v/>
      </c>
      <c r="AD64" s="39" t="str">
        <f t="shared" si="31"/>
        <v/>
      </c>
      <c r="AE64" s="39" t="str">
        <f t="shared" si="31"/>
        <v/>
      </c>
      <c r="AF64" s="39" t="str">
        <f t="shared" si="31"/>
        <v/>
      </c>
      <c r="AG64" s="39" t="str">
        <f t="shared" si="31"/>
        <v/>
      </c>
      <c r="AH64" s="39">
        <f t="shared" si="31"/>
        <v>0</v>
      </c>
      <c r="AI64" s="39">
        <f t="shared" si="31"/>
        <v>0</v>
      </c>
      <c r="AJ64" s="39">
        <f t="shared" si="31"/>
        <v>0</v>
      </c>
      <c r="AK64" s="39">
        <f t="shared" si="31"/>
        <v>0</v>
      </c>
      <c r="AL64" s="39">
        <f t="shared" si="31"/>
        <v>0</v>
      </c>
      <c r="AM64" s="39">
        <f t="shared" si="31"/>
        <v>0</v>
      </c>
      <c r="AN64" s="39">
        <f t="shared" si="31"/>
        <v>0</v>
      </c>
      <c r="AO64" s="39">
        <f t="shared" si="31"/>
        <v>0</v>
      </c>
      <c r="AP64" s="39">
        <f t="shared" si="31"/>
        <v>0</v>
      </c>
      <c r="AQ64" s="39">
        <f t="shared" si="31"/>
        <v>0</v>
      </c>
      <c r="AR64" s="39">
        <f t="shared" si="31"/>
        <v>0</v>
      </c>
      <c r="AS64" s="39">
        <f t="shared" si="31"/>
        <v>0</v>
      </c>
      <c r="AT64" s="39">
        <f t="shared" si="31"/>
        <v>0</v>
      </c>
      <c r="AU64" s="39">
        <f t="shared" si="31"/>
        <v>0</v>
      </c>
      <c r="AV64" s="39">
        <f t="shared" si="31"/>
        <v>0</v>
      </c>
      <c r="AW64" s="39">
        <f t="shared" si="31"/>
        <v>0</v>
      </c>
      <c r="AX64" s="39">
        <f t="shared" si="31"/>
        <v>0</v>
      </c>
      <c r="AY64" s="39">
        <f t="shared" si="31"/>
        <v>0</v>
      </c>
      <c r="AZ64" s="39">
        <f t="shared" si="31"/>
        <v>0</v>
      </c>
      <c r="BA64" s="39">
        <f t="shared" si="31"/>
        <v>0</v>
      </c>
      <c r="BB64" s="39">
        <f t="shared" si="31"/>
        <v>0</v>
      </c>
      <c r="BC64" s="39">
        <f t="shared" si="31"/>
        <v>0</v>
      </c>
      <c r="BD64" s="39">
        <f t="shared" si="31"/>
        <v>0</v>
      </c>
      <c r="BE64" s="39">
        <f t="shared" si="31"/>
        <v>0</v>
      </c>
      <c r="BF64" s="39">
        <f t="shared" si="31"/>
        <v>0</v>
      </c>
      <c r="BG64" s="39">
        <f t="shared" si="31"/>
        <v>0</v>
      </c>
      <c r="BH64" s="39">
        <f t="shared" si="31"/>
        <v>0</v>
      </c>
      <c r="BI64" s="39">
        <f t="shared" si="31"/>
        <v>0</v>
      </c>
      <c r="BJ64" s="39">
        <f t="shared" si="31"/>
        <v>0</v>
      </c>
      <c r="BK64" s="39">
        <f t="shared" si="31"/>
        <v>0</v>
      </c>
      <c r="BL64" s="39">
        <f t="shared" si="31"/>
        <v>0</v>
      </c>
      <c r="BM64" s="39">
        <f t="shared" si="31"/>
        <v>0</v>
      </c>
      <c r="BN64" s="39">
        <f t="shared" si="31"/>
        <v>0</v>
      </c>
      <c r="BO64" s="39">
        <f t="shared" si="31"/>
        <v>0</v>
      </c>
      <c r="BP64" s="39">
        <f t="shared" si="31"/>
        <v>0</v>
      </c>
      <c r="BQ64" s="39">
        <f t="shared" si="31"/>
        <v>0</v>
      </c>
      <c r="BR64" s="39">
        <f t="shared" si="31"/>
        <v>0</v>
      </c>
      <c r="BS64" s="39">
        <f t="shared" si="31"/>
        <v>0</v>
      </c>
      <c r="BT64" s="39">
        <f t="shared" si="31"/>
        <v>0</v>
      </c>
      <c r="BU64" s="39">
        <f t="shared" si="31"/>
        <v>0</v>
      </c>
      <c r="BV64" s="39">
        <f t="shared" si="31"/>
        <v>0</v>
      </c>
      <c r="BW64" s="39">
        <f t="shared" si="31"/>
        <v>0</v>
      </c>
      <c r="BX64" s="39">
        <f t="shared" si="31"/>
        <v>0</v>
      </c>
      <c r="BY64" s="39">
        <f t="shared" si="31"/>
        <v>0</v>
      </c>
      <c r="BZ64" s="39">
        <f t="shared" si="31"/>
        <v>0</v>
      </c>
      <c r="CA64" s="39">
        <f t="shared" si="31"/>
        <v>0</v>
      </c>
      <c r="CB64" s="39">
        <f t="shared" si="31"/>
        <v>0</v>
      </c>
      <c r="CC64" s="39">
        <f t="shared" si="31"/>
        <v>0</v>
      </c>
      <c r="CD64" s="39">
        <f t="shared" si="31"/>
        <v>0</v>
      </c>
      <c r="CE64" s="39">
        <f t="shared" si="31"/>
        <v>0</v>
      </c>
      <c r="CF64" s="39">
        <f t="shared" si="31"/>
        <v>0</v>
      </c>
      <c r="CG64" s="39">
        <f t="shared" si="31"/>
        <v>0</v>
      </c>
      <c r="CH64" s="39">
        <f t="shared" si="31"/>
        <v>0</v>
      </c>
      <c r="CI64" s="39">
        <f t="shared" si="31"/>
        <v>0</v>
      </c>
      <c r="CJ64" s="39">
        <f t="shared" si="31"/>
        <v>0</v>
      </c>
      <c r="CK64" s="39">
        <f t="shared" si="31"/>
        <v>0</v>
      </c>
      <c r="CL64" s="39">
        <f t="shared" si="31"/>
        <v>0</v>
      </c>
      <c r="CM64" s="39">
        <f t="shared" si="31"/>
        <v>0</v>
      </c>
      <c r="CN64" s="39">
        <f t="shared" si="31"/>
        <v>0</v>
      </c>
      <c r="CO64" s="39">
        <f t="shared" si="31"/>
        <v>0</v>
      </c>
      <c r="CP64" s="39">
        <f t="shared" si="31"/>
        <v>0</v>
      </c>
      <c r="CQ64" s="39">
        <f t="shared" si="31"/>
        <v>0</v>
      </c>
      <c r="CR64" s="39">
        <f t="shared" si="31"/>
        <v>0</v>
      </c>
      <c r="CS64" s="39">
        <f t="shared" si="31"/>
        <v>0</v>
      </c>
    </row>
    <row r="65">
      <c r="B65" s="6" t="str">
        <f t="shared" si="22"/>
        <v>Fees paid to Enter Name</v>
      </c>
      <c r="E65" s="33">
        <f t="shared" si="23"/>
        <v>0</v>
      </c>
      <c r="G65" s="39" t="str">
        <f t="shared" ref="G65:CS65" si="32">IF(G$4&lt;$C$9,G47,0)</f>
        <v/>
      </c>
      <c r="H65" s="39" t="str">
        <f t="shared" si="32"/>
        <v/>
      </c>
      <c r="I65" s="39" t="str">
        <f t="shared" si="32"/>
        <v/>
      </c>
      <c r="J65" s="39" t="str">
        <f t="shared" si="32"/>
        <v/>
      </c>
      <c r="K65" s="39" t="str">
        <f t="shared" si="32"/>
        <v/>
      </c>
      <c r="L65" s="39" t="str">
        <f t="shared" si="32"/>
        <v/>
      </c>
      <c r="M65" s="39" t="str">
        <f t="shared" si="32"/>
        <v/>
      </c>
      <c r="N65" s="39" t="str">
        <f t="shared" si="32"/>
        <v/>
      </c>
      <c r="O65" s="39" t="str">
        <f t="shared" si="32"/>
        <v/>
      </c>
      <c r="P65" s="39" t="str">
        <f t="shared" si="32"/>
        <v/>
      </c>
      <c r="Q65" s="39" t="str">
        <f t="shared" si="32"/>
        <v/>
      </c>
      <c r="R65" s="39" t="str">
        <f t="shared" si="32"/>
        <v/>
      </c>
      <c r="S65" s="39" t="str">
        <f t="shared" si="32"/>
        <v/>
      </c>
      <c r="T65" s="39" t="str">
        <f t="shared" si="32"/>
        <v/>
      </c>
      <c r="U65" s="39" t="str">
        <f t="shared" si="32"/>
        <v/>
      </c>
      <c r="V65" s="39" t="str">
        <f t="shared" si="32"/>
        <v/>
      </c>
      <c r="W65" s="39" t="str">
        <f t="shared" si="32"/>
        <v/>
      </c>
      <c r="X65" s="39" t="str">
        <f t="shared" si="32"/>
        <v/>
      </c>
      <c r="Y65" s="39" t="str">
        <f t="shared" si="32"/>
        <v/>
      </c>
      <c r="Z65" s="39" t="str">
        <f t="shared" si="32"/>
        <v/>
      </c>
      <c r="AA65" s="39" t="str">
        <f t="shared" si="32"/>
        <v/>
      </c>
      <c r="AB65" s="39" t="str">
        <f t="shared" si="32"/>
        <v/>
      </c>
      <c r="AC65" s="39" t="str">
        <f t="shared" si="32"/>
        <v/>
      </c>
      <c r="AD65" s="39" t="str">
        <f t="shared" si="32"/>
        <v/>
      </c>
      <c r="AE65" s="39" t="str">
        <f t="shared" si="32"/>
        <v/>
      </c>
      <c r="AF65" s="39" t="str">
        <f t="shared" si="32"/>
        <v/>
      </c>
      <c r="AG65" s="39" t="str">
        <f t="shared" si="32"/>
        <v/>
      </c>
      <c r="AH65" s="39">
        <f t="shared" si="32"/>
        <v>0</v>
      </c>
      <c r="AI65" s="39">
        <f t="shared" si="32"/>
        <v>0</v>
      </c>
      <c r="AJ65" s="39">
        <f t="shared" si="32"/>
        <v>0</v>
      </c>
      <c r="AK65" s="39">
        <f t="shared" si="32"/>
        <v>0</v>
      </c>
      <c r="AL65" s="39">
        <f t="shared" si="32"/>
        <v>0</v>
      </c>
      <c r="AM65" s="39">
        <f t="shared" si="32"/>
        <v>0</v>
      </c>
      <c r="AN65" s="39">
        <f t="shared" si="32"/>
        <v>0</v>
      </c>
      <c r="AO65" s="39">
        <f t="shared" si="32"/>
        <v>0</v>
      </c>
      <c r="AP65" s="39">
        <f t="shared" si="32"/>
        <v>0</v>
      </c>
      <c r="AQ65" s="39">
        <f t="shared" si="32"/>
        <v>0</v>
      </c>
      <c r="AR65" s="39">
        <f t="shared" si="32"/>
        <v>0</v>
      </c>
      <c r="AS65" s="39">
        <f t="shared" si="32"/>
        <v>0</v>
      </c>
      <c r="AT65" s="39">
        <f t="shared" si="32"/>
        <v>0</v>
      </c>
      <c r="AU65" s="39">
        <f t="shared" si="32"/>
        <v>0</v>
      </c>
      <c r="AV65" s="39">
        <f t="shared" si="32"/>
        <v>0</v>
      </c>
      <c r="AW65" s="39">
        <f t="shared" si="32"/>
        <v>0</v>
      </c>
      <c r="AX65" s="39">
        <f t="shared" si="32"/>
        <v>0</v>
      </c>
      <c r="AY65" s="39">
        <f t="shared" si="32"/>
        <v>0</v>
      </c>
      <c r="AZ65" s="39">
        <f t="shared" si="32"/>
        <v>0</v>
      </c>
      <c r="BA65" s="39">
        <f t="shared" si="32"/>
        <v>0</v>
      </c>
      <c r="BB65" s="39">
        <f t="shared" si="32"/>
        <v>0</v>
      </c>
      <c r="BC65" s="39">
        <f t="shared" si="32"/>
        <v>0</v>
      </c>
      <c r="BD65" s="39">
        <f t="shared" si="32"/>
        <v>0</v>
      </c>
      <c r="BE65" s="39">
        <f t="shared" si="32"/>
        <v>0</v>
      </c>
      <c r="BF65" s="39">
        <f t="shared" si="32"/>
        <v>0</v>
      </c>
      <c r="BG65" s="39">
        <f t="shared" si="32"/>
        <v>0</v>
      </c>
      <c r="BH65" s="39">
        <f t="shared" si="32"/>
        <v>0</v>
      </c>
      <c r="BI65" s="39">
        <f t="shared" si="32"/>
        <v>0</v>
      </c>
      <c r="BJ65" s="39">
        <f t="shared" si="32"/>
        <v>0</v>
      </c>
      <c r="BK65" s="39">
        <f t="shared" si="32"/>
        <v>0</v>
      </c>
      <c r="BL65" s="39">
        <f t="shared" si="32"/>
        <v>0</v>
      </c>
      <c r="BM65" s="39">
        <f t="shared" si="32"/>
        <v>0</v>
      </c>
      <c r="BN65" s="39">
        <f t="shared" si="32"/>
        <v>0</v>
      </c>
      <c r="BO65" s="39">
        <f t="shared" si="32"/>
        <v>0</v>
      </c>
      <c r="BP65" s="39">
        <f t="shared" si="32"/>
        <v>0</v>
      </c>
      <c r="BQ65" s="39">
        <f t="shared" si="32"/>
        <v>0</v>
      </c>
      <c r="BR65" s="39">
        <f t="shared" si="32"/>
        <v>0</v>
      </c>
      <c r="BS65" s="39">
        <f t="shared" si="32"/>
        <v>0</v>
      </c>
      <c r="BT65" s="39">
        <f t="shared" si="32"/>
        <v>0</v>
      </c>
      <c r="BU65" s="39">
        <f t="shared" si="32"/>
        <v>0</v>
      </c>
      <c r="BV65" s="39">
        <f t="shared" si="32"/>
        <v>0</v>
      </c>
      <c r="BW65" s="39">
        <f t="shared" si="32"/>
        <v>0</v>
      </c>
      <c r="BX65" s="39">
        <f t="shared" si="32"/>
        <v>0</v>
      </c>
      <c r="BY65" s="39">
        <f t="shared" si="32"/>
        <v>0</v>
      </c>
      <c r="BZ65" s="39">
        <f t="shared" si="32"/>
        <v>0</v>
      </c>
      <c r="CA65" s="39">
        <f t="shared" si="32"/>
        <v>0</v>
      </c>
      <c r="CB65" s="39">
        <f t="shared" si="32"/>
        <v>0</v>
      </c>
      <c r="CC65" s="39">
        <f t="shared" si="32"/>
        <v>0</v>
      </c>
      <c r="CD65" s="39">
        <f t="shared" si="32"/>
        <v>0</v>
      </c>
      <c r="CE65" s="39">
        <f t="shared" si="32"/>
        <v>0</v>
      </c>
      <c r="CF65" s="39">
        <f t="shared" si="32"/>
        <v>0</v>
      </c>
      <c r="CG65" s="39">
        <f t="shared" si="32"/>
        <v>0</v>
      </c>
      <c r="CH65" s="39">
        <f t="shared" si="32"/>
        <v>0</v>
      </c>
      <c r="CI65" s="39">
        <f t="shared" si="32"/>
        <v>0</v>
      </c>
      <c r="CJ65" s="39">
        <f t="shared" si="32"/>
        <v>0</v>
      </c>
      <c r="CK65" s="39">
        <f t="shared" si="32"/>
        <v>0</v>
      </c>
      <c r="CL65" s="39">
        <f t="shared" si="32"/>
        <v>0</v>
      </c>
      <c r="CM65" s="39">
        <f t="shared" si="32"/>
        <v>0</v>
      </c>
      <c r="CN65" s="39">
        <f t="shared" si="32"/>
        <v>0</v>
      </c>
      <c r="CO65" s="39">
        <f t="shared" si="32"/>
        <v>0</v>
      </c>
      <c r="CP65" s="39">
        <f t="shared" si="32"/>
        <v>0</v>
      </c>
      <c r="CQ65" s="39">
        <f t="shared" si="32"/>
        <v>0</v>
      </c>
      <c r="CR65" s="39">
        <f t="shared" si="32"/>
        <v>0</v>
      </c>
      <c r="CS65" s="39">
        <f t="shared" si="32"/>
        <v>0</v>
      </c>
    </row>
    <row r="66">
      <c r="B66" s="5" t="s">
        <v>44</v>
      </c>
      <c r="C66" s="5"/>
      <c r="D66" s="5"/>
      <c r="E66" s="35">
        <f t="shared" si="23"/>
        <v>7923.870747</v>
      </c>
      <c r="F66" s="5"/>
      <c r="G66" s="36">
        <f t="shared" ref="G66:CS66" si="33">SUM(G56:G65)</f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6">
        <f t="shared" si="33"/>
        <v>0</v>
      </c>
      <c r="N66" s="36">
        <f t="shared" si="33"/>
        <v>0</v>
      </c>
      <c r="O66" s="36">
        <f t="shared" si="33"/>
        <v>0</v>
      </c>
      <c r="P66" s="36">
        <f t="shared" si="33"/>
        <v>0</v>
      </c>
      <c r="Q66" s="36">
        <f t="shared" si="33"/>
        <v>0</v>
      </c>
      <c r="R66" s="36">
        <f t="shared" si="33"/>
        <v>0</v>
      </c>
      <c r="S66" s="36">
        <f t="shared" si="33"/>
        <v>0</v>
      </c>
      <c r="T66" s="36">
        <f t="shared" si="33"/>
        <v>0</v>
      </c>
      <c r="U66" s="36">
        <f t="shared" si="33"/>
        <v>0</v>
      </c>
      <c r="V66" s="36">
        <f t="shared" si="33"/>
        <v>745</v>
      </c>
      <c r="W66" s="36">
        <f t="shared" si="33"/>
        <v>732.90645</v>
      </c>
      <c r="X66" s="36">
        <f t="shared" si="33"/>
        <v>589.18341</v>
      </c>
      <c r="Y66" s="36">
        <f t="shared" si="33"/>
        <v>610.79501</v>
      </c>
      <c r="Z66" s="36">
        <f t="shared" si="33"/>
        <v>592.8913772</v>
      </c>
      <c r="AA66" s="36">
        <f t="shared" si="33"/>
        <v>614.4118876</v>
      </c>
      <c r="AB66" s="36">
        <f t="shared" si="33"/>
        <v>584.78538</v>
      </c>
      <c r="AC66" s="36">
        <f t="shared" si="33"/>
        <v>1051.196242</v>
      </c>
      <c r="AD66" s="36">
        <f t="shared" si="33"/>
        <v>567.51006</v>
      </c>
      <c r="AE66" s="36">
        <f t="shared" si="33"/>
        <v>0</v>
      </c>
      <c r="AF66" s="36">
        <f t="shared" si="33"/>
        <v>1204.53949</v>
      </c>
      <c r="AG66" s="36">
        <f t="shared" si="33"/>
        <v>630.65144</v>
      </c>
      <c r="AH66" s="36">
        <f t="shared" si="33"/>
        <v>0</v>
      </c>
      <c r="AI66" s="36">
        <f t="shared" si="33"/>
        <v>0</v>
      </c>
      <c r="AJ66" s="36">
        <f t="shared" si="33"/>
        <v>0</v>
      </c>
      <c r="AK66" s="36">
        <f t="shared" si="33"/>
        <v>0</v>
      </c>
      <c r="AL66" s="36">
        <f t="shared" si="33"/>
        <v>0</v>
      </c>
      <c r="AM66" s="36">
        <f t="shared" si="33"/>
        <v>0</v>
      </c>
      <c r="AN66" s="36">
        <f t="shared" si="33"/>
        <v>0</v>
      </c>
      <c r="AO66" s="36">
        <f t="shared" si="33"/>
        <v>0</v>
      </c>
      <c r="AP66" s="36">
        <f t="shared" si="33"/>
        <v>0</v>
      </c>
      <c r="AQ66" s="36">
        <f t="shared" si="33"/>
        <v>0</v>
      </c>
      <c r="AR66" s="36">
        <f t="shared" si="33"/>
        <v>0</v>
      </c>
      <c r="AS66" s="36">
        <f t="shared" si="33"/>
        <v>0</v>
      </c>
      <c r="AT66" s="36">
        <f t="shared" si="33"/>
        <v>0</v>
      </c>
      <c r="AU66" s="36">
        <f t="shared" si="33"/>
        <v>0</v>
      </c>
      <c r="AV66" s="36">
        <f t="shared" si="33"/>
        <v>0</v>
      </c>
      <c r="AW66" s="36">
        <f t="shared" si="33"/>
        <v>0</v>
      </c>
      <c r="AX66" s="36">
        <f t="shared" si="33"/>
        <v>0</v>
      </c>
      <c r="AY66" s="36">
        <f t="shared" si="33"/>
        <v>0</v>
      </c>
      <c r="AZ66" s="36">
        <f t="shared" si="33"/>
        <v>0</v>
      </c>
      <c r="BA66" s="36">
        <f t="shared" si="33"/>
        <v>0</v>
      </c>
      <c r="BB66" s="36">
        <f t="shared" si="33"/>
        <v>0</v>
      </c>
      <c r="BC66" s="36">
        <f t="shared" si="33"/>
        <v>0</v>
      </c>
      <c r="BD66" s="36">
        <f t="shared" si="33"/>
        <v>0</v>
      </c>
      <c r="BE66" s="36">
        <f t="shared" si="33"/>
        <v>0</v>
      </c>
      <c r="BF66" s="36">
        <f t="shared" si="33"/>
        <v>0</v>
      </c>
      <c r="BG66" s="36">
        <f t="shared" si="33"/>
        <v>0</v>
      </c>
      <c r="BH66" s="36">
        <f t="shared" si="33"/>
        <v>0</v>
      </c>
      <c r="BI66" s="36">
        <f t="shared" si="33"/>
        <v>0</v>
      </c>
      <c r="BJ66" s="36">
        <f t="shared" si="33"/>
        <v>0</v>
      </c>
      <c r="BK66" s="36">
        <f t="shared" si="33"/>
        <v>0</v>
      </c>
      <c r="BL66" s="36">
        <f t="shared" si="33"/>
        <v>0</v>
      </c>
      <c r="BM66" s="36">
        <f t="shared" si="33"/>
        <v>0</v>
      </c>
      <c r="BN66" s="36">
        <f t="shared" si="33"/>
        <v>0</v>
      </c>
      <c r="BO66" s="36">
        <f t="shared" si="33"/>
        <v>0</v>
      </c>
      <c r="BP66" s="36">
        <f t="shared" si="33"/>
        <v>0</v>
      </c>
      <c r="BQ66" s="36">
        <f t="shared" si="33"/>
        <v>0</v>
      </c>
      <c r="BR66" s="36">
        <f t="shared" si="33"/>
        <v>0</v>
      </c>
      <c r="BS66" s="36">
        <f t="shared" si="33"/>
        <v>0</v>
      </c>
      <c r="BT66" s="36">
        <f t="shared" si="33"/>
        <v>0</v>
      </c>
      <c r="BU66" s="36">
        <f t="shared" si="33"/>
        <v>0</v>
      </c>
      <c r="BV66" s="36">
        <f t="shared" si="33"/>
        <v>0</v>
      </c>
      <c r="BW66" s="36">
        <f t="shared" si="33"/>
        <v>0</v>
      </c>
      <c r="BX66" s="36">
        <f t="shared" si="33"/>
        <v>0</v>
      </c>
      <c r="BY66" s="36">
        <f t="shared" si="33"/>
        <v>0</v>
      </c>
      <c r="BZ66" s="36">
        <f t="shared" si="33"/>
        <v>0</v>
      </c>
      <c r="CA66" s="36">
        <f t="shared" si="33"/>
        <v>0</v>
      </c>
      <c r="CB66" s="36">
        <f t="shared" si="33"/>
        <v>0</v>
      </c>
      <c r="CC66" s="36">
        <f t="shared" si="33"/>
        <v>0</v>
      </c>
      <c r="CD66" s="36">
        <f t="shared" si="33"/>
        <v>0</v>
      </c>
      <c r="CE66" s="36">
        <f t="shared" si="33"/>
        <v>0</v>
      </c>
      <c r="CF66" s="36">
        <f t="shared" si="33"/>
        <v>0</v>
      </c>
      <c r="CG66" s="36">
        <f t="shared" si="33"/>
        <v>0</v>
      </c>
      <c r="CH66" s="36">
        <f t="shared" si="33"/>
        <v>0</v>
      </c>
      <c r="CI66" s="36">
        <f t="shared" si="33"/>
        <v>0</v>
      </c>
      <c r="CJ66" s="36">
        <f t="shared" si="33"/>
        <v>0</v>
      </c>
      <c r="CK66" s="36">
        <f t="shared" si="33"/>
        <v>0</v>
      </c>
      <c r="CL66" s="36">
        <f t="shared" si="33"/>
        <v>0</v>
      </c>
      <c r="CM66" s="36">
        <f t="shared" si="33"/>
        <v>0</v>
      </c>
      <c r="CN66" s="36">
        <f t="shared" si="33"/>
        <v>0</v>
      </c>
      <c r="CO66" s="36">
        <f t="shared" si="33"/>
        <v>0</v>
      </c>
      <c r="CP66" s="36">
        <f t="shared" si="33"/>
        <v>0</v>
      </c>
      <c r="CQ66" s="36">
        <f t="shared" si="33"/>
        <v>0</v>
      </c>
      <c r="CR66" s="36">
        <f t="shared" si="33"/>
        <v>0</v>
      </c>
      <c r="CS66" s="36">
        <f t="shared" si="33"/>
        <v>0</v>
      </c>
    </row>
    <row r="67"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</row>
    <row r="68">
      <c r="B68" s="5" t="s">
        <v>61</v>
      </c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</row>
    <row r="69"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</row>
    <row r="70">
      <c r="B70" s="6" t="str">
        <f t="shared" ref="B70:B79" si="35">B56</f>
        <v>Dividends</v>
      </c>
      <c r="E70" s="33">
        <f t="shared" ref="E70:E80" si="36">SUM(G70:CS70)</f>
        <v>14159.63302</v>
      </c>
      <c r="G70" s="39">
        <f t="shared" ref="G70:CS70" si="34">IF(G$4&gt;=$C$9,G38,0)</f>
        <v>0</v>
      </c>
      <c r="H70" s="39">
        <f t="shared" si="34"/>
        <v>0</v>
      </c>
      <c r="I70" s="39">
        <f t="shared" si="34"/>
        <v>0</v>
      </c>
      <c r="J70" s="39">
        <f t="shared" si="34"/>
        <v>0</v>
      </c>
      <c r="K70" s="39">
        <f t="shared" si="34"/>
        <v>0</v>
      </c>
      <c r="L70" s="39">
        <f t="shared" si="34"/>
        <v>0</v>
      </c>
      <c r="M70" s="39">
        <f t="shared" si="34"/>
        <v>0</v>
      </c>
      <c r="N70" s="39">
        <f t="shared" si="34"/>
        <v>0</v>
      </c>
      <c r="O70" s="39">
        <f t="shared" si="34"/>
        <v>0</v>
      </c>
      <c r="P70" s="39">
        <f t="shared" si="34"/>
        <v>0</v>
      </c>
      <c r="Q70" s="39">
        <f t="shared" si="34"/>
        <v>0</v>
      </c>
      <c r="R70" s="39">
        <f t="shared" si="34"/>
        <v>0</v>
      </c>
      <c r="S70" s="39">
        <f t="shared" si="34"/>
        <v>0</v>
      </c>
      <c r="T70" s="39">
        <f t="shared" si="34"/>
        <v>0</v>
      </c>
      <c r="U70" s="39">
        <f t="shared" si="34"/>
        <v>0</v>
      </c>
      <c r="V70" s="39">
        <f t="shared" si="34"/>
        <v>0</v>
      </c>
      <c r="W70" s="39">
        <f t="shared" si="34"/>
        <v>0</v>
      </c>
      <c r="X70" s="39">
        <f t="shared" si="34"/>
        <v>0</v>
      </c>
      <c r="Y70" s="39">
        <f t="shared" si="34"/>
        <v>0</v>
      </c>
      <c r="Z70" s="39">
        <f t="shared" si="34"/>
        <v>0</v>
      </c>
      <c r="AA70" s="39">
        <f t="shared" si="34"/>
        <v>0</v>
      </c>
      <c r="AB70" s="39">
        <f t="shared" si="34"/>
        <v>0</v>
      </c>
      <c r="AC70" s="39">
        <f t="shared" si="34"/>
        <v>0</v>
      </c>
      <c r="AD70" s="39">
        <f t="shared" si="34"/>
        <v>0</v>
      </c>
      <c r="AE70" s="39">
        <f t="shared" si="34"/>
        <v>0</v>
      </c>
      <c r="AF70" s="39">
        <f t="shared" si="34"/>
        <v>0</v>
      </c>
      <c r="AG70" s="39">
        <f t="shared" si="34"/>
        <v>0</v>
      </c>
      <c r="AH70" s="39">
        <f t="shared" si="34"/>
        <v>0</v>
      </c>
      <c r="AI70" s="39">
        <f t="shared" si="34"/>
        <v>0</v>
      </c>
      <c r="AJ70" s="39">
        <f t="shared" si="34"/>
        <v>0</v>
      </c>
      <c r="AK70" s="39">
        <f t="shared" si="34"/>
        <v>29.87278365</v>
      </c>
      <c r="AL70" s="39">
        <f t="shared" si="34"/>
        <v>173.3452118</v>
      </c>
      <c r="AM70" s="39">
        <f t="shared" si="34"/>
        <v>25.19973308</v>
      </c>
      <c r="AN70" s="39">
        <f t="shared" si="34"/>
        <v>146.5870847</v>
      </c>
      <c r="AO70" s="39">
        <f t="shared" si="34"/>
        <v>0</v>
      </c>
      <c r="AP70" s="39">
        <f t="shared" si="34"/>
        <v>92.02543373</v>
      </c>
      <c r="AQ70" s="39">
        <f t="shared" si="34"/>
        <v>0</v>
      </c>
      <c r="AR70" s="39">
        <f t="shared" si="34"/>
        <v>24.12216753</v>
      </c>
      <c r="AS70" s="39">
        <f t="shared" si="34"/>
        <v>0</v>
      </c>
      <c r="AT70" s="39">
        <f t="shared" si="34"/>
        <v>9.311358111</v>
      </c>
      <c r="AU70" s="39">
        <f t="shared" si="34"/>
        <v>0</v>
      </c>
      <c r="AV70" s="39">
        <f t="shared" si="34"/>
        <v>20.04762669</v>
      </c>
      <c r="AW70" s="39">
        <f t="shared" si="34"/>
        <v>0</v>
      </c>
      <c r="AX70" s="39">
        <f t="shared" si="34"/>
        <v>75.05512442</v>
      </c>
      <c r="AY70" s="39">
        <f t="shared" si="34"/>
        <v>0</v>
      </c>
      <c r="AZ70" s="39">
        <f t="shared" si="34"/>
        <v>103.5424767</v>
      </c>
      <c r="BA70" s="39">
        <f t="shared" si="34"/>
        <v>0</v>
      </c>
      <c r="BB70" s="39">
        <f t="shared" si="34"/>
        <v>18.6004594</v>
      </c>
      <c r="BC70" s="39">
        <f t="shared" si="34"/>
        <v>0</v>
      </c>
      <c r="BD70" s="39">
        <f t="shared" si="34"/>
        <v>0</v>
      </c>
      <c r="BE70" s="39">
        <f t="shared" si="34"/>
        <v>0</v>
      </c>
      <c r="BF70" s="39">
        <f t="shared" si="34"/>
        <v>0</v>
      </c>
      <c r="BG70" s="39">
        <f t="shared" si="34"/>
        <v>0</v>
      </c>
      <c r="BH70" s="39">
        <f t="shared" si="34"/>
        <v>0</v>
      </c>
      <c r="BI70" s="39">
        <f t="shared" si="34"/>
        <v>0</v>
      </c>
      <c r="BJ70" s="39">
        <f t="shared" si="34"/>
        <v>0</v>
      </c>
      <c r="BK70" s="39">
        <f t="shared" si="34"/>
        <v>0</v>
      </c>
      <c r="BL70" s="39">
        <f t="shared" si="34"/>
        <v>0</v>
      </c>
      <c r="BM70" s="39">
        <f t="shared" si="34"/>
        <v>0</v>
      </c>
      <c r="BN70" s="39">
        <f t="shared" si="34"/>
        <v>331.4649287</v>
      </c>
      <c r="BO70" s="39">
        <f t="shared" si="34"/>
        <v>0</v>
      </c>
      <c r="BP70" s="39">
        <f t="shared" si="34"/>
        <v>5997.113277</v>
      </c>
      <c r="BQ70" s="39">
        <f t="shared" si="34"/>
        <v>3509.53076</v>
      </c>
      <c r="BR70" s="39">
        <f t="shared" si="34"/>
        <v>3593.814597</v>
      </c>
      <c r="BS70" s="39">
        <f t="shared" si="34"/>
        <v>10</v>
      </c>
      <c r="BT70" s="39" t="str">
        <f t="shared" si="34"/>
        <v/>
      </c>
      <c r="BU70" s="39" t="str">
        <f t="shared" si="34"/>
        <v/>
      </c>
      <c r="BV70" s="39" t="str">
        <f t="shared" si="34"/>
        <v/>
      </c>
      <c r="BW70" s="39" t="str">
        <f t="shared" si="34"/>
        <v/>
      </c>
      <c r="BX70" s="39" t="str">
        <f t="shared" si="34"/>
        <v/>
      </c>
      <c r="BY70" s="39" t="str">
        <f t="shared" si="34"/>
        <v/>
      </c>
      <c r="BZ70" s="39" t="str">
        <f t="shared" si="34"/>
        <v/>
      </c>
      <c r="CA70" s="39" t="str">
        <f t="shared" si="34"/>
        <v/>
      </c>
      <c r="CB70" s="39" t="str">
        <f t="shared" si="34"/>
        <v/>
      </c>
      <c r="CC70" s="39" t="str">
        <f t="shared" si="34"/>
        <v/>
      </c>
      <c r="CD70" s="39" t="str">
        <f t="shared" si="34"/>
        <v/>
      </c>
      <c r="CE70" s="39" t="str">
        <f t="shared" si="34"/>
        <v/>
      </c>
      <c r="CF70" s="39" t="str">
        <f t="shared" si="34"/>
        <v/>
      </c>
      <c r="CG70" s="39" t="str">
        <f t="shared" si="34"/>
        <v/>
      </c>
      <c r="CH70" s="39" t="str">
        <f t="shared" si="34"/>
        <v/>
      </c>
      <c r="CI70" s="39" t="str">
        <f t="shared" si="34"/>
        <v/>
      </c>
      <c r="CJ70" s="39" t="str">
        <f t="shared" si="34"/>
        <v/>
      </c>
      <c r="CK70" s="39" t="str">
        <f t="shared" si="34"/>
        <v/>
      </c>
      <c r="CL70" s="39" t="str">
        <f t="shared" si="34"/>
        <v/>
      </c>
      <c r="CM70" s="39" t="str">
        <f t="shared" si="34"/>
        <v/>
      </c>
      <c r="CN70" s="39" t="str">
        <f t="shared" si="34"/>
        <v/>
      </c>
      <c r="CO70" s="39" t="str">
        <f t="shared" si="34"/>
        <v/>
      </c>
      <c r="CP70" s="39" t="str">
        <f t="shared" si="34"/>
        <v/>
      </c>
      <c r="CQ70" s="39" t="str">
        <f t="shared" si="34"/>
        <v/>
      </c>
      <c r="CR70" s="39" t="str">
        <f t="shared" si="34"/>
        <v/>
      </c>
      <c r="CS70" s="39" t="str">
        <f t="shared" si="34"/>
        <v/>
      </c>
    </row>
    <row r="71">
      <c r="B71" s="6" t="str">
        <f t="shared" si="35"/>
        <v>Shareholder Loan interest</v>
      </c>
      <c r="E71" s="33">
        <f t="shared" si="36"/>
        <v>8769.035855</v>
      </c>
      <c r="G71" s="39">
        <f t="shared" ref="G71:CS71" si="37">IF(G$4&gt;=$C$9,G39,0)</f>
        <v>0</v>
      </c>
      <c r="H71" s="39">
        <f t="shared" si="37"/>
        <v>0</v>
      </c>
      <c r="I71" s="39">
        <f t="shared" si="37"/>
        <v>0</v>
      </c>
      <c r="J71" s="39">
        <f t="shared" si="37"/>
        <v>0</v>
      </c>
      <c r="K71" s="39">
        <f t="shared" si="37"/>
        <v>0</v>
      </c>
      <c r="L71" s="39">
        <f t="shared" si="37"/>
        <v>0</v>
      </c>
      <c r="M71" s="39">
        <f t="shared" si="37"/>
        <v>0</v>
      </c>
      <c r="N71" s="39">
        <f t="shared" si="37"/>
        <v>0</v>
      </c>
      <c r="O71" s="39">
        <f t="shared" si="37"/>
        <v>0</v>
      </c>
      <c r="P71" s="39">
        <f t="shared" si="37"/>
        <v>0</v>
      </c>
      <c r="Q71" s="39">
        <f t="shared" si="37"/>
        <v>0</v>
      </c>
      <c r="R71" s="39">
        <f t="shared" si="37"/>
        <v>0</v>
      </c>
      <c r="S71" s="39">
        <f t="shared" si="37"/>
        <v>0</v>
      </c>
      <c r="T71" s="39">
        <f t="shared" si="37"/>
        <v>0</v>
      </c>
      <c r="U71" s="39">
        <f t="shared" si="37"/>
        <v>0</v>
      </c>
      <c r="V71" s="39">
        <f t="shared" si="37"/>
        <v>0</v>
      </c>
      <c r="W71" s="39">
        <f t="shared" si="37"/>
        <v>0</v>
      </c>
      <c r="X71" s="39">
        <f t="shared" si="37"/>
        <v>0</v>
      </c>
      <c r="Y71" s="39">
        <f t="shared" si="37"/>
        <v>0</v>
      </c>
      <c r="Z71" s="39">
        <f t="shared" si="37"/>
        <v>0</v>
      </c>
      <c r="AA71" s="39">
        <f t="shared" si="37"/>
        <v>0</v>
      </c>
      <c r="AB71" s="39">
        <f t="shared" si="37"/>
        <v>0</v>
      </c>
      <c r="AC71" s="39">
        <f t="shared" si="37"/>
        <v>0</v>
      </c>
      <c r="AD71" s="39">
        <f t="shared" si="37"/>
        <v>0</v>
      </c>
      <c r="AE71" s="39">
        <f t="shared" si="37"/>
        <v>0</v>
      </c>
      <c r="AF71" s="39">
        <f t="shared" si="37"/>
        <v>0</v>
      </c>
      <c r="AG71" s="39">
        <f t="shared" si="37"/>
        <v>0</v>
      </c>
      <c r="AH71" s="39">
        <f t="shared" si="37"/>
        <v>433.2787353</v>
      </c>
      <c r="AI71" s="39">
        <f t="shared" si="37"/>
        <v>424.1212799</v>
      </c>
      <c r="AJ71" s="39">
        <f t="shared" si="37"/>
        <v>415.987321</v>
      </c>
      <c r="AK71" s="39">
        <f t="shared" si="37"/>
        <v>406.7168786</v>
      </c>
      <c r="AL71" s="39">
        <f t="shared" si="37"/>
        <v>398.4770815</v>
      </c>
      <c r="AM71" s="39">
        <f t="shared" si="37"/>
        <v>388.6344304</v>
      </c>
      <c r="AN71" s="39">
        <f t="shared" si="37"/>
        <v>380.1003849</v>
      </c>
      <c r="AO71" s="39">
        <f t="shared" si="37"/>
        <v>372.4321839</v>
      </c>
      <c r="AP71" s="39">
        <f t="shared" si="37"/>
        <v>359.7641543</v>
      </c>
      <c r="AQ71" s="39">
        <f t="shared" si="37"/>
        <v>350.0292924</v>
      </c>
      <c r="AR71" s="39">
        <f t="shared" si="37"/>
        <v>339.2931721</v>
      </c>
      <c r="AS71" s="39">
        <f t="shared" si="37"/>
        <v>328.7226136</v>
      </c>
      <c r="AT71" s="39">
        <f t="shared" si="37"/>
        <v>320.2698822</v>
      </c>
      <c r="AU71" s="39">
        <f t="shared" si="37"/>
        <v>309.5774423</v>
      </c>
      <c r="AV71" s="39">
        <f t="shared" si="37"/>
        <v>304.6132459</v>
      </c>
      <c r="AW71" s="39">
        <f t="shared" si="37"/>
        <v>295.3987964</v>
      </c>
      <c r="AX71" s="39">
        <f t="shared" si="37"/>
        <v>289.0346141</v>
      </c>
      <c r="AY71" s="39">
        <f t="shared" si="37"/>
        <v>277.2476753</v>
      </c>
      <c r="AZ71" s="39">
        <f t="shared" si="37"/>
        <v>262.3054619</v>
      </c>
      <c r="BA71" s="39">
        <f t="shared" si="37"/>
        <v>248.5084759</v>
      </c>
      <c r="BB71" s="39">
        <f t="shared" si="37"/>
        <v>224.0285735</v>
      </c>
      <c r="BC71" s="39">
        <f t="shared" si="37"/>
        <v>207.8550751</v>
      </c>
      <c r="BD71" s="39">
        <f t="shared" si="37"/>
        <v>184.0944225</v>
      </c>
      <c r="BE71" s="39">
        <f t="shared" si="37"/>
        <v>169.9050037</v>
      </c>
      <c r="BF71" s="39">
        <f t="shared" si="37"/>
        <v>152.9563736</v>
      </c>
      <c r="BG71" s="39">
        <f t="shared" si="37"/>
        <v>138.4477048</v>
      </c>
      <c r="BH71" s="39">
        <f t="shared" si="37"/>
        <v>128.7307069</v>
      </c>
      <c r="BI71" s="39">
        <f t="shared" si="37"/>
        <v>113.6492295</v>
      </c>
      <c r="BJ71" s="39">
        <f t="shared" si="37"/>
        <v>110.3812226</v>
      </c>
      <c r="BK71" s="39">
        <f t="shared" si="37"/>
        <v>42.61121838</v>
      </c>
      <c r="BL71" s="39">
        <f t="shared" si="37"/>
        <v>148.8012813</v>
      </c>
      <c r="BM71" s="39">
        <f t="shared" si="37"/>
        <v>68.73438795</v>
      </c>
      <c r="BN71" s="39">
        <f t="shared" si="37"/>
        <v>0</v>
      </c>
      <c r="BO71" s="39">
        <f t="shared" si="37"/>
        <v>134.1712598</v>
      </c>
      <c r="BP71" s="39">
        <f t="shared" si="37"/>
        <v>40.15627361</v>
      </c>
      <c r="BQ71" s="39">
        <f t="shared" si="37"/>
        <v>0</v>
      </c>
      <c r="BR71" s="39">
        <f t="shared" si="37"/>
        <v>0</v>
      </c>
      <c r="BS71" s="39">
        <f t="shared" si="37"/>
        <v>0</v>
      </c>
      <c r="BT71" s="39" t="str">
        <f t="shared" si="37"/>
        <v/>
      </c>
      <c r="BU71" s="39" t="str">
        <f t="shared" si="37"/>
        <v/>
      </c>
      <c r="BV71" s="39" t="str">
        <f t="shared" si="37"/>
        <v/>
      </c>
      <c r="BW71" s="39" t="str">
        <f t="shared" si="37"/>
        <v/>
      </c>
      <c r="BX71" s="39" t="str">
        <f t="shared" si="37"/>
        <v/>
      </c>
      <c r="BY71" s="39" t="str">
        <f t="shared" si="37"/>
        <v/>
      </c>
      <c r="BZ71" s="39" t="str">
        <f t="shared" si="37"/>
        <v/>
      </c>
      <c r="CA71" s="39" t="str">
        <f t="shared" si="37"/>
        <v/>
      </c>
      <c r="CB71" s="39" t="str">
        <f t="shared" si="37"/>
        <v/>
      </c>
      <c r="CC71" s="39" t="str">
        <f t="shared" si="37"/>
        <v/>
      </c>
      <c r="CD71" s="39" t="str">
        <f t="shared" si="37"/>
        <v/>
      </c>
      <c r="CE71" s="39" t="str">
        <f t="shared" si="37"/>
        <v/>
      </c>
      <c r="CF71" s="39" t="str">
        <f t="shared" si="37"/>
        <v/>
      </c>
      <c r="CG71" s="39" t="str">
        <f t="shared" si="37"/>
        <v/>
      </c>
      <c r="CH71" s="39" t="str">
        <f t="shared" si="37"/>
        <v/>
      </c>
      <c r="CI71" s="39" t="str">
        <f t="shared" si="37"/>
        <v/>
      </c>
      <c r="CJ71" s="39" t="str">
        <f t="shared" si="37"/>
        <v/>
      </c>
      <c r="CK71" s="39" t="str">
        <f t="shared" si="37"/>
        <v/>
      </c>
      <c r="CL71" s="39" t="str">
        <f t="shared" si="37"/>
        <v/>
      </c>
      <c r="CM71" s="39" t="str">
        <f t="shared" si="37"/>
        <v/>
      </c>
      <c r="CN71" s="39" t="str">
        <f t="shared" si="37"/>
        <v/>
      </c>
      <c r="CO71" s="39" t="str">
        <f t="shared" si="37"/>
        <v/>
      </c>
      <c r="CP71" s="39" t="str">
        <f t="shared" si="37"/>
        <v/>
      </c>
      <c r="CQ71" s="39" t="str">
        <f t="shared" si="37"/>
        <v/>
      </c>
      <c r="CR71" s="39" t="str">
        <f t="shared" si="37"/>
        <v/>
      </c>
      <c r="CS71" s="39" t="str">
        <f t="shared" si="37"/>
        <v/>
      </c>
    </row>
    <row r="72">
      <c r="B72" s="6" t="str">
        <f t="shared" si="35"/>
        <v>Shareholder Loan Principal</v>
      </c>
      <c r="E72" s="33">
        <f t="shared" si="36"/>
        <v>9193.5088</v>
      </c>
      <c r="G72" s="39">
        <f t="shared" ref="G72:CS72" si="38">IF(G$4&gt;=$C$9,G40,0)</f>
        <v>0</v>
      </c>
      <c r="H72" s="39">
        <f t="shared" si="38"/>
        <v>0</v>
      </c>
      <c r="I72" s="39">
        <f t="shared" si="38"/>
        <v>0</v>
      </c>
      <c r="J72" s="39">
        <f t="shared" si="38"/>
        <v>0</v>
      </c>
      <c r="K72" s="39">
        <f t="shared" si="38"/>
        <v>0</v>
      </c>
      <c r="L72" s="39">
        <f t="shared" si="38"/>
        <v>0</v>
      </c>
      <c r="M72" s="39">
        <f t="shared" si="38"/>
        <v>0</v>
      </c>
      <c r="N72" s="39">
        <f t="shared" si="38"/>
        <v>0</v>
      </c>
      <c r="O72" s="39">
        <f t="shared" si="38"/>
        <v>0</v>
      </c>
      <c r="P72" s="39">
        <f t="shared" si="38"/>
        <v>0</v>
      </c>
      <c r="Q72" s="39">
        <f t="shared" si="38"/>
        <v>0</v>
      </c>
      <c r="R72" s="39">
        <f t="shared" si="38"/>
        <v>0</v>
      </c>
      <c r="S72" s="39">
        <f t="shared" si="38"/>
        <v>0</v>
      </c>
      <c r="T72" s="39">
        <f t="shared" si="38"/>
        <v>0</v>
      </c>
      <c r="U72" s="39">
        <f t="shared" si="38"/>
        <v>0</v>
      </c>
      <c r="V72" s="39">
        <f t="shared" si="38"/>
        <v>0</v>
      </c>
      <c r="W72" s="39">
        <f t="shared" si="38"/>
        <v>0</v>
      </c>
      <c r="X72" s="39">
        <f t="shared" si="38"/>
        <v>0</v>
      </c>
      <c r="Y72" s="39">
        <f t="shared" si="38"/>
        <v>0</v>
      </c>
      <c r="Z72" s="39">
        <f t="shared" si="38"/>
        <v>0</v>
      </c>
      <c r="AA72" s="39">
        <f t="shared" si="38"/>
        <v>0</v>
      </c>
      <c r="AB72" s="39">
        <f t="shared" si="38"/>
        <v>0</v>
      </c>
      <c r="AC72" s="39">
        <f t="shared" si="38"/>
        <v>0</v>
      </c>
      <c r="AD72" s="39">
        <f t="shared" si="38"/>
        <v>0</v>
      </c>
      <c r="AE72" s="39">
        <f t="shared" si="38"/>
        <v>0</v>
      </c>
      <c r="AF72" s="39">
        <f t="shared" si="38"/>
        <v>0</v>
      </c>
      <c r="AG72" s="39">
        <f t="shared" si="38"/>
        <v>0</v>
      </c>
      <c r="AH72" s="39">
        <f t="shared" si="38"/>
        <v>144.8609643</v>
      </c>
      <c r="AI72" s="39">
        <f t="shared" si="38"/>
        <v>222.0362685</v>
      </c>
      <c r="AJ72" s="39">
        <f t="shared" si="38"/>
        <v>149.2874682</v>
      </c>
      <c r="AK72" s="39">
        <f t="shared" si="38"/>
        <v>222.2529001</v>
      </c>
      <c r="AL72" s="39">
        <f t="shared" si="38"/>
        <v>163.5369987</v>
      </c>
      <c r="AM72" s="39">
        <f t="shared" si="38"/>
        <v>226.388258</v>
      </c>
      <c r="AN72" s="39">
        <f t="shared" si="38"/>
        <v>162.70744</v>
      </c>
      <c r="AO72" s="39">
        <f t="shared" si="38"/>
        <v>268.7961163</v>
      </c>
      <c r="AP72" s="39">
        <f t="shared" si="38"/>
        <v>165.7506562</v>
      </c>
      <c r="AQ72" s="39">
        <f t="shared" si="38"/>
        <v>268.6121228</v>
      </c>
      <c r="AR72" s="39">
        <f t="shared" si="38"/>
        <v>185.9668905</v>
      </c>
      <c r="AS72" s="39">
        <f t="shared" si="38"/>
        <v>217.6780807</v>
      </c>
      <c r="AT72" s="39">
        <f t="shared" si="38"/>
        <v>190.7850651</v>
      </c>
      <c r="AU72" s="39">
        <f t="shared" si="38"/>
        <v>141.4246931</v>
      </c>
      <c r="AV72" s="39">
        <f t="shared" si="38"/>
        <v>195.516455</v>
      </c>
      <c r="AW72" s="39">
        <f t="shared" si="38"/>
        <v>135.0381662</v>
      </c>
      <c r="AX72" s="39">
        <f t="shared" si="38"/>
        <v>217.7778143</v>
      </c>
      <c r="AY72" s="39">
        <f t="shared" si="38"/>
        <v>349.3737122</v>
      </c>
      <c r="AZ72" s="39">
        <f t="shared" si="38"/>
        <v>263.7784845</v>
      </c>
      <c r="BA72" s="39">
        <f t="shared" si="38"/>
        <v>548.3982553</v>
      </c>
      <c r="BB72" s="39">
        <f t="shared" si="38"/>
        <v>318.943999</v>
      </c>
      <c r="BC72" s="39">
        <f t="shared" si="38"/>
        <v>528.3973047</v>
      </c>
      <c r="BD72" s="39">
        <f t="shared" si="38"/>
        <v>301.0776563</v>
      </c>
      <c r="BE72" s="39">
        <f t="shared" si="38"/>
        <v>359.6238805</v>
      </c>
      <c r="BF72" s="39">
        <f t="shared" si="38"/>
        <v>291.7107312</v>
      </c>
      <c r="BG72" s="39">
        <f t="shared" si="38"/>
        <v>222.3206817</v>
      </c>
      <c r="BH72" s="39">
        <f t="shared" si="38"/>
        <v>306.7559773</v>
      </c>
      <c r="BI72" s="39">
        <f t="shared" si="38"/>
        <v>82.59187565</v>
      </c>
      <c r="BJ72" s="39">
        <f t="shared" si="38"/>
        <v>305.8166954</v>
      </c>
      <c r="BK72" s="39">
        <f t="shared" si="38"/>
        <v>0</v>
      </c>
      <c r="BL72" s="39">
        <f t="shared" si="38"/>
        <v>577.8651227</v>
      </c>
      <c r="BM72" s="39">
        <f t="shared" si="38"/>
        <v>31.08423755</v>
      </c>
      <c r="BN72" s="39">
        <f t="shared" si="38"/>
        <v>0</v>
      </c>
      <c r="BO72" s="39">
        <f t="shared" si="38"/>
        <v>575.2994234</v>
      </c>
      <c r="BP72" s="39">
        <f t="shared" si="38"/>
        <v>852.0544046</v>
      </c>
      <c r="BQ72" s="39">
        <f t="shared" si="38"/>
        <v>0</v>
      </c>
      <c r="BR72" s="39">
        <f t="shared" si="38"/>
        <v>0</v>
      </c>
      <c r="BS72" s="39">
        <f t="shared" si="38"/>
        <v>0</v>
      </c>
      <c r="BT72" s="39" t="str">
        <f t="shared" si="38"/>
        <v/>
      </c>
      <c r="BU72" s="39" t="str">
        <f t="shared" si="38"/>
        <v/>
      </c>
      <c r="BV72" s="39" t="str">
        <f t="shared" si="38"/>
        <v/>
      </c>
      <c r="BW72" s="39" t="str">
        <f t="shared" si="38"/>
        <v/>
      </c>
      <c r="BX72" s="39" t="str">
        <f t="shared" si="38"/>
        <v/>
      </c>
      <c r="BY72" s="39" t="str">
        <f t="shared" si="38"/>
        <v/>
      </c>
      <c r="BZ72" s="39" t="str">
        <f t="shared" si="38"/>
        <v/>
      </c>
      <c r="CA72" s="39" t="str">
        <f t="shared" si="38"/>
        <v/>
      </c>
      <c r="CB72" s="39" t="str">
        <f t="shared" si="38"/>
        <v/>
      </c>
      <c r="CC72" s="39" t="str">
        <f t="shared" si="38"/>
        <v/>
      </c>
      <c r="CD72" s="39" t="str">
        <f t="shared" si="38"/>
        <v/>
      </c>
      <c r="CE72" s="39" t="str">
        <f t="shared" si="38"/>
        <v/>
      </c>
      <c r="CF72" s="39" t="str">
        <f t="shared" si="38"/>
        <v/>
      </c>
      <c r="CG72" s="39" t="str">
        <f t="shared" si="38"/>
        <v/>
      </c>
      <c r="CH72" s="39" t="str">
        <f t="shared" si="38"/>
        <v/>
      </c>
      <c r="CI72" s="39" t="str">
        <f t="shared" si="38"/>
        <v/>
      </c>
      <c r="CJ72" s="39" t="str">
        <f t="shared" si="38"/>
        <v/>
      </c>
      <c r="CK72" s="39" t="str">
        <f t="shared" si="38"/>
        <v/>
      </c>
      <c r="CL72" s="39" t="str">
        <f t="shared" si="38"/>
        <v/>
      </c>
      <c r="CM72" s="39" t="str">
        <f t="shared" si="38"/>
        <v/>
      </c>
      <c r="CN72" s="39" t="str">
        <f t="shared" si="38"/>
        <v/>
      </c>
      <c r="CO72" s="39" t="str">
        <f t="shared" si="38"/>
        <v/>
      </c>
      <c r="CP72" s="39" t="str">
        <f t="shared" si="38"/>
        <v/>
      </c>
      <c r="CQ72" s="39" t="str">
        <f t="shared" si="38"/>
        <v/>
      </c>
      <c r="CR72" s="39" t="str">
        <f t="shared" si="38"/>
        <v/>
      </c>
      <c r="CS72" s="39" t="str">
        <f t="shared" si="38"/>
        <v/>
      </c>
    </row>
    <row r="73">
      <c r="B73" s="6" t="str">
        <f t="shared" si="35"/>
        <v>Equity repayment</v>
      </c>
      <c r="E73" s="33">
        <f t="shared" si="36"/>
        <v>0</v>
      </c>
      <c r="G73" s="39">
        <f t="shared" ref="G73:CS73" si="39">IF(G$4&gt;=$C$9,G41,0)</f>
        <v>0</v>
      </c>
      <c r="H73" s="39">
        <f t="shared" si="39"/>
        <v>0</v>
      </c>
      <c r="I73" s="39">
        <f t="shared" si="39"/>
        <v>0</v>
      </c>
      <c r="J73" s="39">
        <f t="shared" si="39"/>
        <v>0</v>
      </c>
      <c r="K73" s="39">
        <f t="shared" si="39"/>
        <v>0</v>
      </c>
      <c r="L73" s="39">
        <f t="shared" si="39"/>
        <v>0</v>
      </c>
      <c r="M73" s="39">
        <f t="shared" si="39"/>
        <v>0</v>
      </c>
      <c r="N73" s="39">
        <f t="shared" si="39"/>
        <v>0</v>
      </c>
      <c r="O73" s="39">
        <f t="shared" si="39"/>
        <v>0</v>
      </c>
      <c r="P73" s="39">
        <f t="shared" si="39"/>
        <v>0</v>
      </c>
      <c r="Q73" s="39">
        <f t="shared" si="39"/>
        <v>0</v>
      </c>
      <c r="R73" s="39">
        <f t="shared" si="39"/>
        <v>0</v>
      </c>
      <c r="S73" s="39">
        <f t="shared" si="39"/>
        <v>0</v>
      </c>
      <c r="T73" s="39">
        <f t="shared" si="39"/>
        <v>0</v>
      </c>
      <c r="U73" s="39">
        <f t="shared" si="39"/>
        <v>0</v>
      </c>
      <c r="V73" s="39">
        <f t="shared" si="39"/>
        <v>0</v>
      </c>
      <c r="W73" s="39">
        <f t="shared" si="39"/>
        <v>0</v>
      </c>
      <c r="X73" s="39">
        <f t="shared" si="39"/>
        <v>0</v>
      </c>
      <c r="Y73" s="39">
        <f t="shared" si="39"/>
        <v>0</v>
      </c>
      <c r="Z73" s="39">
        <f t="shared" si="39"/>
        <v>0</v>
      </c>
      <c r="AA73" s="39">
        <f t="shared" si="39"/>
        <v>0</v>
      </c>
      <c r="AB73" s="39">
        <f t="shared" si="39"/>
        <v>0</v>
      </c>
      <c r="AC73" s="39">
        <f t="shared" si="39"/>
        <v>0</v>
      </c>
      <c r="AD73" s="39">
        <f t="shared" si="39"/>
        <v>0</v>
      </c>
      <c r="AE73" s="39">
        <f t="shared" si="39"/>
        <v>0</v>
      </c>
      <c r="AF73" s="39">
        <f t="shared" si="39"/>
        <v>0</v>
      </c>
      <c r="AG73" s="39">
        <f t="shared" si="39"/>
        <v>0</v>
      </c>
      <c r="AH73" s="39">
        <f t="shared" si="39"/>
        <v>0</v>
      </c>
      <c r="AI73" s="39">
        <f t="shared" si="39"/>
        <v>0</v>
      </c>
      <c r="AJ73" s="39">
        <f t="shared" si="39"/>
        <v>0</v>
      </c>
      <c r="AK73" s="39">
        <f t="shared" si="39"/>
        <v>0</v>
      </c>
      <c r="AL73" s="39">
        <f t="shared" si="39"/>
        <v>0</v>
      </c>
      <c r="AM73" s="39">
        <f t="shared" si="39"/>
        <v>0</v>
      </c>
      <c r="AN73" s="39">
        <f t="shared" si="39"/>
        <v>0</v>
      </c>
      <c r="AO73" s="39">
        <f t="shared" si="39"/>
        <v>0</v>
      </c>
      <c r="AP73" s="39">
        <f t="shared" si="39"/>
        <v>0</v>
      </c>
      <c r="AQ73" s="39">
        <f t="shared" si="39"/>
        <v>0</v>
      </c>
      <c r="AR73" s="39">
        <f t="shared" si="39"/>
        <v>0</v>
      </c>
      <c r="AS73" s="39">
        <f t="shared" si="39"/>
        <v>0</v>
      </c>
      <c r="AT73" s="39">
        <f t="shared" si="39"/>
        <v>0</v>
      </c>
      <c r="AU73" s="39">
        <f t="shared" si="39"/>
        <v>0</v>
      </c>
      <c r="AV73" s="39">
        <f t="shared" si="39"/>
        <v>0</v>
      </c>
      <c r="AW73" s="39">
        <f t="shared" si="39"/>
        <v>0</v>
      </c>
      <c r="AX73" s="39">
        <f t="shared" si="39"/>
        <v>0</v>
      </c>
      <c r="AY73" s="39">
        <f t="shared" si="39"/>
        <v>0</v>
      </c>
      <c r="AZ73" s="39">
        <f t="shared" si="39"/>
        <v>0</v>
      </c>
      <c r="BA73" s="39">
        <f t="shared" si="39"/>
        <v>0</v>
      </c>
      <c r="BB73" s="39">
        <f t="shared" si="39"/>
        <v>0</v>
      </c>
      <c r="BC73" s="39">
        <f t="shared" si="39"/>
        <v>0</v>
      </c>
      <c r="BD73" s="39">
        <f t="shared" si="39"/>
        <v>0</v>
      </c>
      <c r="BE73" s="39">
        <f t="shared" si="39"/>
        <v>0</v>
      </c>
      <c r="BF73" s="39">
        <f t="shared" si="39"/>
        <v>0</v>
      </c>
      <c r="BG73" s="39">
        <f t="shared" si="39"/>
        <v>0</v>
      </c>
      <c r="BH73" s="39">
        <f t="shared" si="39"/>
        <v>0</v>
      </c>
      <c r="BI73" s="39">
        <f t="shared" si="39"/>
        <v>0</v>
      </c>
      <c r="BJ73" s="39">
        <f t="shared" si="39"/>
        <v>0</v>
      </c>
      <c r="BK73" s="39">
        <f t="shared" si="39"/>
        <v>0</v>
      </c>
      <c r="BL73" s="39">
        <f t="shared" si="39"/>
        <v>0</v>
      </c>
      <c r="BM73" s="39">
        <f t="shared" si="39"/>
        <v>0</v>
      </c>
      <c r="BN73" s="39">
        <f t="shared" si="39"/>
        <v>0</v>
      </c>
      <c r="BO73" s="39">
        <f t="shared" si="39"/>
        <v>0</v>
      </c>
      <c r="BP73" s="39">
        <f t="shared" si="39"/>
        <v>0</v>
      </c>
      <c r="BQ73" s="39">
        <f t="shared" si="39"/>
        <v>0</v>
      </c>
      <c r="BR73" s="39">
        <f t="shared" si="39"/>
        <v>0</v>
      </c>
      <c r="BS73" s="39">
        <f t="shared" si="39"/>
        <v>0</v>
      </c>
      <c r="BT73" s="39" t="str">
        <f t="shared" si="39"/>
        <v/>
      </c>
      <c r="BU73" s="39" t="str">
        <f t="shared" si="39"/>
        <v/>
      </c>
      <c r="BV73" s="39" t="str">
        <f t="shared" si="39"/>
        <v/>
      </c>
      <c r="BW73" s="39" t="str">
        <f t="shared" si="39"/>
        <v/>
      </c>
      <c r="BX73" s="39" t="str">
        <f t="shared" si="39"/>
        <v/>
      </c>
      <c r="BY73" s="39" t="str">
        <f t="shared" si="39"/>
        <v/>
      </c>
      <c r="BZ73" s="39" t="str">
        <f t="shared" si="39"/>
        <v/>
      </c>
      <c r="CA73" s="39" t="str">
        <f t="shared" si="39"/>
        <v/>
      </c>
      <c r="CB73" s="39" t="str">
        <f t="shared" si="39"/>
        <v/>
      </c>
      <c r="CC73" s="39" t="str">
        <f t="shared" si="39"/>
        <v/>
      </c>
      <c r="CD73" s="39" t="str">
        <f t="shared" si="39"/>
        <v/>
      </c>
      <c r="CE73" s="39" t="str">
        <f t="shared" si="39"/>
        <v/>
      </c>
      <c r="CF73" s="39" t="str">
        <f t="shared" si="39"/>
        <v/>
      </c>
      <c r="CG73" s="39" t="str">
        <f t="shared" si="39"/>
        <v/>
      </c>
      <c r="CH73" s="39" t="str">
        <f t="shared" si="39"/>
        <v/>
      </c>
      <c r="CI73" s="39" t="str">
        <f t="shared" si="39"/>
        <v/>
      </c>
      <c r="CJ73" s="39" t="str">
        <f t="shared" si="39"/>
        <v/>
      </c>
      <c r="CK73" s="39" t="str">
        <f t="shared" si="39"/>
        <v/>
      </c>
      <c r="CL73" s="39" t="str">
        <f t="shared" si="39"/>
        <v/>
      </c>
      <c r="CM73" s="39" t="str">
        <f t="shared" si="39"/>
        <v/>
      </c>
      <c r="CN73" s="39" t="str">
        <f t="shared" si="39"/>
        <v/>
      </c>
      <c r="CO73" s="39" t="str">
        <f t="shared" si="39"/>
        <v/>
      </c>
      <c r="CP73" s="39" t="str">
        <f t="shared" si="39"/>
        <v/>
      </c>
      <c r="CQ73" s="39" t="str">
        <f t="shared" si="39"/>
        <v/>
      </c>
      <c r="CR73" s="39" t="str">
        <f t="shared" si="39"/>
        <v/>
      </c>
      <c r="CS73" s="39" t="str">
        <f t="shared" si="39"/>
        <v/>
      </c>
    </row>
    <row r="74">
      <c r="B74" s="6" t="str">
        <f t="shared" si="35"/>
        <v>Fees paid to Equitix Limited</v>
      </c>
      <c r="E74" s="33">
        <f t="shared" si="36"/>
        <v>0</v>
      </c>
      <c r="G74" s="39">
        <f t="shared" ref="G74:CS74" si="40">IF(G$4&gt;=$C$9,G42,0)</f>
        <v>0</v>
      </c>
      <c r="H74" s="39">
        <f t="shared" si="40"/>
        <v>0</v>
      </c>
      <c r="I74" s="39">
        <f t="shared" si="40"/>
        <v>0</v>
      </c>
      <c r="J74" s="39">
        <f t="shared" si="40"/>
        <v>0</v>
      </c>
      <c r="K74" s="39">
        <f t="shared" si="40"/>
        <v>0</v>
      </c>
      <c r="L74" s="39">
        <f t="shared" si="40"/>
        <v>0</v>
      </c>
      <c r="M74" s="39">
        <f t="shared" si="40"/>
        <v>0</v>
      </c>
      <c r="N74" s="39">
        <f t="shared" si="40"/>
        <v>0</v>
      </c>
      <c r="O74" s="39">
        <f t="shared" si="40"/>
        <v>0</v>
      </c>
      <c r="P74" s="39">
        <f t="shared" si="40"/>
        <v>0</v>
      </c>
      <c r="Q74" s="39">
        <f t="shared" si="40"/>
        <v>0</v>
      </c>
      <c r="R74" s="39">
        <f t="shared" si="40"/>
        <v>0</v>
      </c>
      <c r="S74" s="39">
        <f t="shared" si="40"/>
        <v>0</v>
      </c>
      <c r="T74" s="39">
        <f t="shared" si="40"/>
        <v>0</v>
      </c>
      <c r="U74" s="39">
        <f t="shared" si="40"/>
        <v>0</v>
      </c>
      <c r="V74" s="39">
        <f t="shared" si="40"/>
        <v>0</v>
      </c>
      <c r="W74" s="39">
        <f t="shared" si="40"/>
        <v>0</v>
      </c>
      <c r="X74" s="39">
        <f t="shared" si="40"/>
        <v>0</v>
      </c>
      <c r="Y74" s="39">
        <f t="shared" si="40"/>
        <v>0</v>
      </c>
      <c r="Z74" s="39">
        <f t="shared" si="40"/>
        <v>0</v>
      </c>
      <c r="AA74" s="39">
        <f t="shared" si="40"/>
        <v>0</v>
      </c>
      <c r="AB74" s="39">
        <f t="shared" si="40"/>
        <v>0</v>
      </c>
      <c r="AC74" s="39">
        <f t="shared" si="40"/>
        <v>0</v>
      </c>
      <c r="AD74" s="39">
        <f t="shared" si="40"/>
        <v>0</v>
      </c>
      <c r="AE74" s="39">
        <f t="shared" si="40"/>
        <v>0</v>
      </c>
      <c r="AF74" s="39">
        <f t="shared" si="40"/>
        <v>0</v>
      </c>
      <c r="AG74" s="39">
        <f t="shared" si="40"/>
        <v>0</v>
      </c>
      <c r="AH74" s="39" t="str">
        <f t="shared" si="40"/>
        <v/>
      </c>
      <c r="AI74" s="39" t="str">
        <f t="shared" si="40"/>
        <v/>
      </c>
      <c r="AJ74" s="39" t="str">
        <f t="shared" si="40"/>
        <v/>
      </c>
      <c r="AK74" s="39" t="str">
        <f t="shared" si="40"/>
        <v/>
      </c>
      <c r="AL74" s="39" t="str">
        <f t="shared" si="40"/>
        <v/>
      </c>
      <c r="AM74" s="39" t="str">
        <f t="shared" si="40"/>
        <v/>
      </c>
      <c r="AN74" s="39" t="str">
        <f t="shared" si="40"/>
        <v/>
      </c>
      <c r="AO74" s="39" t="str">
        <f t="shared" si="40"/>
        <v/>
      </c>
      <c r="AP74" s="39" t="str">
        <f t="shared" si="40"/>
        <v/>
      </c>
      <c r="AQ74" s="39" t="str">
        <f t="shared" si="40"/>
        <v/>
      </c>
      <c r="AR74" s="39" t="str">
        <f t="shared" si="40"/>
        <v/>
      </c>
      <c r="AS74" s="39" t="str">
        <f t="shared" si="40"/>
        <v/>
      </c>
      <c r="AT74" s="39" t="str">
        <f t="shared" si="40"/>
        <v/>
      </c>
      <c r="AU74" s="39" t="str">
        <f t="shared" si="40"/>
        <v/>
      </c>
      <c r="AV74" s="39" t="str">
        <f t="shared" si="40"/>
        <v/>
      </c>
      <c r="AW74" s="39" t="str">
        <f t="shared" si="40"/>
        <v/>
      </c>
      <c r="AX74" s="39" t="str">
        <f t="shared" si="40"/>
        <v/>
      </c>
      <c r="AY74" s="39" t="str">
        <f t="shared" si="40"/>
        <v/>
      </c>
      <c r="AZ74" s="39" t="str">
        <f t="shared" si="40"/>
        <v/>
      </c>
      <c r="BA74" s="39" t="str">
        <f t="shared" si="40"/>
        <v/>
      </c>
      <c r="BB74" s="39" t="str">
        <f t="shared" si="40"/>
        <v/>
      </c>
      <c r="BC74" s="39" t="str">
        <f t="shared" si="40"/>
        <v/>
      </c>
      <c r="BD74" s="39" t="str">
        <f t="shared" si="40"/>
        <v/>
      </c>
      <c r="BE74" s="39" t="str">
        <f t="shared" si="40"/>
        <v/>
      </c>
      <c r="BF74" s="39" t="str">
        <f t="shared" si="40"/>
        <v/>
      </c>
      <c r="BG74" s="39" t="str">
        <f t="shared" si="40"/>
        <v/>
      </c>
      <c r="BH74" s="39" t="str">
        <f t="shared" si="40"/>
        <v/>
      </c>
      <c r="BI74" s="39" t="str">
        <f t="shared" si="40"/>
        <v/>
      </c>
      <c r="BJ74" s="39" t="str">
        <f t="shared" si="40"/>
        <v/>
      </c>
      <c r="BK74" s="39" t="str">
        <f t="shared" si="40"/>
        <v/>
      </c>
      <c r="BL74" s="39" t="str">
        <f t="shared" si="40"/>
        <v/>
      </c>
      <c r="BM74" s="39" t="str">
        <f t="shared" si="40"/>
        <v/>
      </c>
      <c r="BN74" s="39" t="str">
        <f t="shared" si="40"/>
        <v/>
      </c>
      <c r="BO74" s="39" t="str">
        <f t="shared" si="40"/>
        <v/>
      </c>
      <c r="BP74" s="39" t="str">
        <f t="shared" si="40"/>
        <v/>
      </c>
      <c r="BQ74" s="39" t="str">
        <f t="shared" si="40"/>
        <v/>
      </c>
      <c r="BR74" s="39" t="str">
        <f t="shared" si="40"/>
        <v/>
      </c>
      <c r="BS74" s="39" t="str">
        <f t="shared" si="40"/>
        <v/>
      </c>
      <c r="BT74" s="39" t="str">
        <f t="shared" si="40"/>
        <v/>
      </c>
      <c r="BU74" s="39" t="str">
        <f t="shared" si="40"/>
        <v/>
      </c>
      <c r="BV74" s="39" t="str">
        <f t="shared" si="40"/>
        <v/>
      </c>
      <c r="BW74" s="39" t="str">
        <f t="shared" si="40"/>
        <v/>
      </c>
      <c r="BX74" s="39" t="str">
        <f t="shared" si="40"/>
        <v/>
      </c>
      <c r="BY74" s="39" t="str">
        <f t="shared" si="40"/>
        <v/>
      </c>
      <c r="BZ74" s="39" t="str">
        <f t="shared" si="40"/>
        <v/>
      </c>
      <c r="CA74" s="39" t="str">
        <f t="shared" si="40"/>
        <v/>
      </c>
      <c r="CB74" s="39" t="str">
        <f t="shared" si="40"/>
        <v/>
      </c>
      <c r="CC74" s="39" t="str">
        <f t="shared" si="40"/>
        <v/>
      </c>
      <c r="CD74" s="39" t="str">
        <f t="shared" si="40"/>
        <v/>
      </c>
      <c r="CE74" s="39" t="str">
        <f t="shared" si="40"/>
        <v/>
      </c>
      <c r="CF74" s="39" t="str">
        <f t="shared" si="40"/>
        <v/>
      </c>
      <c r="CG74" s="39" t="str">
        <f t="shared" si="40"/>
        <v/>
      </c>
      <c r="CH74" s="39" t="str">
        <f t="shared" si="40"/>
        <v/>
      </c>
      <c r="CI74" s="39" t="str">
        <f t="shared" si="40"/>
        <v/>
      </c>
      <c r="CJ74" s="39" t="str">
        <f t="shared" si="40"/>
        <v/>
      </c>
      <c r="CK74" s="39" t="str">
        <f t="shared" si="40"/>
        <v/>
      </c>
      <c r="CL74" s="39" t="str">
        <f t="shared" si="40"/>
        <v/>
      </c>
      <c r="CM74" s="39" t="str">
        <f t="shared" si="40"/>
        <v/>
      </c>
      <c r="CN74" s="39" t="str">
        <f t="shared" si="40"/>
        <v/>
      </c>
      <c r="CO74" s="39" t="str">
        <f t="shared" si="40"/>
        <v/>
      </c>
      <c r="CP74" s="39" t="str">
        <f t="shared" si="40"/>
        <v/>
      </c>
      <c r="CQ74" s="39" t="str">
        <f t="shared" si="40"/>
        <v/>
      </c>
      <c r="CR74" s="39" t="str">
        <f t="shared" si="40"/>
        <v/>
      </c>
      <c r="CS74" s="39" t="str">
        <f t="shared" si="40"/>
        <v/>
      </c>
    </row>
    <row r="75">
      <c r="B75" s="6" t="str">
        <f t="shared" si="35"/>
        <v>Fees paid to IUK Investments Ltd</v>
      </c>
      <c r="E75" s="33">
        <f t="shared" si="36"/>
        <v>0</v>
      </c>
      <c r="G75" s="39">
        <f t="shared" ref="G75:CS75" si="41">IF(G$4&gt;=$C$9,G43,0)</f>
        <v>0</v>
      </c>
      <c r="H75" s="39">
        <f t="shared" si="41"/>
        <v>0</v>
      </c>
      <c r="I75" s="39">
        <f t="shared" si="41"/>
        <v>0</v>
      </c>
      <c r="J75" s="39">
        <f t="shared" si="41"/>
        <v>0</v>
      </c>
      <c r="K75" s="39">
        <f t="shared" si="41"/>
        <v>0</v>
      </c>
      <c r="L75" s="39">
        <f t="shared" si="41"/>
        <v>0</v>
      </c>
      <c r="M75" s="39">
        <f t="shared" si="41"/>
        <v>0</v>
      </c>
      <c r="N75" s="39">
        <f t="shared" si="41"/>
        <v>0</v>
      </c>
      <c r="O75" s="39">
        <f t="shared" si="41"/>
        <v>0</v>
      </c>
      <c r="P75" s="39">
        <f t="shared" si="41"/>
        <v>0</v>
      </c>
      <c r="Q75" s="39">
        <f t="shared" si="41"/>
        <v>0</v>
      </c>
      <c r="R75" s="39">
        <f t="shared" si="41"/>
        <v>0</v>
      </c>
      <c r="S75" s="39">
        <f t="shared" si="41"/>
        <v>0</v>
      </c>
      <c r="T75" s="39">
        <f t="shared" si="41"/>
        <v>0</v>
      </c>
      <c r="U75" s="39">
        <f t="shared" si="41"/>
        <v>0</v>
      </c>
      <c r="V75" s="39">
        <f t="shared" si="41"/>
        <v>0</v>
      </c>
      <c r="W75" s="39">
        <f t="shared" si="41"/>
        <v>0</v>
      </c>
      <c r="X75" s="39">
        <f t="shared" si="41"/>
        <v>0</v>
      </c>
      <c r="Y75" s="39">
        <f t="shared" si="41"/>
        <v>0</v>
      </c>
      <c r="Z75" s="39">
        <f t="shared" si="41"/>
        <v>0</v>
      </c>
      <c r="AA75" s="39">
        <f t="shared" si="41"/>
        <v>0</v>
      </c>
      <c r="AB75" s="39">
        <f t="shared" si="41"/>
        <v>0</v>
      </c>
      <c r="AC75" s="39">
        <f t="shared" si="41"/>
        <v>0</v>
      </c>
      <c r="AD75" s="39">
        <f t="shared" si="41"/>
        <v>0</v>
      </c>
      <c r="AE75" s="39">
        <f t="shared" si="41"/>
        <v>0</v>
      </c>
      <c r="AF75" s="39">
        <f t="shared" si="41"/>
        <v>0</v>
      </c>
      <c r="AG75" s="39">
        <f t="shared" si="41"/>
        <v>0</v>
      </c>
      <c r="AH75" s="39" t="str">
        <f t="shared" si="41"/>
        <v/>
      </c>
      <c r="AI75" s="39" t="str">
        <f t="shared" si="41"/>
        <v/>
      </c>
      <c r="AJ75" s="39" t="str">
        <f t="shared" si="41"/>
        <v/>
      </c>
      <c r="AK75" s="39" t="str">
        <f t="shared" si="41"/>
        <v/>
      </c>
      <c r="AL75" s="39" t="str">
        <f t="shared" si="41"/>
        <v/>
      </c>
      <c r="AM75" s="39" t="str">
        <f t="shared" si="41"/>
        <v/>
      </c>
      <c r="AN75" s="39" t="str">
        <f t="shared" si="41"/>
        <v/>
      </c>
      <c r="AO75" s="39" t="str">
        <f t="shared" si="41"/>
        <v/>
      </c>
      <c r="AP75" s="39" t="str">
        <f t="shared" si="41"/>
        <v/>
      </c>
      <c r="AQ75" s="39" t="str">
        <f t="shared" si="41"/>
        <v/>
      </c>
      <c r="AR75" s="39" t="str">
        <f t="shared" si="41"/>
        <v/>
      </c>
      <c r="AS75" s="39" t="str">
        <f t="shared" si="41"/>
        <v/>
      </c>
      <c r="AT75" s="39" t="str">
        <f t="shared" si="41"/>
        <v/>
      </c>
      <c r="AU75" s="39" t="str">
        <f t="shared" si="41"/>
        <v/>
      </c>
      <c r="AV75" s="39" t="str">
        <f t="shared" si="41"/>
        <v/>
      </c>
      <c r="AW75" s="39" t="str">
        <f t="shared" si="41"/>
        <v/>
      </c>
      <c r="AX75" s="39" t="str">
        <f t="shared" si="41"/>
        <v/>
      </c>
      <c r="AY75" s="39" t="str">
        <f t="shared" si="41"/>
        <v/>
      </c>
      <c r="AZ75" s="39" t="str">
        <f t="shared" si="41"/>
        <v/>
      </c>
      <c r="BA75" s="39" t="str">
        <f t="shared" si="41"/>
        <v/>
      </c>
      <c r="BB75" s="39" t="str">
        <f t="shared" si="41"/>
        <v/>
      </c>
      <c r="BC75" s="39" t="str">
        <f t="shared" si="41"/>
        <v/>
      </c>
      <c r="BD75" s="39" t="str">
        <f t="shared" si="41"/>
        <v/>
      </c>
      <c r="BE75" s="39" t="str">
        <f t="shared" si="41"/>
        <v/>
      </c>
      <c r="BF75" s="39" t="str">
        <f t="shared" si="41"/>
        <v/>
      </c>
      <c r="BG75" s="39" t="str">
        <f t="shared" si="41"/>
        <v/>
      </c>
      <c r="BH75" s="39" t="str">
        <f t="shared" si="41"/>
        <v/>
      </c>
      <c r="BI75" s="39" t="str">
        <f t="shared" si="41"/>
        <v/>
      </c>
      <c r="BJ75" s="39" t="str">
        <f t="shared" si="41"/>
        <v/>
      </c>
      <c r="BK75" s="39" t="str">
        <f t="shared" si="41"/>
        <v/>
      </c>
      <c r="BL75" s="39" t="str">
        <f t="shared" si="41"/>
        <v/>
      </c>
      <c r="BM75" s="39" t="str">
        <f t="shared" si="41"/>
        <v/>
      </c>
      <c r="BN75" s="39" t="str">
        <f t="shared" si="41"/>
        <v/>
      </c>
      <c r="BO75" s="39" t="str">
        <f t="shared" si="41"/>
        <v/>
      </c>
      <c r="BP75" s="39" t="str">
        <f t="shared" si="41"/>
        <v/>
      </c>
      <c r="BQ75" s="39" t="str">
        <f t="shared" si="41"/>
        <v/>
      </c>
      <c r="BR75" s="39" t="str">
        <f t="shared" si="41"/>
        <v/>
      </c>
      <c r="BS75" s="39" t="str">
        <f t="shared" si="41"/>
        <v/>
      </c>
      <c r="BT75" s="39" t="str">
        <f t="shared" si="41"/>
        <v/>
      </c>
      <c r="BU75" s="39" t="str">
        <f t="shared" si="41"/>
        <v/>
      </c>
      <c r="BV75" s="39" t="str">
        <f t="shared" si="41"/>
        <v/>
      </c>
      <c r="BW75" s="39" t="str">
        <f t="shared" si="41"/>
        <v/>
      </c>
      <c r="BX75" s="39" t="str">
        <f t="shared" si="41"/>
        <v/>
      </c>
      <c r="BY75" s="39" t="str">
        <f t="shared" si="41"/>
        <v/>
      </c>
      <c r="BZ75" s="39" t="str">
        <f t="shared" si="41"/>
        <v/>
      </c>
      <c r="CA75" s="39" t="str">
        <f t="shared" si="41"/>
        <v/>
      </c>
      <c r="CB75" s="39" t="str">
        <f t="shared" si="41"/>
        <v/>
      </c>
      <c r="CC75" s="39" t="str">
        <f t="shared" si="41"/>
        <v/>
      </c>
      <c r="CD75" s="39" t="str">
        <f t="shared" si="41"/>
        <v/>
      </c>
      <c r="CE75" s="39" t="str">
        <f t="shared" si="41"/>
        <v/>
      </c>
      <c r="CF75" s="39" t="str">
        <f t="shared" si="41"/>
        <v/>
      </c>
      <c r="CG75" s="39" t="str">
        <f t="shared" si="41"/>
        <v/>
      </c>
      <c r="CH75" s="39" t="str">
        <f t="shared" si="41"/>
        <v/>
      </c>
      <c r="CI75" s="39" t="str">
        <f t="shared" si="41"/>
        <v/>
      </c>
      <c r="CJ75" s="39" t="str">
        <f t="shared" si="41"/>
        <v/>
      </c>
      <c r="CK75" s="39" t="str">
        <f t="shared" si="41"/>
        <v/>
      </c>
      <c r="CL75" s="39" t="str">
        <f t="shared" si="41"/>
        <v/>
      </c>
      <c r="CM75" s="39" t="str">
        <f t="shared" si="41"/>
        <v/>
      </c>
      <c r="CN75" s="39" t="str">
        <f t="shared" si="41"/>
        <v/>
      </c>
      <c r="CO75" s="39" t="str">
        <f t="shared" si="41"/>
        <v/>
      </c>
      <c r="CP75" s="39" t="str">
        <f t="shared" si="41"/>
        <v/>
      </c>
      <c r="CQ75" s="39" t="str">
        <f t="shared" si="41"/>
        <v/>
      </c>
      <c r="CR75" s="39" t="str">
        <f t="shared" si="41"/>
        <v/>
      </c>
      <c r="CS75" s="39" t="str">
        <f t="shared" si="41"/>
        <v/>
      </c>
    </row>
    <row r="76">
      <c r="B76" s="6" t="str">
        <f t="shared" si="35"/>
        <v>Fees paid to Enter Name</v>
      </c>
      <c r="E76" s="33">
        <f t="shared" si="36"/>
        <v>0</v>
      </c>
      <c r="G76" s="39">
        <f t="shared" ref="G76:CS76" si="42">IF(G$4&gt;=$C$9,G44,0)</f>
        <v>0</v>
      </c>
      <c r="H76" s="39">
        <f t="shared" si="42"/>
        <v>0</v>
      </c>
      <c r="I76" s="39">
        <f t="shared" si="42"/>
        <v>0</v>
      </c>
      <c r="J76" s="39">
        <f t="shared" si="42"/>
        <v>0</v>
      </c>
      <c r="K76" s="39">
        <f t="shared" si="42"/>
        <v>0</v>
      </c>
      <c r="L76" s="39">
        <f t="shared" si="42"/>
        <v>0</v>
      </c>
      <c r="M76" s="39">
        <f t="shared" si="42"/>
        <v>0</v>
      </c>
      <c r="N76" s="39">
        <f t="shared" si="42"/>
        <v>0</v>
      </c>
      <c r="O76" s="39">
        <f t="shared" si="42"/>
        <v>0</v>
      </c>
      <c r="P76" s="39">
        <f t="shared" si="42"/>
        <v>0</v>
      </c>
      <c r="Q76" s="39">
        <f t="shared" si="42"/>
        <v>0</v>
      </c>
      <c r="R76" s="39">
        <f t="shared" si="42"/>
        <v>0</v>
      </c>
      <c r="S76" s="39">
        <f t="shared" si="42"/>
        <v>0</v>
      </c>
      <c r="T76" s="39">
        <f t="shared" si="42"/>
        <v>0</v>
      </c>
      <c r="U76" s="39">
        <f t="shared" si="42"/>
        <v>0</v>
      </c>
      <c r="V76" s="39">
        <f t="shared" si="42"/>
        <v>0</v>
      </c>
      <c r="W76" s="39">
        <f t="shared" si="42"/>
        <v>0</v>
      </c>
      <c r="X76" s="39">
        <f t="shared" si="42"/>
        <v>0</v>
      </c>
      <c r="Y76" s="39">
        <f t="shared" si="42"/>
        <v>0</v>
      </c>
      <c r="Z76" s="39">
        <f t="shared" si="42"/>
        <v>0</v>
      </c>
      <c r="AA76" s="39">
        <f t="shared" si="42"/>
        <v>0</v>
      </c>
      <c r="AB76" s="39">
        <f t="shared" si="42"/>
        <v>0</v>
      </c>
      <c r="AC76" s="39">
        <f t="shared" si="42"/>
        <v>0</v>
      </c>
      <c r="AD76" s="39">
        <f t="shared" si="42"/>
        <v>0</v>
      </c>
      <c r="AE76" s="39">
        <f t="shared" si="42"/>
        <v>0</v>
      </c>
      <c r="AF76" s="39">
        <f t="shared" si="42"/>
        <v>0</v>
      </c>
      <c r="AG76" s="39">
        <f t="shared" si="42"/>
        <v>0</v>
      </c>
      <c r="AH76" s="39" t="str">
        <f t="shared" si="42"/>
        <v/>
      </c>
      <c r="AI76" s="39" t="str">
        <f t="shared" si="42"/>
        <v/>
      </c>
      <c r="AJ76" s="39" t="str">
        <f t="shared" si="42"/>
        <v/>
      </c>
      <c r="AK76" s="39" t="str">
        <f t="shared" si="42"/>
        <v/>
      </c>
      <c r="AL76" s="39" t="str">
        <f t="shared" si="42"/>
        <v/>
      </c>
      <c r="AM76" s="39" t="str">
        <f t="shared" si="42"/>
        <v/>
      </c>
      <c r="AN76" s="39" t="str">
        <f t="shared" si="42"/>
        <v/>
      </c>
      <c r="AO76" s="39" t="str">
        <f t="shared" si="42"/>
        <v/>
      </c>
      <c r="AP76" s="39" t="str">
        <f t="shared" si="42"/>
        <v/>
      </c>
      <c r="AQ76" s="39" t="str">
        <f t="shared" si="42"/>
        <v/>
      </c>
      <c r="AR76" s="39" t="str">
        <f t="shared" si="42"/>
        <v/>
      </c>
      <c r="AS76" s="39" t="str">
        <f t="shared" si="42"/>
        <v/>
      </c>
      <c r="AT76" s="39" t="str">
        <f t="shared" si="42"/>
        <v/>
      </c>
      <c r="AU76" s="39" t="str">
        <f t="shared" si="42"/>
        <v/>
      </c>
      <c r="AV76" s="39" t="str">
        <f t="shared" si="42"/>
        <v/>
      </c>
      <c r="AW76" s="39" t="str">
        <f t="shared" si="42"/>
        <v/>
      </c>
      <c r="AX76" s="39" t="str">
        <f t="shared" si="42"/>
        <v/>
      </c>
      <c r="AY76" s="39" t="str">
        <f t="shared" si="42"/>
        <v/>
      </c>
      <c r="AZ76" s="39" t="str">
        <f t="shared" si="42"/>
        <v/>
      </c>
      <c r="BA76" s="39" t="str">
        <f t="shared" si="42"/>
        <v/>
      </c>
      <c r="BB76" s="39" t="str">
        <f t="shared" si="42"/>
        <v/>
      </c>
      <c r="BC76" s="39" t="str">
        <f t="shared" si="42"/>
        <v/>
      </c>
      <c r="BD76" s="39" t="str">
        <f t="shared" si="42"/>
        <v/>
      </c>
      <c r="BE76" s="39" t="str">
        <f t="shared" si="42"/>
        <v/>
      </c>
      <c r="BF76" s="39" t="str">
        <f t="shared" si="42"/>
        <v/>
      </c>
      <c r="BG76" s="39" t="str">
        <f t="shared" si="42"/>
        <v/>
      </c>
      <c r="BH76" s="39" t="str">
        <f t="shared" si="42"/>
        <v/>
      </c>
      <c r="BI76" s="39" t="str">
        <f t="shared" si="42"/>
        <v/>
      </c>
      <c r="BJ76" s="39" t="str">
        <f t="shared" si="42"/>
        <v/>
      </c>
      <c r="BK76" s="39" t="str">
        <f t="shared" si="42"/>
        <v/>
      </c>
      <c r="BL76" s="39" t="str">
        <f t="shared" si="42"/>
        <v/>
      </c>
      <c r="BM76" s="39" t="str">
        <f t="shared" si="42"/>
        <v/>
      </c>
      <c r="BN76" s="39" t="str">
        <f t="shared" si="42"/>
        <v/>
      </c>
      <c r="BO76" s="39" t="str">
        <f t="shared" si="42"/>
        <v/>
      </c>
      <c r="BP76" s="39" t="str">
        <f t="shared" si="42"/>
        <v/>
      </c>
      <c r="BQ76" s="39" t="str">
        <f t="shared" si="42"/>
        <v/>
      </c>
      <c r="BR76" s="39" t="str">
        <f t="shared" si="42"/>
        <v/>
      </c>
      <c r="BS76" s="39" t="str">
        <f t="shared" si="42"/>
        <v/>
      </c>
      <c r="BT76" s="39" t="str">
        <f t="shared" si="42"/>
        <v/>
      </c>
      <c r="BU76" s="39" t="str">
        <f t="shared" si="42"/>
        <v/>
      </c>
      <c r="BV76" s="39" t="str">
        <f t="shared" si="42"/>
        <v/>
      </c>
      <c r="BW76" s="39" t="str">
        <f t="shared" si="42"/>
        <v/>
      </c>
      <c r="BX76" s="39" t="str">
        <f t="shared" si="42"/>
        <v/>
      </c>
      <c r="BY76" s="39" t="str">
        <f t="shared" si="42"/>
        <v/>
      </c>
      <c r="BZ76" s="39" t="str">
        <f t="shared" si="42"/>
        <v/>
      </c>
      <c r="CA76" s="39" t="str">
        <f t="shared" si="42"/>
        <v/>
      </c>
      <c r="CB76" s="39" t="str">
        <f t="shared" si="42"/>
        <v/>
      </c>
      <c r="CC76" s="39" t="str">
        <f t="shared" si="42"/>
        <v/>
      </c>
      <c r="CD76" s="39" t="str">
        <f t="shared" si="42"/>
        <v/>
      </c>
      <c r="CE76" s="39" t="str">
        <f t="shared" si="42"/>
        <v/>
      </c>
      <c r="CF76" s="39" t="str">
        <f t="shared" si="42"/>
        <v/>
      </c>
      <c r="CG76" s="39" t="str">
        <f t="shared" si="42"/>
        <v/>
      </c>
      <c r="CH76" s="39" t="str">
        <f t="shared" si="42"/>
        <v/>
      </c>
      <c r="CI76" s="39" t="str">
        <f t="shared" si="42"/>
        <v/>
      </c>
      <c r="CJ76" s="39" t="str">
        <f t="shared" si="42"/>
        <v/>
      </c>
      <c r="CK76" s="39" t="str">
        <f t="shared" si="42"/>
        <v/>
      </c>
      <c r="CL76" s="39" t="str">
        <f t="shared" si="42"/>
        <v/>
      </c>
      <c r="CM76" s="39" t="str">
        <f t="shared" si="42"/>
        <v/>
      </c>
      <c r="CN76" s="39" t="str">
        <f t="shared" si="42"/>
        <v/>
      </c>
      <c r="CO76" s="39" t="str">
        <f t="shared" si="42"/>
        <v/>
      </c>
      <c r="CP76" s="39" t="str">
        <f t="shared" si="42"/>
        <v/>
      </c>
      <c r="CQ76" s="39" t="str">
        <f t="shared" si="42"/>
        <v/>
      </c>
      <c r="CR76" s="39" t="str">
        <f t="shared" si="42"/>
        <v/>
      </c>
      <c r="CS76" s="39" t="str">
        <f t="shared" si="42"/>
        <v/>
      </c>
    </row>
    <row r="77">
      <c r="B77" s="6" t="str">
        <f t="shared" si="35"/>
        <v>Fees paid to Enter Name</v>
      </c>
      <c r="E77" s="33">
        <f t="shared" si="36"/>
        <v>0</v>
      </c>
      <c r="G77" s="39">
        <f t="shared" ref="G77:CS77" si="43">IF(G$4&gt;=$C$9,G45,0)</f>
        <v>0</v>
      </c>
      <c r="H77" s="39">
        <f t="shared" si="43"/>
        <v>0</v>
      </c>
      <c r="I77" s="39">
        <f t="shared" si="43"/>
        <v>0</v>
      </c>
      <c r="J77" s="39">
        <f t="shared" si="43"/>
        <v>0</v>
      </c>
      <c r="K77" s="39">
        <f t="shared" si="43"/>
        <v>0</v>
      </c>
      <c r="L77" s="39">
        <f t="shared" si="43"/>
        <v>0</v>
      </c>
      <c r="M77" s="39">
        <f t="shared" si="43"/>
        <v>0</v>
      </c>
      <c r="N77" s="39">
        <f t="shared" si="43"/>
        <v>0</v>
      </c>
      <c r="O77" s="39">
        <f t="shared" si="43"/>
        <v>0</v>
      </c>
      <c r="P77" s="39">
        <f t="shared" si="43"/>
        <v>0</v>
      </c>
      <c r="Q77" s="39">
        <f t="shared" si="43"/>
        <v>0</v>
      </c>
      <c r="R77" s="39">
        <f t="shared" si="43"/>
        <v>0</v>
      </c>
      <c r="S77" s="39">
        <f t="shared" si="43"/>
        <v>0</v>
      </c>
      <c r="T77" s="39">
        <f t="shared" si="43"/>
        <v>0</v>
      </c>
      <c r="U77" s="39">
        <f t="shared" si="43"/>
        <v>0</v>
      </c>
      <c r="V77" s="39">
        <f t="shared" si="43"/>
        <v>0</v>
      </c>
      <c r="W77" s="39">
        <f t="shared" si="43"/>
        <v>0</v>
      </c>
      <c r="X77" s="39">
        <f t="shared" si="43"/>
        <v>0</v>
      </c>
      <c r="Y77" s="39">
        <f t="shared" si="43"/>
        <v>0</v>
      </c>
      <c r="Z77" s="39">
        <f t="shared" si="43"/>
        <v>0</v>
      </c>
      <c r="AA77" s="39">
        <f t="shared" si="43"/>
        <v>0</v>
      </c>
      <c r="AB77" s="39">
        <f t="shared" si="43"/>
        <v>0</v>
      </c>
      <c r="AC77" s="39">
        <f t="shared" si="43"/>
        <v>0</v>
      </c>
      <c r="AD77" s="39">
        <f t="shared" si="43"/>
        <v>0</v>
      </c>
      <c r="AE77" s="39">
        <f t="shared" si="43"/>
        <v>0</v>
      </c>
      <c r="AF77" s="39">
        <f t="shared" si="43"/>
        <v>0</v>
      </c>
      <c r="AG77" s="39">
        <f t="shared" si="43"/>
        <v>0</v>
      </c>
      <c r="AH77" s="39" t="str">
        <f t="shared" si="43"/>
        <v/>
      </c>
      <c r="AI77" s="39" t="str">
        <f t="shared" si="43"/>
        <v/>
      </c>
      <c r="AJ77" s="39" t="str">
        <f t="shared" si="43"/>
        <v/>
      </c>
      <c r="AK77" s="39" t="str">
        <f t="shared" si="43"/>
        <v/>
      </c>
      <c r="AL77" s="39" t="str">
        <f t="shared" si="43"/>
        <v/>
      </c>
      <c r="AM77" s="39" t="str">
        <f t="shared" si="43"/>
        <v/>
      </c>
      <c r="AN77" s="39" t="str">
        <f t="shared" si="43"/>
        <v/>
      </c>
      <c r="AO77" s="39" t="str">
        <f t="shared" si="43"/>
        <v/>
      </c>
      <c r="AP77" s="39" t="str">
        <f t="shared" si="43"/>
        <v/>
      </c>
      <c r="AQ77" s="39" t="str">
        <f t="shared" si="43"/>
        <v/>
      </c>
      <c r="AR77" s="39" t="str">
        <f t="shared" si="43"/>
        <v/>
      </c>
      <c r="AS77" s="39" t="str">
        <f t="shared" si="43"/>
        <v/>
      </c>
      <c r="AT77" s="39" t="str">
        <f t="shared" si="43"/>
        <v/>
      </c>
      <c r="AU77" s="39" t="str">
        <f t="shared" si="43"/>
        <v/>
      </c>
      <c r="AV77" s="39" t="str">
        <f t="shared" si="43"/>
        <v/>
      </c>
      <c r="AW77" s="39" t="str">
        <f t="shared" si="43"/>
        <v/>
      </c>
      <c r="AX77" s="39" t="str">
        <f t="shared" si="43"/>
        <v/>
      </c>
      <c r="AY77" s="39" t="str">
        <f t="shared" si="43"/>
        <v/>
      </c>
      <c r="AZ77" s="39" t="str">
        <f t="shared" si="43"/>
        <v/>
      </c>
      <c r="BA77" s="39" t="str">
        <f t="shared" si="43"/>
        <v/>
      </c>
      <c r="BB77" s="39" t="str">
        <f t="shared" si="43"/>
        <v/>
      </c>
      <c r="BC77" s="39" t="str">
        <f t="shared" si="43"/>
        <v/>
      </c>
      <c r="BD77" s="39" t="str">
        <f t="shared" si="43"/>
        <v/>
      </c>
      <c r="BE77" s="39" t="str">
        <f t="shared" si="43"/>
        <v/>
      </c>
      <c r="BF77" s="39" t="str">
        <f t="shared" si="43"/>
        <v/>
      </c>
      <c r="BG77" s="39" t="str">
        <f t="shared" si="43"/>
        <v/>
      </c>
      <c r="BH77" s="39" t="str">
        <f t="shared" si="43"/>
        <v/>
      </c>
      <c r="BI77" s="39" t="str">
        <f t="shared" si="43"/>
        <v/>
      </c>
      <c r="BJ77" s="39" t="str">
        <f t="shared" si="43"/>
        <v/>
      </c>
      <c r="BK77" s="39" t="str">
        <f t="shared" si="43"/>
        <v/>
      </c>
      <c r="BL77" s="39" t="str">
        <f t="shared" si="43"/>
        <v/>
      </c>
      <c r="BM77" s="39" t="str">
        <f t="shared" si="43"/>
        <v/>
      </c>
      <c r="BN77" s="39" t="str">
        <f t="shared" si="43"/>
        <v/>
      </c>
      <c r="BO77" s="39" t="str">
        <f t="shared" si="43"/>
        <v/>
      </c>
      <c r="BP77" s="39" t="str">
        <f t="shared" si="43"/>
        <v/>
      </c>
      <c r="BQ77" s="39" t="str">
        <f t="shared" si="43"/>
        <v/>
      </c>
      <c r="BR77" s="39" t="str">
        <f t="shared" si="43"/>
        <v/>
      </c>
      <c r="BS77" s="39" t="str">
        <f t="shared" si="43"/>
        <v/>
      </c>
      <c r="BT77" s="39" t="str">
        <f t="shared" si="43"/>
        <v/>
      </c>
      <c r="BU77" s="39" t="str">
        <f t="shared" si="43"/>
        <v/>
      </c>
      <c r="BV77" s="39" t="str">
        <f t="shared" si="43"/>
        <v/>
      </c>
      <c r="BW77" s="39" t="str">
        <f t="shared" si="43"/>
        <v/>
      </c>
      <c r="BX77" s="39" t="str">
        <f t="shared" si="43"/>
        <v/>
      </c>
      <c r="BY77" s="39" t="str">
        <f t="shared" si="43"/>
        <v/>
      </c>
      <c r="BZ77" s="39" t="str">
        <f t="shared" si="43"/>
        <v/>
      </c>
      <c r="CA77" s="39" t="str">
        <f t="shared" si="43"/>
        <v/>
      </c>
      <c r="CB77" s="39" t="str">
        <f t="shared" si="43"/>
        <v/>
      </c>
      <c r="CC77" s="39" t="str">
        <f t="shared" si="43"/>
        <v/>
      </c>
      <c r="CD77" s="39" t="str">
        <f t="shared" si="43"/>
        <v/>
      </c>
      <c r="CE77" s="39" t="str">
        <f t="shared" si="43"/>
        <v/>
      </c>
      <c r="CF77" s="39" t="str">
        <f t="shared" si="43"/>
        <v/>
      </c>
      <c r="CG77" s="39" t="str">
        <f t="shared" si="43"/>
        <v/>
      </c>
      <c r="CH77" s="39" t="str">
        <f t="shared" si="43"/>
        <v/>
      </c>
      <c r="CI77" s="39" t="str">
        <f t="shared" si="43"/>
        <v/>
      </c>
      <c r="CJ77" s="39" t="str">
        <f t="shared" si="43"/>
        <v/>
      </c>
      <c r="CK77" s="39" t="str">
        <f t="shared" si="43"/>
        <v/>
      </c>
      <c r="CL77" s="39" t="str">
        <f t="shared" si="43"/>
        <v/>
      </c>
      <c r="CM77" s="39" t="str">
        <f t="shared" si="43"/>
        <v/>
      </c>
      <c r="CN77" s="39" t="str">
        <f t="shared" si="43"/>
        <v/>
      </c>
      <c r="CO77" s="39" t="str">
        <f t="shared" si="43"/>
        <v/>
      </c>
      <c r="CP77" s="39" t="str">
        <f t="shared" si="43"/>
        <v/>
      </c>
      <c r="CQ77" s="39" t="str">
        <f t="shared" si="43"/>
        <v/>
      </c>
      <c r="CR77" s="39" t="str">
        <f t="shared" si="43"/>
        <v/>
      </c>
      <c r="CS77" s="39" t="str">
        <f t="shared" si="43"/>
        <v/>
      </c>
    </row>
    <row r="78">
      <c r="B78" s="6" t="str">
        <f t="shared" si="35"/>
        <v>Fees paid to Enter Name</v>
      </c>
      <c r="E78" s="33">
        <f t="shared" si="36"/>
        <v>0</v>
      </c>
      <c r="G78" s="39">
        <f t="shared" ref="G78:CS78" si="44">IF(G$4&gt;=$C$9,G46,0)</f>
        <v>0</v>
      </c>
      <c r="H78" s="39">
        <f t="shared" si="44"/>
        <v>0</v>
      </c>
      <c r="I78" s="39">
        <f t="shared" si="44"/>
        <v>0</v>
      </c>
      <c r="J78" s="39">
        <f t="shared" si="44"/>
        <v>0</v>
      </c>
      <c r="K78" s="39">
        <f t="shared" si="44"/>
        <v>0</v>
      </c>
      <c r="L78" s="39">
        <f t="shared" si="44"/>
        <v>0</v>
      </c>
      <c r="M78" s="39">
        <f t="shared" si="44"/>
        <v>0</v>
      </c>
      <c r="N78" s="39">
        <f t="shared" si="44"/>
        <v>0</v>
      </c>
      <c r="O78" s="39">
        <f t="shared" si="44"/>
        <v>0</v>
      </c>
      <c r="P78" s="39">
        <f t="shared" si="44"/>
        <v>0</v>
      </c>
      <c r="Q78" s="39">
        <f t="shared" si="44"/>
        <v>0</v>
      </c>
      <c r="R78" s="39">
        <f t="shared" si="44"/>
        <v>0</v>
      </c>
      <c r="S78" s="39">
        <f t="shared" si="44"/>
        <v>0</v>
      </c>
      <c r="T78" s="39">
        <f t="shared" si="44"/>
        <v>0</v>
      </c>
      <c r="U78" s="39">
        <f t="shared" si="44"/>
        <v>0</v>
      </c>
      <c r="V78" s="39">
        <f t="shared" si="44"/>
        <v>0</v>
      </c>
      <c r="W78" s="39">
        <f t="shared" si="44"/>
        <v>0</v>
      </c>
      <c r="X78" s="39">
        <f t="shared" si="44"/>
        <v>0</v>
      </c>
      <c r="Y78" s="39">
        <f t="shared" si="44"/>
        <v>0</v>
      </c>
      <c r="Z78" s="39">
        <f t="shared" si="44"/>
        <v>0</v>
      </c>
      <c r="AA78" s="39">
        <f t="shared" si="44"/>
        <v>0</v>
      </c>
      <c r="AB78" s="39">
        <f t="shared" si="44"/>
        <v>0</v>
      </c>
      <c r="AC78" s="39">
        <f t="shared" si="44"/>
        <v>0</v>
      </c>
      <c r="AD78" s="39">
        <f t="shared" si="44"/>
        <v>0</v>
      </c>
      <c r="AE78" s="39">
        <f t="shared" si="44"/>
        <v>0</v>
      </c>
      <c r="AF78" s="39">
        <f t="shared" si="44"/>
        <v>0</v>
      </c>
      <c r="AG78" s="39">
        <f t="shared" si="44"/>
        <v>0</v>
      </c>
      <c r="AH78" s="39" t="str">
        <f t="shared" si="44"/>
        <v/>
      </c>
      <c r="AI78" s="39" t="str">
        <f t="shared" si="44"/>
        <v/>
      </c>
      <c r="AJ78" s="39" t="str">
        <f t="shared" si="44"/>
        <v/>
      </c>
      <c r="AK78" s="39" t="str">
        <f t="shared" si="44"/>
        <v/>
      </c>
      <c r="AL78" s="39" t="str">
        <f t="shared" si="44"/>
        <v/>
      </c>
      <c r="AM78" s="39" t="str">
        <f t="shared" si="44"/>
        <v/>
      </c>
      <c r="AN78" s="39" t="str">
        <f t="shared" si="44"/>
        <v/>
      </c>
      <c r="AO78" s="39" t="str">
        <f t="shared" si="44"/>
        <v/>
      </c>
      <c r="AP78" s="39" t="str">
        <f t="shared" si="44"/>
        <v/>
      </c>
      <c r="AQ78" s="39" t="str">
        <f t="shared" si="44"/>
        <v/>
      </c>
      <c r="AR78" s="39" t="str">
        <f t="shared" si="44"/>
        <v/>
      </c>
      <c r="AS78" s="39" t="str">
        <f t="shared" si="44"/>
        <v/>
      </c>
      <c r="AT78" s="39" t="str">
        <f t="shared" si="44"/>
        <v/>
      </c>
      <c r="AU78" s="39" t="str">
        <f t="shared" si="44"/>
        <v/>
      </c>
      <c r="AV78" s="39" t="str">
        <f t="shared" si="44"/>
        <v/>
      </c>
      <c r="AW78" s="39" t="str">
        <f t="shared" si="44"/>
        <v/>
      </c>
      <c r="AX78" s="39" t="str">
        <f t="shared" si="44"/>
        <v/>
      </c>
      <c r="AY78" s="39" t="str">
        <f t="shared" si="44"/>
        <v/>
      </c>
      <c r="AZ78" s="39" t="str">
        <f t="shared" si="44"/>
        <v/>
      </c>
      <c r="BA78" s="39" t="str">
        <f t="shared" si="44"/>
        <v/>
      </c>
      <c r="BB78" s="39" t="str">
        <f t="shared" si="44"/>
        <v/>
      </c>
      <c r="BC78" s="39" t="str">
        <f t="shared" si="44"/>
        <v/>
      </c>
      <c r="BD78" s="39" t="str">
        <f t="shared" si="44"/>
        <v/>
      </c>
      <c r="BE78" s="39" t="str">
        <f t="shared" si="44"/>
        <v/>
      </c>
      <c r="BF78" s="39" t="str">
        <f t="shared" si="44"/>
        <v/>
      </c>
      <c r="BG78" s="39" t="str">
        <f t="shared" si="44"/>
        <v/>
      </c>
      <c r="BH78" s="39" t="str">
        <f t="shared" si="44"/>
        <v/>
      </c>
      <c r="BI78" s="39" t="str">
        <f t="shared" si="44"/>
        <v/>
      </c>
      <c r="BJ78" s="39" t="str">
        <f t="shared" si="44"/>
        <v/>
      </c>
      <c r="BK78" s="39" t="str">
        <f t="shared" si="44"/>
        <v/>
      </c>
      <c r="BL78" s="39" t="str">
        <f t="shared" si="44"/>
        <v/>
      </c>
      <c r="BM78" s="39" t="str">
        <f t="shared" si="44"/>
        <v/>
      </c>
      <c r="BN78" s="39" t="str">
        <f t="shared" si="44"/>
        <v/>
      </c>
      <c r="BO78" s="39" t="str">
        <f t="shared" si="44"/>
        <v/>
      </c>
      <c r="BP78" s="39" t="str">
        <f t="shared" si="44"/>
        <v/>
      </c>
      <c r="BQ78" s="39" t="str">
        <f t="shared" si="44"/>
        <v/>
      </c>
      <c r="BR78" s="39" t="str">
        <f t="shared" si="44"/>
        <v/>
      </c>
      <c r="BS78" s="39" t="str">
        <f t="shared" si="44"/>
        <v/>
      </c>
      <c r="BT78" s="39" t="str">
        <f t="shared" si="44"/>
        <v/>
      </c>
      <c r="BU78" s="39" t="str">
        <f t="shared" si="44"/>
        <v/>
      </c>
      <c r="BV78" s="39" t="str">
        <f t="shared" si="44"/>
        <v/>
      </c>
      <c r="BW78" s="39" t="str">
        <f t="shared" si="44"/>
        <v/>
      </c>
      <c r="BX78" s="39" t="str">
        <f t="shared" si="44"/>
        <v/>
      </c>
      <c r="BY78" s="39" t="str">
        <f t="shared" si="44"/>
        <v/>
      </c>
      <c r="BZ78" s="39" t="str">
        <f t="shared" si="44"/>
        <v/>
      </c>
      <c r="CA78" s="39" t="str">
        <f t="shared" si="44"/>
        <v/>
      </c>
      <c r="CB78" s="39" t="str">
        <f t="shared" si="44"/>
        <v/>
      </c>
      <c r="CC78" s="39" t="str">
        <f t="shared" si="44"/>
        <v/>
      </c>
      <c r="CD78" s="39" t="str">
        <f t="shared" si="44"/>
        <v/>
      </c>
      <c r="CE78" s="39" t="str">
        <f t="shared" si="44"/>
        <v/>
      </c>
      <c r="CF78" s="39" t="str">
        <f t="shared" si="44"/>
        <v/>
      </c>
      <c r="CG78" s="39" t="str">
        <f t="shared" si="44"/>
        <v/>
      </c>
      <c r="CH78" s="39" t="str">
        <f t="shared" si="44"/>
        <v/>
      </c>
      <c r="CI78" s="39" t="str">
        <f t="shared" si="44"/>
        <v/>
      </c>
      <c r="CJ78" s="39" t="str">
        <f t="shared" si="44"/>
        <v/>
      </c>
      <c r="CK78" s="39" t="str">
        <f t="shared" si="44"/>
        <v/>
      </c>
      <c r="CL78" s="39" t="str">
        <f t="shared" si="44"/>
        <v/>
      </c>
      <c r="CM78" s="39" t="str">
        <f t="shared" si="44"/>
        <v/>
      </c>
      <c r="CN78" s="39" t="str">
        <f t="shared" si="44"/>
        <v/>
      </c>
      <c r="CO78" s="39" t="str">
        <f t="shared" si="44"/>
        <v/>
      </c>
      <c r="CP78" s="39" t="str">
        <f t="shared" si="44"/>
        <v/>
      </c>
      <c r="CQ78" s="39" t="str">
        <f t="shared" si="44"/>
        <v/>
      </c>
      <c r="CR78" s="39" t="str">
        <f t="shared" si="44"/>
        <v/>
      </c>
      <c r="CS78" s="39" t="str">
        <f t="shared" si="44"/>
        <v/>
      </c>
    </row>
    <row r="79">
      <c r="B79" s="6" t="str">
        <f t="shared" si="35"/>
        <v>Fees paid to Enter Name</v>
      </c>
      <c r="E79" s="33">
        <f t="shared" si="36"/>
        <v>0</v>
      </c>
      <c r="G79" s="39">
        <f t="shared" ref="G79:CS79" si="45">IF(G$4&gt;=$C$9,G47,0)</f>
        <v>0</v>
      </c>
      <c r="H79" s="39">
        <f t="shared" si="45"/>
        <v>0</v>
      </c>
      <c r="I79" s="39">
        <f t="shared" si="45"/>
        <v>0</v>
      </c>
      <c r="J79" s="39">
        <f t="shared" si="45"/>
        <v>0</v>
      </c>
      <c r="K79" s="39">
        <f t="shared" si="45"/>
        <v>0</v>
      </c>
      <c r="L79" s="39">
        <f t="shared" si="45"/>
        <v>0</v>
      </c>
      <c r="M79" s="39">
        <f t="shared" si="45"/>
        <v>0</v>
      </c>
      <c r="N79" s="39">
        <f t="shared" si="45"/>
        <v>0</v>
      </c>
      <c r="O79" s="39">
        <f t="shared" si="45"/>
        <v>0</v>
      </c>
      <c r="P79" s="39">
        <f t="shared" si="45"/>
        <v>0</v>
      </c>
      <c r="Q79" s="39">
        <f t="shared" si="45"/>
        <v>0</v>
      </c>
      <c r="R79" s="39">
        <f t="shared" si="45"/>
        <v>0</v>
      </c>
      <c r="S79" s="39">
        <f t="shared" si="45"/>
        <v>0</v>
      </c>
      <c r="T79" s="39">
        <f t="shared" si="45"/>
        <v>0</v>
      </c>
      <c r="U79" s="39">
        <f t="shared" si="45"/>
        <v>0</v>
      </c>
      <c r="V79" s="39">
        <f t="shared" si="45"/>
        <v>0</v>
      </c>
      <c r="W79" s="39">
        <f t="shared" si="45"/>
        <v>0</v>
      </c>
      <c r="X79" s="39">
        <f t="shared" si="45"/>
        <v>0</v>
      </c>
      <c r="Y79" s="39">
        <f t="shared" si="45"/>
        <v>0</v>
      </c>
      <c r="Z79" s="39">
        <f t="shared" si="45"/>
        <v>0</v>
      </c>
      <c r="AA79" s="39">
        <f t="shared" si="45"/>
        <v>0</v>
      </c>
      <c r="AB79" s="39">
        <f t="shared" si="45"/>
        <v>0</v>
      </c>
      <c r="AC79" s="39">
        <f t="shared" si="45"/>
        <v>0</v>
      </c>
      <c r="AD79" s="39">
        <f t="shared" si="45"/>
        <v>0</v>
      </c>
      <c r="AE79" s="39">
        <f t="shared" si="45"/>
        <v>0</v>
      </c>
      <c r="AF79" s="39">
        <f t="shared" si="45"/>
        <v>0</v>
      </c>
      <c r="AG79" s="39">
        <f t="shared" si="45"/>
        <v>0</v>
      </c>
      <c r="AH79" s="39" t="str">
        <f t="shared" si="45"/>
        <v/>
      </c>
      <c r="AI79" s="39" t="str">
        <f t="shared" si="45"/>
        <v/>
      </c>
      <c r="AJ79" s="39" t="str">
        <f t="shared" si="45"/>
        <v/>
      </c>
      <c r="AK79" s="39" t="str">
        <f t="shared" si="45"/>
        <v/>
      </c>
      <c r="AL79" s="39" t="str">
        <f t="shared" si="45"/>
        <v/>
      </c>
      <c r="AM79" s="39" t="str">
        <f t="shared" si="45"/>
        <v/>
      </c>
      <c r="AN79" s="39" t="str">
        <f t="shared" si="45"/>
        <v/>
      </c>
      <c r="AO79" s="39" t="str">
        <f t="shared" si="45"/>
        <v/>
      </c>
      <c r="AP79" s="39" t="str">
        <f t="shared" si="45"/>
        <v/>
      </c>
      <c r="AQ79" s="39" t="str">
        <f t="shared" si="45"/>
        <v/>
      </c>
      <c r="AR79" s="39" t="str">
        <f t="shared" si="45"/>
        <v/>
      </c>
      <c r="AS79" s="39" t="str">
        <f t="shared" si="45"/>
        <v/>
      </c>
      <c r="AT79" s="39" t="str">
        <f t="shared" si="45"/>
        <v/>
      </c>
      <c r="AU79" s="39" t="str">
        <f t="shared" si="45"/>
        <v/>
      </c>
      <c r="AV79" s="39" t="str">
        <f t="shared" si="45"/>
        <v/>
      </c>
      <c r="AW79" s="39" t="str">
        <f t="shared" si="45"/>
        <v/>
      </c>
      <c r="AX79" s="39" t="str">
        <f t="shared" si="45"/>
        <v/>
      </c>
      <c r="AY79" s="39" t="str">
        <f t="shared" si="45"/>
        <v/>
      </c>
      <c r="AZ79" s="39" t="str">
        <f t="shared" si="45"/>
        <v/>
      </c>
      <c r="BA79" s="39" t="str">
        <f t="shared" si="45"/>
        <v/>
      </c>
      <c r="BB79" s="39" t="str">
        <f t="shared" si="45"/>
        <v/>
      </c>
      <c r="BC79" s="39" t="str">
        <f t="shared" si="45"/>
        <v/>
      </c>
      <c r="BD79" s="39" t="str">
        <f t="shared" si="45"/>
        <v/>
      </c>
      <c r="BE79" s="39" t="str">
        <f t="shared" si="45"/>
        <v/>
      </c>
      <c r="BF79" s="39" t="str">
        <f t="shared" si="45"/>
        <v/>
      </c>
      <c r="BG79" s="39" t="str">
        <f t="shared" si="45"/>
        <v/>
      </c>
      <c r="BH79" s="39" t="str">
        <f t="shared" si="45"/>
        <v/>
      </c>
      <c r="BI79" s="39" t="str">
        <f t="shared" si="45"/>
        <v/>
      </c>
      <c r="BJ79" s="39" t="str">
        <f t="shared" si="45"/>
        <v/>
      </c>
      <c r="BK79" s="39" t="str">
        <f t="shared" si="45"/>
        <v/>
      </c>
      <c r="BL79" s="39" t="str">
        <f t="shared" si="45"/>
        <v/>
      </c>
      <c r="BM79" s="39" t="str">
        <f t="shared" si="45"/>
        <v/>
      </c>
      <c r="BN79" s="39" t="str">
        <f t="shared" si="45"/>
        <v/>
      </c>
      <c r="BO79" s="39" t="str">
        <f t="shared" si="45"/>
        <v/>
      </c>
      <c r="BP79" s="39" t="str">
        <f t="shared" si="45"/>
        <v/>
      </c>
      <c r="BQ79" s="39" t="str">
        <f t="shared" si="45"/>
        <v/>
      </c>
      <c r="BR79" s="39" t="str">
        <f t="shared" si="45"/>
        <v/>
      </c>
      <c r="BS79" s="39" t="str">
        <f t="shared" si="45"/>
        <v/>
      </c>
      <c r="BT79" s="39" t="str">
        <f t="shared" si="45"/>
        <v/>
      </c>
      <c r="BU79" s="39" t="str">
        <f t="shared" si="45"/>
        <v/>
      </c>
      <c r="BV79" s="39" t="str">
        <f t="shared" si="45"/>
        <v/>
      </c>
      <c r="BW79" s="39" t="str">
        <f t="shared" si="45"/>
        <v/>
      </c>
      <c r="BX79" s="39" t="str">
        <f t="shared" si="45"/>
        <v/>
      </c>
      <c r="BY79" s="39" t="str">
        <f t="shared" si="45"/>
        <v/>
      </c>
      <c r="BZ79" s="39" t="str">
        <f t="shared" si="45"/>
        <v/>
      </c>
      <c r="CA79" s="39" t="str">
        <f t="shared" si="45"/>
        <v/>
      </c>
      <c r="CB79" s="39" t="str">
        <f t="shared" si="45"/>
        <v/>
      </c>
      <c r="CC79" s="39" t="str">
        <f t="shared" si="45"/>
        <v/>
      </c>
      <c r="CD79" s="39" t="str">
        <f t="shared" si="45"/>
        <v/>
      </c>
      <c r="CE79" s="39" t="str">
        <f t="shared" si="45"/>
        <v/>
      </c>
      <c r="CF79" s="39" t="str">
        <f t="shared" si="45"/>
        <v/>
      </c>
      <c r="CG79" s="39" t="str">
        <f t="shared" si="45"/>
        <v/>
      </c>
      <c r="CH79" s="39" t="str">
        <f t="shared" si="45"/>
        <v/>
      </c>
      <c r="CI79" s="39" t="str">
        <f t="shared" si="45"/>
        <v/>
      </c>
      <c r="CJ79" s="39" t="str">
        <f t="shared" si="45"/>
        <v/>
      </c>
      <c r="CK79" s="39" t="str">
        <f t="shared" si="45"/>
        <v/>
      </c>
      <c r="CL79" s="39" t="str">
        <f t="shared" si="45"/>
        <v/>
      </c>
      <c r="CM79" s="39" t="str">
        <f t="shared" si="45"/>
        <v/>
      </c>
      <c r="CN79" s="39" t="str">
        <f t="shared" si="45"/>
        <v/>
      </c>
      <c r="CO79" s="39" t="str">
        <f t="shared" si="45"/>
        <v/>
      </c>
      <c r="CP79" s="39" t="str">
        <f t="shared" si="45"/>
        <v/>
      </c>
      <c r="CQ79" s="39" t="str">
        <f t="shared" si="45"/>
        <v/>
      </c>
      <c r="CR79" s="39" t="str">
        <f t="shared" si="45"/>
        <v/>
      </c>
      <c r="CS79" s="39" t="str">
        <f t="shared" si="45"/>
        <v/>
      </c>
    </row>
    <row r="80">
      <c r="B80" s="5" t="s">
        <v>44</v>
      </c>
      <c r="C80" s="5"/>
      <c r="D80" s="5"/>
      <c r="E80" s="35">
        <f t="shared" si="36"/>
        <v>32122.17768</v>
      </c>
      <c r="F80" s="5"/>
      <c r="G80" s="36">
        <f t="shared" ref="G80:CS80" si="46">SUM(G70:G79)</f>
        <v>0</v>
      </c>
      <c r="H80" s="36">
        <f t="shared" si="46"/>
        <v>0</v>
      </c>
      <c r="I80" s="36">
        <f t="shared" si="46"/>
        <v>0</v>
      </c>
      <c r="J80" s="36">
        <f t="shared" si="46"/>
        <v>0</v>
      </c>
      <c r="K80" s="36">
        <f t="shared" si="46"/>
        <v>0</v>
      </c>
      <c r="L80" s="36">
        <f t="shared" si="46"/>
        <v>0</v>
      </c>
      <c r="M80" s="36">
        <f t="shared" si="46"/>
        <v>0</v>
      </c>
      <c r="N80" s="36">
        <f t="shared" si="46"/>
        <v>0</v>
      </c>
      <c r="O80" s="36">
        <f t="shared" si="46"/>
        <v>0</v>
      </c>
      <c r="P80" s="36">
        <f t="shared" si="46"/>
        <v>0</v>
      </c>
      <c r="Q80" s="36">
        <f t="shared" si="46"/>
        <v>0</v>
      </c>
      <c r="R80" s="36">
        <f t="shared" si="46"/>
        <v>0</v>
      </c>
      <c r="S80" s="36">
        <f t="shared" si="46"/>
        <v>0</v>
      </c>
      <c r="T80" s="36">
        <f t="shared" si="46"/>
        <v>0</v>
      </c>
      <c r="U80" s="36">
        <f t="shared" si="46"/>
        <v>0</v>
      </c>
      <c r="V80" s="36">
        <f t="shared" si="46"/>
        <v>0</v>
      </c>
      <c r="W80" s="36">
        <f t="shared" si="46"/>
        <v>0</v>
      </c>
      <c r="X80" s="36">
        <f t="shared" si="46"/>
        <v>0</v>
      </c>
      <c r="Y80" s="36">
        <f t="shared" si="46"/>
        <v>0</v>
      </c>
      <c r="Z80" s="36">
        <f t="shared" si="46"/>
        <v>0</v>
      </c>
      <c r="AA80" s="36">
        <f t="shared" si="46"/>
        <v>0</v>
      </c>
      <c r="AB80" s="36">
        <f t="shared" si="46"/>
        <v>0</v>
      </c>
      <c r="AC80" s="36">
        <f t="shared" si="46"/>
        <v>0</v>
      </c>
      <c r="AD80" s="36">
        <f t="shared" si="46"/>
        <v>0</v>
      </c>
      <c r="AE80" s="36">
        <f t="shared" si="46"/>
        <v>0</v>
      </c>
      <c r="AF80" s="36">
        <f t="shared" si="46"/>
        <v>0</v>
      </c>
      <c r="AG80" s="36">
        <f t="shared" si="46"/>
        <v>0</v>
      </c>
      <c r="AH80" s="36">
        <f t="shared" si="46"/>
        <v>578.1396996</v>
      </c>
      <c r="AI80" s="36">
        <f t="shared" si="46"/>
        <v>646.1575484</v>
      </c>
      <c r="AJ80" s="36">
        <f t="shared" si="46"/>
        <v>565.2747892</v>
      </c>
      <c r="AK80" s="36">
        <f t="shared" si="46"/>
        <v>658.8425624</v>
      </c>
      <c r="AL80" s="36">
        <f t="shared" si="46"/>
        <v>735.3592921</v>
      </c>
      <c r="AM80" s="36">
        <f t="shared" si="46"/>
        <v>640.2224215</v>
      </c>
      <c r="AN80" s="36">
        <f t="shared" si="46"/>
        <v>689.3949096</v>
      </c>
      <c r="AO80" s="36">
        <f t="shared" si="46"/>
        <v>641.2283002</v>
      </c>
      <c r="AP80" s="36">
        <f t="shared" si="46"/>
        <v>617.5402443</v>
      </c>
      <c r="AQ80" s="36">
        <f t="shared" si="46"/>
        <v>618.6414152</v>
      </c>
      <c r="AR80" s="36">
        <f t="shared" si="46"/>
        <v>549.3822301</v>
      </c>
      <c r="AS80" s="36">
        <f t="shared" si="46"/>
        <v>546.4006943</v>
      </c>
      <c r="AT80" s="36">
        <f t="shared" si="46"/>
        <v>520.3663054</v>
      </c>
      <c r="AU80" s="36">
        <f t="shared" si="46"/>
        <v>451.0021355</v>
      </c>
      <c r="AV80" s="36">
        <f t="shared" si="46"/>
        <v>520.1773276</v>
      </c>
      <c r="AW80" s="36">
        <f t="shared" si="46"/>
        <v>430.4369626</v>
      </c>
      <c r="AX80" s="36">
        <f t="shared" si="46"/>
        <v>581.8675528</v>
      </c>
      <c r="AY80" s="36">
        <f t="shared" si="46"/>
        <v>626.6213875</v>
      </c>
      <c r="AZ80" s="36">
        <f t="shared" si="46"/>
        <v>629.6264231</v>
      </c>
      <c r="BA80" s="36">
        <f t="shared" si="46"/>
        <v>796.9067313</v>
      </c>
      <c r="BB80" s="36">
        <f t="shared" si="46"/>
        <v>561.5730318</v>
      </c>
      <c r="BC80" s="36">
        <f t="shared" si="46"/>
        <v>736.2523798</v>
      </c>
      <c r="BD80" s="36">
        <f t="shared" si="46"/>
        <v>485.1720788</v>
      </c>
      <c r="BE80" s="36">
        <f t="shared" si="46"/>
        <v>529.5288843</v>
      </c>
      <c r="BF80" s="36">
        <f t="shared" si="46"/>
        <v>444.6671048</v>
      </c>
      <c r="BG80" s="36">
        <f t="shared" si="46"/>
        <v>360.7683865</v>
      </c>
      <c r="BH80" s="36">
        <f t="shared" si="46"/>
        <v>435.4866841</v>
      </c>
      <c r="BI80" s="36">
        <f t="shared" si="46"/>
        <v>196.2411052</v>
      </c>
      <c r="BJ80" s="36">
        <f t="shared" si="46"/>
        <v>416.197918</v>
      </c>
      <c r="BK80" s="36">
        <f t="shared" si="46"/>
        <v>42.61121838</v>
      </c>
      <c r="BL80" s="36">
        <f t="shared" si="46"/>
        <v>726.666404</v>
      </c>
      <c r="BM80" s="36">
        <f t="shared" si="46"/>
        <v>99.81862551</v>
      </c>
      <c r="BN80" s="36">
        <f t="shared" si="46"/>
        <v>331.4649287</v>
      </c>
      <c r="BO80" s="36">
        <f t="shared" si="46"/>
        <v>709.4706832</v>
      </c>
      <c r="BP80" s="36">
        <f t="shared" si="46"/>
        <v>6889.323955</v>
      </c>
      <c r="BQ80" s="36">
        <f t="shared" si="46"/>
        <v>3509.53076</v>
      </c>
      <c r="BR80" s="36">
        <f t="shared" si="46"/>
        <v>3593.814597</v>
      </c>
      <c r="BS80" s="36">
        <f t="shared" si="46"/>
        <v>10</v>
      </c>
      <c r="BT80" s="36">
        <f t="shared" si="46"/>
        <v>0</v>
      </c>
      <c r="BU80" s="36">
        <f t="shared" si="46"/>
        <v>0</v>
      </c>
      <c r="BV80" s="36">
        <f t="shared" si="46"/>
        <v>0</v>
      </c>
      <c r="BW80" s="36">
        <f t="shared" si="46"/>
        <v>0</v>
      </c>
      <c r="BX80" s="36">
        <f t="shared" si="46"/>
        <v>0</v>
      </c>
      <c r="BY80" s="36">
        <f t="shared" si="46"/>
        <v>0</v>
      </c>
      <c r="BZ80" s="36">
        <f t="shared" si="46"/>
        <v>0</v>
      </c>
      <c r="CA80" s="36">
        <f t="shared" si="46"/>
        <v>0</v>
      </c>
      <c r="CB80" s="36">
        <f t="shared" si="46"/>
        <v>0</v>
      </c>
      <c r="CC80" s="36">
        <f t="shared" si="46"/>
        <v>0</v>
      </c>
      <c r="CD80" s="36">
        <f t="shared" si="46"/>
        <v>0</v>
      </c>
      <c r="CE80" s="36">
        <f t="shared" si="46"/>
        <v>0</v>
      </c>
      <c r="CF80" s="36">
        <f t="shared" si="46"/>
        <v>0</v>
      </c>
      <c r="CG80" s="36">
        <f t="shared" si="46"/>
        <v>0</v>
      </c>
      <c r="CH80" s="36">
        <f t="shared" si="46"/>
        <v>0</v>
      </c>
      <c r="CI80" s="36">
        <f t="shared" si="46"/>
        <v>0</v>
      </c>
      <c r="CJ80" s="36">
        <f t="shared" si="46"/>
        <v>0</v>
      </c>
      <c r="CK80" s="36">
        <f t="shared" si="46"/>
        <v>0</v>
      </c>
      <c r="CL80" s="36">
        <f t="shared" si="46"/>
        <v>0</v>
      </c>
      <c r="CM80" s="36">
        <f t="shared" si="46"/>
        <v>0</v>
      </c>
      <c r="CN80" s="36">
        <f t="shared" si="46"/>
        <v>0</v>
      </c>
      <c r="CO80" s="36">
        <f t="shared" si="46"/>
        <v>0</v>
      </c>
      <c r="CP80" s="36">
        <f t="shared" si="46"/>
        <v>0</v>
      </c>
      <c r="CQ80" s="36">
        <f t="shared" si="46"/>
        <v>0</v>
      </c>
      <c r="CR80" s="36">
        <f t="shared" si="46"/>
        <v>0</v>
      </c>
      <c r="CS80" s="36">
        <f t="shared" si="46"/>
        <v>0</v>
      </c>
    </row>
    <row r="81"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</row>
    <row r="82">
      <c r="B82" s="5" t="s">
        <v>62</v>
      </c>
      <c r="E82" s="6" t="b">
        <f>SUM(E80,E66)=E48</f>
        <v>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</row>
    <row r="83"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</row>
    <row r="84">
      <c r="B84" s="5" t="s">
        <v>63</v>
      </c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</row>
    <row r="85">
      <c r="B85" s="5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</row>
    <row r="86">
      <c r="B86" s="6" t="s">
        <v>64</v>
      </c>
      <c r="E86" s="33">
        <f t="shared" ref="E86:E88" si="48">SUM(G86:CS86)</f>
        <v>-10744.49405</v>
      </c>
      <c r="G86" s="39">
        <f t="shared" ref="G86:CS86" si="47">G31</f>
        <v>-10</v>
      </c>
      <c r="H86" s="39">
        <f t="shared" si="47"/>
        <v>0</v>
      </c>
      <c r="I86" s="39">
        <f t="shared" si="47"/>
        <v>0</v>
      </c>
      <c r="J86" s="39">
        <f t="shared" si="47"/>
        <v>0</v>
      </c>
      <c r="K86" s="39">
        <f t="shared" si="47"/>
        <v>0</v>
      </c>
      <c r="L86" s="39">
        <f t="shared" si="47"/>
        <v>-803.8594275</v>
      </c>
      <c r="M86" s="39">
        <f t="shared" si="47"/>
        <v>-1279.859123</v>
      </c>
      <c r="N86" s="39">
        <f t="shared" si="47"/>
        <v>-858.303259</v>
      </c>
      <c r="O86" s="39">
        <f t="shared" si="47"/>
        <v>-790.7648442</v>
      </c>
      <c r="P86" s="39">
        <f t="shared" si="47"/>
        <v>-825.3812105</v>
      </c>
      <c r="Q86" s="39">
        <f t="shared" si="47"/>
        <v>-727.6961222</v>
      </c>
      <c r="R86" s="39">
        <f t="shared" si="47"/>
        <v>-608.1002448</v>
      </c>
      <c r="S86" s="39">
        <f t="shared" si="47"/>
        <v>-281.8476378</v>
      </c>
      <c r="T86" s="39">
        <f t="shared" si="47"/>
        <v>0</v>
      </c>
      <c r="U86" s="39">
        <f t="shared" si="47"/>
        <v>-4558.6798</v>
      </c>
      <c r="V86" s="39">
        <f t="shared" si="47"/>
        <v>-0.0003400000005</v>
      </c>
      <c r="W86" s="39">
        <f t="shared" si="47"/>
        <v>-0.0003400000005</v>
      </c>
      <c r="X86" s="39">
        <f t="shared" si="47"/>
        <v>-0.0003400000005</v>
      </c>
      <c r="Y86" s="39">
        <f t="shared" si="47"/>
        <v>-0.0003400000005</v>
      </c>
      <c r="Z86" s="39">
        <f t="shared" si="47"/>
        <v>-0.0003400000005</v>
      </c>
      <c r="AA86" s="39">
        <f t="shared" si="47"/>
        <v>-0.0003400000005</v>
      </c>
      <c r="AB86" s="39">
        <f t="shared" si="47"/>
        <v>-0.0003400000005</v>
      </c>
      <c r="AC86" s="39">
        <f t="shared" si="47"/>
        <v>0</v>
      </c>
      <c r="AD86" s="39">
        <f t="shared" si="47"/>
        <v>0</v>
      </c>
      <c r="AE86" s="39">
        <f t="shared" si="47"/>
        <v>0</v>
      </c>
      <c r="AF86" s="39">
        <f t="shared" si="47"/>
        <v>0</v>
      </c>
      <c r="AG86" s="39">
        <f t="shared" si="47"/>
        <v>0</v>
      </c>
      <c r="AH86" s="39">
        <f t="shared" si="47"/>
        <v>0</v>
      </c>
      <c r="AI86" s="39">
        <f t="shared" si="47"/>
        <v>0</v>
      </c>
      <c r="AJ86" s="39">
        <f t="shared" si="47"/>
        <v>0</v>
      </c>
      <c r="AK86" s="39">
        <f t="shared" si="47"/>
        <v>0</v>
      </c>
      <c r="AL86" s="39">
        <f t="shared" si="47"/>
        <v>0</v>
      </c>
      <c r="AM86" s="39">
        <f t="shared" si="47"/>
        <v>0</v>
      </c>
      <c r="AN86" s="39">
        <f t="shared" si="47"/>
        <v>0</v>
      </c>
      <c r="AO86" s="39">
        <f t="shared" si="47"/>
        <v>0</v>
      </c>
      <c r="AP86" s="39">
        <f t="shared" si="47"/>
        <v>0</v>
      </c>
      <c r="AQ86" s="39">
        <f t="shared" si="47"/>
        <v>0</v>
      </c>
      <c r="AR86" s="39">
        <f t="shared" si="47"/>
        <v>0</v>
      </c>
      <c r="AS86" s="39">
        <f t="shared" si="47"/>
        <v>0</v>
      </c>
      <c r="AT86" s="39">
        <f t="shared" si="47"/>
        <v>0</v>
      </c>
      <c r="AU86" s="39">
        <f t="shared" si="47"/>
        <v>0</v>
      </c>
      <c r="AV86" s="39">
        <f t="shared" si="47"/>
        <v>0</v>
      </c>
      <c r="AW86" s="39">
        <f t="shared" si="47"/>
        <v>0</v>
      </c>
      <c r="AX86" s="39">
        <f t="shared" si="47"/>
        <v>0</v>
      </c>
      <c r="AY86" s="39">
        <f t="shared" si="47"/>
        <v>0</v>
      </c>
      <c r="AZ86" s="39">
        <f t="shared" si="47"/>
        <v>0</v>
      </c>
      <c r="BA86" s="39">
        <f t="shared" si="47"/>
        <v>0</v>
      </c>
      <c r="BB86" s="39">
        <f t="shared" si="47"/>
        <v>0</v>
      </c>
      <c r="BC86" s="39">
        <f t="shared" si="47"/>
        <v>0</v>
      </c>
      <c r="BD86" s="39">
        <f t="shared" si="47"/>
        <v>0</v>
      </c>
      <c r="BE86" s="39">
        <f t="shared" si="47"/>
        <v>0</v>
      </c>
      <c r="BF86" s="39">
        <f t="shared" si="47"/>
        <v>0</v>
      </c>
      <c r="BG86" s="39">
        <f t="shared" si="47"/>
        <v>0</v>
      </c>
      <c r="BH86" s="39">
        <f t="shared" si="47"/>
        <v>0</v>
      </c>
      <c r="BI86" s="39">
        <f t="shared" si="47"/>
        <v>0</v>
      </c>
      <c r="BJ86" s="39">
        <f t="shared" si="47"/>
        <v>0</v>
      </c>
      <c r="BK86" s="39">
        <f t="shared" si="47"/>
        <v>0</v>
      </c>
      <c r="BL86" s="39">
        <f t="shared" si="47"/>
        <v>0</v>
      </c>
      <c r="BM86" s="39">
        <f t="shared" si="47"/>
        <v>0</v>
      </c>
      <c r="BN86" s="39">
        <f t="shared" si="47"/>
        <v>0</v>
      </c>
      <c r="BO86" s="39">
        <f t="shared" si="47"/>
        <v>0</v>
      </c>
      <c r="BP86" s="39">
        <f t="shared" si="47"/>
        <v>0</v>
      </c>
      <c r="BQ86" s="39">
        <f t="shared" si="47"/>
        <v>0</v>
      </c>
      <c r="BR86" s="39">
        <f t="shared" si="47"/>
        <v>0</v>
      </c>
      <c r="BS86" s="39">
        <f t="shared" si="47"/>
        <v>0</v>
      </c>
      <c r="BT86" s="39">
        <f t="shared" si="47"/>
        <v>0</v>
      </c>
      <c r="BU86" s="39">
        <f t="shared" si="47"/>
        <v>0</v>
      </c>
      <c r="BV86" s="39">
        <f t="shared" si="47"/>
        <v>0</v>
      </c>
      <c r="BW86" s="39">
        <f t="shared" si="47"/>
        <v>0</v>
      </c>
      <c r="BX86" s="39">
        <f t="shared" si="47"/>
        <v>0</v>
      </c>
      <c r="BY86" s="39">
        <f t="shared" si="47"/>
        <v>0</v>
      </c>
      <c r="BZ86" s="39">
        <f t="shared" si="47"/>
        <v>0</v>
      </c>
      <c r="CA86" s="39">
        <f t="shared" si="47"/>
        <v>0</v>
      </c>
      <c r="CB86" s="39">
        <f t="shared" si="47"/>
        <v>0</v>
      </c>
      <c r="CC86" s="39">
        <f t="shared" si="47"/>
        <v>0</v>
      </c>
      <c r="CD86" s="39">
        <f t="shared" si="47"/>
        <v>0</v>
      </c>
      <c r="CE86" s="39">
        <f t="shared" si="47"/>
        <v>0</v>
      </c>
      <c r="CF86" s="39">
        <f t="shared" si="47"/>
        <v>0</v>
      </c>
      <c r="CG86" s="39">
        <f t="shared" si="47"/>
        <v>0</v>
      </c>
      <c r="CH86" s="39">
        <f t="shared" si="47"/>
        <v>0</v>
      </c>
      <c r="CI86" s="39">
        <f t="shared" si="47"/>
        <v>0</v>
      </c>
      <c r="CJ86" s="39">
        <f t="shared" si="47"/>
        <v>0</v>
      </c>
      <c r="CK86" s="39">
        <f t="shared" si="47"/>
        <v>0</v>
      </c>
      <c r="CL86" s="39">
        <f t="shared" si="47"/>
        <v>0</v>
      </c>
      <c r="CM86" s="39">
        <f t="shared" si="47"/>
        <v>0</v>
      </c>
      <c r="CN86" s="39">
        <f t="shared" si="47"/>
        <v>0</v>
      </c>
      <c r="CO86" s="39">
        <f t="shared" si="47"/>
        <v>0</v>
      </c>
      <c r="CP86" s="39">
        <f t="shared" si="47"/>
        <v>0</v>
      </c>
      <c r="CQ86" s="39">
        <f t="shared" si="47"/>
        <v>0</v>
      </c>
      <c r="CR86" s="39">
        <f t="shared" si="47"/>
        <v>0</v>
      </c>
      <c r="CS86" s="39">
        <f t="shared" si="47"/>
        <v>0</v>
      </c>
    </row>
    <row r="87">
      <c r="B87" s="6" t="s">
        <v>65</v>
      </c>
      <c r="E87" s="33">
        <f t="shared" si="48"/>
        <v>40046.04843</v>
      </c>
      <c r="G87" s="39">
        <f t="shared" ref="G87:CS87" si="49">SUM(G38:G41)</f>
        <v>0</v>
      </c>
      <c r="H87" s="39">
        <f t="shared" si="49"/>
        <v>0</v>
      </c>
      <c r="I87" s="39">
        <f t="shared" si="49"/>
        <v>0</v>
      </c>
      <c r="J87" s="39">
        <f t="shared" si="49"/>
        <v>0</v>
      </c>
      <c r="K87" s="39">
        <f t="shared" si="49"/>
        <v>0</v>
      </c>
      <c r="L87" s="39">
        <f t="shared" si="49"/>
        <v>0</v>
      </c>
      <c r="M87" s="39">
        <f t="shared" si="49"/>
        <v>0</v>
      </c>
      <c r="N87" s="39">
        <f t="shared" si="49"/>
        <v>0</v>
      </c>
      <c r="O87" s="39">
        <f t="shared" si="49"/>
        <v>0</v>
      </c>
      <c r="P87" s="39">
        <f t="shared" si="49"/>
        <v>0</v>
      </c>
      <c r="Q87" s="39">
        <f t="shared" si="49"/>
        <v>0</v>
      </c>
      <c r="R87" s="39">
        <f t="shared" si="49"/>
        <v>0</v>
      </c>
      <c r="S87" s="39">
        <f t="shared" si="49"/>
        <v>0</v>
      </c>
      <c r="T87" s="39">
        <f t="shared" si="49"/>
        <v>0</v>
      </c>
      <c r="U87" s="39">
        <f t="shared" si="49"/>
        <v>0</v>
      </c>
      <c r="V87" s="39">
        <f t="shared" si="49"/>
        <v>745</v>
      </c>
      <c r="W87" s="39">
        <f t="shared" si="49"/>
        <v>732.90645</v>
      </c>
      <c r="X87" s="39">
        <f t="shared" si="49"/>
        <v>589.18341</v>
      </c>
      <c r="Y87" s="39">
        <f t="shared" si="49"/>
        <v>610.79501</v>
      </c>
      <c r="Z87" s="39">
        <f t="shared" si="49"/>
        <v>592.8913772</v>
      </c>
      <c r="AA87" s="39">
        <f t="shared" si="49"/>
        <v>614.4118876</v>
      </c>
      <c r="AB87" s="39">
        <f t="shared" si="49"/>
        <v>584.78538</v>
      </c>
      <c r="AC87" s="39">
        <f t="shared" si="49"/>
        <v>1051.196242</v>
      </c>
      <c r="AD87" s="39">
        <f t="shared" si="49"/>
        <v>567.51006</v>
      </c>
      <c r="AE87" s="39">
        <f t="shared" si="49"/>
        <v>0</v>
      </c>
      <c r="AF87" s="39">
        <f t="shared" si="49"/>
        <v>1204.53949</v>
      </c>
      <c r="AG87" s="39">
        <f t="shared" si="49"/>
        <v>630.65144</v>
      </c>
      <c r="AH87" s="39">
        <f t="shared" si="49"/>
        <v>578.1396996</v>
      </c>
      <c r="AI87" s="39">
        <f t="shared" si="49"/>
        <v>646.1575484</v>
      </c>
      <c r="AJ87" s="39">
        <f t="shared" si="49"/>
        <v>565.2747892</v>
      </c>
      <c r="AK87" s="39">
        <f t="shared" si="49"/>
        <v>658.8425624</v>
      </c>
      <c r="AL87" s="39">
        <f t="shared" si="49"/>
        <v>735.3592921</v>
      </c>
      <c r="AM87" s="39">
        <f t="shared" si="49"/>
        <v>640.2224215</v>
      </c>
      <c r="AN87" s="39">
        <f t="shared" si="49"/>
        <v>689.3949096</v>
      </c>
      <c r="AO87" s="39">
        <f t="shared" si="49"/>
        <v>641.2283002</v>
      </c>
      <c r="AP87" s="39">
        <f t="shared" si="49"/>
        <v>617.5402443</v>
      </c>
      <c r="AQ87" s="39">
        <f t="shared" si="49"/>
        <v>618.6414152</v>
      </c>
      <c r="AR87" s="39">
        <f t="shared" si="49"/>
        <v>549.3822301</v>
      </c>
      <c r="AS87" s="39">
        <f t="shared" si="49"/>
        <v>546.4006943</v>
      </c>
      <c r="AT87" s="39">
        <f t="shared" si="49"/>
        <v>520.3663054</v>
      </c>
      <c r="AU87" s="39">
        <f t="shared" si="49"/>
        <v>451.0021355</v>
      </c>
      <c r="AV87" s="39">
        <f t="shared" si="49"/>
        <v>520.1773276</v>
      </c>
      <c r="AW87" s="39">
        <f t="shared" si="49"/>
        <v>430.4369626</v>
      </c>
      <c r="AX87" s="39">
        <f t="shared" si="49"/>
        <v>581.8675528</v>
      </c>
      <c r="AY87" s="39">
        <f t="shared" si="49"/>
        <v>626.6213875</v>
      </c>
      <c r="AZ87" s="39">
        <f t="shared" si="49"/>
        <v>629.6264231</v>
      </c>
      <c r="BA87" s="39">
        <f t="shared" si="49"/>
        <v>796.9067313</v>
      </c>
      <c r="BB87" s="39">
        <f t="shared" si="49"/>
        <v>561.5730318</v>
      </c>
      <c r="BC87" s="39">
        <f t="shared" si="49"/>
        <v>736.2523798</v>
      </c>
      <c r="BD87" s="39">
        <f t="shared" si="49"/>
        <v>485.1720788</v>
      </c>
      <c r="BE87" s="39">
        <f t="shared" si="49"/>
        <v>529.5288843</v>
      </c>
      <c r="BF87" s="39">
        <f t="shared" si="49"/>
        <v>444.6671048</v>
      </c>
      <c r="BG87" s="39">
        <f t="shared" si="49"/>
        <v>360.7683865</v>
      </c>
      <c r="BH87" s="39">
        <f t="shared" si="49"/>
        <v>435.4866841</v>
      </c>
      <c r="BI87" s="39">
        <f t="shared" si="49"/>
        <v>196.2411052</v>
      </c>
      <c r="BJ87" s="39">
        <f t="shared" si="49"/>
        <v>416.197918</v>
      </c>
      <c r="BK87" s="39">
        <f t="shared" si="49"/>
        <v>42.61121838</v>
      </c>
      <c r="BL87" s="39">
        <f t="shared" si="49"/>
        <v>726.666404</v>
      </c>
      <c r="BM87" s="39">
        <f t="shared" si="49"/>
        <v>99.81862551</v>
      </c>
      <c r="BN87" s="39">
        <f t="shared" si="49"/>
        <v>331.4649287</v>
      </c>
      <c r="BO87" s="39">
        <f t="shared" si="49"/>
        <v>709.4706832</v>
      </c>
      <c r="BP87" s="39">
        <f t="shared" si="49"/>
        <v>6889.323955</v>
      </c>
      <c r="BQ87" s="39">
        <f t="shared" si="49"/>
        <v>3509.53076</v>
      </c>
      <c r="BR87" s="39">
        <f t="shared" si="49"/>
        <v>3593.814597</v>
      </c>
      <c r="BS87" s="39">
        <f t="shared" si="49"/>
        <v>10</v>
      </c>
      <c r="BT87" s="39">
        <f t="shared" si="49"/>
        <v>0</v>
      </c>
      <c r="BU87" s="39">
        <f t="shared" si="49"/>
        <v>0</v>
      </c>
      <c r="BV87" s="39">
        <f t="shared" si="49"/>
        <v>0</v>
      </c>
      <c r="BW87" s="39">
        <f t="shared" si="49"/>
        <v>0</v>
      </c>
      <c r="BX87" s="39">
        <f t="shared" si="49"/>
        <v>0</v>
      </c>
      <c r="BY87" s="39">
        <f t="shared" si="49"/>
        <v>0</v>
      </c>
      <c r="BZ87" s="39">
        <f t="shared" si="49"/>
        <v>0</v>
      </c>
      <c r="CA87" s="39">
        <f t="shared" si="49"/>
        <v>0</v>
      </c>
      <c r="CB87" s="39">
        <f t="shared" si="49"/>
        <v>0</v>
      </c>
      <c r="CC87" s="39">
        <f t="shared" si="49"/>
        <v>0</v>
      </c>
      <c r="CD87" s="39">
        <f t="shared" si="49"/>
        <v>0</v>
      </c>
      <c r="CE87" s="39">
        <f t="shared" si="49"/>
        <v>0</v>
      </c>
      <c r="CF87" s="39">
        <f t="shared" si="49"/>
        <v>0</v>
      </c>
      <c r="CG87" s="39">
        <f t="shared" si="49"/>
        <v>0</v>
      </c>
      <c r="CH87" s="39">
        <f t="shared" si="49"/>
        <v>0</v>
      </c>
      <c r="CI87" s="39">
        <f t="shared" si="49"/>
        <v>0</v>
      </c>
      <c r="CJ87" s="39">
        <f t="shared" si="49"/>
        <v>0</v>
      </c>
      <c r="CK87" s="39">
        <f t="shared" si="49"/>
        <v>0</v>
      </c>
      <c r="CL87" s="39">
        <f t="shared" si="49"/>
        <v>0</v>
      </c>
      <c r="CM87" s="39">
        <f t="shared" si="49"/>
        <v>0</v>
      </c>
      <c r="CN87" s="39">
        <f t="shared" si="49"/>
        <v>0</v>
      </c>
      <c r="CO87" s="39">
        <f t="shared" si="49"/>
        <v>0</v>
      </c>
      <c r="CP87" s="39">
        <f t="shared" si="49"/>
        <v>0</v>
      </c>
      <c r="CQ87" s="39">
        <f t="shared" si="49"/>
        <v>0</v>
      </c>
      <c r="CR87" s="39">
        <f t="shared" si="49"/>
        <v>0</v>
      </c>
      <c r="CS87" s="39">
        <f t="shared" si="49"/>
        <v>0</v>
      </c>
    </row>
    <row r="88">
      <c r="B88" s="6" t="s">
        <v>66</v>
      </c>
      <c r="E88" s="33">
        <f t="shared" si="48"/>
        <v>0</v>
      </c>
      <c r="G88" s="39">
        <f t="shared" ref="G88:CS88" si="50">SUM(G42:G47)</f>
        <v>0</v>
      </c>
      <c r="H88" s="39">
        <f t="shared" si="50"/>
        <v>0</v>
      </c>
      <c r="I88" s="39">
        <f t="shared" si="50"/>
        <v>0</v>
      </c>
      <c r="J88" s="39">
        <f t="shared" si="50"/>
        <v>0</v>
      </c>
      <c r="K88" s="39">
        <f t="shared" si="50"/>
        <v>0</v>
      </c>
      <c r="L88" s="39">
        <f t="shared" si="50"/>
        <v>0</v>
      </c>
      <c r="M88" s="39">
        <f t="shared" si="50"/>
        <v>0</v>
      </c>
      <c r="N88" s="39">
        <f t="shared" si="50"/>
        <v>0</v>
      </c>
      <c r="O88" s="39">
        <f t="shared" si="50"/>
        <v>0</v>
      </c>
      <c r="P88" s="39">
        <f t="shared" si="50"/>
        <v>0</v>
      </c>
      <c r="Q88" s="39">
        <f t="shared" si="50"/>
        <v>0</v>
      </c>
      <c r="R88" s="39">
        <f t="shared" si="50"/>
        <v>0</v>
      </c>
      <c r="S88" s="39">
        <f t="shared" si="50"/>
        <v>0</v>
      </c>
      <c r="T88" s="39">
        <f t="shared" si="50"/>
        <v>0</v>
      </c>
      <c r="U88" s="39">
        <f t="shared" si="50"/>
        <v>0</v>
      </c>
      <c r="V88" s="39">
        <f t="shared" si="50"/>
        <v>0</v>
      </c>
      <c r="W88" s="39">
        <f t="shared" si="50"/>
        <v>0</v>
      </c>
      <c r="X88" s="39">
        <f t="shared" si="50"/>
        <v>0</v>
      </c>
      <c r="Y88" s="39">
        <f t="shared" si="50"/>
        <v>0</v>
      </c>
      <c r="Z88" s="39">
        <f t="shared" si="50"/>
        <v>0</v>
      </c>
      <c r="AA88" s="39">
        <f t="shared" si="50"/>
        <v>0</v>
      </c>
      <c r="AB88" s="39">
        <f t="shared" si="50"/>
        <v>0</v>
      </c>
      <c r="AC88" s="39">
        <f t="shared" si="50"/>
        <v>0</v>
      </c>
      <c r="AD88" s="39">
        <f t="shared" si="50"/>
        <v>0</v>
      </c>
      <c r="AE88" s="39">
        <f t="shared" si="50"/>
        <v>0</v>
      </c>
      <c r="AF88" s="39">
        <f t="shared" si="50"/>
        <v>0</v>
      </c>
      <c r="AG88" s="39">
        <f t="shared" si="50"/>
        <v>0</v>
      </c>
      <c r="AH88" s="39">
        <f t="shared" si="50"/>
        <v>0</v>
      </c>
      <c r="AI88" s="39">
        <f t="shared" si="50"/>
        <v>0</v>
      </c>
      <c r="AJ88" s="39">
        <f t="shared" si="50"/>
        <v>0</v>
      </c>
      <c r="AK88" s="39">
        <f t="shared" si="50"/>
        <v>0</v>
      </c>
      <c r="AL88" s="39">
        <f t="shared" si="50"/>
        <v>0</v>
      </c>
      <c r="AM88" s="39">
        <f t="shared" si="50"/>
        <v>0</v>
      </c>
      <c r="AN88" s="39">
        <f t="shared" si="50"/>
        <v>0</v>
      </c>
      <c r="AO88" s="39">
        <f t="shared" si="50"/>
        <v>0</v>
      </c>
      <c r="AP88" s="39">
        <f t="shared" si="50"/>
        <v>0</v>
      </c>
      <c r="AQ88" s="39">
        <f t="shared" si="50"/>
        <v>0</v>
      </c>
      <c r="AR88" s="39">
        <f t="shared" si="50"/>
        <v>0</v>
      </c>
      <c r="AS88" s="39">
        <f t="shared" si="50"/>
        <v>0</v>
      </c>
      <c r="AT88" s="39">
        <f t="shared" si="50"/>
        <v>0</v>
      </c>
      <c r="AU88" s="39">
        <f t="shared" si="50"/>
        <v>0</v>
      </c>
      <c r="AV88" s="39">
        <f t="shared" si="50"/>
        <v>0</v>
      </c>
      <c r="AW88" s="39">
        <f t="shared" si="50"/>
        <v>0</v>
      </c>
      <c r="AX88" s="39">
        <f t="shared" si="50"/>
        <v>0</v>
      </c>
      <c r="AY88" s="39">
        <f t="shared" si="50"/>
        <v>0</v>
      </c>
      <c r="AZ88" s="39">
        <f t="shared" si="50"/>
        <v>0</v>
      </c>
      <c r="BA88" s="39">
        <f t="shared" si="50"/>
        <v>0</v>
      </c>
      <c r="BB88" s="39">
        <f t="shared" si="50"/>
        <v>0</v>
      </c>
      <c r="BC88" s="39">
        <f t="shared" si="50"/>
        <v>0</v>
      </c>
      <c r="BD88" s="39">
        <f t="shared" si="50"/>
        <v>0</v>
      </c>
      <c r="BE88" s="39">
        <f t="shared" si="50"/>
        <v>0</v>
      </c>
      <c r="BF88" s="39">
        <f t="shared" si="50"/>
        <v>0</v>
      </c>
      <c r="BG88" s="39">
        <f t="shared" si="50"/>
        <v>0</v>
      </c>
      <c r="BH88" s="39">
        <f t="shared" si="50"/>
        <v>0</v>
      </c>
      <c r="BI88" s="39">
        <f t="shared" si="50"/>
        <v>0</v>
      </c>
      <c r="BJ88" s="39">
        <f t="shared" si="50"/>
        <v>0</v>
      </c>
      <c r="BK88" s="39">
        <f t="shared" si="50"/>
        <v>0</v>
      </c>
      <c r="BL88" s="39">
        <f t="shared" si="50"/>
        <v>0</v>
      </c>
      <c r="BM88" s="39">
        <f t="shared" si="50"/>
        <v>0</v>
      </c>
      <c r="BN88" s="39">
        <f t="shared" si="50"/>
        <v>0</v>
      </c>
      <c r="BO88" s="39">
        <f t="shared" si="50"/>
        <v>0</v>
      </c>
      <c r="BP88" s="39">
        <f t="shared" si="50"/>
        <v>0</v>
      </c>
      <c r="BQ88" s="39">
        <f t="shared" si="50"/>
        <v>0</v>
      </c>
      <c r="BR88" s="39">
        <f t="shared" si="50"/>
        <v>0</v>
      </c>
      <c r="BS88" s="39">
        <f t="shared" si="50"/>
        <v>0</v>
      </c>
      <c r="BT88" s="39">
        <f t="shared" si="50"/>
        <v>0</v>
      </c>
      <c r="BU88" s="39">
        <f t="shared" si="50"/>
        <v>0</v>
      </c>
      <c r="BV88" s="39">
        <f t="shared" si="50"/>
        <v>0</v>
      </c>
      <c r="BW88" s="39">
        <f t="shared" si="50"/>
        <v>0</v>
      </c>
      <c r="BX88" s="39">
        <f t="shared" si="50"/>
        <v>0</v>
      </c>
      <c r="BY88" s="39">
        <f t="shared" si="50"/>
        <v>0</v>
      </c>
      <c r="BZ88" s="39">
        <f t="shared" si="50"/>
        <v>0</v>
      </c>
      <c r="CA88" s="39">
        <f t="shared" si="50"/>
        <v>0</v>
      </c>
      <c r="CB88" s="39">
        <f t="shared" si="50"/>
        <v>0</v>
      </c>
      <c r="CC88" s="39">
        <f t="shared" si="50"/>
        <v>0</v>
      </c>
      <c r="CD88" s="39">
        <f t="shared" si="50"/>
        <v>0</v>
      </c>
      <c r="CE88" s="39">
        <f t="shared" si="50"/>
        <v>0</v>
      </c>
      <c r="CF88" s="39">
        <f t="shared" si="50"/>
        <v>0</v>
      </c>
      <c r="CG88" s="39">
        <f t="shared" si="50"/>
        <v>0</v>
      </c>
      <c r="CH88" s="39">
        <f t="shared" si="50"/>
        <v>0</v>
      </c>
      <c r="CI88" s="39">
        <f t="shared" si="50"/>
        <v>0</v>
      </c>
      <c r="CJ88" s="39">
        <f t="shared" si="50"/>
        <v>0</v>
      </c>
      <c r="CK88" s="39">
        <f t="shared" si="50"/>
        <v>0</v>
      </c>
      <c r="CL88" s="39">
        <f t="shared" si="50"/>
        <v>0</v>
      </c>
      <c r="CM88" s="39">
        <f t="shared" si="50"/>
        <v>0</v>
      </c>
      <c r="CN88" s="39">
        <f t="shared" si="50"/>
        <v>0</v>
      </c>
      <c r="CO88" s="39">
        <f t="shared" si="50"/>
        <v>0</v>
      </c>
      <c r="CP88" s="39">
        <f t="shared" si="50"/>
        <v>0</v>
      </c>
      <c r="CQ88" s="39">
        <f t="shared" si="50"/>
        <v>0</v>
      </c>
      <c r="CR88" s="39">
        <f t="shared" si="50"/>
        <v>0</v>
      </c>
      <c r="CS88" s="39">
        <f t="shared" si="50"/>
        <v>0</v>
      </c>
    </row>
    <row r="89"/>
    <row r="90">
      <c r="B90" s="5" t="s">
        <v>67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</row>
    <row r="91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</row>
    <row r="92">
      <c r="B92" s="6" t="s">
        <v>68</v>
      </c>
      <c r="D92" s="37"/>
      <c r="E92" s="35">
        <f t="shared" ref="E92:E93" si="52">SUM(G92:CS92)</f>
        <v>29301.55438</v>
      </c>
      <c r="F92" s="41"/>
      <c r="G92" s="36">
        <f t="shared" ref="G92:CS92" si="51">SUM(G86:G87)</f>
        <v>-10</v>
      </c>
      <c r="H92" s="36">
        <f t="shared" si="51"/>
        <v>0</v>
      </c>
      <c r="I92" s="36">
        <f t="shared" si="51"/>
        <v>0</v>
      </c>
      <c r="J92" s="36">
        <f t="shared" si="51"/>
        <v>0</v>
      </c>
      <c r="K92" s="36">
        <f t="shared" si="51"/>
        <v>0</v>
      </c>
      <c r="L92" s="36">
        <f t="shared" si="51"/>
        <v>-803.8594275</v>
      </c>
      <c r="M92" s="36">
        <f t="shared" si="51"/>
        <v>-1279.859123</v>
      </c>
      <c r="N92" s="36">
        <f t="shared" si="51"/>
        <v>-858.303259</v>
      </c>
      <c r="O92" s="36">
        <f t="shared" si="51"/>
        <v>-790.7648442</v>
      </c>
      <c r="P92" s="36">
        <f t="shared" si="51"/>
        <v>-825.3812105</v>
      </c>
      <c r="Q92" s="36">
        <f t="shared" si="51"/>
        <v>-727.6961222</v>
      </c>
      <c r="R92" s="36">
        <f t="shared" si="51"/>
        <v>-608.1002448</v>
      </c>
      <c r="S92" s="36">
        <f t="shared" si="51"/>
        <v>-281.8476378</v>
      </c>
      <c r="T92" s="36">
        <f t="shared" si="51"/>
        <v>0</v>
      </c>
      <c r="U92" s="36">
        <f t="shared" si="51"/>
        <v>-4558.6798</v>
      </c>
      <c r="V92" s="36">
        <f t="shared" si="51"/>
        <v>744.99966</v>
      </c>
      <c r="W92" s="36">
        <f t="shared" si="51"/>
        <v>732.90611</v>
      </c>
      <c r="X92" s="36">
        <f t="shared" si="51"/>
        <v>589.18307</v>
      </c>
      <c r="Y92" s="36">
        <f t="shared" si="51"/>
        <v>610.79467</v>
      </c>
      <c r="Z92" s="36">
        <f t="shared" si="51"/>
        <v>592.8910372</v>
      </c>
      <c r="AA92" s="36">
        <f t="shared" si="51"/>
        <v>614.4115476</v>
      </c>
      <c r="AB92" s="36">
        <f t="shared" si="51"/>
        <v>584.78504</v>
      </c>
      <c r="AC92" s="36">
        <f t="shared" si="51"/>
        <v>1051.196242</v>
      </c>
      <c r="AD92" s="36">
        <f t="shared" si="51"/>
        <v>567.51006</v>
      </c>
      <c r="AE92" s="36">
        <f t="shared" si="51"/>
        <v>0</v>
      </c>
      <c r="AF92" s="36">
        <f t="shared" si="51"/>
        <v>1204.53949</v>
      </c>
      <c r="AG92" s="36">
        <f t="shared" si="51"/>
        <v>630.65144</v>
      </c>
      <c r="AH92" s="36">
        <f t="shared" si="51"/>
        <v>578.1396996</v>
      </c>
      <c r="AI92" s="36">
        <f t="shared" si="51"/>
        <v>646.1575484</v>
      </c>
      <c r="AJ92" s="36">
        <f t="shared" si="51"/>
        <v>565.2747892</v>
      </c>
      <c r="AK92" s="36">
        <f t="shared" si="51"/>
        <v>658.8425624</v>
      </c>
      <c r="AL92" s="36">
        <f t="shared" si="51"/>
        <v>735.3592921</v>
      </c>
      <c r="AM92" s="36">
        <f t="shared" si="51"/>
        <v>640.2224215</v>
      </c>
      <c r="AN92" s="36">
        <f t="shared" si="51"/>
        <v>689.3949096</v>
      </c>
      <c r="AO92" s="36">
        <f t="shared" si="51"/>
        <v>641.2283002</v>
      </c>
      <c r="AP92" s="36">
        <f t="shared" si="51"/>
        <v>617.5402443</v>
      </c>
      <c r="AQ92" s="36">
        <f t="shared" si="51"/>
        <v>618.6414152</v>
      </c>
      <c r="AR92" s="36">
        <f t="shared" si="51"/>
        <v>549.3822301</v>
      </c>
      <c r="AS92" s="36">
        <f t="shared" si="51"/>
        <v>546.4006943</v>
      </c>
      <c r="AT92" s="36">
        <f t="shared" si="51"/>
        <v>520.3663054</v>
      </c>
      <c r="AU92" s="36">
        <f t="shared" si="51"/>
        <v>451.0021355</v>
      </c>
      <c r="AV92" s="36">
        <f t="shared" si="51"/>
        <v>520.1773276</v>
      </c>
      <c r="AW92" s="36">
        <f t="shared" si="51"/>
        <v>430.4369626</v>
      </c>
      <c r="AX92" s="36">
        <f t="shared" si="51"/>
        <v>581.8675528</v>
      </c>
      <c r="AY92" s="36">
        <f t="shared" si="51"/>
        <v>626.6213875</v>
      </c>
      <c r="AZ92" s="36">
        <f t="shared" si="51"/>
        <v>629.6264231</v>
      </c>
      <c r="BA92" s="36">
        <f t="shared" si="51"/>
        <v>796.9067313</v>
      </c>
      <c r="BB92" s="36">
        <f t="shared" si="51"/>
        <v>561.5730318</v>
      </c>
      <c r="BC92" s="36">
        <f t="shared" si="51"/>
        <v>736.2523798</v>
      </c>
      <c r="BD92" s="36">
        <f t="shared" si="51"/>
        <v>485.1720788</v>
      </c>
      <c r="BE92" s="36">
        <f t="shared" si="51"/>
        <v>529.5288843</v>
      </c>
      <c r="BF92" s="36">
        <f t="shared" si="51"/>
        <v>444.6671048</v>
      </c>
      <c r="BG92" s="36">
        <f t="shared" si="51"/>
        <v>360.7683865</v>
      </c>
      <c r="BH92" s="36">
        <f t="shared" si="51"/>
        <v>435.4866841</v>
      </c>
      <c r="BI92" s="36">
        <f t="shared" si="51"/>
        <v>196.2411052</v>
      </c>
      <c r="BJ92" s="36">
        <f t="shared" si="51"/>
        <v>416.197918</v>
      </c>
      <c r="BK92" s="36">
        <f t="shared" si="51"/>
        <v>42.61121838</v>
      </c>
      <c r="BL92" s="36">
        <f t="shared" si="51"/>
        <v>726.666404</v>
      </c>
      <c r="BM92" s="36">
        <f t="shared" si="51"/>
        <v>99.81862551</v>
      </c>
      <c r="BN92" s="36">
        <f t="shared" si="51"/>
        <v>331.4649287</v>
      </c>
      <c r="BO92" s="36">
        <f t="shared" si="51"/>
        <v>709.4706832</v>
      </c>
      <c r="BP92" s="36">
        <f t="shared" si="51"/>
        <v>6889.323955</v>
      </c>
      <c r="BQ92" s="36">
        <f t="shared" si="51"/>
        <v>3509.53076</v>
      </c>
      <c r="BR92" s="36">
        <f t="shared" si="51"/>
        <v>3593.814597</v>
      </c>
      <c r="BS92" s="36">
        <f t="shared" si="51"/>
        <v>10</v>
      </c>
      <c r="BT92" s="36">
        <f t="shared" si="51"/>
        <v>0</v>
      </c>
      <c r="BU92" s="36">
        <f t="shared" si="51"/>
        <v>0</v>
      </c>
      <c r="BV92" s="36">
        <f t="shared" si="51"/>
        <v>0</v>
      </c>
      <c r="BW92" s="36">
        <f t="shared" si="51"/>
        <v>0</v>
      </c>
      <c r="BX92" s="36">
        <f t="shared" si="51"/>
        <v>0</v>
      </c>
      <c r="BY92" s="36">
        <f t="shared" si="51"/>
        <v>0</v>
      </c>
      <c r="BZ92" s="36">
        <f t="shared" si="51"/>
        <v>0</v>
      </c>
      <c r="CA92" s="36">
        <f t="shared" si="51"/>
        <v>0</v>
      </c>
      <c r="CB92" s="36">
        <f t="shared" si="51"/>
        <v>0</v>
      </c>
      <c r="CC92" s="36">
        <f t="shared" si="51"/>
        <v>0</v>
      </c>
      <c r="CD92" s="36">
        <f t="shared" si="51"/>
        <v>0</v>
      </c>
      <c r="CE92" s="36">
        <f t="shared" si="51"/>
        <v>0</v>
      </c>
      <c r="CF92" s="36">
        <f t="shared" si="51"/>
        <v>0</v>
      </c>
      <c r="CG92" s="36">
        <f t="shared" si="51"/>
        <v>0</v>
      </c>
      <c r="CH92" s="36">
        <f t="shared" si="51"/>
        <v>0</v>
      </c>
      <c r="CI92" s="36">
        <f t="shared" si="51"/>
        <v>0</v>
      </c>
      <c r="CJ92" s="36">
        <f t="shared" si="51"/>
        <v>0</v>
      </c>
      <c r="CK92" s="36">
        <f t="shared" si="51"/>
        <v>0</v>
      </c>
      <c r="CL92" s="36">
        <f t="shared" si="51"/>
        <v>0</v>
      </c>
      <c r="CM92" s="36">
        <f t="shared" si="51"/>
        <v>0</v>
      </c>
      <c r="CN92" s="36">
        <f t="shared" si="51"/>
        <v>0</v>
      </c>
      <c r="CO92" s="36">
        <f t="shared" si="51"/>
        <v>0</v>
      </c>
      <c r="CP92" s="36">
        <f t="shared" si="51"/>
        <v>0</v>
      </c>
      <c r="CQ92" s="36">
        <f t="shared" si="51"/>
        <v>0</v>
      </c>
      <c r="CR92" s="36">
        <f t="shared" si="51"/>
        <v>0</v>
      </c>
      <c r="CS92" s="36">
        <f t="shared" si="51"/>
        <v>0</v>
      </c>
    </row>
    <row r="93">
      <c r="B93" s="6" t="s">
        <v>69</v>
      </c>
      <c r="E93" s="33">
        <f t="shared" si="52"/>
        <v>-2820.623301</v>
      </c>
      <c r="F93" s="41"/>
      <c r="G93" s="39">
        <f t="shared" ref="G93:CS93" si="53">IF(G$4&lt;$C$9,G92,0)</f>
        <v>-10</v>
      </c>
      <c r="H93" s="39">
        <f t="shared" si="53"/>
        <v>0</v>
      </c>
      <c r="I93" s="39">
        <f t="shared" si="53"/>
        <v>0</v>
      </c>
      <c r="J93" s="39">
        <f t="shared" si="53"/>
        <v>0</v>
      </c>
      <c r="K93" s="39">
        <f t="shared" si="53"/>
        <v>0</v>
      </c>
      <c r="L93" s="39">
        <f t="shared" si="53"/>
        <v>-803.8594275</v>
      </c>
      <c r="M93" s="39">
        <f t="shared" si="53"/>
        <v>-1279.859123</v>
      </c>
      <c r="N93" s="39">
        <f t="shared" si="53"/>
        <v>-858.303259</v>
      </c>
      <c r="O93" s="39">
        <f t="shared" si="53"/>
        <v>-790.7648442</v>
      </c>
      <c r="P93" s="39">
        <f t="shared" si="53"/>
        <v>-825.3812105</v>
      </c>
      <c r="Q93" s="39">
        <f t="shared" si="53"/>
        <v>-727.6961222</v>
      </c>
      <c r="R93" s="39">
        <f t="shared" si="53"/>
        <v>-608.1002448</v>
      </c>
      <c r="S93" s="39">
        <f t="shared" si="53"/>
        <v>-281.8476378</v>
      </c>
      <c r="T93" s="39">
        <f t="shared" si="53"/>
        <v>0</v>
      </c>
      <c r="U93" s="39">
        <f t="shared" si="53"/>
        <v>-4558.6798</v>
      </c>
      <c r="V93" s="39">
        <f t="shared" si="53"/>
        <v>744.99966</v>
      </c>
      <c r="W93" s="39">
        <f t="shared" si="53"/>
        <v>732.90611</v>
      </c>
      <c r="X93" s="39">
        <f t="shared" si="53"/>
        <v>589.18307</v>
      </c>
      <c r="Y93" s="39">
        <f t="shared" si="53"/>
        <v>610.79467</v>
      </c>
      <c r="Z93" s="39">
        <f t="shared" si="53"/>
        <v>592.8910372</v>
      </c>
      <c r="AA93" s="39">
        <f t="shared" si="53"/>
        <v>614.4115476</v>
      </c>
      <c r="AB93" s="39">
        <f t="shared" si="53"/>
        <v>584.78504</v>
      </c>
      <c r="AC93" s="39">
        <f t="shared" si="53"/>
        <v>1051.196242</v>
      </c>
      <c r="AD93" s="39">
        <f t="shared" si="53"/>
        <v>567.51006</v>
      </c>
      <c r="AE93" s="39">
        <f t="shared" si="53"/>
        <v>0</v>
      </c>
      <c r="AF93" s="39">
        <f t="shared" si="53"/>
        <v>1204.53949</v>
      </c>
      <c r="AG93" s="39">
        <f t="shared" si="53"/>
        <v>630.65144</v>
      </c>
      <c r="AH93" s="39">
        <f t="shared" si="53"/>
        <v>0</v>
      </c>
      <c r="AI93" s="39">
        <f t="shared" si="53"/>
        <v>0</v>
      </c>
      <c r="AJ93" s="39">
        <f t="shared" si="53"/>
        <v>0</v>
      </c>
      <c r="AK93" s="39">
        <f t="shared" si="53"/>
        <v>0</v>
      </c>
      <c r="AL93" s="39">
        <f t="shared" si="53"/>
        <v>0</v>
      </c>
      <c r="AM93" s="39">
        <f t="shared" si="53"/>
        <v>0</v>
      </c>
      <c r="AN93" s="39">
        <f t="shared" si="53"/>
        <v>0</v>
      </c>
      <c r="AO93" s="39">
        <f t="shared" si="53"/>
        <v>0</v>
      </c>
      <c r="AP93" s="39">
        <f t="shared" si="53"/>
        <v>0</v>
      </c>
      <c r="AQ93" s="39">
        <f t="shared" si="53"/>
        <v>0</v>
      </c>
      <c r="AR93" s="39">
        <f t="shared" si="53"/>
        <v>0</v>
      </c>
      <c r="AS93" s="39">
        <f t="shared" si="53"/>
        <v>0</v>
      </c>
      <c r="AT93" s="39">
        <f t="shared" si="53"/>
        <v>0</v>
      </c>
      <c r="AU93" s="39">
        <f t="shared" si="53"/>
        <v>0</v>
      </c>
      <c r="AV93" s="39">
        <f t="shared" si="53"/>
        <v>0</v>
      </c>
      <c r="AW93" s="39">
        <f t="shared" si="53"/>
        <v>0</v>
      </c>
      <c r="AX93" s="39">
        <f t="shared" si="53"/>
        <v>0</v>
      </c>
      <c r="AY93" s="39">
        <f t="shared" si="53"/>
        <v>0</v>
      </c>
      <c r="AZ93" s="39">
        <f t="shared" si="53"/>
        <v>0</v>
      </c>
      <c r="BA93" s="39">
        <f t="shared" si="53"/>
        <v>0</v>
      </c>
      <c r="BB93" s="39">
        <f t="shared" si="53"/>
        <v>0</v>
      </c>
      <c r="BC93" s="39">
        <f t="shared" si="53"/>
        <v>0</v>
      </c>
      <c r="BD93" s="39">
        <f t="shared" si="53"/>
        <v>0</v>
      </c>
      <c r="BE93" s="39">
        <f t="shared" si="53"/>
        <v>0</v>
      </c>
      <c r="BF93" s="39">
        <f t="shared" si="53"/>
        <v>0</v>
      </c>
      <c r="BG93" s="39">
        <f t="shared" si="53"/>
        <v>0</v>
      </c>
      <c r="BH93" s="39">
        <f t="shared" si="53"/>
        <v>0</v>
      </c>
      <c r="BI93" s="39">
        <f t="shared" si="53"/>
        <v>0</v>
      </c>
      <c r="BJ93" s="39">
        <f t="shared" si="53"/>
        <v>0</v>
      </c>
      <c r="BK93" s="39">
        <f t="shared" si="53"/>
        <v>0</v>
      </c>
      <c r="BL93" s="39">
        <f t="shared" si="53"/>
        <v>0</v>
      </c>
      <c r="BM93" s="39">
        <f t="shared" si="53"/>
        <v>0</v>
      </c>
      <c r="BN93" s="39">
        <f t="shared" si="53"/>
        <v>0</v>
      </c>
      <c r="BO93" s="39">
        <f t="shared" si="53"/>
        <v>0</v>
      </c>
      <c r="BP93" s="39">
        <f t="shared" si="53"/>
        <v>0</v>
      </c>
      <c r="BQ93" s="39">
        <f t="shared" si="53"/>
        <v>0</v>
      </c>
      <c r="BR93" s="39">
        <f t="shared" si="53"/>
        <v>0</v>
      </c>
      <c r="BS93" s="39">
        <f t="shared" si="53"/>
        <v>0</v>
      </c>
      <c r="BT93" s="39">
        <f t="shared" si="53"/>
        <v>0</v>
      </c>
      <c r="BU93" s="39">
        <f t="shared" si="53"/>
        <v>0</v>
      </c>
      <c r="BV93" s="39">
        <f t="shared" si="53"/>
        <v>0</v>
      </c>
      <c r="BW93" s="39">
        <f t="shared" si="53"/>
        <v>0</v>
      </c>
      <c r="BX93" s="39">
        <f t="shared" si="53"/>
        <v>0</v>
      </c>
      <c r="BY93" s="39">
        <f t="shared" si="53"/>
        <v>0</v>
      </c>
      <c r="BZ93" s="39">
        <f t="shared" si="53"/>
        <v>0</v>
      </c>
      <c r="CA93" s="39">
        <f t="shared" si="53"/>
        <v>0</v>
      </c>
      <c r="CB93" s="39">
        <f t="shared" si="53"/>
        <v>0</v>
      </c>
      <c r="CC93" s="39">
        <f t="shared" si="53"/>
        <v>0</v>
      </c>
      <c r="CD93" s="39">
        <f t="shared" si="53"/>
        <v>0</v>
      </c>
      <c r="CE93" s="39">
        <f t="shared" si="53"/>
        <v>0</v>
      </c>
      <c r="CF93" s="39">
        <f t="shared" si="53"/>
        <v>0</v>
      </c>
      <c r="CG93" s="39">
        <f t="shared" si="53"/>
        <v>0</v>
      </c>
      <c r="CH93" s="39">
        <f t="shared" si="53"/>
        <v>0</v>
      </c>
      <c r="CI93" s="39">
        <f t="shared" si="53"/>
        <v>0</v>
      </c>
      <c r="CJ93" s="39">
        <f t="shared" si="53"/>
        <v>0</v>
      </c>
      <c r="CK93" s="39">
        <f t="shared" si="53"/>
        <v>0</v>
      </c>
      <c r="CL93" s="39">
        <f t="shared" si="53"/>
        <v>0</v>
      </c>
      <c r="CM93" s="39">
        <f t="shared" si="53"/>
        <v>0</v>
      </c>
      <c r="CN93" s="39">
        <f t="shared" si="53"/>
        <v>0</v>
      </c>
      <c r="CO93" s="39">
        <f t="shared" si="53"/>
        <v>0</v>
      </c>
      <c r="CP93" s="39">
        <f t="shared" si="53"/>
        <v>0</v>
      </c>
      <c r="CQ93" s="39">
        <f t="shared" si="53"/>
        <v>0</v>
      </c>
      <c r="CR93" s="39">
        <f t="shared" si="53"/>
        <v>0</v>
      </c>
      <c r="CS93" s="39">
        <f t="shared" si="53"/>
        <v>0</v>
      </c>
    </row>
    <row r="94">
      <c r="E94" s="33"/>
      <c r="F94" s="4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</row>
    <row r="95">
      <c r="B95" s="6" t="s">
        <v>70</v>
      </c>
      <c r="E95" s="35">
        <f t="shared" ref="E95:E96" si="55">SUM(G95:CS95)</f>
        <v>29301.55438</v>
      </c>
      <c r="F95" s="41"/>
      <c r="G95" s="36">
        <f t="shared" ref="G95:CS95" si="54">SUM(G86:G88)</f>
        <v>-10</v>
      </c>
      <c r="H95" s="36">
        <f t="shared" si="54"/>
        <v>0</v>
      </c>
      <c r="I95" s="36">
        <f t="shared" si="54"/>
        <v>0</v>
      </c>
      <c r="J95" s="36">
        <f t="shared" si="54"/>
        <v>0</v>
      </c>
      <c r="K95" s="36">
        <f t="shared" si="54"/>
        <v>0</v>
      </c>
      <c r="L95" s="36">
        <f t="shared" si="54"/>
        <v>-803.8594275</v>
      </c>
      <c r="M95" s="36">
        <f t="shared" si="54"/>
        <v>-1279.859123</v>
      </c>
      <c r="N95" s="36">
        <f t="shared" si="54"/>
        <v>-858.303259</v>
      </c>
      <c r="O95" s="36">
        <f t="shared" si="54"/>
        <v>-790.7648442</v>
      </c>
      <c r="P95" s="36">
        <f t="shared" si="54"/>
        <v>-825.3812105</v>
      </c>
      <c r="Q95" s="36">
        <f t="shared" si="54"/>
        <v>-727.6961222</v>
      </c>
      <c r="R95" s="36">
        <f t="shared" si="54"/>
        <v>-608.1002448</v>
      </c>
      <c r="S95" s="36">
        <f t="shared" si="54"/>
        <v>-281.8476378</v>
      </c>
      <c r="T95" s="36">
        <f t="shared" si="54"/>
        <v>0</v>
      </c>
      <c r="U95" s="36">
        <f t="shared" si="54"/>
        <v>-4558.6798</v>
      </c>
      <c r="V95" s="36">
        <f t="shared" si="54"/>
        <v>744.99966</v>
      </c>
      <c r="W95" s="36">
        <f t="shared" si="54"/>
        <v>732.90611</v>
      </c>
      <c r="X95" s="36">
        <f t="shared" si="54"/>
        <v>589.18307</v>
      </c>
      <c r="Y95" s="36">
        <f t="shared" si="54"/>
        <v>610.79467</v>
      </c>
      <c r="Z95" s="36">
        <f t="shared" si="54"/>
        <v>592.8910372</v>
      </c>
      <c r="AA95" s="36">
        <f t="shared" si="54"/>
        <v>614.4115476</v>
      </c>
      <c r="AB95" s="36">
        <f t="shared" si="54"/>
        <v>584.78504</v>
      </c>
      <c r="AC95" s="36">
        <f t="shared" si="54"/>
        <v>1051.196242</v>
      </c>
      <c r="AD95" s="36">
        <f t="shared" si="54"/>
        <v>567.51006</v>
      </c>
      <c r="AE95" s="36">
        <f t="shared" si="54"/>
        <v>0</v>
      </c>
      <c r="AF95" s="36">
        <f t="shared" si="54"/>
        <v>1204.53949</v>
      </c>
      <c r="AG95" s="36">
        <f t="shared" si="54"/>
        <v>630.65144</v>
      </c>
      <c r="AH95" s="36">
        <f t="shared" si="54"/>
        <v>578.1396996</v>
      </c>
      <c r="AI95" s="36">
        <f t="shared" si="54"/>
        <v>646.1575484</v>
      </c>
      <c r="AJ95" s="36">
        <f t="shared" si="54"/>
        <v>565.2747892</v>
      </c>
      <c r="AK95" s="36">
        <f t="shared" si="54"/>
        <v>658.8425624</v>
      </c>
      <c r="AL95" s="36">
        <f t="shared" si="54"/>
        <v>735.3592921</v>
      </c>
      <c r="AM95" s="36">
        <f t="shared" si="54"/>
        <v>640.2224215</v>
      </c>
      <c r="AN95" s="36">
        <f t="shared" si="54"/>
        <v>689.3949096</v>
      </c>
      <c r="AO95" s="36">
        <f t="shared" si="54"/>
        <v>641.2283002</v>
      </c>
      <c r="AP95" s="36">
        <f t="shared" si="54"/>
        <v>617.5402443</v>
      </c>
      <c r="AQ95" s="36">
        <f t="shared" si="54"/>
        <v>618.6414152</v>
      </c>
      <c r="AR95" s="36">
        <f t="shared" si="54"/>
        <v>549.3822301</v>
      </c>
      <c r="AS95" s="36">
        <f t="shared" si="54"/>
        <v>546.4006943</v>
      </c>
      <c r="AT95" s="36">
        <f t="shared" si="54"/>
        <v>520.3663054</v>
      </c>
      <c r="AU95" s="36">
        <f t="shared" si="54"/>
        <v>451.0021355</v>
      </c>
      <c r="AV95" s="36">
        <f t="shared" si="54"/>
        <v>520.1773276</v>
      </c>
      <c r="AW95" s="36">
        <f t="shared" si="54"/>
        <v>430.4369626</v>
      </c>
      <c r="AX95" s="36">
        <f t="shared" si="54"/>
        <v>581.8675528</v>
      </c>
      <c r="AY95" s="36">
        <f t="shared" si="54"/>
        <v>626.6213875</v>
      </c>
      <c r="AZ95" s="36">
        <f t="shared" si="54"/>
        <v>629.6264231</v>
      </c>
      <c r="BA95" s="36">
        <f t="shared" si="54"/>
        <v>796.9067313</v>
      </c>
      <c r="BB95" s="36">
        <f t="shared" si="54"/>
        <v>561.5730318</v>
      </c>
      <c r="BC95" s="36">
        <f t="shared" si="54"/>
        <v>736.2523798</v>
      </c>
      <c r="BD95" s="36">
        <f t="shared" si="54"/>
        <v>485.1720788</v>
      </c>
      <c r="BE95" s="36">
        <f t="shared" si="54"/>
        <v>529.5288843</v>
      </c>
      <c r="BF95" s="36">
        <f t="shared" si="54"/>
        <v>444.6671048</v>
      </c>
      <c r="BG95" s="36">
        <f t="shared" si="54"/>
        <v>360.7683865</v>
      </c>
      <c r="BH95" s="36">
        <f t="shared" si="54"/>
        <v>435.4866841</v>
      </c>
      <c r="BI95" s="36">
        <f t="shared" si="54"/>
        <v>196.2411052</v>
      </c>
      <c r="BJ95" s="36">
        <f t="shared" si="54"/>
        <v>416.197918</v>
      </c>
      <c r="BK95" s="36">
        <f t="shared" si="54"/>
        <v>42.61121838</v>
      </c>
      <c r="BL95" s="36">
        <f t="shared" si="54"/>
        <v>726.666404</v>
      </c>
      <c r="BM95" s="36">
        <f t="shared" si="54"/>
        <v>99.81862551</v>
      </c>
      <c r="BN95" s="36">
        <f t="shared" si="54"/>
        <v>331.4649287</v>
      </c>
      <c r="BO95" s="36">
        <f t="shared" si="54"/>
        <v>709.4706832</v>
      </c>
      <c r="BP95" s="36">
        <f t="shared" si="54"/>
        <v>6889.323955</v>
      </c>
      <c r="BQ95" s="36">
        <f t="shared" si="54"/>
        <v>3509.53076</v>
      </c>
      <c r="BR95" s="36">
        <f t="shared" si="54"/>
        <v>3593.814597</v>
      </c>
      <c r="BS95" s="36">
        <f t="shared" si="54"/>
        <v>10</v>
      </c>
      <c r="BT95" s="36">
        <f t="shared" si="54"/>
        <v>0</v>
      </c>
      <c r="BU95" s="36">
        <f t="shared" si="54"/>
        <v>0</v>
      </c>
      <c r="BV95" s="36">
        <f t="shared" si="54"/>
        <v>0</v>
      </c>
      <c r="BW95" s="36">
        <f t="shared" si="54"/>
        <v>0</v>
      </c>
      <c r="BX95" s="36">
        <f t="shared" si="54"/>
        <v>0</v>
      </c>
      <c r="BY95" s="36">
        <f t="shared" si="54"/>
        <v>0</v>
      </c>
      <c r="BZ95" s="36">
        <f t="shared" si="54"/>
        <v>0</v>
      </c>
      <c r="CA95" s="36">
        <f t="shared" si="54"/>
        <v>0</v>
      </c>
      <c r="CB95" s="36">
        <f t="shared" si="54"/>
        <v>0</v>
      </c>
      <c r="CC95" s="36">
        <f t="shared" si="54"/>
        <v>0</v>
      </c>
      <c r="CD95" s="36">
        <f t="shared" si="54"/>
        <v>0</v>
      </c>
      <c r="CE95" s="36">
        <f t="shared" si="54"/>
        <v>0</v>
      </c>
      <c r="CF95" s="36">
        <f t="shared" si="54"/>
        <v>0</v>
      </c>
      <c r="CG95" s="36">
        <f t="shared" si="54"/>
        <v>0</v>
      </c>
      <c r="CH95" s="36">
        <f t="shared" si="54"/>
        <v>0</v>
      </c>
      <c r="CI95" s="36">
        <f t="shared" si="54"/>
        <v>0</v>
      </c>
      <c r="CJ95" s="36">
        <f t="shared" si="54"/>
        <v>0</v>
      </c>
      <c r="CK95" s="36">
        <f t="shared" si="54"/>
        <v>0</v>
      </c>
      <c r="CL95" s="36">
        <f t="shared" si="54"/>
        <v>0</v>
      </c>
      <c r="CM95" s="36">
        <f t="shared" si="54"/>
        <v>0</v>
      </c>
      <c r="CN95" s="36">
        <f t="shared" si="54"/>
        <v>0</v>
      </c>
      <c r="CO95" s="36">
        <f t="shared" si="54"/>
        <v>0</v>
      </c>
      <c r="CP95" s="36">
        <f t="shared" si="54"/>
        <v>0</v>
      </c>
      <c r="CQ95" s="36">
        <f t="shared" si="54"/>
        <v>0</v>
      </c>
      <c r="CR95" s="36">
        <f t="shared" si="54"/>
        <v>0</v>
      </c>
      <c r="CS95" s="36">
        <f t="shared" si="54"/>
        <v>0</v>
      </c>
    </row>
    <row r="96">
      <c r="B96" s="6" t="s">
        <v>71</v>
      </c>
      <c r="E96" s="33">
        <f t="shared" si="55"/>
        <v>-2820.623301</v>
      </c>
      <c r="F96" s="41"/>
      <c r="G96" s="39">
        <f t="shared" ref="G96:CS96" si="56">IF(G$4&lt;$C$9,G95,0)</f>
        <v>-10</v>
      </c>
      <c r="H96" s="39">
        <f t="shared" si="56"/>
        <v>0</v>
      </c>
      <c r="I96" s="39">
        <f t="shared" si="56"/>
        <v>0</v>
      </c>
      <c r="J96" s="39">
        <f t="shared" si="56"/>
        <v>0</v>
      </c>
      <c r="K96" s="39">
        <f t="shared" si="56"/>
        <v>0</v>
      </c>
      <c r="L96" s="39">
        <f t="shared" si="56"/>
        <v>-803.8594275</v>
      </c>
      <c r="M96" s="39">
        <f t="shared" si="56"/>
        <v>-1279.859123</v>
      </c>
      <c r="N96" s="39">
        <f t="shared" si="56"/>
        <v>-858.303259</v>
      </c>
      <c r="O96" s="39">
        <f t="shared" si="56"/>
        <v>-790.7648442</v>
      </c>
      <c r="P96" s="39">
        <f t="shared" si="56"/>
        <v>-825.3812105</v>
      </c>
      <c r="Q96" s="39">
        <f t="shared" si="56"/>
        <v>-727.6961222</v>
      </c>
      <c r="R96" s="39">
        <f t="shared" si="56"/>
        <v>-608.1002448</v>
      </c>
      <c r="S96" s="39">
        <f t="shared" si="56"/>
        <v>-281.8476378</v>
      </c>
      <c r="T96" s="39">
        <f t="shared" si="56"/>
        <v>0</v>
      </c>
      <c r="U96" s="39">
        <f t="shared" si="56"/>
        <v>-4558.6798</v>
      </c>
      <c r="V96" s="39">
        <f t="shared" si="56"/>
        <v>744.99966</v>
      </c>
      <c r="W96" s="39">
        <f t="shared" si="56"/>
        <v>732.90611</v>
      </c>
      <c r="X96" s="39">
        <f t="shared" si="56"/>
        <v>589.18307</v>
      </c>
      <c r="Y96" s="39">
        <f t="shared" si="56"/>
        <v>610.79467</v>
      </c>
      <c r="Z96" s="39">
        <f t="shared" si="56"/>
        <v>592.8910372</v>
      </c>
      <c r="AA96" s="39">
        <f t="shared" si="56"/>
        <v>614.4115476</v>
      </c>
      <c r="AB96" s="39">
        <f t="shared" si="56"/>
        <v>584.78504</v>
      </c>
      <c r="AC96" s="39">
        <f t="shared" si="56"/>
        <v>1051.196242</v>
      </c>
      <c r="AD96" s="39">
        <f t="shared" si="56"/>
        <v>567.51006</v>
      </c>
      <c r="AE96" s="39">
        <f t="shared" si="56"/>
        <v>0</v>
      </c>
      <c r="AF96" s="39">
        <f t="shared" si="56"/>
        <v>1204.53949</v>
      </c>
      <c r="AG96" s="39">
        <f t="shared" si="56"/>
        <v>630.65144</v>
      </c>
      <c r="AH96" s="39">
        <f t="shared" si="56"/>
        <v>0</v>
      </c>
      <c r="AI96" s="39">
        <f t="shared" si="56"/>
        <v>0</v>
      </c>
      <c r="AJ96" s="39">
        <f t="shared" si="56"/>
        <v>0</v>
      </c>
      <c r="AK96" s="39">
        <f t="shared" si="56"/>
        <v>0</v>
      </c>
      <c r="AL96" s="39">
        <f t="shared" si="56"/>
        <v>0</v>
      </c>
      <c r="AM96" s="39">
        <f t="shared" si="56"/>
        <v>0</v>
      </c>
      <c r="AN96" s="39">
        <f t="shared" si="56"/>
        <v>0</v>
      </c>
      <c r="AO96" s="39">
        <f t="shared" si="56"/>
        <v>0</v>
      </c>
      <c r="AP96" s="39">
        <f t="shared" si="56"/>
        <v>0</v>
      </c>
      <c r="AQ96" s="39">
        <f t="shared" si="56"/>
        <v>0</v>
      </c>
      <c r="AR96" s="39">
        <f t="shared" si="56"/>
        <v>0</v>
      </c>
      <c r="AS96" s="39">
        <f t="shared" si="56"/>
        <v>0</v>
      </c>
      <c r="AT96" s="39">
        <f t="shared" si="56"/>
        <v>0</v>
      </c>
      <c r="AU96" s="39">
        <f t="shared" si="56"/>
        <v>0</v>
      </c>
      <c r="AV96" s="39">
        <f t="shared" si="56"/>
        <v>0</v>
      </c>
      <c r="AW96" s="39">
        <f t="shared" si="56"/>
        <v>0</v>
      </c>
      <c r="AX96" s="39">
        <f t="shared" si="56"/>
        <v>0</v>
      </c>
      <c r="AY96" s="39">
        <f t="shared" si="56"/>
        <v>0</v>
      </c>
      <c r="AZ96" s="39">
        <f t="shared" si="56"/>
        <v>0</v>
      </c>
      <c r="BA96" s="39">
        <f t="shared" si="56"/>
        <v>0</v>
      </c>
      <c r="BB96" s="39">
        <f t="shared" si="56"/>
        <v>0</v>
      </c>
      <c r="BC96" s="39">
        <f t="shared" si="56"/>
        <v>0</v>
      </c>
      <c r="BD96" s="39">
        <f t="shared" si="56"/>
        <v>0</v>
      </c>
      <c r="BE96" s="39">
        <f t="shared" si="56"/>
        <v>0</v>
      </c>
      <c r="BF96" s="39">
        <f t="shared" si="56"/>
        <v>0</v>
      </c>
      <c r="BG96" s="39">
        <f t="shared" si="56"/>
        <v>0</v>
      </c>
      <c r="BH96" s="39">
        <f t="shared" si="56"/>
        <v>0</v>
      </c>
      <c r="BI96" s="39">
        <f t="shared" si="56"/>
        <v>0</v>
      </c>
      <c r="BJ96" s="39">
        <f t="shared" si="56"/>
        <v>0</v>
      </c>
      <c r="BK96" s="39">
        <f t="shared" si="56"/>
        <v>0</v>
      </c>
      <c r="BL96" s="39">
        <f t="shared" si="56"/>
        <v>0</v>
      </c>
      <c r="BM96" s="39">
        <f t="shared" si="56"/>
        <v>0</v>
      </c>
      <c r="BN96" s="39">
        <f t="shared" si="56"/>
        <v>0</v>
      </c>
      <c r="BO96" s="39">
        <f t="shared" si="56"/>
        <v>0</v>
      </c>
      <c r="BP96" s="39">
        <f t="shared" si="56"/>
        <v>0</v>
      </c>
      <c r="BQ96" s="39">
        <f t="shared" si="56"/>
        <v>0</v>
      </c>
      <c r="BR96" s="39">
        <f t="shared" si="56"/>
        <v>0</v>
      </c>
      <c r="BS96" s="39">
        <f t="shared" si="56"/>
        <v>0</v>
      </c>
      <c r="BT96" s="39">
        <f t="shared" si="56"/>
        <v>0</v>
      </c>
      <c r="BU96" s="39">
        <f t="shared" si="56"/>
        <v>0</v>
      </c>
      <c r="BV96" s="39">
        <f t="shared" si="56"/>
        <v>0</v>
      </c>
      <c r="BW96" s="39">
        <f t="shared" si="56"/>
        <v>0</v>
      </c>
      <c r="BX96" s="39">
        <f t="shared" si="56"/>
        <v>0</v>
      </c>
      <c r="BY96" s="39">
        <f t="shared" si="56"/>
        <v>0</v>
      </c>
      <c r="BZ96" s="39">
        <f t="shared" si="56"/>
        <v>0</v>
      </c>
      <c r="CA96" s="39">
        <f t="shared" si="56"/>
        <v>0</v>
      </c>
      <c r="CB96" s="39">
        <f t="shared" si="56"/>
        <v>0</v>
      </c>
      <c r="CC96" s="39">
        <f t="shared" si="56"/>
        <v>0</v>
      </c>
      <c r="CD96" s="39">
        <f t="shared" si="56"/>
        <v>0</v>
      </c>
      <c r="CE96" s="39">
        <f t="shared" si="56"/>
        <v>0</v>
      </c>
      <c r="CF96" s="39">
        <f t="shared" si="56"/>
        <v>0</v>
      </c>
      <c r="CG96" s="39">
        <f t="shared" si="56"/>
        <v>0</v>
      </c>
      <c r="CH96" s="39">
        <f t="shared" si="56"/>
        <v>0</v>
      </c>
      <c r="CI96" s="39">
        <f t="shared" si="56"/>
        <v>0</v>
      </c>
      <c r="CJ96" s="39">
        <f t="shared" si="56"/>
        <v>0</v>
      </c>
      <c r="CK96" s="39">
        <f t="shared" si="56"/>
        <v>0</v>
      </c>
      <c r="CL96" s="39">
        <f t="shared" si="56"/>
        <v>0</v>
      </c>
      <c r="CM96" s="39">
        <f t="shared" si="56"/>
        <v>0</v>
      </c>
      <c r="CN96" s="39">
        <f t="shared" si="56"/>
        <v>0</v>
      </c>
      <c r="CO96" s="39">
        <f t="shared" si="56"/>
        <v>0</v>
      </c>
      <c r="CP96" s="39">
        <f t="shared" si="56"/>
        <v>0</v>
      </c>
      <c r="CQ96" s="39">
        <f t="shared" si="56"/>
        <v>0</v>
      </c>
      <c r="CR96" s="39">
        <f t="shared" si="56"/>
        <v>0</v>
      </c>
      <c r="CS96" s="39">
        <f t="shared" si="56"/>
        <v>0</v>
      </c>
    </row>
    <row r="97">
      <c r="B97" s="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</row>
    <row r="98">
      <c r="B98" s="5" t="s">
        <v>72</v>
      </c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</row>
    <row r="99">
      <c r="B99" s="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</row>
    <row r="100">
      <c r="A100" s="5"/>
      <c r="B100" s="6" t="s">
        <v>68</v>
      </c>
      <c r="E100" s="35">
        <f t="shared" ref="E100:E101" si="58">SUM(G100:CS100)</f>
        <v>12131.39592</v>
      </c>
      <c r="F100" s="41"/>
      <c r="G100" s="36">
        <f t="shared" ref="G100:CS100" si="57">G92*G$52</f>
        <v>-10</v>
      </c>
      <c r="H100" s="36">
        <f t="shared" si="57"/>
        <v>0</v>
      </c>
      <c r="I100" s="36">
        <f t="shared" si="57"/>
        <v>0</v>
      </c>
      <c r="J100" s="36">
        <f t="shared" si="57"/>
        <v>0</v>
      </c>
      <c r="K100" s="36">
        <f t="shared" si="57"/>
        <v>0</v>
      </c>
      <c r="L100" s="36">
        <f t="shared" si="57"/>
        <v>-766.1785168</v>
      </c>
      <c r="M100" s="36">
        <f t="shared" si="57"/>
        <v>-1219.865726</v>
      </c>
      <c r="N100" s="36">
        <f t="shared" si="57"/>
        <v>-818.0702938</v>
      </c>
      <c r="O100" s="36">
        <f t="shared" si="57"/>
        <v>-753.6977421</v>
      </c>
      <c r="P100" s="36">
        <f t="shared" si="57"/>
        <v>-786.6914662</v>
      </c>
      <c r="Q100" s="36">
        <f t="shared" si="57"/>
        <v>-693.5853664</v>
      </c>
      <c r="R100" s="36">
        <f t="shared" si="57"/>
        <v>-579.5955458</v>
      </c>
      <c r="S100" s="36">
        <f t="shared" si="57"/>
        <v>-268.6360298</v>
      </c>
      <c r="T100" s="36">
        <f t="shared" si="57"/>
        <v>0</v>
      </c>
      <c r="U100" s="36">
        <f t="shared" si="57"/>
        <v>-4344.991685</v>
      </c>
      <c r="V100" s="36">
        <f t="shared" si="57"/>
        <v>685.1001898</v>
      </c>
      <c r="W100" s="36">
        <f t="shared" si="57"/>
        <v>673.9789856</v>
      </c>
      <c r="X100" s="36">
        <f t="shared" si="57"/>
        <v>528.9022513</v>
      </c>
      <c r="Y100" s="36">
        <f t="shared" si="57"/>
        <v>548.3027136</v>
      </c>
      <c r="Z100" s="36">
        <f t="shared" si="57"/>
        <v>519.1342574</v>
      </c>
      <c r="AA100" s="36">
        <f t="shared" si="57"/>
        <v>537.9775752</v>
      </c>
      <c r="AB100" s="36">
        <f t="shared" si="57"/>
        <v>504.1114645</v>
      </c>
      <c r="AC100" s="36">
        <f t="shared" si="57"/>
        <v>906.1792642</v>
      </c>
      <c r="AD100" s="36">
        <f t="shared" si="57"/>
        <v>451.540613</v>
      </c>
      <c r="AE100" s="36">
        <f t="shared" si="57"/>
        <v>0</v>
      </c>
      <c r="AF100" s="36">
        <f t="shared" si="57"/>
        <v>848.743172</v>
      </c>
      <c r="AG100" s="36">
        <f t="shared" si="57"/>
        <v>444.369909</v>
      </c>
      <c r="AH100" s="36">
        <f t="shared" si="57"/>
        <v>393.5159167</v>
      </c>
      <c r="AI100" s="36">
        <f t="shared" si="57"/>
        <v>439.812869</v>
      </c>
      <c r="AJ100" s="36">
        <f t="shared" si="57"/>
        <v>378.1418194</v>
      </c>
      <c r="AK100" s="36">
        <f t="shared" si="57"/>
        <v>433.1539932</v>
      </c>
      <c r="AL100" s="36">
        <f t="shared" si="57"/>
        <v>475.1446478</v>
      </c>
      <c r="AM100" s="36">
        <f t="shared" si="57"/>
        <v>407.1584278</v>
      </c>
      <c r="AN100" s="36">
        <f t="shared" si="57"/>
        <v>431.5259461</v>
      </c>
      <c r="AO100" s="36">
        <f t="shared" si="57"/>
        <v>395.055229</v>
      </c>
      <c r="AP100" s="36">
        <f t="shared" si="57"/>
        <v>374.4697066</v>
      </c>
      <c r="AQ100" s="36">
        <f t="shared" si="57"/>
        <v>369.5935415</v>
      </c>
      <c r="AR100" s="36">
        <f t="shared" si="57"/>
        <v>323.3656978</v>
      </c>
      <c r="AS100" s="36">
        <f t="shared" si="57"/>
        <v>316.857901</v>
      </c>
      <c r="AT100" s="36">
        <f t="shared" si="57"/>
        <v>297.3010368</v>
      </c>
      <c r="AU100" s="36">
        <f t="shared" si="57"/>
        <v>253.8632363</v>
      </c>
      <c r="AV100" s="36">
        <f t="shared" si="57"/>
        <v>288.4739431</v>
      </c>
      <c r="AW100" s="36">
        <f t="shared" si="57"/>
        <v>235.1790802</v>
      </c>
      <c r="AX100" s="36">
        <f t="shared" si="57"/>
        <v>313.2183714</v>
      </c>
      <c r="AY100" s="36">
        <f t="shared" si="57"/>
        <v>332.3244226</v>
      </c>
      <c r="AZ100" s="36">
        <f t="shared" si="57"/>
        <v>328.9833723</v>
      </c>
      <c r="BA100" s="36">
        <f t="shared" si="57"/>
        <v>410.2347594</v>
      </c>
      <c r="BB100" s="36">
        <f t="shared" si="57"/>
        <v>284.8165109</v>
      </c>
      <c r="BC100" s="36">
        <f t="shared" si="57"/>
        <v>367.8913592</v>
      </c>
      <c r="BD100" s="36">
        <f t="shared" si="57"/>
        <v>238.8485633</v>
      </c>
      <c r="BE100" s="36">
        <f t="shared" si="57"/>
        <v>256.8327761</v>
      </c>
      <c r="BF100" s="36">
        <f t="shared" si="57"/>
        <v>212.4857215</v>
      </c>
      <c r="BG100" s="36">
        <f t="shared" si="57"/>
        <v>169.8467265</v>
      </c>
      <c r="BH100" s="36">
        <f t="shared" si="57"/>
        <v>201.99357</v>
      </c>
      <c r="BI100" s="36">
        <f t="shared" si="57"/>
        <v>89.67814236</v>
      </c>
      <c r="BJ100" s="36">
        <f t="shared" si="57"/>
        <v>187.3831276</v>
      </c>
      <c r="BK100" s="36">
        <f t="shared" si="57"/>
        <v>18.90116138</v>
      </c>
      <c r="BL100" s="36">
        <f t="shared" si="57"/>
        <v>317.565692</v>
      </c>
      <c r="BM100" s="36">
        <f t="shared" si="57"/>
        <v>42.97778598</v>
      </c>
      <c r="BN100" s="36">
        <f t="shared" si="57"/>
        <v>140.6060458</v>
      </c>
      <c r="BO100" s="36">
        <f t="shared" si="57"/>
        <v>296.5069129</v>
      </c>
      <c r="BP100" s="36">
        <f t="shared" si="57"/>
        <v>2836.683834</v>
      </c>
      <c r="BQ100" s="36">
        <f t="shared" si="57"/>
        <v>1423.696239</v>
      </c>
      <c r="BR100" s="36">
        <f t="shared" si="57"/>
        <v>1436.342168</v>
      </c>
      <c r="BS100" s="36">
        <f t="shared" si="57"/>
        <v>3.937641739</v>
      </c>
      <c r="BT100" s="36">
        <f t="shared" si="57"/>
        <v>0</v>
      </c>
      <c r="BU100" s="36">
        <f t="shared" si="57"/>
        <v>0</v>
      </c>
      <c r="BV100" s="36">
        <f t="shared" si="57"/>
        <v>0</v>
      </c>
      <c r="BW100" s="36">
        <f t="shared" si="57"/>
        <v>0</v>
      </c>
      <c r="BX100" s="36">
        <f t="shared" si="57"/>
        <v>0</v>
      </c>
      <c r="BY100" s="36">
        <f t="shared" si="57"/>
        <v>0</v>
      </c>
      <c r="BZ100" s="36">
        <f t="shared" si="57"/>
        <v>0</v>
      </c>
      <c r="CA100" s="36">
        <f t="shared" si="57"/>
        <v>0</v>
      </c>
      <c r="CB100" s="36">
        <f t="shared" si="57"/>
        <v>0</v>
      </c>
      <c r="CC100" s="36">
        <f t="shared" si="57"/>
        <v>0</v>
      </c>
      <c r="CD100" s="36">
        <f t="shared" si="57"/>
        <v>0</v>
      </c>
      <c r="CE100" s="36">
        <f t="shared" si="57"/>
        <v>0</v>
      </c>
      <c r="CF100" s="36">
        <f t="shared" si="57"/>
        <v>0</v>
      </c>
      <c r="CG100" s="36">
        <f t="shared" si="57"/>
        <v>0</v>
      </c>
      <c r="CH100" s="36">
        <f t="shared" si="57"/>
        <v>0</v>
      </c>
      <c r="CI100" s="36">
        <f t="shared" si="57"/>
        <v>0</v>
      </c>
      <c r="CJ100" s="36">
        <f t="shared" si="57"/>
        <v>0</v>
      </c>
      <c r="CK100" s="36">
        <f t="shared" si="57"/>
        <v>0</v>
      </c>
      <c r="CL100" s="36">
        <f t="shared" si="57"/>
        <v>0</v>
      </c>
      <c r="CM100" s="36">
        <f t="shared" si="57"/>
        <v>0</v>
      </c>
      <c r="CN100" s="36">
        <f t="shared" si="57"/>
        <v>0</v>
      </c>
      <c r="CO100" s="36">
        <f t="shared" si="57"/>
        <v>0</v>
      </c>
      <c r="CP100" s="36">
        <f t="shared" si="57"/>
        <v>0</v>
      </c>
      <c r="CQ100" s="36">
        <f t="shared" si="57"/>
        <v>0</v>
      </c>
      <c r="CR100" s="36">
        <f t="shared" si="57"/>
        <v>0</v>
      </c>
      <c r="CS100" s="36">
        <f t="shared" si="57"/>
        <v>0</v>
      </c>
    </row>
    <row r="101">
      <c r="B101" s="6" t="s">
        <v>69</v>
      </c>
      <c r="E101" s="33">
        <f t="shared" si="58"/>
        <v>-3592.971976</v>
      </c>
      <c r="F101" s="41"/>
      <c r="G101" s="39">
        <f t="shared" ref="G101:CS101" si="59">G93*G$52</f>
        <v>-10</v>
      </c>
      <c r="H101" s="39">
        <f t="shared" si="59"/>
        <v>0</v>
      </c>
      <c r="I101" s="39">
        <f t="shared" si="59"/>
        <v>0</v>
      </c>
      <c r="J101" s="39">
        <f t="shared" si="59"/>
        <v>0</v>
      </c>
      <c r="K101" s="39">
        <f t="shared" si="59"/>
        <v>0</v>
      </c>
      <c r="L101" s="39">
        <f t="shared" si="59"/>
        <v>-766.1785168</v>
      </c>
      <c r="M101" s="39">
        <f t="shared" si="59"/>
        <v>-1219.865726</v>
      </c>
      <c r="N101" s="39">
        <f t="shared" si="59"/>
        <v>-818.0702938</v>
      </c>
      <c r="O101" s="39">
        <f t="shared" si="59"/>
        <v>-753.6977421</v>
      </c>
      <c r="P101" s="39">
        <f t="shared" si="59"/>
        <v>-786.6914662</v>
      </c>
      <c r="Q101" s="39">
        <f t="shared" si="59"/>
        <v>-693.5853664</v>
      </c>
      <c r="R101" s="39">
        <f t="shared" si="59"/>
        <v>-579.5955458</v>
      </c>
      <c r="S101" s="39">
        <f t="shared" si="59"/>
        <v>-268.6360298</v>
      </c>
      <c r="T101" s="39">
        <f t="shared" si="59"/>
        <v>0</v>
      </c>
      <c r="U101" s="39">
        <f t="shared" si="59"/>
        <v>-4344.991685</v>
      </c>
      <c r="V101" s="39">
        <f t="shared" si="59"/>
        <v>685.1001898</v>
      </c>
      <c r="W101" s="39">
        <f t="shared" si="59"/>
        <v>673.9789856</v>
      </c>
      <c r="X101" s="39">
        <f t="shared" si="59"/>
        <v>528.9022513</v>
      </c>
      <c r="Y101" s="39">
        <f t="shared" si="59"/>
        <v>548.3027136</v>
      </c>
      <c r="Z101" s="39">
        <f t="shared" si="59"/>
        <v>519.1342574</v>
      </c>
      <c r="AA101" s="39">
        <f t="shared" si="59"/>
        <v>537.9775752</v>
      </c>
      <c r="AB101" s="39">
        <f t="shared" si="59"/>
        <v>504.1114645</v>
      </c>
      <c r="AC101" s="39">
        <f t="shared" si="59"/>
        <v>906.1792642</v>
      </c>
      <c r="AD101" s="39">
        <f t="shared" si="59"/>
        <v>451.540613</v>
      </c>
      <c r="AE101" s="39">
        <f t="shared" si="59"/>
        <v>0</v>
      </c>
      <c r="AF101" s="39">
        <f t="shared" si="59"/>
        <v>848.743172</v>
      </c>
      <c r="AG101" s="39">
        <f t="shared" si="59"/>
        <v>444.369909</v>
      </c>
      <c r="AH101" s="39">
        <f t="shared" si="59"/>
        <v>0</v>
      </c>
      <c r="AI101" s="39">
        <f t="shared" si="59"/>
        <v>0</v>
      </c>
      <c r="AJ101" s="39">
        <f t="shared" si="59"/>
        <v>0</v>
      </c>
      <c r="AK101" s="39">
        <f t="shared" si="59"/>
        <v>0</v>
      </c>
      <c r="AL101" s="39">
        <f t="shared" si="59"/>
        <v>0</v>
      </c>
      <c r="AM101" s="39">
        <f t="shared" si="59"/>
        <v>0</v>
      </c>
      <c r="AN101" s="39">
        <f t="shared" si="59"/>
        <v>0</v>
      </c>
      <c r="AO101" s="39">
        <f t="shared" si="59"/>
        <v>0</v>
      </c>
      <c r="AP101" s="39">
        <f t="shared" si="59"/>
        <v>0</v>
      </c>
      <c r="AQ101" s="39">
        <f t="shared" si="59"/>
        <v>0</v>
      </c>
      <c r="AR101" s="39">
        <f t="shared" si="59"/>
        <v>0</v>
      </c>
      <c r="AS101" s="39">
        <f t="shared" si="59"/>
        <v>0</v>
      </c>
      <c r="AT101" s="39">
        <f t="shared" si="59"/>
        <v>0</v>
      </c>
      <c r="AU101" s="39">
        <f t="shared" si="59"/>
        <v>0</v>
      </c>
      <c r="AV101" s="39">
        <f t="shared" si="59"/>
        <v>0</v>
      </c>
      <c r="AW101" s="39">
        <f t="shared" si="59"/>
        <v>0</v>
      </c>
      <c r="AX101" s="39">
        <f t="shared" si="59"/>
        <v>0</v>
      </c>
      <c r="AY101" s="39">
        <f t="shared" si="59"/>
        <v>0</v>
      </c>
      <c r="AZ101" s="39">
        <f t="shared" si="59"/>
        <v>0</v>
      </c>
      <c r="BA101" s="39">
        <f t="shared" si="59"/>
        <v>0</v>
      </c>
      <c r="BB101" s="39">
        <f t="shared" si="59"/>
        <v>0</v>
      </c>
      <c r="BC101" s="39">
        <f t="shared" si="59"/>
        <v>0</v>
      </c>
      <c r="BD101" s="39">
        <f t="shared" si="59"/>
        <v>0</v>
      </c>
      <c r="BE101" s="39">
        <f t="shared" si="59"/>
        <v>0</v>
      </c>
      <c r="BF101" s="39">
        <f t="shared" si="59"/>
        <v>0</v>
      </c>
      <c r="BG101" s="39">
        <f t="shared" si="59"/>
        <v>0</v>
      </c>
      <c r="BH101" s="39">
        <f t="shared" si="59"/>
        <v>0</v>
      </c>
      <c r="BI101" s="39">
        <f t="shared" si="59"/>
        <v>0</v>
      </c>
      <c r="BJ101" s="39">
        <f t="shared" si="59"/>
        <v>0</v>
      </c>
      <c r="BK101" s="39">
        <f t="shared" si="59"/>
        <v>0</v>
      </c>
      <c r="BL101" s="39">
        <f t="shared" si="59"/>
        <v>0</v>
      </c>
      <c r="BM101" s="39">
        <f t="shared" si="59"/>
        <v>0</v>
      </c>
      <c r="BN101" s="39">
        <f t="shared" si="59"/>
        <v>0</v>
      </c>
      <c r="BO101" s="39">
        <f t="shared" si="59"/>
        <v>0</v>
      </c>
      <c r="BP101" s="39">
        <f t="shared" si="59"/>
        <v>0</v>
      </c>
      <c r="BQ101" s="39">
        <f t="shared" si="59"/>
        <v>0</v>
      </c>
      <c r="BR101" s="39">
        <f t="shared" si="59"/>
        <v>0</v>
      </c>
      <c r="BS101" s="39">
        <f t="shared" si="59"/>
        <v>0</v>
      </c>
      <c r="BT101" s="39">
        <f t="shared" si="59"/>
        <v>0</v>
      </c>
      <c r="BU101" s="39">
        <f t="shared" si="59"/>
        <v>0</v>
      </c>
      <c r="BV101" s="39">
        <f t="shared" si="59"/>
        <v>0</v>
      </c>
      <c r="BW101" s="39">
        <f t="shared" si="59"/>
        <v>0</v>
      </c>
      <c r="BX101" s="39">
        <f t="shared" si="59"/>
        <v>0</v>
      </c>
      <c r="BY101" s="39">
        <f t="shared" si="59"/>
        <v>0</v>
      </c>
      <c r="BZ101" s="39">
        <f t="shared" si="59"/>
        <v>0</v>
      </c>
      <c r="CA101" s="39">
        <f t="shared" si="59"/>
        <v>0</v>
      </c>
      <c r="CB101" s="39">
        <f t="shared" si="59"/>
        <v>0</v>
      </c>
      <c r="CC101" s="39">
        <f t="shared" si="59"/>
        <v>0</v>
      </c>
      <c r="CD101" s="39">
        <f t="shared" si="59"/>
        <v>0</v>
      </c>
      <c r="CE101" s="39">
        <f t="shared" si="59"/>
        <v>0</v>
      </c>
      <c r="CF101" s="39">
        <f t="shared" si="59"/>
        <v>0</v>
      </c>
      <c r="CG101" s="39">
        <f t="shared" si="59"/>
        <v>0</v>
      </c>
      <c r="CH101" s="39">
        <f t="shared" si="59"/>
        <v>0</v>
      </c>
      <c r="CI101" s="39">
        <f t="shared" si="59"/>
        <v>0</v>
      </c>
      <c r="CJ101" s="39">
        <f t="shared" si="59"/>
        <v>0</v>
      </c>
      <c r="CK101" s="39">
        <f t="shared" si="59"/>
        <v>0</v>
      </c>
      <c r="CL101" s="39">
        <f t="shared" si="59"/>
        <v>0</v>
      </c>
      <c r="CM101" s="39">
        <f t="shared" si="59"/>
        <v>0</v>
      </c>
      <c r="CN101" s="39">
        <f t="shared" si="59"/>
        <v>0</v>
      </c>
      <c r="CO101" s="39">
        <f t="shared" si="59"/>
        <v>0</v>
      </c>
      <c r="CP101" s="39">
        <f t="shared" si="59"/>
        <v>0</v>
      </c>
      <c r="CQ101" s="39">
        <f t="shared" si="59"/>
        <v>0</v>
      </c>
      <c r="CR101" s="39">
        <f t="shared" si="59"/>
        <v>0</v>
      </c>
      <c r="CS101" s="39">
        <f t="shared" si="59"/>
        <v>0</v>
      </c>
    </row>
    <row r="102">
      <c r="E102" s="33"/>
      <c r="F102" s="4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</row>
    <row r="103">
      <c r="B103" s="6" t="s">
        <v>70</v>
      </c>
      <c r="E103" s="35">
        <f t="shared" ref="E103:E104" si="61">SUM(G103:CS103)</f>
        <v>12131.39592</v>
      </c>
      <c r="F103" s="41"/>
      <c r="G103" s="36">
        <f t="shared" ref="G103:CS103" si="60">G95*G$52</f>
        <v>-10</v>
      </c>
      <c r="H103" s="36">
        <f t="shared" si="60"/>
        <v>0</v>
      </c>
      <c r="I103" s="36">
        <f t="shared" si="60"/>
        <v>0</v>
      </c>
      <c r="J103" s="36">
        <f t="shared" si="60"/>
        <v>0</v>
      </c>
      <c r="K103" s="36">
        <f t="shared" si="60"/>
        <v>0</v>
      </c>
      <c r="L103" s="36">
        <f t="shared" si="60"/>
        <v>-766.1785168</v>
      </c>
      <c r="M103" s="36">
        <f t="shared" si="60"/>
        <v>-1219.865726</v>
      </c>
      <c r="N103" s="36">
        <f t="shared" si="60"/>
        <v>-818.0702938</v>
      </c>
      <c r="O103" s="36">
        <f t="shared" si="60"/>
        <v>-753.6977421</v>
      </c>
      <c r="P103" s="36">
        <f t="shared" si="60"/>
        <v>-786.6914662</v>
      </c>
      <c r="Q103" s="36">
        <f t="shared" si="60"/>
        <v>-693.5853664</v>
      </c>
      <c r="R103" s="36">
        <f t="shared" si="60"/>
        <v>-579.5955458</v>
      </c>
      <c r="S103" s="36">
        <f t="shared" si="60"/>
        <v>-268.6360298</v>
      </c>
      <c r="T103" s="36">
        <f t="shared" si="60"/>
        <v>0</v>
      </c>
      <c r="U103" s="36">
        <f t="shared" si="60"/>
        <v>-4344.991685</v>
      </c>
      <c r="V103" s="36">
        <f t="shared" si="60"/>
        <v>685.1001898</v>
      </c>
      <c r="W103" s="36">
        <f t="shared" si="60"/>
        <v>673.9789856</v>
      </c>
      <c r="X103" s="36">
        <f t="shared" si="60"/>
        <v>528.9022513</v>
      </c>
      <c r="Y103" s="36">
        <f t="shared" si="60"/>
        <v>548.3027136</v>
      </c>
      <c r="Z103" s="36">
        <f t="shared" si="60"/>
        <v>519.1342574</v>
      </c>
      <c r="AA103" s="36">
        <f t="shared" si="60"/>
        <v>537.9775752</v>
      </c>
      <c r="AB103" s="36">
        <f t="shared" si="60"/>
        <v>504.1114645</v>
      </c>
      <c r="AC103" s="36">
        <f t="shared" si="60"/>
        <v>906.1792642</v>
      </c>
      <c r="AD103" s="36">
        <f t="shared" si="60"/>
        <v>451.540613</v>
      </c>
      <c r="AE103" s="36">
        <f t="shared" si="60"/>
        <v>0</v>
      </c>
      <c r="AF103" s="36">
        <f t="shared" si="60"/>
        <v>848.743172</v>
      </c>
      <c r="AG103" s="36">
        <f t="shared" si="60"/>
        <v>444.369909</v>
      </c>
      <c r="AH103" s="36">
        <f t="shared" si="60"/>
        <v>393.5159167</v>
      </c>
      <c r="AI103" s="36">
        <f t="shared" si="60"/>
        <v>439.812869</v>
      </c>
      <c r="AJ103" s="36">
        <f t="shared" si="60"/>
        <v>378.1418194</v>
      </c>
      <c r="AK103" s="36">
        <f t="shared" si="60"/>
        <v>433.1539932</v>
      </c>
      <c r="AL103" s="36">
        <f t="shared" si="60"/>
        <v>475.1446478</v>
      </c>
      <c r="AM103" s="36">
        <f t="shared" si="60"/>
        <v>407.1584278</v>
      </c>
      <c r="AN103" s="36">
        <f t="shared" si="60"/>
        <v>431.5259461</v>
      </c>
      <c r="AO103" s="36">
        <f t="shared" si="60"/>
        <v>395.055229</v>
      </c>
      <c r="AP103" s="36">
        <f t="shared" si="60"/>
        <v>374.4697066</v>
      </c>
      <c r="AQ103" s="36">
        <f t="shared" si="60"/>
        <v>369.5935415</v>
      </c>
      <c r="AR103" s="36">
        <f t="shared" si="60"/>
        <v>323.3656978</v>
      </c>
      <c r="AS103" s="36">
        <f t="shared" si="60"/>
        <v>316.857901</v>
      </c>
      <c r="AT103" s="36">
        <f t="shared" si="60"/>
        <v>297.3010368</v>
      </c>
      <c r="AU103" s="36">
        <f t="shared" si="60"/>
        <v>253.8632363</v>
      </c>
      <c r="AV103" s="36">
        <f t="shared" si="60"/>
        <v>288.4739431</v>
      </c>
      <c r="AW103" s="36">
        <f t="shared" si="60"/>
        <v>235.1790802</v>
      </c>
      <c r="AX103" s="36">
        <f t="shared" si="60"/>
        <v>313.2183714</v>
      </c>
      <c r="AY103" s="36">
        <f t="shared" si="60"/>
        <v>332.3244226</v>
      </c>
      <c r="AZ103" s="36">
        <f t="shared" si="60"/>
        <v>328.9833723</v>
      </c>
      <c r="BA103" s="36">
        <f t="shared" si="60"/>
        <v>410.2347594</v>
      </c>
      <c r="BB103" s="36">
        <f t="shared" si="60"/>
        <v>284.8165109</v>
      </c>
      <c r="BC103" s="36">
        <f t="shared" si="60"/>
        <v>367.8913592</v>
      </c>
      <c r="BD103" s="36">
        <f t="shared" si="60"/>
        <v>238.8485633</v>
      </c>
      <c r="BE103" s="36">
        <f t="shared" si="60"/>
        <v>256.8327761</v>
      </c>
      <c r="BF103" s="36">
        <f t="shared" si="60"/>
        <v>212.4857215</v>
      </c>
      <c r="BG103" s="36">
        <f t="shared" si="60"/>
        <v>169.8467265</v>
      </c>
      <c r="BH103" s="36">
        <f t="shared" si="60"/>
        <v>201.99357</v>
      </c>
      <c r="BI103" s="36">
        <f t="shared" si="60"/>
        <v>89.67814236</v>
      </c>
      <c r="BJ103" s="36">
        <f t="shared" si="60"/>
        <v>187.3831276</v>
      </c>
      <c r="BK103" s="36">
        <f t="shared" si="60"/>
        <v>18.90116138</v>
      </c>
      <c r="BL103" s="36">
        <f t="shared" si="60"/>
        <v>317.565692</v>
      </c>
      <c r="BM103" s="36">
        <f t="shared" si="60"/>
        <v>42.97778598</v>
      </c>
      <c r="BN103" s="36">
        <f t="shared" si="60"/>
        <v>140.6060458</v>
      </c>
      <c r="BO103" s="36">
        <f t="shared" si="60"/>
        <v>296.5069129</v>
      </c>
      <c r="BP103" s="36">
        <f t="shared" si="60"/>
        <v>2836.683834</v>
      </c>
      <c r="BQ103" s="36">
        <f t="shared" si="60"/>
        <v>1423.696239</v>
      </c>
      <c r="BR103" s="36">
        <f t="shared" si="60"/>
        <v>1436.342168</v>
      </c>
      <c r="BS103" s="36">
        <f t="shared" si="60"/>
        <v>3.937641739</v>
      </c>
      <c r="BT103" s="36">
        <f t="shared" si="60"/>
        <v>0</v>
      </c>
      <c r="BU103" s="36">
        <f t="shared" si="60"/>
        <v>0</v>
      </c>
      <c r="BV103" s="36">
        <f t="shared" si="60"/>
        <v>0</v>
      </c>
      <c r="BW103" s="36">
        <f t="shared" si="60"/>
        <v>0</v>
      </c>
      <c r="BX103" s="36">
        <f t="shared" si="60"/>
        <v>0</v>
      </c>
      <c r="BY103" s="36">
        <f t="shared" si="60"/>
        <v>0</v>
      </c>
      <c r="BZ103" s="36">
        <f t="shared" si="60"/>
        <v>0</v>
      </c>
      <c r="CA103" s="36">
        <f t="shared" si="60"/>
        <v>0</v>
      </c>
      <c r="CB103" s="36">
        <f t="shared" si="60"/>
        <v>0</v>
      </c>
      <c r="CC103" s="36">
        <f t="shared" si="60"/>
        <v>0</v>
      </c>
      <c r="CD103" s="36">
        <f t="shared" si="60"/>
        <v>0</v>
      </c>
      <c r="CE103" s="36">
        <f t="shared" si="60"/>
        <v>0</v>
      </c>
      <c r="CF103" s="36">
        <f t="shared" si="60"/>
        <v>0</v>
      </c>
      <c r="CG103" s="36">
        <f t="shared" si="60"/>
        <v>0</v>
      </c>
      <c r="CH103" s="36">
        <f t="shared" si="60"/>
        <v>0</v>
      </c>
      <c r="CI103" s="36">
        <f t="shared" si="60"/>
        <v>0</v>
      </c>
      <c r="CJ103" s="36">
        <f t="shared" si="60"/>
        <v>0</v>
      </c>
      <c r="CK103" s="36">
        <f t="shared" si="60"/>
        <v>0</v>
      </c>
      <c r="CL103" s="36">
        <f t="shared" si="60"/>
        <v>0</v>
      </c>
      <c r="CM103" s="36">
        <f t="shared" si="60"/>
        <v>0</v>
      </c>
      <c r="CN103" s="36">
        <f t="shared" si="60"/>
        <v>0</v>
      </c>
      <c r="CO103" s="36">
        <f t="shared" si="60"/>
        <v>0</v>
      </c>
      <c r="CP103" s="36">
        <f t="shared" si="60"/>
        <v>0</v>
      </c>
      <c r="CQ103" s="36">
        <f t="shared" si="60"/>
        <v>0</v>
      </c>
      <c r="CR103" s="36">
        <f t="shared" si="60"/>
        <v>0</v>
      </c>
      <c r="CS103" s="36">
        <f t="shared" si="60"/>
        <v>0</v>
      </c>
    </row>
    <row r="104">
      <c r="A104" s="5"/>
      <c r="B104" s="6" t="s">
        <v>71</v>
      </c>
      <c r="E104" s="33">
        <f t="shared" si="61"/>
        <v>-3592.971976</v>
      </c>
      <c r="F104" s="41"/>
      <c r="G104" s="39">
        <f t="shared" ref="G104:CS104" si="62">G96*G$52</f>
        <v>-10</v>
      </c>
      <c r="H104" s="39">
        <f t="shared" si="62"/>
        <v>0</v>
      </c>
      <c r="I104" s="39">
        <f t="shared" si="62"/>
        <v>0</v>
      </c>
      <c r="J104" s="39">
        <f t="shared" si="62"/>
        <v>0</v>
      </c>
      <c r="K104" s="39">
        <f t="shared" si="62"/>
        <v>0</v>
      </c>
      <c r="L104" s="39">
        <f t="shared" si="62"/>
        <v>-766.1785168</v>
      </c>
      <c r="M104" s="39">
        <f t="shared" si="62"/>
        <v>-1219.865726</v>
      </c>
      <c r="N104" s="39">
        <f t="shared" si="62"/>
        <v>-818.0702938</v>
      </c>
      <c r="O104" s="39">
        <f t="shared" si="62"/>
        <v>-753.6977421</v>
      </c>
      <c r="P104" s="39">
        <f t="shared" si="62"/>
        <v>-786.6914662</v>
      </c>
      <c r="Q104" s="39">
        <f t="shared" si="62"/>
        <v>-693.5853664</v>
      </c>
      <c r="R104" s="39">
        <f t="shared" si="62"/>
        <v>-579.5955458</v>
      </c>
      <c r="S104" s="39">
        <f t="shared" si="62"/>
        <v>-268.6360298</v>
      </c>
      <c r="T104" s="39">
        <f t="shared" si="62"/>
        <v>0</v>
      </c>
      <c r="U104" s="39">
        <f t="shared" si="62"/>
        <v>-4344.991685</v>
      </c>
      <c r="V104" s="39">
        <f t="shared" si="62"/>
        <v>685.1001898</v>
      </c>
      <c r="W104" s="39">
        <f t="shared" si="62"/>
        <v>673.9789856</v>
      </c>
      <c r="X104" s="39">
        <f t="shared" si="62"/>
        <v>528.9022513</v>
      </c>
      <c r="Y104" s="39">
        <f t="shared" si="62"/>
        <v>548.3027136</v>
      </c>
      <c r="Z104" s="39">
        <f t="shared" si="62"/>
        <v>519.1342574</v>
      </c>
      <c r="AA104" s="39">
        <f t="shared" si="62"/>
        <v>537.9775752</v>
      </c>
      <c r="AB104" s="39">
        <f t="shared" si="62"/>
        <v>504.1114645</v>
      </c>
      <c r="AC104" s="39">
        <f t="shared" si="62"/>
        <v>906.1792642</v>
      </c>
      <c r="AD104" s="39">
        <f t="shared" si="62"/>
        <v>451.540613</v>
      </c>
      <c r="AE104" s="39">
        <f t="shared" si="62"/>
        <v>0</v>
      </c>
      <c r="AF104" s="39">
        <f t="shared" si="62"/>
        <v>848.743172</v>
      </c>
      <c r="AG104" s="39">
        <f t="shared" si="62"/>
        <v>444.369909</v>
      </c>
      <c r="AH104" s="39">
        <f t="shared" si="62"/>
        <v>0</v>
      </c>
      <c r="AI104" s="39">
        <f t="shared" si="62"/>
        <v>0</v>
      </c>
      <c r="AJ104" s="39">
        <f t="shared" si="62"/>
        <v>0</v>
      </c>
      <c r="AK104" s="39">
        <f t="shared" si="62"/>
        <v>0</v>
      </c>
      <c r="AL104" s="39">
        <f t="shared" si="62"/>
        <v>0</v>
      </c>
      <c r="AM104" s="39">
        <f t="shared" si="62"/>
        <v>0</v>
      </c>
      <c r="AN104" s="39">
        <f t="shared" si="62"/>
        <v>0</v>
      </c>
      <c r="AO104" s="39">
        <f t="shared" si="62"/>
        <v>0</v>
      </c>
      <c r="AP104" s="39">
        <f t="shared" si="62"/>
        <v>0</v>
      </c>
      <c r="AQ104" s="39">
        <f t="shared" si="62"/>
        <v>0</v>
      </c>
      <c r="AR104" s="39">
        <f t="shared" si="62"/>
        <v>0</v>
      </c>
      <c r="AS104" s="39">
        <f t="shared" si="62"/>
        <v>0</v>
      </c>
      <c r="AT104" s="39">
        <f t="shared" si="62"/>
        <v>0</v>
      </c>
      <c r="AU104" s="39">
        <f t="shared" si="62"/>
        <v>0</v>
      </c>
      <c r="AV104" s="39">
        <f t="shared" si="62"/>
        <v>0</v>
      </c>
      <c r="AW104" s="39">
        <f t="shared" si="62"/>
        <v>0</v>
      </c>
      <c r="AX104" s="39">
        <f t="shared" si="62"/>
        <v>0</v>
      </c>
      <c r="AY104" s="39">
        <f t="shared" si="62"/>
        <v>0</v>
      </c>
      <c r="AZ104" s="39">
        <f t="shared" si="62"/>
        <v>0</v>
      </c>
      <c r="BA104" s="39">
        <f t="shared" si="62"/>
        <v>0</v>
      </c>
      <c r="BB104" s="39">
        <f t="shared" si="62"/>
        <v>0</v>
      </c>
      <c r="BC104" s="39">
        <f t="shared" si="62"/>
        <v>0</v>
      </c>
      <c r="BD104" s="39">
        <f t="shared" si="62"/>
        <v>0</v>
      </c>
      <c r="BE104" s="39">
        <f t="shared" si="62"/>
        <v>0</v>
      </c>
      <c r="BF104" s="39">
        <f t="shared" si="62"/>
        <v>0</v>
      </c>
      <c r="BG104" s="39">
        <f t="shared" si="62"/>
        <v>0</v>
      </c>
      <c r="BH104" s="39">
        <f t="shared" si="62"/>
        <v>0</v>
      </c>
      <c r="BI104" s="39">
        <f t="shared" si="62"/>
        <v>0</v>
      </c>
      <c r="BJ104" s="39">
        <f t="shared" si="62"/>
        <v>0</v>
      </c>
      <c r="BK104" s="39">
        <f t="shared" si="62"/>
        <v>0</v>
      </c>
      <c r="BL104" s="39">
        <f t="shared" si="62"/>
        <v>0</v>
      </c>
      <c r="BM104" s="39">
        <f t="shared" si="62"/>
        <v>0</v>
      </c>
      <c r="BN104" s="39">
        <f t="shared" si="62"/>
        <v>0</v>
      </c>
      <c r="BO104" s="39">
        <f t="shared" si="62"/>
        <v>0</v>
      </c>
      <c r="BP104" s="39">
        <f t="shared" si="62"/>
        <v>0</v>
      </c>
      <c r="BQ104" s="39">
        <f t="shared" si="62"/>
        <v>0</v>
      </c>
      <c r="BR104" s="39">
        <f t="shared" si="62"/>
        <v>0</v>
      </c>
      <c r="BS104" s="39">
        <f t="shared" si="62"/>
        <v>0</v>
      </c>
      <c r="BT104" s="39">
        <f t="shared" si="62"/>
        <v>0</v>
      </c>
      <c r="BU104" s="39">
        <f t="shared" si="62"/>
        <v>0</v>
      </c>
      <c r="BV104" s="39">
        <f t="shared" si="62"/>
        <v>0</v>
      </c>
      <c r="BW104" s="39">
        <f t="shared" si="62"/>
        <v>0</v>
      </c>
      <c r="BX104" s="39">
        <f t="shared" si="62"/>
        <v>0</v>
      </c>
      <c r="BY104" s="39">
        <f t="shared" si="62"/>
        <v>0</v>
      </c>
      <c r="BZ104" s="39">
        <f t="shared" si="62"/>
        <v>0</v>
      </c>
      <c r="CA104" s="39">
        <f t="shared" si="62"/>
        <v>0</v>
      </c>
      <c r="CB104" s="39">
        <f t="shared" si="62"/>
        <v>0</v>
      </c>
      <c r="CC104" s="39">
        <f t="shared" si="62"/>
        <v>0</v>
      </c>
      <c r="CD104" s="39">
        <f t="shared" si="62"/>
        <v>0</v>
      </c>
      <c r="CE104" s="39">
        <f t="shared" si="62"/>
        <v>0</v>
      </c>
      <c r="CF104" s="39">
        <f t="shared" si="62"/>
        <v>0</v>
      </c>
      <c r="CG104" s="39">
        <f t="shared" si="62"/>
        <v>0</v>
      </c>
      <c r="CH104" s="39">
        <f t="shared" si="62"/>
        <v>0</v>
      </c>
      <c r="CI104" s="39">
        <f t="shared" si="62"/>
        <v>0</v>
      </c>
      <c r="CJ104" s="39">
        <f t="shared" si="62"/>
        <v>0</v>
      </c>
      <c r="CK104" s="39">
        <f t="shared" si="62"/>
        <v>0</v>
      </c>
      <c r="CL104" s="39">
        <f t="shared" si="62"/>
        <v>0</v>
      </c>
      <c r="CM104" s="39">
        <f t="shared" si="62"/>
        <v>0</v>
      </c>
      <c r="CN104" s="39">
        <f t="shared" si="62"/>
        <v>0</v>
      </c>
      <c r="CO104" s="39">
        <f t="shared" si="62"/>
        <v>0</v>
      </c>
      <c r="CP104" s="39">
        <f t="shared" si="62"/>
        <v>0</v>
      </c>
      <c r="CQ104" s="39">
        <f t="shared" si="62"/>
        <v>0</v>
      </c>
      <c r="CR104" s="39">
        <f t="shared" si="62"/>
        <v>0</v>
      </c>
      <c r="CS104" s="39">
        <f t="shared" si="62"/>
        <v>0</v>
      </c>
    </row>
    <row r="105">
      <c r="B105" s="5"/>
    </row>
    <row r="106">
      <c r="B106" s="23" t="s">
        <v>73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</row>
    <row r="107"/>
    <row r="108">
      <c r="B108" s="43" t="str">
        <f>B14</f>
        <v>Equitix Limited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</row>
    <row r="109"/>
    <row r="110">
      <c r="B110" s="6" t="s">
        <v>74</v>
      </c>
      <c r="E110" s="35">
        <f t="shared" ref="E110:E113" si="64">SUM(G110:CS110)</f>
        <v>-9670.044644</v>
      </c>
      <c r="F110" s="5"/>
      <c r="G110" s="39">
        <f t="shared" ref="G110:CS110" si="63">(G$28*$C$14)+(G$29*$D$14)+(G$30*$C$14)</f>
        <v>-9</v>
      </c>
      <c r="H110" s="39">
        <f t="shared" si="63"/>
        <v>0</v>
      </c>
      <c r="I110" s="39">
        <f t="shared" si="63"/>
        <v>0</v>
      </c>
      <c r="J110" s="39">
        <f t="shared" si="63"/>
        <v>0</v>
      </c>
      <c r="K110" s="39">
        <f t="shared" si="63"/>
        <v>0</v>
      </c>
      <c r="L110" s="39">
        <f t="shared" si="63"/>
        <v>-723.4734847</v>
      </c>
      <c r="M110" s="39">
        <f t="shared" si="63"/>
        <v>-1151.87321</v>
      </c>
      <c r="N110" s="39">
        <f t="shared" si="63"/>
        <v>-772.4729331</v>
      </c>
      <c r="O110" s="39">
        <f t="shared" si="63"/>
        <v>-711.6883597</v>
      </c>
      <c r="P110" s="39">
        <f t="shared" si="63"/>
        <v>-742.8430894</v>
      </c>
      <c r="Q110" s="39">
        <f t="shared" si="63"/>
        <v>-654.9265099</v>
      </c>
      <c r="R110" s="39">
        <f t="shared" si="63"/>
        <v>-547.2902203</v>
      </c>
      <c r="S110" s="39">
        <f t="shared" si="63"/>
        <v>-253.662874</v>
      </c>
      <c r="T110" s="39">
        <f t="shared" si="63"/>
        <v>0</v>
      </c>
      <c r="U110" s="39">
        <f t="shared" si="63"/>
        <v>-4102.81182</v>
      </c>
      <c r="V110" s="39">
        <f t="shared" si="63"/>
        <v>-0.0003060000005</v>
      </c>
      <c r="W110" s="39">
        <f t="shared" si="63"/>
        <v>-0.0003060000005</v>
      </c>
      <c r="X110" s="39">
        <f t="shared" si="63"/>
        <v>-0.0003060000005</v>
      </c>
      <c r="Y110" s="39">
        <f t="shared" si="63"/>
        <v>-0.0003060000005</v>
      </c>
      <c r="Z110" s="39">
        <f t="shared" si="63"/>
        <v>-0.0003060000005</v>
      </c>
      <c r="AA110" s="39">
        <f t="shared" si="63"/>
        <v>-0.0003060000005</v>
      </c>
      <c r="AB110" s="39">
        <f t="shared" si="63"/>
        <v>-0.0003060000005</v>
      </c>
      <c r="AC110" s="39">
        <f t="shared" si="63"/>
        <v>0</v>
      </c>
      <c r="AD110" s="39">
        <f t="shared" si="63"/>
        <v>0</v>
      </c>
      <c r="AE110" s="39">
        <f t="shared" si="63"/>
        <v>0</v>
      </c>
      <c r="AF110" s="39">
        <f t="shared" si="63"/>
        <v>0</v>
      </c>
      <c r="AG110" s="39">
        <f t="shared" si="63"/>
        <v>0</v>
      </c>
      <c r="AH110" s="39">
        <f t="shared" si="63"/>
        <v>0</v>
      </c>
      <c r="AI110" s="39">
        <f t="shared" si="63"/>
        <v>0</v>
      </c>
      <c r="AJ110" s="39">
        <f t="shared" si="63"/>
        <v>0</v>
      </c>
      <c r="AK110" s="39">
        <f t="shared" si="63"/>
        <v>0</v>
      </c>
      <c r="AL110" s="39">
        <f t="shared" si="63"/>
        <v>0</v>
      </c>
      <c r="AM110" s="39">
        <f t="shared" si="63"/>
        <v>0</v>
      </c>
      <c r="AN110" s="39">
        <f t="shared" si="63"/>
        <v>0</v>
      </c>
      <c r="AO110" s="39">
        <f t="shared" si="63"/>
        <v>0</v>
      </c>
      <c r="AP110" s="39">
        <f t="shared" si="63"/>
        <v>0</v>
      </c>
      <c r="AQ110" s="39">
        <f t="shared" si="63"/>
        <v>0</v>
      </c>
      <c r="AR110" s="39">
        <f t="shared" si="63"/>
        <v>0</v>
      </c>
      <c r="AS110" s="39">
        <f t="shared" si="63"/>
        <v>0</v>
      </c>
      <c r="AT110" s="39">
        <f t="shared" si="63"/>
        <v>0</v>
      </c>
      <c r="AU110" s="39">
        <f t="shared" si="63"/>
        <v>0</v>
      </c>
      <c r="AV110" s="39">
        <f t="shared" si="63"/>
        <v>0</v>
      </c>
      <c r="AW110" s="39">
        <f t="shared" si="63"/>
        <v>0</v>
      </c>
      <c r="AX110" s="39">
        <f t="shared" si="63"/>
        <v>0</v>
      </c>
      <c r="AY110" s="39">
        <f t="shared" si="63"/>
        <v>0</v>
      </c>
      <c r="AZ110" s="39">
        <f t="shared" si="63"/>
        <v>0</v>
      </c>
      <c r="BA110" s="39">
        <f t="shared" si="63"/>
        <v>0</v>
      </c>
      <c r="BB110" s="39">
        <f t="shared" si="63"/>
        <v>0</v>
      </c>
      <c r="BC110" s="39">
        <f t="shared" si="63"/>
        <v>0</v>
      </c>
      <c r="BD110" s="39">
        <f t="shared" si="63"/>
        <v>0</v>
      </c>
      <c r="BE110" s="39">
        <f t="shared" si="63"/>
        <v>0</v>
      </c>
      <c r="BF110" s="39">
        <f t="shared" si="63"/>
        <v>0</v>
      </c>
      <c r="BG110" s="39">
        <f t="shared" si="63"/>
        <v>0</v>
      </c>
      <c r="BH110" s="39">
        <f t="shared" si="63"/>
        <v>0</v>
      </c>
      <c r="BI110" s="39">
        <f t="shared" si="63"/>
        <v>0</v>
      </c>
      <c r="BJ110" s="39">
        <f t="shared" si="63"/>
        <v>0</v>
      </c>
      <c r="BK110" s="39">
        <f t="shared" si="63"/>
        <v>0</v>
      </c>
      <c r="BL110" s="39">
        <f t="shared" si="63"/>
        <v>0</v>
      </c>
      <c r="BM110" s="39">
        <f t="shared" si="63"/>
        <v>0</v>
      </c>
      <c r="BN110" s="39">
        <f t="shared" si="63"/>
        <v>0</v>
      </c>
      <c r="BO110" s="39">
        <f t="shared" si="63"/>
        <v>0</v>
      </c>
      <c r="BP110" s="39">
        <f t="shared" si="63"/>
        <v>0</v>
      </c>
      <c r="BQ110" s="39">
        <f t="shared" si="63"/>
        <v>0</v>
      </c>
      <c r="BR110" s="39">
        <f t="shared" si="63"/>
        <v>0</v>
      </c>
      <c r="BS110" s="39">
        <f t="shared" si="63"/>
        <v>0</v>
      </c>
      <c r="BT110" s="39">
        <f t="shared" si="63"/>
        <v>0</v>
      </c>
      <c r="BU110" s="39">
        <f t="shared" si="63"/>
        <v>0</v>
      </c>
      <c r="BV110" s="39">
        <f t="shared" si="63"/>
        <v>0</v>
      </c>
      <c r="BW110" s="39">
        <f t="shared" si="63"/>
        <v>0</v>
      </c>
      <c r="BX110" s="39">
        <f t="shared" si="63"/>
        <v>0</v>
      </c>
      <c r="BY110" s="39">
        <f t="shared" si="63"/>
        <v>0</v>
      </c>
      <c r="BZ110" s="39">
        <f t="shared" si="63"/>
        <v>0</v>
      </c>
      <c r="CA110" s="39">
        <f t="shared" si="63"/>
        <v>0</v>
      </c>
      <c r="CB110" s="39">
        <f t="shared" si="63"/>
        <v>0</v>
      </c>
      <c r="CC110" s="39">
        <f t="shared" si="63"/>
        <v>0</v>
      </c>
      <c r="CD110" s="39">
        <f t="shared" si="63"/>
        <v>0</v>
      </c>
      <c r="CE110" s="39">
        <f t="shared" si="63"/>
        <v>0</v>
      </c>
      <c r="CF110" s="39">
        <f t="shared" si="63"/>
        <v>0</v>
      </c>
      <c r="CG110" s="39">
        <f t="shared" si="63"/>
        <v>0</v>
      </c>
      <c r="CH110" s="39">
        <f t="shared" si="63"/>
        <v>0</v>
      </c>
      <c r="CI110" s="39">
        <f t="shared" si="63"/>
        <v>0</v>
      </c>
      <c r="CJ110" s="39">
        <f t="shared" si="63"/>
        <v>0</v>
      </c>
      <c r="CK110" s="39">
        <f t="shared" si="63"/>
        <v>0</v>
      </c>
      <c r="CL110" s="39">
        <f t="shared" si="63"/>
        <v>0</v>
      </c>
      <c r="CM110" s="39">
        <f t="shared" si="63"/>
        <v>0</v>
      </c>
      <c r="CN110" s="39">
        <f t="shared" si="63"/>
        <v>0</v>
      </c>
      <c r="CO110" s="39">
        <f t="shared" si="63"/>
        <v>0</v>
      </c>
      <c r="CP110" s="39">
        <f t="shared" si="63"/>
        <v>0</v>
      </c>
      <c r="CQ110" s="39">
        <f t="shared" si="63"/>
        <v>0</v>
      </c>
      <c r="CR110" s="39">
        <f t="shared" si="63"/>
        <v>0</v>
      </c>
      <c r="CS110" s="39">
        <f t="shared" si="63"/>
        <v>0</v>
      </c>
    </row>
    <row r="111">
      <c r="B111" s="6" t="s">
        <v>75</v>
      </c>
      <c r="E111" s="35">
        <f t="shared" si="64"/>
        <v>7131.483673</v>
      </c>
      <c r="G111" s="39">
        <f t="shared" ref="G111:CS111" si="65">(G$56*$C$14)+(G$57*$D$14)+(G$58*$D$14)+(G$59*$C$14)</f>
        <v>0</v>
      </c>
      <c r="H111" s="39">
        <f t="shared" si="65"/>
        <v>0</v>
      </c>
      <c r="I111" s="39">
        <f t="shared" si="65"/>
        <v>0</v>
      </c>
      <c r="J111" s="39">
        <f t="shared" si="65"/>
        <v>0</v>
      </c>
      <c r="K111" s="39">
        <f t="shared" si="65"/>
        <v>0</v>
      </c>
      <c r="L111" s="39">
        <f t="shared" si="65"/>
        <v>0</v>
      </c>
      <c r="M111" s="39">
        <f t="shared" si="65"/>
        <v>0</v>
      </c>
      <c r="N111" s="39">
        <f t="shared" si="65"/>
        <v>0</v>
      </c>
      <c r="O111" s="39">
        <f t="shared" si="65"/>
        <v>0</v>
      </c>
      <c r="P111" s="39">
        <f t="shared" si="65"/>
        <v>0</v>
      </c>
      <c r="Q111" s="39">
        <f t="shared" si="65"/>
        <v>0</v>
      </c>
      <c r="R111" s="39">
        <f t="shared" si="65"/>
        <v>0</v>
      </c>
      <c r="S111" s="39">
        <f t="shared" si="65"/>
        <v>0</v>
      </c>
      <c r="T111" s="39">
        <f t="shared" si="65"/>
        <v>0</v>
      </c>
      <c r="U111" s="39">
        <f t="shared" si="65"/>
        <v>0</v>
      </c>
      <c r="V111" s="39">
        <f t="shared" si="65"/>
        <v>670.5</v>
      </c>
      <c r="W111" s="39">
        <f t="shared" si="65"/>
        <v>659.615805</v>
      </c>
      <c r="X111" s="39">
        <f t="shared" si="65"/>
        <v>530.265069</v>
      </c>
      <c r="Y111" s="39">
        <f t="shared" si="65"/>
        <v>549.715509</v>
      </c>
      <c r="Z111" s="39">
        <f t="shared" si="65"/>
        <v>533.6022395</v>
      </c>
      <c r="AA111" s="39">
        <f t="shared" si="65"/>
        <v>552.9706989</v>
      </c>
      <c r="AB111" s="39">
        <f t="shared" si="65"/>
        <v>526.306842</v>
      </c>
      <c r="AC111" s="39">
        <f t="shared" si="65"/>
        <v>946.0766182</v>
      </c>
      <c r="AD111" s="39">
        <f t="shared" si="65"/>
        <v>510.759054</v>
      </c>
      <c r="AE111" s="39">
        <f t="shared" si="65"/>
        <v>0</v>
      </c>
      <c r="AF111" s="39">
        <f t="shared" si="65"/>
        <v>1084.085541</v>
      </c>
      <c r="AG111" s="39">
        <f t="shared" si="65"/>
        <v>567.586296</v>
      </c>
      <c r="AH111" s="39">
        <f t="shared" si="65"/>
        <v>0</v>
      </c>
      <c r="AI111" s="39">
        <f t="shared" si="65"/>
        <v>0</v>
      </c>
      <c r="AJ111" s="39">
        <f t="shared" si="65"/>
        <v>0</v>
      </c>
      <c r="AK111" s="39">
        <f t="shared" si="65"/>
        <v>0</v>
      </c>
      <c r="AL111" s="39">
        <f t="shared" si="65"/>
        <v>0</v>
      </c>
      <c r="AM111" s="39">
        <f t="shared" si="65"/>
        <v>0</v>
      </c>
      <c r="AN111" s="39">
        <f t="shared" si="65"/>
        <v>0</v>
      </c>
      <c r="AO111" s="39">
        <f t="shared" si="65"/>
        <v>0</v>
      </c>
      <c r="AP111" s="39">
        <f t="shared" si="65"/>
        <v>0</v>
      </c>
      <c r="AQ111" s="39">
        <f t="shared" si="65"/>
        <v>0</v>
      </c>
      <c r="AR111" s="39">
        <f t="shared" si="65"/>
        <v>0</v>
      </c>
      <c r="AS111" s="39">
        <f t="shared" si="65"/>
        <v>0</v>
      </c>
      <c r="AT111" s="39">
        <f t="shared" si="65"/>
        <v>0</v>
      </c>
      <c r="AU111" s="39">
        <f t="shared" si="65"/>
        <v>0</v>
      </c>
      <c r="AV111" s="39">
        <f t="shared" si="65"/>
        <v>0</v>
      </c>
      <c r="AW111" s="39">
        <f t="shared" si="65"/>
        <v>0</v>
      </c>
      <c r="AX111" s="39">
        <f t="shared" si="65"/>
        <v>0</v>
      </c>
      <c r="AY111" s="39">
        <f t="shared" si="65"/>
        <v>0</v>
      </c>
      <c r="AZ111" s="39">
        <f t="shared" si="65"/>
        <v>0</v>
      </c>
      <c r="BA111" s="39">
        <f t="shared" si="65"/>
        <v>0</v>
      </c>
      <c r="BB111" s="39">
        <f t="shared" si="65"/>
        <v>0</v>
      </c>
      <c r="BC111" s="39">
        <f t="shared" si="65"/>
        <v>0</v>
      </c>
      <c r="BD111" s="39">
        <f t="shared" si="65"/>
        <v>0</v>
      </c>
      <c r="BE111" s="39">
        <f t="shared" si="65"/>
        <v>0</v>
      </c>
      <c r="BF111" s="39">
        <f t="shared" si="65"/>
        <v>0</v>
      </c>
      <c r="BG111" s="39">
        <f t="shared" si="65"/>
        <v>0</v>
      </c>
      <c r="BH111" s="39">
        <f t="shared" si="65"/>
        <v>0</v>
      </c>
      <c r="BI111" s="39">
        <f t="shared" si="65"/>
        <v>0</v>
      </c>
      <c r="BJ111" s="39">
        <f t="shared" si="65"/>
        <v>0</v>
      </c>
      <c r="BK111" s="39">
        <f t="shared" si="65"/>
        <v>0</v>
      </c>
      <c r="BL111" s="39">
        <f t="shared" si="65"/>
        <v>0</v>
      </c>
      <c r="BM111" s="39">
        <f t="shared" si="65"/>
        <v>0</v>
      </c>
      <c r="BN111" s="39">
        <f t="shared" si="65"/>
        <v>0</v>
      </c>
      <c r="BO111" s="39">
        <f t="shared" si="65"/>
        <v>0</v>
      </c>
      <c r="BP111" s="39">
        <f t="shared" si="65"/>
        <v>0</v>
      </c>
      <c r="BQ111" s="39">
        <f t="shared" si="65"/>
        <v>0</v>
      </c>
      <c r="BR111" s="39">
        <f t="shared" si="65"/>
        <v>0</v>
      </c>
      <c r="BS111" s="39">
        <f t="shared" si="65"/>
        <v>0</v>
      </c>
      <c r="BT111" s="39">
        <f t="shared" si="65"/>
        <v>0</v>
      </c>
      <c r="BU111" s="39">
        <f t="shared" si="65"/>
        <v>0</v>
      </c>
      <c r="BV111" s="39">
        <f t="shared" si="65"/>
        <v>0</v>
      </c>
      <c r="BW111" s="39">
        <f t="shared" si="65"/>
        <v>0</v>
      </c>
      <c r="BX111" s="39">
        <f t="shared" si="65"/>
        <v>0</v>
      </c>
      <c r="BY111" s="39">
        <f t="shared" si="65"/>
        <v>0</v>
      </c>
      <c r="BZ111" s="39">
        <f t="shared" si="65"/>
        <v>0</v>
      </c>
      <c r="CA111" s="39">
        <f t="shared" si="65"/>
        <v>0</v>
      </c>
      <c r="CB111" s="39">
        <f t="shared" si="65"/>
        <v>0</v>
      </c>
      <c r="CC111" s="39">
        <f t="shared" si="65"/>
        <v>0</v>
      </c>
      <c r="CD111" s="39">
        <f t="shared" si="65"/>
        <v>0</v>
      </c>
      <c r="CE111" s="39">
        <f t="shared" si="65"/>
        <v>0</v>
      </c>
      <c r="CF111" s="39">
        <f t="shared" si="65"/>
        <v>0</v>
      </c>
      <c r="CG111" s="39">
        <f t="shared" si="65"/>
        <v>0</v>
      </c>
      <c r="CH111" s="39">
        <f t="shared" si="65"/>
        <v>0</v>
      </c>
      <c r="CI111" s="39">
        <f t="shared" si="65"/>
        <v>0</v>
      </c>
      <c r="CJ111" s="39">
        <f t="shared" si="65"/>
        <v>0</v>
      </c>
      <c r="CK111" s="39">
        <f t="shared" si="65"/>
        <v>0</v>
      </c>
      <c r="CL111" s="39">
        <f t="shared" si="65"/>
        <v>0</v>
      </c>
      <c r="CM111" s="39">
        <f t="shared" si="65"/>
        <v>0</v>
      </c>
      <c r="CN111" s="39">
        <f t="shared" si="65"/>
        <v>0</v>
      </c>
      <c r="CO111" s="39">
        <f t="shared" si="65"/>
        <v>0</v>
      </c>
      <c r="CP111" s="39">
        <f t="shared" si="65"/>
        <v>0</v>
      </c>
      <c r="CQ111" s="39">
        <f t="shared" si="65"/>
        <v>0</v>
      </c>
      <c r="CR111" s="39">
        <f t="shared" si="65"/>
        <v>0</v>
      </c>
      <c r="CS111" s="39">
        <f t="shared" si="65"/>
        <v>0</v>
      </c>
    </row>
    <row r="112">
      <c r="B112" s="6" t="s">
        <v>76</v>
      </c>
      <c r="E112" s="35">
        <f t="shared" si="64"/>
        <v>28909.95991</v>
      </c>
      <c r="G112" s="39">
        <f t="shared" ref="G112:CS112" si="66">(G$70*$C$14)+(G$71*$D$14)+(G$72*$D$14)+(G$73*$C$14)</f>
        <v>0</v>
      </c>
      <c r="H112" s="39">
        <f t="shared" si="66"/>
        <v>0</v>
      </c>
      <c r="I112" s="39">
        <f t="shared" si="66"/>
        <v>0</v>
      </c>
      <c r="J112" s="39">
        <f t="shared" si="66"/>
        <v>0</v>
      </c>
      <c r="K112" s="39">
        <f t="shared" si="66"/>
        <v>0</v>
      </c>
      <c r="L112" s="39">
        <f t="shared" si="66"/>
        <v>0</v>
      </c>
      <c r="M112" s="39">
        <f t="shared" si="66"/>
        <v>0</v>
      </c>
      <c r="N112" s="39">
        <f t="shared" si="66"/>
        <v>0</v>
      </c>
      <c r="O112" s="39">
        <f t="shared" si="66"/>
        <v>0</v>
      </c>
      <c r="P112" s="39">
        <f t="shared" si="66"/>
        <v>0</v>
      </c>
      <c r="Q112" s="39">
        <f t="shared" si="66"/>
        <v>0</v>
      </c>
      <c r="R112" s="39">
        <f t="shared" si="66"/>
        <v>0</v>
      </c>
      <c r="S112" s="39">
        <f t="shared" si="66"/>
        <v>0</v>
      </c>
      <c r="T112" s="39">
        <f t="shared" si="66"/>
        <v>0</v>
      </c>
      <c r="U112" s="39">
        <f t="shared" si="66"/>
        <v>0</v>
      </c>
      <c r="V112" s="39">
        <f t="shared" si="66"/>
        <v>0</v>
      </c>
      <c r="W112" s="39">
        <f t="shared" si="66"/>
        <v>0</v>
      </c>
      <c r="X112" s="39">
        <f t="shared" si="66"/>
        <v>0</v>
      </c>
      <c r="Y112" s="39">
        <f t="shared" si="66"/>
        <v>0</v>
      </c>
      <c r="Z112" s="39">
        <f t="shared" si="66"/>
        <v>0</v>
      </c>
      <c r="AA112" s="39">
        <f t="shared" si="66"/>
        <v>0</v>
      </c>
      <c r="AB112" s="39">
        <f t="shared" si="66"/>
        <v>0</v>
      </c>
      <c r="AC112" s="39">
        <f t="shared" si="66"/>
        <v>0</v>
      </c>
      <c r="AD112" s="39">
        <f t="shared" si="66"/>
        <v>0</v>
      </c>
      <c r="AE112" s="39">
        <f t="shared" si="66"/>
        <v>0</v>
      </c>
      <c r="AF112" s="39">
        <f t="shared" si="66"/>
        <v>0</v>
      </c>
      <c r="AG112" s="39">
        <f t="shared" si="66"/>
        <v>0</v>
      </c>
      <c r="AH112" s="39">
        <f t="shared" si="66"/>
        <v>520.3257296</v>
      </c>
      <c r="AI112" s="39">
        <f t="shared" si="66"/>
        <v>581.5417935</v>
      </c>
      <c r="AJ112" s="39">
        <f t="shared" si="66"/>
        <v>508.7473103</v>
      </c>
      <c r="AK112" s="39">
        <f t="shared" si="66"/>
        <v>592.9583061</v>
      </c>
      <c r="AL112" s="39">
        <f t="shared" si="66"/>
        <v>661.8233629</v>
      </c>
      <c r="AM112" s="39">
        <f t="shared" si="66"/>
        <v>576.2001793</v>
      </c>
      <c r="AN112" s="39">
        <f t="shared" si="66"/>
        <v>620.4554186</v>
      </c>
      <c r="AO112" s="39">
        <f t="shared" si="66"/>
        <v>577.1054702</v>
      </c>
      <c r="AP112" s="39">
        <f t="shared" si="66"/>
        <v>555.7862199</v>
      </c>
      <c r="AQ112" s="39">
        <f t="shared" si="66"/>
        <v>556.7772736</v>
      </c>
      <c r="AR112" s="39">
        <f t="shared" si="66"/>
        <v>494.444007</v>
      </c>
      <c r="AS112" s="39">
        <f t="shared" si="66"/>
        <v>491.7606249</v>
      </c>
      <c r="AT112" s="39">
        <f t="shared" si="66"/>
        <v>468.3296749</v>
      </c>
      <c r="AU112" s="39">
        <f t="shared" si="66"/>
        <v>405.9019219</v>
      </c>
      <c r="AV112" s="39">
        <f t="shared" si="66"/>
        <v>468.1595948</v>
      </c>
      <c r="AW112" s="39">
        <f t="shared" si="66"/>
        <v>387.3932663</v>
      </c>
      <c r="AX112" s="39">
        <f t="shared" si="66"/>
        <v>523.6807976</v>
      </c>
      <c r="AY112" s="39">
        <f t="shared" si="66"/>
        <v>563.9592487</v>
      </c>
      <c r="AZ112" s="39">
        <f t="shared" si="66"/>
        <v>566.6637808</v>
      </c>
      <c r="BA112" s="39">
        <f t="shared" si="66"/>
        <v>717.2160581</v>
      </c>
      <c r="BB112" s="39">
        <f t="shared" si="66"/>
        <v>505.4157286</v>
      </c>
      <c r="BC112" s="39">
        <f t="shared" si="66"/>
        <v>662.6271418</v>
      </c>
      <c r="BD112" s="39">
        <f t="shared" si="66"/>
        <v>436.6548709</v>
      </c>
      <c r="BE112" s="39">
        <f t="shared" si="66"/>
        <v>476.5759958</v>
      </c>
      <c r="BF112" s="39">
        <f t="shared" si="66"/>
        <v>400.2003943</v>
      </c>
      <c r="BG112" s="39">
        <f t="shared" si="66"/>
        <v>324.6915478</v>
      </c>
      <c r="BH112" s="39">
        <f t="shared" si="66"/>
        <v>391.9380157</v>
      </c>
      <c r="BI112" s="39">
        <f t="shared" si="66"/>
        <v>176.6169947</v>
      </c>
      <c r="BJ112" s="39">
        <f t="shared" si="66"/>
        <v>374.5781262</v>
      </c>
      <c r="BK112" s="39">
        <f t="shared" si="66"/>
        <v>38.35009654</v>
      </c>
      <c r="BL112" s="39">
        <f t="shared" si="66"/>
        <v>653.9997636</v>
      </c>
      <c r="BM112" s="39">
        <f t="shared" si="66"/>
        <v>89.83676296</v>
      </c>
      <c r="BN112" s="39">
        <f t="shared" si="66"/>
        <v>298.3184359</v>
      </c>
      <c r="BO112" s="39">
        <f t="shared" si="66"/>
        <v>638.5236149</v>
      </c>
      <c r="BP112" s="39">
        <f t="shared" si="66"/>
        <v>6200.39156</v>
      </c>
      <c r="BQ112" s="39">
        <f t="shared" si="66"/>
        <v>3158.577684</v>
      </c>
      <c r="BR112" s="39">
        <f t="shared" si="66"/>
        <v>3234.433137</v>
      </c>
      <c r="BS112" s="39">
        <f t="shared" si="66"/>
        <v>9</v>
      </c>
      <c r="BT112" s="39">
        <f t="shared" si="66"/>
        <v>0</v>
      </c>
      <c r="BU112" s="39">
        <f t="shared" si="66"/>
        <v>0</v>
      </c>
      <c r="BV112" s="39">
        <f t="shared" si="66"/>
        <v>0</v>
      </c>
      <c r="BW112" s="39">
        <f t="shared" si="66"/>
        <v>0</v>
      </c>
      <c r="BX112" s="39">
        <f t="shared" si="66"/>
        <v>0</v>
      </c>
      <c r="BY112" s="39">
        <f t="shared" si="66"/>
        <v>0</v>
      </c>
      <c r="BZ112" s="39">
        <f t="shared" si="66"/>
        <v>0</v>
      </c>
      <c r="CA112" s="39">
        <f t="shared" si="66"/>
        <v>0</v>
      </c>
      <c r="CB112" s="39">
        <f t="shared" si="66"/>
        <v>0</v>
      </c>
      <c r="CC112" s="39">
        <f t="shared" si="66"/>
        <v>0</v>
      </c>
      <c r="CD112" s="39">
        <f t="shared" si="66"/>
        <v>0</v>
      </c>
      <c r="CE112" s="39">
        <f t="shared" si="66"/>
        <v>0</v>
      </c>
      <c r="CF112" s="39">
        <f t="shared" si="66"/>
        <v>0</v>
      </c>
      <c r="CG112" s="39">
        <f t="shared" si="66"/>
        <v>0</v>
      </c>
      <c r="CH112" s="39">
        <f t="shared" si="66"/>
        <v>0</v>
      </c>
      <c r="CI112" s="39">
        <f t="shared" si="66"/>
        <v>0</v>
      </c>
      <c r="CJ112" s="39">
        <f t="shared" si="66"/>
        <v>0</v>
      </c>
      <c r="CK112" s="39">
        <f t="shared" si="66"/>
        <v>0</v>
      </c>
      <c r="CL112" s="39">
        <f t="shared" si="66"/>
        <v>0</v>
      </c>
      <c r="CM112" s="39">
        <f t="shared" si="66"/>
        <v>0</v>
      </c>
      <c r="CN112" s="39">
        <f t="shared" si="66"/>
        <v>0</v>
      </c>
      <c r="CO112" s="39">
        <f t="shared" si="66"/>
        <v>0</v>
      </c>
      <c r="CP112" s="39">
        <f t="shared" si="66"/>
        <v>0</v>
      </c>
      <c r="CQ112" s="39">
        <f t="shared" si="66"/>
        <v>0</v>
      </c>
      <c r="CR112" s="39">
        <f t="shared" si="66"/>
        <v>0</v>
      </c>
      <c r="CS112" s="39">
        <f t="shared" si="66"/>
        <v>0</v>
      </c>
    </row>
    <row r="113">
      <c r="B113" s="6" t="s">
        <v>66</v>
      </c>
      <c r="E113" s="35">
        <f t="shared" si="64"/>
        <v>0</v>
      </c>
      <c r="G113" s="39" t="str">
        <f t="shared" ref="G113:CS113" si="67">G42</f>
        <v/>
      </c>
      <c r="H113" s="39" t="str">
        <f t="shared" si="67"/>
        <v/>
      </c>
      <c r="I113" s="39" t="str">
        <f t="shared" si="67"/>
        <v/>
      </c>
      <c r="J113" s="39" t="str">
        <f t="shared" si="67"/>
        <v/>
      </c>
      <c r="K113" s="39" t="str">
        <f t="shared" si="67"/>
        <v/>
      </c>
      <c r="L113" s="39" t="str">
        <f t="shared" si="67"/>
        <v/>
      </c>
      <c r="M113" s="39" t="str">
        <f t="shared" si="67"/>
        <v/>
      </c>
      <c r="N113" s="39" t="str">
        <f t="shared" si="67"/>
        <v/>
      </c>
      <c r="O113" s="39" t="str">
        <f t="shared" si="67"/>
        <v/>
      </c>
      <c r="P113" s="39" t="str">
        <f t="shared" si="67"/>
        <v/>
      </c>
      <c r="Q113" s="39" t="str">
        <f t="shared" si="67"/>
        <v/>
      </c>
      <c r="R113" s="39" t="str">
        <f t="shared" si="67"/>
        <v/>
      </c>
      <c r="S113" s="39" t="str">
        <f t="shared" si="67"/>
        <v/>
      </c>
      <c r="T113" s="39" t="str">
        <f t="shared" si="67"/>
        <v/>
      </c>
      <c r="U113" s="39" t="str">
        <f t="shared" si="67"/>
        <v/>
      </c>
      <c r="V113" s="39" t="str">
        <f t="shared" si="67"/>
        <v/>
      </c>
      <c r="W113" s="39" t="str">
        <f t="shared" si="67"/>
        <v/>
      </c>
      <c r="X113" s="39" t="str">
        <f t="shared" si="67"/>
        <v/>
      </c>
      <c r="Y113" s="39" t="str">
        <f t="shared" si="67"/>
        <v/>
      </c>
      <c r="Z113" s="39" t="str">
        <f t="shared" si="67"/>
        <v/>
      </c>
      <c r="AA113" s="39" t="str">
        <f t="shared" si="67"/>
        <v/>
      </c>
      <c r="AB113" s="39" t="str">
        <f t="shared" si="67"/>
        <v/>
      </c>
      <c r="AC113" s="39" t="str">
        <f t="shared" si="67"/>
        <v/>
      </c>
      <c r="AD113" s="39" t="str">
        <f t="shared" si="67"/>
        <v/>
      </c>
      <c r="AE113" s="39" t="str">
        <f t="shared" si="67"/>
        <v/>
      </c>
      <c r="AF113" s="39" t="str">
        <f t="shared" si="67"/>
        <v/>
      </c>
      <c r="AG113" s="39" t="str">
        <f t="shared" si="67"/>
        <v/>
      </c>
      <c r="AH113" s="39" t="str">
        <f t="shared" si="67"/>
        <v/>
      </c>
      <c r="AI113" s="39" t="str">
        <f t="shared" si="67"/>
        <v/>
      </c>
      <c r="AJ113" s="39" t="str">
        <f t="shared" si="67"/>
        <v/>
      </c>
      <c r="AK113" s="39" t="str">
        <f t="shared" si="67"/>
        <v/>
      </c>
      <c r="AL113" s="39" t="str">
        <f t="shared" si="67"/>
        <v/>
      </c>
      <c r="AM113" s="39" t="str">
        <f t="shared" si="67"/>
        <v/>
      </c>
      <c r="AN113" s="39" t="str">
        <f t="shared" si="67"/>
        <v/>
      </c>
      <c r="AO113" s="39" t="str">
        <f t="shared" si="67"/>
        <v/>
      </c>
      <c r="AP113" s="39" t="str">
        <f t="shared" si="67"/>
        <v/>
      </c>
      <c r="AQ113" s="39" t="str">
        <f t="shared" si="67"/>
        <v/>
      </c>
      <c r="AR113" s="39" t="str">
        <f t="shared" si="67"/>
        <v/>
      </c>
      <c r="AS113" s="39" t="str">
        <f t="shared" si="67"/>
        <v/>
      </c>
      <c r="AT113" s="39" t="str">
        <f t="shared" si="67"/>
        <v/>
      </c>
      <c r="AU113" s="39" t="str">
        <f t="shared" si="67"/>
        <v/>
      </c>
      <c r="AV113" s="39" t="str">
        <f t="shared" si="67"/>
        <v/>
      </c>
      <c r="AW113" s="39" t="str">
        <f t="shared" si="67"/>
        <v/>
      </c>
      <c r="AX113" s="39" t="str">
        <f t="shared" si="67"/>
        <v/>
      </c>
      <c r="AY113" s="39" t="str">
        <f t="shared" si="67"/>
        <v/>
      </c>
      <c r="AZ113" s="39" t="str">
        <f t="shared" si="67"/>
        <v/>
      </c>
      <c r="BA113" s="39" t="str">
        <f t="shared" si="67"/>
        <v/>
      </c>
      <c r="BB113" s="39" t="str">
        <f t="shared" si="67"/>
        <v/>
      </c>
      <c r="BC113" s="39" t="str">
        <f t="shared" si="67"/>
        <v/>
      </c>
      <c r="BD113" s="39" t="str">
        <f t="shared" si="67"/>
        <v/>
      </c>
      <c r="BE113" s="39" t="str">
        <f t="shared" si="67"/>
        <v/>
      </c>
      <c r="BF113" s="39" t="str">
        <f t="shared" si="67"/>
        <v/>
      </c>
      <c r="BG113" s="39" t="str">
        <f t="shared" si="67"/>
        <v/>
      </c>
      <c r="BH113" s="39" t="str">
        <f t="shared" si="67"/>
        <v/>
      </c>
      <c r="BI113" s="39" t="str">
        <f t="shared" si="67"/>
        <v/>
      </c>
      <c r="BJ113" s="39" t="str">
        <f t="shared" si="67"/>
        <v/>
      </c>
      <c r="BK113" s="39" t="str">
        <f t="shared" si="67"/>
        <v/>
      </c>
      <c r="BL113" s="39" t="str">
        <f t="shared" si="67"/>
        <v/>
      </c>
      <c r="BM113" s="39" t="str">
        <f t="shared" si="67"/>
        <v/>
      </c>
      <c r="BN113" s="39" t="str">
        <f t="shared" si="67"/>
        <v/>
      </c>
      <c r="BO113" s="39" t="str">
        <f t="shared" si="67"/>
        <v/>
      </c>
      <c r="BP113" s="39" t="str">
        <f t="shared" si="67"/>
        <v/>
      </c>
      <c r="BQ113" s="39" t="str">
        <f t="shared" si="67"/>
        <v/>
      </c>
      <c r="BR113" s="39" t="str">
        <f t="shared" si="67"/>
        <v/>
      </c>
      <c r="BS113" s="39" t="str">
        <f t="shared" si="67"/>
        <v/>
      </c>
      <c r="BT113" s="39" t="str">
        <f t="shared" si="67"/>
        <v/>
      </c>
      <c r="BU113" s="39" t="str">
        <f t="shared" si="67"/>
        <v/>
      </c>
      <c r="BV113" s="39" t="str">
        <f t="shared" si="67"/>
        <v/>
      </c>
      <c r="BW113" s="39" t="str">
        <f t="shared" si="67"/>
        <v/>
      </c>
      <c r="BX113" s="39" t="str">
        <f t="shared" si="67"/>
        <v/>
      </c>
      <c r="BY113" s="39" t="str">
        <f t="shared" si="67"/>
        <v/>
      </c>
      <c r="BZ113" s="39" t="str">
        <f t="shared" si="67"/>
        <v/>
      </c>
      <c r="CA113" s="39" t="str">
        <f t="shared" si="67"/>
        <v/>
      </c>
      <c r="CB113" s="39" t="str">
        <f t="shared" si="67"/>
        <v/>
      </c>
      <c r="CC113" s="39" t="str">
        <f t="shared" si="67"/>
        <v/>
      </c>
      <c r="CD113" s="39" t="str">
        <f t="shared" si="67"/>
        <v/>
      </c>
      <c r="CE113" s="39" t="str">
        <f t="shared" si="67"/>
        <v/>
      </c>
      <c r="CF113" s="39" t="str">
        <f t="shared" si="67"/>
        <v/>
      </c>
      <c r="CG113" s="39" t="str">
        <f t="shared" si="67"/>
        <v/>
      </c>
      <c r="CH113" s="39" t="str">
        <f t="shared" si="67"/>
        <v/>
      </c>
      <c r="CI113" s="39" t="str">
        <f t="shared" si="67"/>
        <v/>
      </c>
      <c r="CJ113" s="39" t="str">
        <f t="shared" si="67"/>
        <v/>
      </c>
      <c r="CK113" s="39" t="str">
        <f t="shared" si="67"/>
        <v/>
      </c>
      <c r="CL113" s="39" t="str">
        <f t="shared" si="67"/>
        <v/>
      </c>
      <c r="CM113" s="39" t="str">
        <f t="shared" si="67"/>
        <v/>
      </c>
      <c r="CN113" s="39" t="str">
        <f t="shared" si="67"/>
        <v/>
      </c>
      <c r="CO113" s="39" t="str">
        <f t="shared" si="67"/>
        <v/>
      </c>
      <c r="CP113" s="39" t="str">
        <f t="shared" si="67"/>
        <v/>
      </c>
      <c r="CQ113" s="39" t="str">
        <f t="shared" si="67"/>
        <v/>
      </c>
      <c r="CR113" s="39" t="str">
        <f t="shared" si="67"/>
        <v/>
      </c>
      <c r="CS113" s="39" t="str">
        <f t="shared" si="67"/>
        <v/>
      </c>
    </row>
    <row r="114"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</row>
    <row r="115">
      <c r="B115" s="5" t="s">
        <v>67</v>
      </c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</row>
    <row r="116"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</row>
    <row r="117">
      <c r="B117" s="6" t="s">
        <v>77</v>
      </c>
      <c r="C117" s="5"/>
      <c r="D117" s="5"/>
      <c r="E117" s="33">
        <f t="shared" ref="E117:E119" si="69">SUM(G117:CS117)</f>
        <v>36041.44358</v>
      </c>
      <c r="F117" s="5"/>
      <c r="G117" s="39">
        <f t="shared" ref="G117:CS117" si="68">SUM(G111:G112)</f>
        <v>0</v>
      </c>
      <c r="H117" s="39">
        <f t="shared" si="68"/>
        <v>0</v>
      </c>
      <c r="I117" s="39">
        <f t="shared" si="68"/>
        <v>0</v>
      </c>
      <c r="J117" s="39">
        <f t="shared" si="68"/>
        <v>0</v>
      </c>
      <c r="K117" s="39">
        <f t="shared" si="68"/>
        <v>0</v>
      </c>
      <c r="L117" s="39">
        <f t="shared" si="68"/>
        <v>0</v>
      </c>
      <c r="M117" s="39">
        <f t="shared" si="68"/>
        <v>0</v>
      </c>
      <c r="N117" s="39">
        <f t="shared" si="68"/>
        <v>0</v>
      </c>
      <c r="O117" s="39">
        <f t="shared" si="68"/>
        <v>0</v>
      </c>
      <c r="P117" s="39">
        <f t="shared" si="68"/>
        <v>0</v>
      </c>
      <c r="Q117" s="39">
        <f t="shared" si="68"/>
        <v>0</v>
      </c>
      <c r="R117" s="39">
        <f t="shared" si="68"/>
        <v>0</v>
      </c>
      <c r="S117" s="39">
        <f t="shared" si="68"/>
        <v>0</v>
      </c>
      <c r="T117" s="39">
        <f t="shared" si="68"/>
        <v>0</v>
      </c>
      <c r="U117" s="39">
        <f t="shared" si="68"/>
        <v>0</v>
      </c>
      <c r="V117" s="39">
        <f t="shared" si="68"/>
        <v>670.5</v>
      </c>
      <c r="W117" s="39">
        <f t="shared" si="68"/>
        <v>659.615805</v>
      </c>
      <c r="X117" s="39">
        <f t="shared" si="68"/>
        <v>530.265069</v>
      </c>
      <c r="Y117" s="39">
        <f t="shared" si="68"/>
        <v>549.715509</v>
      </c>
      <c r="Z117" s="39">
        <f t="shared" si="68"/>
        <v>533.6022395</v>
      </c>
      <c r="AA117" s="39">
        <f t="shared" si="68"/>
        <v>552.9706989</v>
      </c>
      <c r="AB117" s="39">
        <f t="shared" si="68"/>
        <v>526.306842</v>
      </c>
      <c r="AC117" s="39">
        <f t="shared" si="68"/>
        <v>946.0766182</v>
      </c>
      <c r="AD117" s="39">
        <f t="shared" si="68"/>
        <v>510.759054</v>
      </c>
      <c r="AE117" s="39">
        <f t="shared" si="68"/>
        <v>0</v>
      </c>
      <c r="AF117" s="39">
        <f t="shared" si="68"/>
        <v>1084.085541</v>
      </c>
      <c r="AG117" s="39">
        <f t="shared" si="68"/>
        <v>567.586296</v>
      </c>
      <c r="AH117" s="39">
        <f t="shared" si="68"/>
        <v>520.3257296</v>
      </c>
      <c r="AI117" s="39">
        <f t="shared" si="68"/>
        <v>581.5417935</v>
      </c>
      <c r="AJ117" s="39">
        <f t="shared" si="68"/>
        <v>508.7473103</v>
      </c>
      <c r="AK117" s="39">
        <f t="shared" si="68"/>
        <v>592.9583061</v>
      </c>
      <c r="AL117" s="39">
        <f t="shared" si="68"/>
        <v>661.8233629</v>
      </c>
      <c r="AM117" s="39">
        <f t="shared" si="68"/>
        <v>576.2001793</v>
      </c>
      <c r="AN117" s="39">
        <f t="shared" si="68"/>
        <v>620.4554186</v>
      </c>
      <c r="AO117" s="39">
        <f t="shared" si="68"/>
        <v>577.1054702</v>
      </c>
      <c r="AP117" s="39">
        <f t="shared" si="68"/>
        <v>555.7862199</v>
      </c>
      <c r="AQ117" s="39">
        <f t="shared" si="68"/>
        <v>556.7772736</v>
      </c>
      <c r="AR117" s="39">
        <f t="shared" si="68"/>
        <v>494.444007</v>
      </c>
      <c r="AS117" s="39">
        <f t="shared" si="68"/>
        <v>491.7606249</v>
      </c>
      <c r="AT117" s="39">
        <f t="shared" si="68"/>
        <v>468.3296749</v>
      </c>
      <c r="AU117" s="39">
        <f t="shared" si="68"/>
        <v>405.9019219</v>
      </c>
      <c r="AV117" s="39">
        <f t="shared" si="68"/>
        <v>468.1595948</v>
      </c>
      <c r="AW117" s="39">
        <f t="shared" si="68"/>
        <v>387.3932663</v>
      </c>
      <c r="AX117" s="39">
        <f t="shared" si="68"/>
        <v>523.6807976</v>
      </c>
      <c r="AY117" s="39">
        <f t="shared" si="68"/>
        <v>563.9592487</v>
      </c>
      <c r="AZ117" s="39">
        <f t="shared" si="68"/>
        <v>566.6637808</v>
      </c>
      <c r="BA117" s="39">
        <f t="shared" si="68"/>
        <v>717.2160581</v>
      </c>
      <c r="BB117" s="39">
        <f t="shared" si="68"/>
        <v>505.4157286</v>
      </c>
      <c r="BC117" s="39">
        <f t="shared" si="68"/>
        <v>662.6271418</v>
      </c>
      <c r="BD117" s="39">
        <f t="shared" si="68"/>
        <v>436.6548709</v>
      </c>
      <c r="BE117" s="39">
        <f t="shared" si="68"/>
        <v>476.5759958</v>
      </c>
      <c r="BF117" s="39">
        <f t="shared" si="68"/>
        <v>400.2003943</v>
      </c>
      <c r="BG117" s="39">
        <f t="shared" si="68"/>
        <v>324.6915478</v>
      </c>
      <c r="BH117" s="39">
        <f t="shared" si="68"/>
        <v>391.9380157</v>
      </c>
      <c r="BI117" s="39">
        <f t="shared" si="68"/>
        <v>176.6169947</v>
      </c>
      <c r="BJ117" s="39">
        <f t="shared" si="68"/>
        <v>374.5781262</v>
      </c>
      <c r="BK117" s="39">
        <f t="shared" si="68"/>
        <v>38.35009654</v>
      </c>
      <c r="BL117" s="39">
        <f t="shared" si="68"/>
        <v>653.9997636</v>
      </c>
      <c r="BM117" s="39">
        <f t="shared" si="68"/>
        <v>89.83676296</v>
      </c>
      <c r="BN117" s="39">
        <f t="shared" si="68"/>
        <v>298.3184359</v>
      </c>
      <c r="BO117" s="39">
        <f t="shared" si="68"/>
        <v>638.5236149</v>
      </c>
      <c r="BP117" s="39">
        <f t="shared" si="68"/>
        <v>6200.39156</v>
      </c>
      <c r="BQ117" s="39">
        <f t="shared" si="68"/>
        <v>3158.577684</v>
      </c>
      <c r="BR117" s="39">
        <f t="shared" si="68"/>
        <v>3234.433137</v>
      </c>
      <c r="BS117" s="39">
        <f t="shared" si="68"/>
        <v>9</v>
      </c>
      <c r="BT117" s="39">
        <f t="shared" si="68"/>
        <v>0</v>
      </c>
      <c r="BU117" s="39">
        <f t="shared" si="68"/>
        <v>0</v>
      </c>
      <c r="BV117" s="39">
        <f t="shared" si="68"/>
        <v>0</v>
      </c>
      <c r="BW117" s="39">
        <f t="shared" si="68"/>
        <v>0</v>
      </c>
      <c r="BX117" s="39">
        <f t="shared" si="68"/>
        <v>0</v>
      </c>
      <c r="BY117" s="39">
        <f t="shared" si="68"/>
        <v>0</v>
      </c>
      <c r="BZ117" s="39">
        <f t="shared" si="68"/>
        <v>0</v>
      </c>
      <c r="CA117" s="39">
        <f t="shared" si="68"/>
        <v>0</v>
      </c>
      <c r="CB117" s="39">
        <f t="shared" si="68"/>
        <v>0</v>
      </c>
      <c r="CC117" s="39">
        <f t="shared" si="68"/>
        <v>0</v>
      </c>
      <c r="CD117" s="39">
        <f t="shared" si="68"/>
        <v>0</v>
      </c>
      <c r="CE117" s="39">
        <f t="shared" si="68"/>
        <v>0</v>
      </c>
      <c r="CF117" s="39">
        <f t="shared" si="68"/>
        <v>0</v>
      </c>
      <c r="CG117" s="39">
        <f t="shared" si="68"/>
        <v>0</v>
      </c>
      <c r="CH117" s="39">
        <f t="shared" si="68"/>
        <v>0</v>
      </c>
      <c r="CI117" s="39">
        <f t="shared" si="68"/>
        <v>0</v>
      </c>
      <c r="CJ117" s="39">
        <f t="shared" si="68"/>
        <v>0</v>
      </c>
      <c r="CK117" s="39">
        <f t="shared" si="68"/>
        <v>0</v>
      </c>
      <c r="CL117" s="39">
        <f t="shared" si="68"/>
        <v>0</v>
      </c>
      <c r="CM117" s="39">
        <f t="shared" si="68"/>
        <v>0</v>
      </c>
      <c r="CN117" s="39">
        <f t="shared" si="68"/>
        <v>0</v>
      </c>
      <c r="CO117" s="39">
        <f t="shared" si="68"/>
        <v>0</v>
      </c>
      <c r="CP117" s="39">
        <f t="shared" si="68"/>
        <v>0</v>
      </c>
      <c r="CQ117" s="39">
        <f t="shared" si="68"/>
        <v>0</v>
      </c>
      <c r="CR117" s="39">
        <f t="shared" si="68"/>
        <v>0</v>
      </c>
      <c r="CS117" s="39">
        <f t="shared" si="68"/>
        <v>0</v>
      </c>
    </row>
    <row r="118">
      <c r="B118" s="6" t="s">
        <v>78</v>
      </c>
      <c r="E118" s="35">
        <f t="shared" si="69"/>
        <v>26371.39894</v>
      </c>
      <c r="F118" s="5"/>
      <c r="G118" s="36">
        <f t="shared" ref="G118:CS118" si="70">SUM(G110,G117)</f>
        <v>-9</v>
      </c>
      <c r="H118" s="36">
        <f t="shared" si="70"/>
        <v>0</v>
      </c>
      <c r="I118" s="36">
        <f t="shared" si="70"/>
        <v>0</v>
      </c>
      <c r="J118" s="36">
        <f t="shared" si="70"/>
        <v>0</v>
      </c>
      <c r="K118" s="36">
        <f t="shared" si="70"/>
        <v>0</v>
      </c>
      <c r="L118" s="36">
        <f t="shared" si="70"/>
        <v>-723.4734847</v>
      </c>
      <c r="M118" s="36">
        <f t="shared" si="70"/>
        <v>-1151.87321</v>
      </c>
      <c r="N118" s="36">
        <f t="shared" si="70"/>
        <v>-772.4729331</v>
      </c>
      <c r="O118" s="36">
        <f t="shared" si="70"/>
        <v>-711.6883597</v>
      </c>
      <c r="P118" s="36">
        <f t="shared" si="70"/>
        <v>-742.8430894</v>
      </c>
      <c r="Q118" s="36">
        <f t="shared" si="70"/>
        <v>-654.9265099</v>
      </c>
      <c r="R118" s="36">
        <f t="shared" si="70"/>
        <v>-547.2902203</v>
      </c>
      <c r="S118" s="36">
        <f t="shared" si="70"/>
        <v>-253.662874</v>
      </c>
      <c r="T118" s="36">
        <f t="shared" si="70"/>
        <v>0</v>
      </c>
      <c r="U118" s="36">
        <f t="shared" si="70"/>
        <v>-4102.81182</v>
      </c>
      <c r="V118" s="36">
        <f t="shared" si="70"/>
        <v>670.499694</v>
      </c>
      <c r="W118" s="36">
        <f t="shared" si="70"/>
        <v>659.615499</v>
      </c>
      <c r="X118" s="36">
        <f t="shared" si="70"/>
        <v>530.264763</v>
      </c>
      <c r="Y118" s="36">
        <f t="shared" si="70"/>
        <v>549.715203</v>
      </c>
      <c r="Z118" s="36">
        <f t="shared" si="70"/>
        <v>533.6019335</v>
      </c>
      <c r="AA118" s="36">
        <f t="shared" si="70"/>
        <v>552.9703929</v>
      </c>
      <c r="AB118" s="36">
        <f t="shared" si="70"/>
        <v>526.306536</v>
      </c>
      <c r="AC118" s="36">
        <f t="shared" si="70"/>
        <v>946.0766182</v>
      </c>
      <c r="AD118" s="36">
        <f t="shared" si="70"/>
        <v>510.759054</v>
      </c>
      <c r="AE118" s="36">
        <f t="shared" si="70"/>
        <v>0</v>
      </c>
      <c r="AF118" s="36">
        <f t="shared" si="70"/>
        <v>1084.085541</v>
      </c>
      <c r="AG118" s="36">
        <f t="shared" si="70"/>
        <v>567.586296</v>
      </c>
      <c r="AH118" s="36">
        <f t="shared" si="70"/>
        <v>520.3257296</v>
      </c>
      <c r="AI118" s="36">
        <f t="shared" si="70"/>
        <v>581.5417935</v>
      </c>
      <c r="AJ118" s="36">
        <f t="shared" si="70"/>
        <v>508.7473103</v>
      </c>
      <c r="AK118" s="36">
        <f t="shared" si="70"/>
        <v>592.9583061</v>
      </c>
      <c r="AL118" s="36">
        <f t="shared" si="70"/>
        <v>661.8233629</v>
      </c>
      <c r="AM118" s="36">
        <f t="shared" si="70"/>
        <v>576.2001793</v>
      </c>
      <c r="AN118" s="36">
        <f t="shared" si="70"/>
        <v>620.4554186</v>
      </c>
      <c r="AO118" s="36">
        <f t="shared" si="70"/>
        <v>577.1054702</v>
      </c>
      <c r="AP118" s="36">
        <f t="shared" si="70"/>
        <v>555.7862199</v>
      </c>
      <c r="AQ118" s="36">
        <f t="shared" si="70"/>
        <v>556.7772736</v>
      </c>
      <c r="AR118" s="36">
        <f t="shared" si="70"/>
        <v>494.444007</v>
      </c>
      <c r="AS118" s="36">
        <f t="shared" si="70"/>
        <v>491.7606249</v>
      </c>
      <c r="AT118" s="36">
        <f t="shared" si="70"/>
        <v>468.3296749</v>
      </c>
      <c r="AU118" s="36">
        <f t="shared" si="70"/>
        <v>405.9019219</v>
      </c>
      <c r="AV118" s="36">
        <f t="shared" si="70"/>
        <v>468.1595948</v>
      </c>
      <c r="AW118" s="36">
        <f t="shared" si="70"/>
        <v>387.3932663</v>
      </c>
      <c r="AX118" s="36">
        <f t="shared" si="70"/>
        <v>523.6807976</v>
      </c>
      <c r="AY118" s="36">
        <f t="shared" si="70"/>
        <v>563.9592487</v>
      </c>
      <c r="AZ118" s="36">
        <f t="shared" si="70"/>
        <v>566.6637808</v>
      </c>
      <c r="BA118" s="36">
        <f t="shared" si="70"/>
        <v>717.2160581</v>
      </c>
      <c r="BB118" s="36">
        <f t="shared" si="70"/>
        <v>505.4157286</v>
      </c>
      <c r="BC118" s="36">
        <f t="shared" si="70"/>
        <v>662.6271418</v>
      </c>
      <c r="BD118" s="36">
        <f t="shared" si="70"/>
        <v>436.6548709</v>
      </c>
      <c r="BE118" s="36">
        <f t="shared" si="70"/>
        <v>476.5759958</v>
      </c>
      <c r="BF118" s="36">
        <f t="shared" si="70"/>
        <v>400.2003943</v>
      </c>
      <c r="BG118" s="36">
        <f t="shared" si="70"/>
        <v>324.6915478</v>
      </c>
      <c r="BH118" s="36">
        <f t="shared" si="70"/>
        <v>391.9380157</v>
      </c>
      <c r="BI118" s="36">
        <f t="shared" si="70"/>
        <v>176.6169947</v>
      </c>
      <c r="BJ118" s="36">
        <f t="shared" si="70"/>
        <v>374.5781262</v>
      </c>
      <c r="BK118" s="36">
        <f t="shared" si="70"/>
        <v>38.35009654</v>
      </c>
      <c r="BL118" s="36">
        <f t="shared" si="70"/>
        <v>653.9997636</v>
      </c>
      <c r="BM118" s="36">
        <f t="shared" si="70"/>
        <v>89.83676296</v>
      </c>
      <c r="BN118" s="36">
        <f t="shared" si="70"/>
        <v>298.3184359</v>
      </c>
      <c r="BO118" s="36">
        <f t="shared" si="70"/>
        <v>638.5236149</v>
      </c>
      <c r="BP118" s="36">
        <f t="shared" si="70"/>
        <v>6200.39156</v>
      </c>
      <c r="BQ118" s="36">
        <f t="shared" si="70"/>
        <v>3158.577684</v>
      </c>
      <c r="BR118" s="36">
        <f t="shared" si="70"/>
        <v>3234.433137</v>
      </c>
      <c r="BS118" s="36">
        <f t="shared" si="70"/>
        <v>9</v>
      </c>
      <c r="BT118" s="36">
        <f t="shared" si="70"/>
        <v>0</v>
      </c>
      <c r="BU118" s="36">
        <f t="shared" si="70"/>
        <v>0</v>
      </c>
      <c r="BV118" s="36">
        <f t="shared" si="70"/>
        <v>0</v>
      </c>
      <c r="BW118" s="36">
        <f t="shared" si="70"/>
        <v>0</v>
      </c>
      <c r="BX118" s="36">
        <f t="shared" si="70"/>
        <v>0</v>
      </c>
      <c r="BY118" s="36">
        <f t="shared" si="70"/>
        <v>0</v>
      </c>
      <c r="BZ118" s="36">
        <f t="shared" si="70"/>
        <v>0</v>
      </c>
      <c r="CA118" s="36">
        <f t="shared" si="70"/>
        <v>0</v>
      </c>
      <c r="CB118" s="36">
        <f t="shared" si="70"/>
        <v>0</v>
      </c>
      <c r="CC118" s="36">
        <f t="shared" si="70"/>
        <v>0</v>
      </c>
      <c r="CD118" s="36">
        <f t="shared" si="70"/>
        <v>0</v>
      </c>
      <c r="CE118" s="36">
        <f t="shared" si="70"/>
        <v>0</v>
      </c>
      <c r="CF118" s="36">
        <f t="shared" si="70"/>
        <v>0</v>
      </c>
      <c r="CG118" s="36">
        <f t="shared" si="70"/>
        <v>0</v>
      </c>
      <c r="CH118" s="36">
        <f t="shared" si="70"/>
        <v>0</v>
      </c>
      <c r="CI118" s="36">
        <f t="shared" si="70"/>
        <v>0</v>
      </c>
      <c r="CJ118" s="36">
        <f t="shared" si="70"/>
        <v>0</v>
      </c>
      <c r="CK118" s="36">
        <f t="shared" si="70"/>
        <v>0</v>
      </c>
      <c r="CL118" s="36">
        <f t="shared" si="70"/>
        <v>0</v>
      </c>
      <c r="CM118" s="36">
        <f t="shared" si="70"/>
        <v>0</v>
      </c>
      <c r="CN118" s="36">
        <f t="shared" si="70"/>
        <v>0</v>
      </c>
      <c r="CO118" s="36">
        <f t="shared" si="70"/>
        <v>0</v>
      </c>
      <c r="CP118" s="36">
        <f t="shared" si="70"/>
        <v>0</v>
      </c>
      <c r="CQ118" s="36">
        <f t="shared" si="70"/>
        <v>0</v>
      </c>
      <c r="CR118" s="36">
        <f t="shared" si="70"/>
        <v>0</v>
      </c>
      <c r="CS118" s="36">
        <f t="shared" si="70"/>
        <v>0</v>
      </c>
    </row>
    <row r="119">
      <c r="B119" s="6" t="s">
        <v>79</v>
      </c>
      <c r="E119" s="33">
        <f t="shared" si="69"/>
        <v>-2018.235242</v>
      </c>
      <c r="F119" s="5"/>
      <c r="G119" s="39">
        <f t="shared" ref="G119:CS119" si="71">IF(G$3&lt;$C$9,G118,0)</f>
        <v>-9</v>
      </c>
      <c r="H119" s="39">
        <f t="shared" si="71"/>
        <v>0</v>
      </c>
      <c r="I119" s="39">
        <f t="shared" si="71"/>
        <v>0</v>
      </c>
      <c r="J119" s="39">
        <f t="shared" si="71"/>
        <v>0</v>
      </c>
      <c r="K119" s="39">
        <f t="shared" si="71"/>
        <v>0</v>
      </c>
      <c r="L119" s="39">
        <f t="shared" si="71"/>
        <v>-723.4734847</v>
      </c>
      <c r="M119" s="39">
        <f t="shared" si="71"/>
        <v>-1151.87321</v>
      </c>
      <c r="N119" s="39">
        <f t="shared" si="71"/>
        <v>-772.4729331</v>
      </c>
      <c r="O119" s="39">
        <f t="shared" si="71"/>
        <v>-711.6883597</v>
      </c>
      <c r="P119" s="39">
        <f t="shared" si="71"/>
        <v>-742.8430894</v>
      </c>
      <c r="Q119" s="39">
        <f t="shared" si="71"/>
        <v>-654.9265099</v>
      </c>
      <c r="R119" s="39">
        <f t="shared" si="71"/>
        <v>-547.2902203</v>
      </c>
      <c r="S119" s="39">
        <f t="shared" si="71"/>
        <v>-253.662874</v>
      </c>
      <c r="T119" s="39">
        <f t="shared" si="71"/>
        <v>0</v>
      </c>
      <c r="U119" s="39">
        <f t="shared" si="71"/>
        <v>-4102.81182</v>
      </c>
      <c r="V119" s="39">
        <f t="shared" si="71"/>
        <v>670.499694</v>
      </c>
      <c r="W119" s="39">
        <f t="shared" si="71"/>
        <v>659.615499</v>
      </c>
      <c r="X119" s="39">
        <f t="shared" si="71"/>
        <v>530.264763</v>
      </c>
      <c r="Y119" s="39">
        <f t="shared" si="71"/>
        <v>549.715203</v>
      </c>
      <c r="Z119" s="39">
        <f t="shared" si="71"/>
        <v>533.6019335</v>
      </c>
      <c r="AA119" s="39">
        <f t="shared" si="71"/>
        <v>552.9703929</v>
      </c>
      <c r="AB119" s="39">
        <f t="shared" si="71"/>
        <v>526.306536</v>
      </c>
      <c r="AC119" s="39">
        <f t="shared" si="71"/>
        <v>946.0766182</v>
      </c>
      <c r="AD119" s="39">
        <f t="shared" si="71"/>
        <v>510.759054</v>
      </c>
      <c r="AE119" s="39">
        <f t="shared" si="71"/>
        <v>0</v>
      </c>
      <c r="AF119" s="39">
        <f t="shared" si="71"/>
        <v>1084.085541</v>
      </c>
      <c r="AG119" s="39">
        <f t="shared" si="71"/>
        <v>567.586296</v>
      </c>
      <c r="AH119" s="39">
        <f t="shared" si="71"/>
        <v>520.3257296</v>
      </c>
      <c r="AI119" s="39">
        <f t="shared" si="71"/>
        <v>0</v>
      </c>
      <c r="AJ119" s="39">
        <f t="shared" si="71"/>
        <v>0</v>
      </c>
      <c r="AK119" s="39">
        <f t="shared" si="71"/>
        <v>0</v>
      </c>
      <c r="AL119" s="39">
        <f t="shared" si="71"/>
        <v>0</v>
      </c>
      <c r="AM119" s="39">
        <f t="shared" si="71"/>
        <v>0</v>
      </c>
      <c r="AN119" s="39">
        <f t="shared" si="71"/>
        <v>0</v>
      </c>
      <c r="AO119" s="39">
        <f t="shared" si="71"/>
        <v>0</v>
      </c>
      <c r="AP119" s="39">
        <f t="shared" si="71"/>
        <v>0</v>
      </c>
      <c r="AQ119" s="39">
        <f t="shared" si="71"/>
        <v>0</v>
      </c>
      <c r="AR119" s="39">
        <f t="shared" si="71"/>
        <v>0</v>
      </c>
      <c r="AS119" s="39">
        <f t="shared" si="71"/>
        <v>0</v>
      </c>
      <c r="AT119" s="39">
        <f t="shared" si="71"/>
        <v>0</v>
      </c>
      <c r="AU119" s="39">
        <f t="shared" si="71"/>
        <v>0</v>
      </c>
      <c r="AV119" s="39">
        <f t="shared" si="71"/>
        <v>0</v>
      </c>
      <c r="AW119" s="39">
        <f t="shared" si="71"/>
        <v>0</v>
      </c>
      <c r="AX119" s="39">
        <f t="shared" si="71"/>
        <v>0</v>
      </c>
      <c r="AY119" s="39">
        <f t="shared" si="71"/>
        <v>0</v>
      </c>
      <c r="AZ119" s="39">
        <f t="shared" si="71"/>
        <v>0</v>
      </c>
      <c r="BA119" s="39">
        <f t="shared" si="71"/>
        <v>0</v>
      </c>
      <c r="BB119" s="39">
        <f t="shared" si="71"/>
        <v>0</v>
      </c>
      <c r="BC119" s="39">
        <f t="shared" si="71"/>
        <v>0</v>
      </c>
      <c r="BD119" s="39">
        <f t="shared" si="71"/>
        <v>0</v>
      </c>
      <c r="BE119" s="39">
        <f t="shared" si="71"/>
        <v>0</v>
      </c>
      <c r="BF119" s="39">
        <f t="shared" si="71"/>
        <v>0</v>
      </c>
      <c r="BG119" s="39">
        <f t="shared" si="71"/>
        <v>0</v>
      </c>
      <c r="BH119" s="39">
        <f t="shared" si="71"/>
        <v>0</v>
      </c>
      <c r="BI119" s="39">
        <f t="shared" si="71"/>
        <v>0</v>
      </c>
      <c r="BJ119" s="39">
        <f t="shared" si="71"/>
        <v>0</v>
      </c>
      <c r="BK119" s="39">
        <f t="shared" si="71"/>
        <v>0</v>
      </c>
      <c r="BL119" s="39">
        <f t="shared" si="71"/>
        <v>0</v>
      </c>
      <c r="BM119" s="39">
        <f t="shared" si="71"/>
        <v>0</v>
      </c>
      <c r="BN119" s="39">
        <f t="shared" si="71"/>
        <v>0</v>
      </c>
      <c r="BO119" s="39">
        <f t="shared" si="71"/>
        <v>0</v>
      </c>
      <c r="BP119" s="39">
        <f t="shared" si="71"/>
        <v>0</v>
      </c>
      <c r="BQ119" s="39">
        <f t="shared" si="71"/>
        <v>0</v>
      </c>
      <c r="BR119" s="39">
        <f t="shared" si="71"/>
        <v>0</v>
      </c>
      <c r="BS119" s="39">
        <f t="shared" si="71"/>
        <v>0</v>
      </c>
      <c r="BT119" s="39">
        <f t="shared" si="71"/>
        <v>0</v>
      </c>
      <c r="BU119" s="39">
        <f t="shared" si="71"/>
        <v>0</v>
      </c>
      <c r="BV119" s="39">
        <f t="shared" si="71"/>
        <v>0</v>
      </c>
      <c r="BW119" s="39">
        <f t="shared" si="71"/>
        <v>0</v>
      </c>
      <c r="BX119" s="39">
        <f t="shared" si="71"/>
        <v>0</v>
      </c>
      <c r="BY119" s="39">
        <f t="shared" si="71"/>
        <v>0</v>
      </c>
      <c r="BZ119" s="39">
        <f t="shared" si="71"/>
        <v>0</v>
      </c>
      <c r="CA119" s="39">
        <f t="shared" si="71"/>
        <v>0</v>
      </c>
      <c r="CB119" s="39">
        <f t="shared" si="71"/>
        <v>0</v>
      </c>
      <c r="CC119" s="39">
        <f t="shared" si="71"/>
        <v>0</v>
      </c>
      <c r="CD119" s="39">
        <f t="shared" si="71"/>
        <v>0</v>
      </c>
      <c r="CE119" s="39">
        <f t="shared" si="71"/>
        <v>0</v>
      </c>
      <c r="CF119" s="39">
        <f t="shared" si="71"/>
        <v>0</v>
      </c>
      <c r="CG119" s="39">
        <f t="shared" si="71"/>
        <v>0</v>
      </c>
      <c r="CH119" s="39">
        <f t="shared" si="71"/>
        <v>0</v>
      </c>
      <c r="CI119" s="39">
        <f t="shared" si="71"/>
        <v>0</v>
      </c>
      <c r="CJ119" s="39">
        <f t="shared" si="71"/>
        <v>0</v>
      </c>
      <c r="CK119" s="39">
        <f t="shared" si="71"/>
        <v>0</v>
      </c>
      <c r="CL119" s="39">
        <f t="shared" si="71"/>
        <v>0</v>
      </c>
      <c r="CM119" s="39">
        <f t="shared" si="71"/>
        <v>0</v>
      </c>
      <c r="CN119" s="39">
        <f t="shared" si="71"/>
        <v>0</v>
      </c>
      <c r="CO119" s="39">
        <f t="shared" si="71"/>
        <v>0</v>
      </c>
      <c r="CP119" s="39">
        <f t="shared" si="71"/>
        <v>0</v>
      </c>
      <c r="CQ119" s="39">
        <f t="shared" si="71"/>
        <v>0</v>
      </c>
      <c r="CR119" s="39">
        <f t="shared" si="71"/>
        <v>0</v>
      </c>
      <c r="CS119" s="39">
        <f t="shared" si="71"/>
        <v>0</v>
      </c>
    </row>
    <row r="120">
      <c r="E120" s="3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</row>
    <row r="121">
      <c r="B121" s="6" t="s">
        <v>80</v>
      </c>
      <c r="C121" s="5"/>
      <c r="D121" s="5"/>
      <c r="E121" s="33">
        <f t="shared" ref="E121:E123" si="73">SUM(G121:CS121)</f>
        <v>36041.44358</v>
      </c>
      <c r="F121" s="5"/>
      <c r="G121" s="39">
        <f t="shared" ref="G121:CS121" si="72">G117+G113</f>
        <v>0</v>
      </c>
      <c r="H121" s="39">
        <f t="shared" si="72"/>
        <v>0</v>
      </c>
      <c r="I121" s="39">
        <f t="shared" si="72"/>
        <v>0</v>
      </c>
      <c r="J121" s="39">
        <f t="shared" si="72"/>
        <v>0</v>
      </c>
      <c r="K121" s="39">
        <f t="shared" si="72"/>
        <v>0</v>
      </c>
      <c r="L121" s="39">
        <f t="shared" si="72"/>
        <v>0</v>
      </c>
      <c r="M121" s="39">
        <f t="shared" si="72"/>
        <v>0</v>
      </c>
      <c r="N121" s="39">
        <f t="shared" si="72"/>
        <v>0</v>
      </c>
      <c r="O121" s="39">
        <f t="shared" si="72"/>
        <v>0</v>
      </c>
      <c r="P121" s="39">
        <f t="shared" si="72"/>
        <v>0</v>
      </c>
      <c r="Q121" s="39">
        <f t="shared" si="72"/>
        <v>0</v>
      </c>
      <c r="R121" s="39">
        <f t="shared" si="72"/>
        <v>0</v>
      </c>
      <c r="S121" s="39">
        <f t="shared" si="72"/>
        <v>0</v>
      </c>
      <c r="T121" s="39">
        <f t="shared" si="72"/>
        <v>0</v>
      </c>
      <c r="U121" s="39">
        <f t="shared" si="72"/>
        <v>0</v>
      </c>
      <c r="V121" s="39">
        <f t="shared" si="72"/>
        <v>670.5</v>
      </c>
      <c r="W121" s="39">
        <f t="shared" si="72"/>
        <v>659.615805</v>
      </c>
      <c r="X121" s="39">
        <f t="shared" si="72"/>
        <v>530.265069</v>
      </c>
      <c r="Y121" s="39">
        <f t="shared" si="72"/>
        <v>549.715509</v>
      </c>
      <c r="Z121" s="39">
        <f t="shared" si="72"/>
        <v>533.6022395</v>
      </c>
      <c r="AA121" s="39">
        <f t="shared" si="72"/>
        <v>552.9706989</v>
      </c>
      <c r="AB121" s="39">
        <f t="shared" si="72"/>
        <v>526.306842</v>
      </c>
      <c r="AC121" s="39">
        <f t="shared" si="72"/>
        <v>946.0766182</v>
      </c>
      <c r="AD121" s="39">
        <f t="shared" si="72"/>
        <v>510.759054</v>
      </c>
      <c r="AE121" s="39">
        <f t="shared" si="72"/>
        <v>0</v>
      </c>
      <c r="AF121" s="39">
        <f t="shared" si="72"/>
        <v>1084.085541</v>
      </c>
      <c r="AG121" s="39">
        <f t="shared" si="72"/>
        <v>567.586296</v>
      </c>
      <c r="AH121" s="39">
        <f t="shared" si="72"/>
        <v>520.3257296</v>
      </c>
      <c r="AI121" s="39">
        <f t="shared" si="72"/>
        <v>581.5417935</v>
      </c>
      <c r="AJ121" s="39">
        <f t="shared" si="72"/>
        <v>508.7473103</v>
      </c>
      <c r="AK121" s="39">
        <f t="shared" si="72"/>
        <v>592.9583061</v>
      </c>
      <c r="AL121" s="39">
        <f t="shared" si="72"/>
        <v>661.8233629</v>
      </c>
      <c r="AM121" s="39">
        <f t="shared" si="72"/>
        <v>576.2001793</v>
      </c>
      <c r="AN121" s="39">
        <f t="shared" si="72"/>
        <v>620.4554186</v>
      </c>
      <c r="AO121" s="39">
        <f t="shared" si="72"/>
        <v>577.1054702</v>
      </c>
      <c r="AP121" s="39">
        <f t="shared" si="72"/>
        <v>555.7862199</v>
      </c>
      <c r="AQ121" s="39">
        <f t="shared" si="72"/>
        <v>556.7772736</v>
      </c>
      <c r="AR121" s="39">
        <f t="shared" si="72"/>
        <v>494.444007</v>
      </c>
      <c r="AS121" s="39">
        <f t="shared" si="72"/>
        <v>491.7606249</v>
      </c>
      <c r="AT121" s="39">
        <f t="shared" si="72"/>
        <v>468.3296749</v>
      </c>
      <c r="AU121" s="39">
        <f t="shared" si="72"/>
        <v>405.9019219</v>
      </c>
      <c r="AV121" s="39">
        <f t="shared" si="72"/>
        <v>468.1595948</v>
      </c>
      <c r="AW121" s="39">
        <f t="shared" si="72"/>
        <v>387.3932663</v>
      </c>
      <c r="AX121" s="39">
        <f t="shared" si="72"/>
        <v>523.6807976</v>
      </c>
      <c r="AY121" s="39">
        <f t="shared" si="72"/>
        <v>563.9592487</v>
      </c>
      <c r="AZ121" s="39">
        <f t="shared" si="72"/>
        <v>566.6637808</v>
      </c>
      <c r="BA121" s="39">
        <f t="shared" si="72"/>
        <v>717.2160581</v>
      </c>
      <c r="BB121" s="39">
        <f t="shared" si="72"/>
        <v>505.4157286</v>
      </c>
      <c r="BC121" s="39">
        <f t="shared" si="72"/>
        <v>662.6271418</v>
      </c>
      <c r="BD121" s="39">
        <f t="shared" si="72"/>
        <v>436.6548709</v>
      </c>
      <c r="BE121" s="39">
        <f t="shared" si="72"/>
        <v>476.5759958</v>
      </c>
      <c r="BF121" s="39">
        <f t="shared" si="72"/>
        <v>400.2003943</v>
      </c>
      <c r="BG121" s="39">
        <f t="shared" si="72"/>
        <v>324.6915478</v>
      </c>
      <c r="BH121" s="39">
        <f t="shared" si="72"/>
        <v>391.9380157</v>
      </c>
      <c r="BI121" s="39">
        <f t="shared" si="72"/>
        <v>176.6169947</v>
      </c>
      <c r="BJ121" s="39">
        <f t="shared" si="72"/>
        <v>374.5781262</v>
      </c>
      <c r="BK121" s="39">
        <f t="shared" si="72"/>
        <v>38.35009654</v>
      </c>
      <c r="BL121" s="39">
        <f t="shared" si="72"/>
        <v>653.9997636</v>
      </c>
      <c r="BM121" s="39">
        <f t="shared" si="72"/>
        <v>89.83676296</v>
      </c>
      <c r="BN121" s="39">
        <f t="shared" si="72"/>
        <v>298.3184359</v>
      </c>
      <c r="BO121" s="39">
        <f t="shared" si="72"/>
        <v>638.5236149</v>
      </c>
      <c r="BP121" s="39">
        <f t="shared" si="72"/>
        <v>6200.39156</v>
      </c>
      <c r="BQ121" s="39">
        <f t="shared" si="72"/>
        <v>3158.577684</v>
      </c>
      <c r="BR121" s="39">
        <f t="shared" si="72"/>
        <v>3234.433137</v>
      </c>
      <c r="BS121" s="39">
        <f t="shared" si="72"/>
        <v>9</v>
      </c>
      <c r="BT121" s="39">
        <f t="shared" si="72"/>
        <v>0</v>
      </c>
      <c r="BU121" s="39">
        <f t="shared" si="72"/>
        <v>0</v>
      </c>
      <c r="BV121" s="39">
        <f t="shared" si="72"/>
        <v>0</v>
      </c>
      <c r="BW121" s="39">
        <f t="shared" si="72"/>
        <v>0</v>
      </c>
      <c r="BX121" s="39">
        <f t="shared" si="72"/>
        <v>0</v>
      </c>
      <c r="BY121" s="39">
        <f t="shared" si="72"/>
        <v>0</v>
      </c>
      <c r="BZ121" s="39">
        <f t="shared" si="72"/>
        <v>0</v>
      </c>
      <c r="CA121" s="39">
        <f t="shared" si="72"/>
        <v>0</v>
      </c>
      <c r="CB121" s="39">
        <f t="shared" si="72"/>
        <v>0</v>
      </c>
      <c r="CC121" s="39">
        <f t="shared" si="72"/>
        <v>0</v>
      </c>
      <c r="CD121" s="39">
        <f t="shared" si="72"/>
        <v>0</v>
      </c>
      <c r="CE121" s="39">
        <f t="shared" si="72"/>
        <v>0</v>
      </c>
      <c r="CF121" s="39">
        <f t="shared" si="72"/>
        <v>0</v>
      </c>
      <c r="CG121" s="39">
        <f t="shared" si="72"/>
        <v>0</v>
      </c>
      <c r="CH121" s="39">
        <f t="shared" si="72"/>
        <v>0</v>
      </c>
      <c r="CI121" s="39">
        <f t="shared" si="72"/>
        <v>0</v>
      </c>
      <c r="CJ121" s="39">
        <f t="shared" si="72"/>
        <v>0</v>
      </c>
      <c r="CK121" s="39">
        <f t="shared" si="72"/>
        <v>0</v>
      </c>
      <c r="CL121" s="39">
        <f t="shared" si="72"/>
        <v>0</v>
      </c>
      <c r="CM121" s="39">
        <f t="shared" si="72"/>
        <v>0</v>
      </c>
      <c r="CN121" s="39">
        <f t="shared" si="72"/>
        <v>0</v>
      </c>
      <c r="CO121" s="39">
        <f t="shared" si="72"/>
        <v>0</v>
      </c>
      <c r="CP121" s="39">
        <f t="shared" si="72"/>
        <v>0</v>
      </c>
      <c r="CQ121" s="39">
        <f t="shared" si="72"/>
        <v>0</v>
      </c>
      <c r="CR121" s="39">
        <f t="shared" si="72"/>
        <v>0</v>
      </c>
      <c r="CS121" s="39">
        <f t="shared" si="72"/>
        <v>0</v>
      </c>
    </row>
    <row r="122">
      <c r="B122" s="6" t="s">
        <v>81</v>
      </c>
      <c r="E122" s="35">
        <f t="shared" si="73"/>
        <v>26371.39894</v>
      </c>
      <c r="F122" s="5"/>
      <c r="G122" s="36">
        <f t="shared" ref="G122:CS122" si="74">G118+G113</f>
        <v>-9</v>
      </c>
      <c r="H122" s="36">
        <f t="shared" si="74"/>
        <v>0</v>
      </c>
      <c r="I122" s="36">
        <f t="shared" si="74"/>
        <v>0</v>
      </c>
      <c r="J122" s="36">
        <f t="shared" si="74"/>
        <v>0</v>
      </c>
      <c r="K122" s="36">
        <f t="shared" si="74"/>
        <v>0</v>
      </c>
      <c r="L122" s="36">
        <f t="shared" si="74"/>
        <v>-723.4734847</v>
      </c>
      <c r="M122" s="36">
        <f t="shared" si="74"/>
        <v>-1151.87321</v>
      </c>
      <c r="N122" s="36">
        <f t="shared" si="74"/>
        <v>-772.4729331</v>
      </c>
      <c r="O122" s="36">
        <f t="shared" si="74"/>
        <v>-711.6883597</v>
      </c>
      <c r="P122" s="36">
        <f t="shared" si="74"/>
        <v>-742.8430894</v>
      </c>
      <c r="Q122" s="36">
        <f t="shared" si="74"/>
        <v>-654.9265099</v>
      </c>
      <c r="R122" s="36">
        <f t="shared" si="74"/>
        <v>-547.2902203</v>
      </c>
      <c r="S122" s="36">
        <f t="shared" si="74"/>
        <v>-253.662874</v>
      </c>
      <c r="T122" s="36">
        <f t="shared" si="74"/>
        <v>0</v>
      </c>
      <c r="U122" s="36">
        <f t="shared" si="74"/>
        <v>-4102.81182</v>
      </c>
      <c r="V122" s="36">
        <f t="shared" si="74"/>
        <v>670.499694</v>
      </c>
      <c r="W122" s="36">
        <f t="shared" si="74"/>
        <v>659.615499</v>
      </c>
      <c r="X122" s="36">
        <f t="shared" si="74"/>
        <v>530.264763</v>
      </c>
      <c r="Y122" s="36">
        <f t="shared" si="74"/>
        <v>549.715203</v>
      </c>
      <c r="Z122" s="36">
        <f t="shared" si="74"/>
        <v>533.6019335</v>
      </c>
      <c r="AA122" s="36">
        <f t="shared" si="74"/>
        <v>552.9703929</v>
      </c>
      <c r="AB122" s="36">
        <f t="shared" si="74"/>
        <v>526.306536</v>
      </c>
      <c r="AC122" s="36">
        <f t="shared" si="74"/>
        <v>946.0766182</v>
      </c>
      <c r="AD122" s="36">
        <f t="shared" si="74"/>
        <v>510.759054</v>
      </c>
      <c r="AE122" s="36">
        <f t="shared" si="74"/>
        <v>0</v>
      </c>
      <c r="AF122" s="36">
        <f t="shared" si="74"/>
        <v>1084.085541</v>
      </c>
      <c r="AG122" s="36">
        <f t="shared" si="74"/>
        <v>567.586296</v>
      </c>
      <c r="AH122" s="36">
        <f t="shared" si="74"/>
        <v>520.3257296</v>
      </c>
      <c r="AI122" s="36">
        <f t="shared" si="74"/>
        <v>581.5417935</v>
      </c>
      <c r="AJ122" s="36">
        <f t="shared" si="74"/>
        <v>508.7473103</v>
      </c>
      <c r="AK122" s="36">
        <f t="shared" si="74"/>
        <v>592.9583061</v>
      </c>
      <c r="AL122" s="36">
        <f t="shared" si="74"/>
        <v>661.8233629</v>
      </c>
      <c r="AM122" s="36">
        <f t="shared" si="74"/>
        <v>576.2001793</v>
      </c>
      <c r="AN122" s="36">
        <f t="shared" si="74"/>
        <v>620.4554186</v>
      </c>
      <c r="AO122" s="36">
        <f t="shared" si="74"/>
        <v>577.1054702</v>
      </c>
      <c r="AP122" s="36">
        <f t="shared" si="74"/>
        <v>555.7862199</v>
      </c>
      <c r="AQ122" s="36">
        <f t="shared" si="74"/>
        <v>556.7772736</v>
      </c>
      <c r="AR122" s="36">
        <f t="shared" si="74"/>
        <v>494.444007</v>
      </c>
      <c r="AS122" s="36">
        <f t="shared" si="74"/>
        <v>491.7606249</v>
      </c>
      <c r="AT122" s="36">
        <f t="shared" si="74"/>
        <v>468.3296749</v>
      </c>
      <c r="AU122" s="36">
        <f t="shared" si="74"/>
        <v>405.9019219</v>
      </c>
      <c r="AV122" s="36">
        <f t="shared" si="74"/>
        <v>468.1595948</v>
      </c>
      <c r="AW122" s="36">
        <f t="shared" si="74"/>
        <v>387.3932663</v>
      </c>
      <c r="AX122" s="36">
        <f t="shared" si="74"/>
        <v>523.6807976</v>
      </c>
      <c r="AY122" s="36">
        <f t="shared" si="74"/>
        <v>563.9592487</v>
      </c>
      <c r="AZ122" s="36">
        <f t="shared" si="74"/>
        <v>566.6637808</v>
      </c>
      <c r="BA122" s="36">
        <f t="shared" si="74"/>
        <v>717.2160581</v>
      </c>
      <c r="BB122" s="36">
        <f t="shared" si="74"/>
        <v>505.4157286</v>
      </c>
      <c r="BC122" s="36">
        <f t="shared" si="74"/>
        <v>662.6271418</v>
      </c>
      <c r="BD122" s="36">
        <f t="shared" si="74"/>
        <v>436.6548709</v>
      </c>
      <c r="BE122" s="36">
        <f t="shared" si="74"/>
        <v>476.5759958</v>
      </c>
      <c r="BF122" s="36">
        <f t="shared" si="74"/>
        <v>400.2003943</v>
      </c>
      <c r="BG122" s="36">
        <f t="shared" si="74"/>
        <v>324.6915478</v>
      </c>
      <c r="BH122" s="36">
        <f t="shared" si="74"/>
        <v>391.9380157</v>
      </c>
      <c r="BI122" s="36">
        <f t="shared" si="74"/>
        <v>176.6169947</v>
      </c>
      <c r="BJ122" s="36">
        <f t="shared" si="74"/>
        <v>374.5781262</v>
      </c>
      <c r="BK122" s="36">
        <f t="shared" si="74"/>
        <v>38.35009654</v>
      </c>
      <c r="BL122" s="36">
        <f t="shared" si="74"/>
        <v>653.9997636</v>
      </c>
      <c r="BM122" s="36">
        <f t="shared" si="74"/>
        <v>89.83676296</v>
      </c>
      <c r="BN122" s="36">
        <f t="shared" si="74"/>
        <v>298.3184359</v>
      </c>
      <c r="BO122" s="36">
        <f t="shared" si="74"/>
        <v>638.5236149</v>
      </c>
      <c r="BP122" s="36">
        <f t="shared" si="74"/>
        <v>6200.39156</v>
      </c>
      <c r="BQ122" s="36">
        <f t="shared" si="74"/>
        <v>3158.577684</v>
      </c>
      <c r="BR122" s="36">
        <f t="shared" si="74"/>
        <v>3234.433137</v>
      </c>
      <c r="BS122" s="36">
        <f t="shared" si="74"/>
        <v>9</v>
      </c>
      <c r="BT122" s="36">
        <f t="shared" si="74"/>
        <v>0</v>
      </c>
      <c r="BU122" s="36">
        <f t="shared" si="74"/>
        <v>0</v>
      </c>
      <c r="BV122" s="36">
        <f t="shared" si="74"/>
        <v>0</v>
      </c>
      <c r="BW122" s="36">
        <f t="shared" si="74"/>
        <v>0</v>
      </c>
      <c r="BX122" s="36">
        <f t="shared" si="74"/>
        <v>0</v>
      </c>
      <c r="BY122" s="36">
        <f t="shared" si="74"/>
        <v>0</v>
      </c>
      <c r="BZ122" s="36">
        <f t="shared" si="74"/>
        <v>0</v>
      </c>
      <c r="CA122" s="36">
        <f t="shared" si="74"/>
        <v>0</v>
      </c>
      <c r="CB122" s="36">
        <f t="shared" si="74"/>
        <v>0</v>
      </c>
      <c r="CC122" s="36">
        <f t="shared" si="74"/>
        <v>0</v>
      </c>
      <c r="CD122" s="36">
        <f t="shared" si="74"/>
        <v>0</v>
      </c>
      <c r="CE122" s="36">
        <f t="shared" si="74"/>
        <v>0</v>
      </c>
      <c r="CF122" s="36">
        <f t="shared" si="74"/>
        <v>0</v>
      </c>
      <c r="CG122" s="36">
        <f t="shared" si="74"/>
        <v>0</v>
      </c>
      <c r="CH122" s="36">
        <f t="shared" si="74"/>
        <v>0</v>
      </c>
      <c r="CI122" s="36">
        <f t="shared" si="74"/>
        <v>0</v>
      </c>
      <c r="CJ122" s="36">
        <f t="shared" si="74"/>
        <v>0</v>
      </c>
      <c r="CK122" s="36">
        <f t="shared" si="74"/>
        <v>0</v>
      </c>
      <c r="CL122" s="36">
        <f t="shared" si="74"/>
        <v>0</v>
      </c>
      <c r="CM122" s="36">
        <f t="shared" si="74"/>
        <v>0</v>
      </c>
      <c r="CN122" s="36">
        <f t="shared" si="74"/>
        <v>0</v>
      </c>
      <c r="CO122" s="36">
        <f t="shared" si="74"/>
        <v>0</v>
      </c>
      <c r="CP122" s="36">
        <f t="shared" si="74"/>
        <v>0</v>
      </c>
      <c r="CQ122" s="36">
        <f t="shared" si="74"/>
        <v>0</v>
      </c>
      <c r="CR122" s="36">
        <f t="shared" si="74"/>
        <v>0</v>
      </c>
      <c r="CS122" s="36">
        <f t="shared" si="74"/>
        <v>0</v>
      </c>
    </row>
    <row r="123">
      <c r="B123" s="6" t="s">
        <v>82</v>
      </c>
      <c r="E123" s="33">
        <f t="shared" si="73"/>
        <v>-2018.235242</v>
      </c>
      <c r="F123" s="5"/>
      <c r="G123" s="39">
        <f t="shared" ref="G123:CS123" si="75">G119+G113</f>
        <v>-9</v>
      </c>
      <c r="H123" s="39">
        <f t="shared" si="75"/>
        <v>0</v>
      </c>
      <c r="I123" s="39">
        <f t="shared" si="75"/>
        <v>0</v>
      </c>
      <c r="J123" s="39">
        <f t="shared" si="75"/>
        <v>0</v>
      </c>
      <c r="K123" s="39">
        <f t="shared" si="75"/>
        <v>0</v>
      </c>
      <c r="L123" s="39">
        <f t="shared" si="75"/>
        <v>-723.4734847</v>
      </c>
      <c r="M123" s="39">
        <f t="shared" si="75"/>
        <v>-1151.87321</v>
      </c>
      <c r="N123" s="39">
        <f t="shared" si="75"/>
        <v>-772.4729331</v>
      </c>
      <c r="O123" s="39">
        <f t="shared" si="75"/>
        <v>-711.6883597</v>
      </c>
      <c r="P123" s="39">
        <f t="shared" si="75"/>
        <v>-742.8430894</v>
      </c>
      <c r="Q123" s="39">
        <f t="shared" si="75"/>
        <v>-654.9265099</v>
      </c>
      <c r="R123" s="39">
        <f t="shared" si="75"/>
        <v>-547.2902203</v>
      </c>
      <c r="S123" s="39">
        <f t="shared" si="75"/>
        <v>-253.662874</v>
      </c>
      <c r="T123" s="39">
        <f t="shared" si="75"/>
        <v>0</v>
      </c>
      <c r="U123" s="39">
        <f t="shared" si="75"/>
        <v>-4102.81182</v>
      </c>
      <c r="V123" s="39">
        <f t="shared" si="75"/>
        <v>670.499694</v>
      </c>
      <c r="W123" s="39">
        <f t="shared" si="75"/>
        <v>659.615499</v>
      </c>
      <c r="X123" s="39">
        <f t="shared" si="75"/>
        <v>530.264763</v>
      </c>
      <c r="Y123" s="39">
        <f t="shared" si="75"/>
        <v>549.715203</v>
      </c>
      <c r="Z123" s="39">
        <f t="shared" si="75"/>
        <v>533.6019335</v>
      </c>
      <c r="AA123" s="39">
        <f t="shared" si="75"/>
        <v>552.9703929</v>
      </c>
      <c r="AB123" s="39">
        <f t="shared" si="75"/>
        <v>526.306536</v>
      </c>
      <c r="AC123" s="39">
        <f t="shared" si="75"/>
        <v>946.0766182</v>
      </c>
      <c r="AD123" s="39">
        <f t="shared" si="75"/>
        <v>510.759054</v>
      </c>
      <c r="AE123" s="39">
        <f t="shared" si="75"/>
        <v>0</v>
      </c>
      <c r="AF123" s="39">
        <f t="shared" si="75"/>
        <v>1084.085541</v>
      </c>
      <c r="AG123" s="39">
        <f t="shared" si="75"/>
        <v>567.586296</v>
      </c>
      <c r="AH123" s="39">
        <f t="shared" si="75"/>
        <v>520.3257296</v>
      </c>
      <c r="AI123" s="39">
        <f t="shared" si="75"/>
        <v>0</v>
      </c>
      <c r="AJ123" s="39">
        <f t="shared" si="75"/>
        <v>0</v>
      </c>
      <c r="AK123" s="39">
        <f t="shared" si="75"/>
        <v>0</v>
      </c>
      <c r="AL123" s="39">
        <f t="shared" si="75"/>
        <v>0</v>
      </c>
      <c r="AM123" s="39">
        <f t="shared" si="75"/>
        <v>0</v>
      </c>
      <c r="AN123" s="39">
        <f t="shared" si="75"/>
        <v>0</v>
      </c>
      <c r="AO123" s="39">
        <f t="shared" si="75"/>
        <v>0</v>
      </c>
      <c r="AP123" s="39">
        <f t="shared" si="75"/>
        <v>0</v>
      </c>
      <c r="AQ123" s="39">
        <f t="shared" si="75"/>
        <v>0</v>
      </c>
      <c r="AR123" s="39">
        <f t="shared" si="75"/>
        <v>0</v>
      </c>
      <c r="AS123" s="39">
        <f t="shared" si="75"/>
        <v>0</v>
      </c>
      <c r="AT123" s="39">
        <f t="shared" si="75"/>
        <v>0</v>
      </c>
      <c r="AU123" s="39">
        <f t="shared" si="75"/>
        <v>0</v>
      </c>
      <c r="AV123" s="39">
        <f t="shared" si="75"/>
        <v>0</v>
      </c>
      <c r="AW123" s="39">
        <f t="shared" si="75"/>
        <v>0</v>
      </c>
      <c r="AX123" s="39">
        <f t="shared" si="75"/>
        <v>0</v>
      </c>
      <c r="AY123" s="39">
        <f t="shared" si="75"/>
        <v>0</v>
      </c>
      <c r="AZ123" s="39">
        <f t="shared" si="75"/>
        <v>0</v>
      </c>
      <c r="BA123" s="39">
        <f t="shared" si="75"/>
        <v>0</v>
      </c>
      <c r="BB123" s="39">
        <f t="shared" si="75"/>
        <v>0</v>
      </c>
      <c r="BC123" s="39">
        <f t="shared" si="75"/>
        <v>0</v>
      </c>
      <c r="BD123" s="39">
        <f t="shared" si="75"/>
        <v>0</v>
      </c>
      <c r="BE123" s="39">
        <f t="shared" si="75"/>
        <v>0</v>
      </c>
      <c r="BF123" s="39">
        <f t="shared" si="75"/>
        <v>0</v>
      </c>
      <c r="BG123" s="39">
        <f t="shared" si="75"/>
        <v>0</v>
      </c>
      <c r="BH123" s="39">
        <f t="shared" si="75"/>
        <v>0</v>
      </c>
      <c r="BI123" s="39">
        <f t="shared" si="75"/>
        <v>0</v>
      </c>
      <c r="BJ123" s="39">
        <f t="shared" si="75"/>
        <v>0</v>
      </c>
      <c r="BK123" s="39">
        <f t="shared" si="75"/>
        <v>0</v>
      </c>
      <c r="BL123" s="39">
        <f t="shared" si="75"/>
        <v>0</v>
      </c>
      <c r="BM123" s="39">
        <f t="shared" si="75"/>
        <v>0</v>
      </c>
      <c r="BN123" s="39">
        <f t="shared" si="75"/>
        <v>0</v>
      </c>
      <c r="BO123" s="39">
        <f t="shared" si="75"/>
        <v>0</v>
      </c>
      <c r="BP123" s="39">
        <f t="shared" si="75"/>
        <v>0</v>
      </c>
      <c r="BQ123" s="39">
        <f t="shared" si="75"/>
        <v>0</v>
      </c>
      <c r="BR123" s="39">
        <f t="shared" si="75"/>
        <v>0</v>
      </c>
      <c r="BS123" s="39">
        <f t="shared" si="75"/>
        <v>0</v>
      </c>
      <c r="BT123" s="39">
        <f t="shared" si="75"/>
        <v>0</v>
      </c>
      <c r="BU123" s="39">
        <f t="shared" si="75"/>
        <v>0</v>
      </c>
      <c r="BV123" s="39">
        <f t="shared" si="75"/>
        <v>0</v>
      </c>
      <c r="BW123" s="39">
        <f t="shared" si="75"/>
        <v>0</v>
      </c>
      <c r="BX123" s="39">
        <f t="shared" si="75"/>
        <v>0</v>
      </c>
      <c r="BY123" s="39">
        <f t="shared" si="75"/>
        <v>0</v>
      </c>
      <c r="BZ123" s="39">
        <f t="shared" si="75"/>
        <v>0</v>
      </c>
      <c r="CA123" s="39">
        <f t="shared" si="75"/>
        <v>0</v>
      </c>
      <c r="CB123" s="39">
        <f t="shared" si="75"/>
        <v>0</v>
      </c>
      <c r="CC123" s="39">
        <f t="shared" si="75"/>
        <v>0</v>
      </c>
      <c r="CD123" s="39">
        <f t="shared" si="75"/>
        <v>0</v>
      </c>
      <c r="CE123" s="39">
        <f t="shared" si="75"/>
        <v>0</v>
      </c>
      <c r="CF123" s="39">
        <f t="shared" si="75"/>
        <v>0</v>
      </c>
      <c r="CG123" s="39">
        <f t="shared" si="75"/>
        <v>0</v>
      </c>
      <c r="CH123" s="39">
        <f t="shared" si="75"/>
        <v>0</v>
      </c>
      <c r="CI123" s="39">
        <f t="shared" si="75"/>
        <v>0</v>
      </c>
      <c r="CJ123" s="39">
        <f t="shared" si="75"/>
        <v>0</v>
      </c>
      <c r="CK123" s="39">
        <f t="shared" si="75"/>
        <v>0</v>
      </c>
      <c r="CL123" s="39">
        <f t="shared" si="75"/>
        <v>0</v>
      </c>
      <c r="CM123" s="39">
        <f t="shared" si="75"/>
        <v>0</v>
      </c>
      <c r="CN123" s="39">
        <f t="shared" si="75"/>
        <v>0</v>
      </c>
      <c r="CO123" s="39">
        <f t="shared" si="75"/>
        <v>0</v>
      </c>
      <c r="CP123" s="39">
        <f t="shared" si="75"/>
        <v>0</v>
      </c>
      <c r="CQ123" s="39">
        <f t="shared" si="75"/>
        <v>0</v>
      </c>
      <c r="CR123" s="39">
        <f t="shared" si="75"/>
        <v>0</v>
      </c>
      <c r="CS123" s="39">
        <f t="shared" si="75"/>
        <v>0</v>
      </c>
    </row>
    <row r="124"/>
    <row r="125">
      <c r="B125" s="5" t="s">
        <v>72</v>
      </c>
    </row>
    <row r="126"/>
    <row r="127">
      <c r="B127" s="6" t="s">
        <v>77</v>
      </c>
      <c r="C127" s="5"/>
      <c r="D127" s="5"/>
      <c r="E127" s="33">
        <f t="shared" ref="E127:E129" si="77">SUM(G127:CS127)</f>
        <v>20135.43937</v>
      </c>
      <c r="F127" s="5"/>
      <c r="G127" s="39">
        <f t="shared" ref="G127:CS127" si="76">G117*G$52</f>
        <v>0</v>
      </c>
      <c r="H127" s="39">
        <f t="shared" si="76"/>
        <v>0</v>
      </c>
      <c r="I127" s="39">
        <f t="shared" si="76"/>
        <v>0</v>
      </c>
      <c r="J127" s="39">
        <f t="shared" si="76"/>
        <v>0</v>
      </c>
      <c r="K127" s="39">
        <f t="shared" si="76"/>
        <v>0</v>
      </c>
      <c r="L127" s="39">
        <f t="shared" si="76"/>
        <v>0</v>
      </c>
      <c r="M127" s="39">
        <f t="shared" si="76"/>
        <v>0</v>
      </c>
      <c r="N127" s="39">
        <f t="shared" si="76"/>
        <v>0</v>
      </c>
      <c r="O127" s="39">
        <f t="shared" si="76"/>
        <v>0</v>
      </c>
      <c r="P127" s="39">
        <f t="shared" si="76"/>
        <v>0</v>
      </c>
      <c r="Q127" s="39">
        <f t="shared" si="76"/>
        <v>0</v>
      </c>
      <c r="R127" s="39">
        <f t="shared" si="76"/>
        <v>0</v>
      </c>
      <c r="S127" s="39">
        <f t="shared" si="76"/>
        <v>0</v>
      </c>
      <c r="T127" s="39">
        <f t="shared" si="76"/>
        <v>0</v>
      </c>
      <c r="U127" s="39">
        <f t="shared" si="76"/>
        <v>0</v>
      </c>
      <c r="V127" s="39">
        <f t="shared" si="76"/>
        <v>616.5904523</v>
      </c>
      <c r="W127" s="39">
        <f t="shared" si="76"/>
        <v>606.5813684</v>
      </c>
      <c r="X127" s="39">
        <f t="shared" si="76"/>
        <v>476.0123009</v>
      </c>
      <c r="Y127" s="39">
        <f t="shared" si="76"/>
        <v>493.4727169</v>
      </c>
      <c r="Z127" s="39">
        <f t="shared" si="76"/>
        <v>467.2210996</v>
      </c>
      <c r="AA127" s="39">
        <f t="shared" si="76"/>
        <v>484.1800856</v>
      </c>
      <c r="AB127" s="39">
        <f t="shared" si="76"/>
        <v>453.7005818</v>
      </c>
      <c r="AC127" s="39">
        <f t="shared" si="76"/>
        <v>815.5613378</v>
      </c>
      <c r="AD127" s="39">
        <f t="shared" si="76"/>
        <v>406.3865517</v>
      </c>
      <c r="AE127" s="39">
        <f t="shared" si="76"/>
        <v>0</v>
      </c>
      <c r="AF127" s="39">
        <f t="shared" si="76"/>
        <v>763.8688548</v>
      </c>
      <c r="AG127" s="39">
        <f t="shared" si="76"/>
        <v>399.9329181</v>
      </c>
      <c r="AH127" s="39">
        <f t="shared" si="76"/>
        <v>354.164325</v>
      </c>
      <c r="AI127" s="39">
        <f t="shared" si="76"/>
        <v>395.8315821</v>
      </c>
      <c r="AJ127" s="39">
        <f t="shared" si="76"/>
        <v>340.3276375</v>
      </c>
      <c r="AK127" s="39">
        <f t="shared" si="76"/>
        <v>389.8385939</v>
      </c>
      <c r="AL127" s="39">
        <f t="shared" si="76"/>
        <v>427.630183</v>
      </c>
      <c r="AM127" s="39">
        <f t="shared" si="76"/>
        <v>366.442585</v>
      </c>
      <c r="AN127" s="39">
        <f t="shared" si="76"/>
        <v>388.3733515</v>
      </c>
      <c r="AO127" s="39">
        <f t="shared" si="76"/>
        <v>355.5497061</v>
      </c>
      <c r="AP127" s="39">
        <f t="shared" si="76"/>
        <v>337.0227359</v>
      </c>
      <c r="AQ127" s="39">
        <f t="shared" si="76"/>
        <v>332.6341874</v>
      </c>
      <c r="AR127" s="39">
        <f t="shared" si="76"/>
        <v>291.029128</v>
      </c>
      <c r="AS127" s="39">
        <f t="shared" si="76"/>
        <v>285.1721109</v>
      </c>
      <c r="AT127" s="39">
        <f t="shared" si="76"/>
        <v>267.5709331</v>
      </c>
      <c r="AU127" s="39">
        <f t="shared" si="76"/>
        <v>228.4769126</v>
      </c>
      <c r="AV127" s="39">
        <f t="shared" si="76"/>
        <v>259.6265488</v>
      </c>
      <c r="AW127" s="39">
        <f t="shared" si="76"/>
        <v>211.6611722</v>
      </c>
      <c r="AX127" s="39">
        <f t="shared" si="76"/>
        <v>281.8965343</v>
      </c>
      <c r="AY127" s="39">
        <f t="shared" si="76"/>
        <v>299.0919803</v>
      </c>
      <c r="AZ127" s="39">
        <f t="shared" si="76"/>
        <v>296.0850351</v>
      </c>
      <c r="BA127" s="39">
        <f t="shared" si="76"/>
        <v>369.2112835</v>
      </c>
      <c r="BB127" s="39">
        <f t="shared" si="76"/>
        <v>256.3348598</v>
      </c>
      <c r="BC127" s="39">
        <f t="shared" si="76"/>
        <v>331.1022233</v>
      </c>
      <c r="BD127" s="39">
        <f t="shared" si="76"/>
        <v>214.963707</v>
      </c>
      <c r="BE127" s="39">
        <f t="shared" si="76"/>
        <v>231.1494985</v>
      </c>
      <c r="BF127" s="39">
        <f t="shared" si="76"/>
        <v>191.2371494</v>
      </c>
      <c r="BG127" s="39">
        <f t="shared" si="76"/>
        <v>152.8620538</v>
      </c>
      <c r="BH127" s="39">
        <f t="shared" si="76"/>
        <v>181.794213</v>
      </c>
      <c r="BI127" s="39">
        <f t="shared" si="76"/>
        <v>80.71032812</v>
      </c>
      <c r="BJ127" s="39">
        <f t="shared" si="76"/>
        <v>168.6448149</v>
      </c>
      <c r="BK127" s="39">
        <f t="shared" si="76"/>
        <v>17.01104524</v>
      </c>
      <c r="BL127" s="39">
        <f t="shared" si="76"/>
        <v>285.8091228</v>
      </c>
      <c r="BM127" s="39">
        <f t="shared" si="76"/>
        <v>38.68000738</v>
      </c>
      <c r="BN127" s="39">
        <f t="shared" si="76"/>
        <v>126.5454412</v>
      </c>
      <c r="BO127" s="39">
        <f t="shared" si="76"/>
        <v>266.8562216</v>
      </c>
      <c r="BP127" s="39">
        <f t="shared" si="76"/>
        <v>2553.01545</v>
      </c>
      <c r="BQ127" s="39">
        <f t="shared" si="76"/>
        <v>1281.326615</v>
      </c>
      <c r="BR127" s="39">
        <f t="shared" si="76"/>
        <v>1292.707951</v>
      </c>
      <c r="BS127" s="39">
        <f t="shared" si="76"/>
        <v>3.543877565</v>
      </c>
      <c r="BT127" s="39">
        <f t="shared" si="76"/>
        <v>0</v>
      </c>
      <c r="BU127" s="39">
        <f t="shared" si="76"/>
        <v>0</v>
      </c>
      <c r="BV127" s="39">
        <f t="shared" si="76"/>
        <v>0</v>
      </c>
      <c r="BW127" s="39">
        <f t="shared" si="76"/>
        <v>0</v>
      </c>
      <c r="BX127" s="39">
        <f t="shared" si="76"/>
        <v>0</v>
      </c>
      <c r="BY127" s="39">
        <f t="shared" si="76"/>
        <v>0</v>
      </c>
      <c r="BZ127" s="39">
        <f t="shared" si="76"/>
        <v>0</v>
      </c>
      <c r="CA127" s="39">
        <f t="shared" si="76"/>
        <v>0</v>
      </c>
      <c r="CB127" s="39">
        <f t="shared" si="76"/>
        <v>0</v>
      </c>
      <c r="CC127" s="39">
        <f t="shared" si="76"/>
        <v>0</v>
      </c>
      <c r="CD127" s="39">
        <f t="shared" si="76"/>
        <v>0</v>
      </c>
      <c r="CE127" s="39">
        <f t="shared" si="76"/>
        <v>0</v>
      </c>
      <c r="CF127" s="39">
        <f t="shared" si="76"/>
        <v>0</v>
      </c>
      <c r="CG127" s="39">
        <f t="shared" si="76"/>
        <v>0</v>
      </c>
      <c r="CH127" s="39">
        <f t="shared" si="76"/>
        <v>0</v>
      </c>
      <c r="CI127" s="39">
        <f t="shared" si="76"/>
        <v>0</v>
      </c>
      <c r="CJ127" s="39">
        <f t="shared" si="76"/>
        <v>0</v>
      </c>
      <c r="CK127" s="39">
        <f t="shared" si="76"/>
        <v>0</v>
      </c>
      <c r="CL127" s="39">
        <f t="shared" si="76"/>
        <v>0</v>
      </c>
      <c r="CM127" s="39">
        <f t="shared" si="76"/>
        <v>0</v>
      </c>
      <c r="CN127" s="39">
        <f t="shared" si="76"/>
        <v>0</v>
      </c>
      <c r="CO127" s="39">
        <f t="shared" si="76"/>
        <v>0</v>
      </c>
      <c r="CP127" s="39">
        <f t="shared" si="76"/>
        <v>0</v>
      </c>
      <c r="CQ127" s="39">
        <f t="shared" si="76"/>
        <v>0</v>
      </c>
      <c r="CR127" s="39">
        <f t="shared" si="76"/>
        <v>0</v>
      </c>
      <c r="CS127" s="39">
        <f t="shared" si="76"/>
        <v>0</v>
      </c>
    </row>
    <row r="128">
      <c r="B128" s="6" t="s">
        <v>78</v>
      </c>
      <c r="E128" s="35">
        <f t="shared" si="77"/>
        <v>10918.25633</v>
      </c>
      <c r="F128" s="5"/>
      <c r="G128" s="36">
        <f t="shared" ref="G128:CS128" si="78">G118*G$52</f>
        <v>-9</v>
      </c>
      <c r="H128" s="36">
        <f t="shared" si="78"/>
        <v>0</v>
      </c>
      <c r="I128" s="36">
        <f t="shared" si="78"/>
        <v>0</v>
      </c>
      <c r="J128" s="36">
        <f t="shared" si="78"/>
        <v>0</v>
      </c>
      <c r="K128" s="36">
        <f t="shared" si="78"/>
        <v>0</v>
      </c>
      <c r="L128" s="36">
        <f t="shared" si="78"/>
        <v>-689.5606651</v>
      </c>
      <c r="M128" s="36">
        <f t="shared" si="78"/>
        <v>-1097.879154</v>
      </c>
      <c r="N128" s="36">
        <f t="shared" si="78"/>
        <v>-736.2632644</v>
      </c>
      <c r="O128" s="36">
        <f t="shared" si="78"/>
        <v>-678.3279679</v>
      </c>
      <c r="P128" s="36">
        <f t="shared" si="78"/>
        <v>-708.0223196</v>
      </c>
      <c r="Q128" s="36">
        <f t="shared" si="78"/>
        <v>-624.2268298</v>
      </c>
      <c r="R128" s="36">
        <f t="shared" si="78"/>
        <v>-521.6359912</v>
      </c>
      <c r="S128" s="36">
        <f t="shared" si="78"/>
        <v>-241.7724268</v>
      </c>
      <c r="T128" s="36">
        <f t="shared" si="78"/>
        <v>0</v>
      </c>
      <c r="U128" s="36">
        <f t="shared" si="78"/>
        <v>-3910.492516</v>
      </c>
      <c r="V128" s="36">
        <f t="shared" si="78"/>
        <v>616.5901709</v>
      </c>
      <c r="W128" s="36">
        <f t="shared" si="78"/>
        <v>606.581087</v>
      </c>
      <c r="X128" s="36">
        <f t="shared" si="78"/>
        <v>476.0120262</v>
      </c>
      <c r="Y128" s="36">
        <f t="shared" si="78"/>
        <v>493.4724422</v>
      </c>
      <c r="Z128" s="36">
        <f t="shared" si="78"/>
        <v>467.2208317</v>
      </c>
      <c r="AA128" s="36">
        <f t="shared" si="78"/>
        <v>484.1798177</v>
      </c>
      <c r="AB128" s="36">
        <f t="shared" si="78"/>
        <v>453.700318</v>
      </c>
      <c r="AC128" s="36">
        <f t="shared" si="78"/>
        <v>815.5613378</v>
      </c>
      <c r="AD128" s="36">
        <f t="shared" si="78"/>
        <v>406.3865517</v>
      </c>
      <c r="AE128" s="36">
        <f t="shared" si="78"/>
        <v>0</v>
      </c>
      <c r="AF128" s="36">
        <f t="shared" si="78"/>
        <v>763.8688548</v>
      </c>
      <c r="AG128" s="36">
        <f t="shared" si="78"/>
        <v>399.9329181</v>
      </c>
      <c r="AH128" s="36">
        <f t="shared" si="78"/>
        <v>354.164325</v>
      </c>
      <c r="AI128" s="36">
        <f t="shared" si="78"/>
        <v>395.8315821</v>
      </c>
      <c r="AJ128" s="36">
        <f t="shared" si="78"/>
        <v>340.3276375</v>
      </c>
      <c r="AK128" s="36">
        <f t="shared" si="78"/>
        <v>389.8385939</v>
      </c>
      <c r="AL128" s="36">
        <f t="shared" si="78"/>
        <v>427.630183</v>
      </c>
      <c r="AM128" s="36">
        <f t="shared" si="78"/>
        <v>366.442585</v>
      </c>
      <c r="AN128" s="36">
        <f t="shared" si="78"/>
        <v>388.3733515</v>
      </c>
      <c r="AO128" s="36">
        <f t="shared" si="78"/>
        <v>355.5497061</v>
      </c>
      <c r="AP128" s="36">
        <f t="shared" si="78"/>
        <v>337.0227359</v>
      </c>
      <c r="AQ128" s="36">
        <f t="shared" si="78"/>
        <v>332.6341874</v>
      </c>
      <c r="AR128" s="36">
        <f t="shared" si="78"/>
        <v>291.029128</v>
      </c>
      <c r="AS128" s="36">
        <f t="shared" si="78"/>
        <v>285.1721109</v>
      </c>
      <c r="AT128" s="36">
        <f t="shared" si="78"/>
        <v>267.5709331</v>
      </c>
      <c r="AU128" s="36">
        <f t="shared" si="78"/>
        <v>228.4769126</v>
      </c>
      <c r="AV128" s="36">
        <f t="shared" si="78"/>
        <v>259.6265488</v>
      </c>
      <c r="AW128" s="36">
        <f t="shared" si="78"/>
        <v>211.6611722</v>
      </c>
      <c r="AX128" s="36">
        <f t="shared" si="78"/>
        <v>281.8965343</v>
      </c>
      <c r="AY128" s="36">
        <f t="shared" si="78"/>
        <v>299.0919803</v>
      </c>
      <c r="AZ128" s="36">
        <f t="shared" si="78"/>
        <v>296.0850351</v>
      </c>
      <c r="BA128" s="36">
        <f t="shared" si="78"/>
        <v>369.2112835</v>
      </c>
      <c r="BB128" s="36">
        <f t="shared" si="78"/>
        <v>256.3348598</v>
      </c>
      <c r="BC128" s="36">
        <f t="shared" si="78"/>
        <v>331.1022233</v>
      </c>
      <c r="BD128" s="36">
        <f t="shared" si="78"/>
        <v>214.963707</v>
      </c>
      <c r="BE128" s="36">
        <f t="shared" si="78"/>
        <v>231.1494985</v>
      </c>
      <c r="BF128" s="36">
        <f t="shared" si="78"/>
        <v>191.2371494</v>
      </c>
      <c r="BG128" s="36">
        <f t="shared" si="78"/>
        <v>152.8620538</v>
      </c>
      <c r="BH128" s="36">
        <f t="shared" si="78"/>
        <v>181.794213</v>
      </c>
      <c r="BI128" s="36">
        <f t="shared" si="78"/>
        <v>80.71032812</v>
      </c>
      <c r="BJ128" s="36">
        <f t="shared" si="78"/>
        <v>168.6448149</v>
      </c>
      <c r="BK128" s="36">
        <f t="shared" si="78"/>
        <v>17.01104524</v>
      </c>
      <c r="BL128" s="36">
        <f t="shared" si="78"/>
        <v>285.8091228</v>
      </c>
      <c r="BM128" s="36">
        <f t="shared" si="78"/>
        <v>38.68000738</v>
      </c>
      <c r="BN128" s="36">
        <f t="shared" si="78"/>
        <v>126.5454412</v>
      </c>
      <c r="BO128" s="36">
        <f t="shared" si="78"/>
        <v>266.8562216</v>
      </c>
      <c r="BP128" s="36">
        <f t="shared" si="78"/>
        <v>2553.01545</v>
      </c>
      <c r="BQ128" s="36">
        <f t="shared" si="78"/>
        <v>1281.326615</v>
      </c>
      <c r="BR128" s="36">
        <f t="shared" si="78"/>
        <v>1292.707951</v>
      </c>
      <c r="BS128" s="36">
        <f t="shared" si="78"/>
        <v>3.543877565</v>
      </c>
      <c r="BT128" s="36">
        <f t="shared" si="78"/>
        <v>0</v>
      </c>
      <c r="BU128" s="36">
        <f t="shared" si="78"/>
        <v>0</v>
      </c>
      <c r="BV128" s="36">
        <f t="shared" si="78"/>
        <v>0</v>
      </c>
      <c r="BW128" s="36">
        <f t="shared" si="78"/>
        <v>0</v>
      </c>
      <c r="BX128" s="36">
        <f t="shared" si="78"/>
        <v>0</v>
      </c>
      <c r="BY128" s="36">
        <f t="shared" si="78"/>
        <v>0</v>
      </c>
      <c r="BZ128" s="36">
        <f t="shared" si="78"/>
        <v>0</v>
      </c>
      <c r="CA128" s="36">
        <f t="shared" si="78"/>
        <v>0</v>
      </c>
      <c r="CB128" s="36">
        <f t="shared" si="78"/>
        <v>0</v>
      </c>
      <c r="CC128" s="36">
        <f t="shared" si="78"/>
        <v>0</v>
      </c>
      <c r="CD128" s="36">
        <f t="shared" si="78"/>
        <v>0</v>
      </c>
      <c r="CE128" s="36">
        <f t="shared" si="78"/>
        <v>0</v>
      </c>
      <c r="CF128" s="36">
        <f t="shared" si="78"/>
        <v>0</v>
      </c>
      <c r="CG128" s="36">
        <f t="shared" si="78"/>
        <v>0</v>
      </c>
      <c r="CH128" s="36">
        <f t="shared" si="78"/>
        <v>0</v>
      </c>
      <c r="CI128" s="36">
        <f t="shared" si="78"/>
        <v>0</v>
      </c>
      <c r="CJ128" s="36">
        <f t="shared" si="78"/>
        <v>0</v>
      </c>
      <c r="CK128" s="36">
        <f t="shared" si="78"/>
        <v>0</v>
      </c>
      <c r="CL128" s="36">
        <f t="shared" si="78"/>
        <v>0</v>
      </c>
      <c r="CM128" s="36">
        <f t="shared" si="78"/>
        <v>0</v>
      </c>
      <c r="CN128" s="36">
        <f t="shared" si="78"/>
        <v>0</v>
      </c>
      <c r="CO128" s="36">
        <f t="shared" si="78"/>
        <v>0</v>
      </c>
      <c r="CP128" s="36">
        <f t="shared" si="78"/>
        <v>0</v>
      </c>
      <c r="CQ128" s="36">
        <f t="shared" si="78"/>
        <v>0</v>
      </c>
      <c r="CR128" s="36">
        <f t="shared" si="78"/>
        <v>0</v>
      </c>
      <c r="CS128" s="36">
        <f t="shared" si="78"/>
        <v>0</v>
      </c>
    </row>
    <row r="129">
      <c r="B129" s="6" t="s">
        <v>79</v>
      </c>
      <c r="E129" s="33">
        <f t="shared" si="77"/>
        <v>-2879.510453</v>
      </c>
      <c r="F129" s="5"/>
      <c r="G129" s="39">
        <f t="shared" ref="G129:CS129" si="79">G119*G$52</f>
        <v>-9</v>
      </c>
      <c r="H129" s="39">
        <f t="shared" si="79"/>
        <v>0</v>
      </c>
      <c r="I129" s="39">
        <f t="shared" si="79"/>
        <v>0</v>
      </c>
      <c r="J129" s="39">
        <f t="shared" si="79"/>
        <v>0</v>
      </c>
      <c r="K129" s="39">
        <f t="shared" si="79"/>
        <v>0</v>
      </c>
      <c r="L129" s="39">
        <f t="shared" si="79"/>
        <v>-689.5606651</v>
      </c>
      <c r="M129" s="39">
        <f t="shared" si="79"/>
        <v>-1097.879154</v>
      </c>
      <c r="N129" s="39">
        <f t="shared" si="79"/>
        <v>-736.2632644</v>
      </c>
      <c r="O129" s="39">
        <f t="shared" si="79"/>
        <v>-678.3279679</v>
      </c>
      <c r="P129" s="39">
        <f t="shared" si="79"/>
        <v>-708.0223196</v>
      </c>
      <c r="Q129" s="39">
        <f t="shared" si="79"/>
        <v>-624.2268298</v>
      </c>
      <c r="R129" s="39">
        <f t="shared" si="79"/>
        <v>-521.6359912</v>
      </c>
      <c r="S129" s="39">
        <f t="shared" si="79"/>
        <v>-241.7724268</v>
      </c>
      <c r="T129" s="39">
        <f t="shared" si="79"/>
        <v>0</v>
      </c>
      <c r="U129" s="39">
        <f t="shared" si="79"/>
        <v>-3910.492516</v>
      </c>
      <c r="V129" s="39">
        <f t="shared" si="79"/>
        <v>616.5901709</v>
      </c>
      <c r="W129" s="39">
        <f t="shared" si="79"/>
        <v>606.581087</v>
      </c>
      <c r="X129" s="39">
        <f t="shared" si="79"/>
        <v>476.0120262</v>
      </c>
      <c r="Y129" s="39">
        <f t="shared" si="79"/>
        <v>493.4724422</v>
      </c>
      <c r="Z129" s="39">
        <f t="shared" si="79"/>
        <v>467.2208317</v>
      </c>
      <c r="AA129" s="39">
        <f t="shared" si="79"/>
        <v>484.1798177</v>
      </c>
      <c r="AB129" s="39">
        <f t="shared" si="79"/>
        <v>453.700318</v>
      </c>
      <c r="AC129" s="39">
        <f t="shared" si="79"/>
        <v>815.5613378</v>
      </c>
      <c r="AD129" s="39">
        <f t="shared" si="79"/>
        <v>406.3865517</v>
      </c>
      <c r="AE129" s="39">
        <f t="shared" si="79"/>
        <v>0</v>
      </c>
      <c r="AF129" s="39">
        <f t="shared" si="79"/>
        <v>763.8688548</v>
      </c>
      <c r="AG129" s="39">
        <f t="shared" si="79"/>
        <v>399.9329181</v>
      </c>
      <c r="AH129" s="39">
        <f t="shared" si="79"/>
        <v>354.164325</v>
      </c>
      <c r="AI129" s="39">
        <f t="shared" si="79"/>
        <v>0</v>
      </c>
      <c r="AJ129" s="39">
        <f t="shared" si="79"/>
        <v>0</v>
      </c>
      <c r="AK129" s="39">
        <f t="shared" si="79"/>
        <v>0</v>
      </c>
      <c r="AL129" s="39">
        <f t="shared" si="79"/>
        <v>0</v>
      </c>
      <c r="AM129" s="39">
        <f t="shared" si="79"/>
        <v>0</v>
      </c>
      <c r="AN129" s="39">
        <f t="shared" si="79"/>
        <v>0</v>
      </c>
      <c r="AO129" s="39">
        <f t="shared" si="79"/>
        <v>0</v>
      </c>
      <c r="AP129" s="39">
        <f t="shared" si="79"/>
        <v>0</v>
      </c>
      <c r="AQ129" s="39">
        <f t="shared" si="79"/>
        <v>0</v>
      </c>
      <c r="AR129" s="39">
        <f t="shared" si="79"/>
        <v>0</v>
      </c>
      <c r="AS129" s="39">
        <f t="shared" si="79"/>
        <v>0</v>
      </c>
      <c r="AT129" s="39">
        <f t="shared" si="79"/>
        <v>0</v>
      </c>
      <c r="AU129" s="39">
        <f t="shared" si="79"/>
        <v>0</v>
      </c>
      <c r="AV129" s="39">
        <f t="shared" si="79"/>
        <v>0</v>
      </c>
      <c r="AW129" s="39">
        <f t="shared" si="79"/>
        <v>0</v>
      </c>
      <c r="AX129" s="39">
        <f t="shared" si="79"/>
        <v>0</v>
      </c>
      <c r="AY129" s="39">
        <f t="shared" si="79"/>
        <v>0</v>
      </c>
      <c r="AZ129" s="39">
        <f t="shared" si="79"/>
        <v>0</v>
      </c>
      <c r="BA129" s="39">
        <f t="shared" si="79"/>
        <v>0</v>
      </c>
      <c r="BB129" s="39">
        <f t="shared" si="79"/>
        <v>0</v>
      </c>
      <c r="BC129" s="39">
        <f t="shared" si="79"/>
        <v>0</v>
      </c>
      <c r="BD129" s="39">
        <f t="shared" si="79"/>
        <v>0</v>
      </c>
      <c r="BE129" s="39">
        <f t="shared" si="79"/>
        <v>0</v>
      </c>
      <c r="BF129" s="39">
        <f t="shared" si="79"/>
        <v>0</v>
      </c>
      <c r="BG129" s="39">
        <f t="shared" si="79"/>
        <v>0</v>
      </c>
      <c r="BH129" s="39">
        <f t="shared" si="79"/>
        <v>0</v>
      </c>
      <c r="BI129" s="39">
        <f t="shared" si="79"/>
        <v>0</v>
      </c>
      <c r="BJ129" s="39">
        <f t="shared" si="79"/>
        <v>0</v>
      </c>
      <c r="BK129" s="39">
        <f t="shared" si="79"/>
        <v>0</v>
      </c>
      <c r="BL129" s="39">
        <f t="shared" si="79"/>
        <v>0</v>
      </c>
      <c r="BM129" s="39">
        <f t="shared" si="79"/>
        <v>0</v>
      </c>
      <c r="BN129" s="39">
        <f t="shared" si="79"/>
        <v>0</v>
      </c>
      <c r="BO129" s="39">
        <f t="shared" si="79"/>
        <v>0</v>
      </c>
      <c r="BP129" s="39">
        <f t="shared" si="79"/>
        <v>0</v>
      </c>
      <c r="BQ129" s="39">
        <f t="shared" si="79"/>
        <v>0</v>
      </c>
      <c r="BR129" s="39">
        <f t="shared" si="79"/>
        <v>0</v>
      </c>
      <c r="BS129" s="39">
        <f t="shared" si="79"/>
        <v>0</v>
      </c>
      <c r="BT129" s="39">
        <f t="shared" si="79"/>
        <v>0</v>
      </c>
      <c r="BU129" s="39">
        <f t="shared" si="79"/>
        <v>0</v>
      </c>
      <c r="BV129" s="39">
        <f t="shared" si="79"/>
        <v>0</v>
      </c>
      <c r="BW129" s="39">
        <f t="shared" si="79"/>
        <v>0</v>
      </c>
      <c r="BX129" s="39">
        <f t="shared" si="79"/>
        <v>0</v>
      </c>
      <c r="BY129" s="39">
        <f t="shared" si="79"/>
        <v>0</v>
      </c>
      <c r="BZ129" s="39">
        <f t="shared" si="79"/>
        <v>0</v>
      </c>
      <c r="CA129" s="39">
        <f t="shared" si="79"/>
        <v>0</v>
      </c>
      <c r="CB129" s="39">
        <f t="shared" si="79"/>
        <v>0</v>
      </c>
      <c r="CC129" s="39">
        <f t="shared" si="79"/>
        <v>0</v>
      </c>
      <c r="CD129" s="39">
        <f t="shared" si="79"/>
        <v>0</v>
      </c>
      <c r="CE129" s="39">
        <f t="shared" si="79"/>
        <v>0</v>
      </c>
      <c r="CF129" s="39">
        <f t="shared" si="79"/>
        <v>0</v>
      </c>
      <c r="CG129" s="39">
        <f t="shared" si="79"/>
        <v>0</v>
      </c>
      <c r="CH129" s="39">
        <f t="shared" si="79"/>
        <v>0</v>
      </c>
      <c r="CI129" s="39">
        <f t="shared" si="79"/>
        <v>0</v>
      </c>
      <c r="CJ129" s="39">
        <f t="shared" si="79"/>
        <v>0</v>
      </c>
      <c r="CK129" s="39">
        <f t="shared" si="79"/>
        <v>0</v>
      </c>
      <c r="CL129" s="39">
        <f t="shared" si="79"/>
        <v>0</v>
      </c>
      <c r="CM129" s="39">
        <f t="shared" si="79"/>
        <v>0</v>
      </c>
      <c r="CN129" s="39">
        <f t="shared" si="79"/>
        <v>0</v>
      </c>
      <c r="CO129" s="39">
        <f t="shared" si="79"/>
        <v>0</v>
      </c>
      <c r="CP129" s="39">
        <f t="shared" si="79"/>
        <v>0</v>
      </c>
      <c r="CQ129" s="39">
        <f t="shared" si="79"/>
        <v>0</v>
      </c>
      <c r="CR129" s="39">
        <f t="shared" si="79"/>
        <v>0</v>
      </c>
      <c r="CS129" s="39">
        <f t="shared" si="79"/>
        <v>0</v>
      </c>
    </row>
    <row r="130">
      <c r="E130" s="35"/>
      <c r="F130" s="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</row>
    <row r="131">
      <c r="B131" s="6" t="s">
        <v>80</v>
      </c>
      <c r="C131" s="5"/>
      <c r="D131" s="5"/>
      <c r="E131" s="33">
        <f t="shared" ref="E131:E133" si="81">SUM(G131:CS131)</f>
        <v>20135.43937</v>
      </c>
      <c r="F131" s="5"/>
      <c r="G131" s="39">
        <f t="shared" ref="G131:CS131" si="80">G121*G$52</f>
        <v>0</v>
      </c>
      <c r="H131" s="39">
        <f t="shared" si="80"/>
        <v>0</v>
      </c>
      <c r="I131" s="39">
        <f t="shared" si="80"/>
        <v>0</v>
      </c>
      <c r="J131" s="39">
        <f t="shared" si="80"/>
        <v>0</v>
      </c>
      <c r="K131" s="39">
        <f t="shared" si="80"/>
        <v>0</v>
      </c>
      <c r="L131" s="39">
        <f t="shared" si="80"/>
        <v>0</v>
      </c>
      <c r="M131" s="39">
        <f t="shared" si="80"/>
        <v>0</v>
      </c>
      <c r="N131" s="39">
        <f t="shared" si="80"/>
        <v>0</v>
      </c>
      <c r="O131" s="39">
        <f t="shared" si="80"/>
        <v>0</v>
      </c>
      <c r="P131" s="39">
        <f t="shared" si="80"/>
        <v>0</v>
      </c>
      <c r="Q131" s="39">
        <f t="shared" si="80"/>
        <v>0</v>
      </c>
      <c r="R131" s="39">
        <f t="shared" si="80"/>
        <v>0</v>
      </c>
      <c r="S131" s="39">
        <f t="shared" si="80"/>
        <v>0</v>
      </c>
      <c r="T131" s="39">
        <f t="shared" si="80"/>
        <v>0</v>
      </c>
      <c r="U131" s="39">
        <f t="shared" si="80"/>
        <v>0</v>
      </c>
      <c r="V131" s="39">
        <f t="shared" si="80"/>
        <v>616.5904523</v>
      </c>
      <c r="W131" s="39">
        <f t="shared" si="80"/>
        <v>606.5813684</v>
      </c>
      <c r="X131" s="39">
        <f t="shared" si="80"/>
        <v>476.0123009</v>
      </c>
      <c r="Y131" s="39">
        <f t="shared" si="80"/>
        <v>493.4727169</v>
      </c>
      <c r="Z131" s="39">
        <f t="shared" si="80"/>
        <v>467.2210996</v>
      </c>
      <c r="AA131" s="39">
        <f t="shared" si="80"/>
        <v>484.1800856</v>
      </c>
      <c r="AB131" s="39">
        <f t="shared" si="80"/>
        <v>453.7005818</v>
      </c>
      <c r="AC131" s="39">
        <f t="shared" si="80"/>
        <v>815.5613378</v>
      </c>
      <c r="AD131" s="39">
        <f t="shared" si="80"/>
        <v>406.3865517</v>
      </c>
      <c r="AE131" s="39">
        <f t="shared" si="80"/>
        <v>0</v>
      </c>
      <c r="AF131" s="39">
        <f t="shared" si="80"/>
        <v>763.8688548</v>
      </c>
      <c r="AG131" s="39">
        <f t="shared" si="80"/>
        <v>399.9329181</v>
      </c>
      <c r="AH131" s="39">
        <f t="shared" si="80"/>
        <v>354.164325</v>
      </c>
      <c r="AI131" s="39">
        <f t="shared" si="80"/>
        <v>395.8315821</v>
      </c>
      <c r="AJ131" s="39">
        <f t="shared" si="80"/>
        <v>340.3276375</v>
      </c>
      <c r="AK131" s="39">
        <f t="shared" si="80"/>
        <v>389.8385939</v>
      </c>
      <c r="AL131" s="39">
        <f t="shared" si="80"/>
        <v>427.630183</v>
      </c>
      <c r="AM131" s="39">
        <f t="shared" si="80"/>
        <v>366.442585</v>
      </c>
      <c r="AN131" s="39">
        <f t="shared" si="80"/>
        <v>388.3733515</v>
      </c>
      <c r="AO131" s="39">
        <f t="shared" si="80"/>
        <v>355.5497061</v>
      </c>
      <c r="AP131" s="39">
        <f t="shared" si="80"/>
        <v>337.0227359</v>
      </c>
      <c r="AQ131" s="39">
        <f t="shared" si="80"/>
        <v>332.6341874</v>
      </c>
      <c r="AR131" s="39">
        <f t="shared" si="80"/>
        <v>291.029128</v>
      </c>
      <c r="AS131" s="39">
        <f t="shared" si="80"/>
        <v>285.1721109</v>
      </c>
      <c r="AT131" s="39">
        <f t="shared" si="80"/>
        <v>267.5709331</v>
      </c>
      <c r="AU131" s="39">
        <f t="shared" si="80"/>
        <v>228.4769126</v>
      </c>
      <c r="AV131" s="39">
        <f t="shared" si="80"/>
        <v>259.6265488</v>
      </c>
      <c r="AW131" s="39">
        <f t="shared" si="80"/>
        <v>211.6611722</v>
      </c>
      <c r="AX131" s="39">
        <f t="shared" si="80"/>
        <v>281.8965343</v>
      </c>
      <c r="AY131" s="39">
        <f t="shared" si="80"/>
        <v>299.0919803</v>
      </c>
      <c r="AZ131" s="39">
        <f t="shared" si="80"/>
        <v>296.0850351</v>
      </c>
      <c r="BA131" s="39">
        <f t="shared" si="80"/>
        <v>369.2112835</v>
      </c>
      <c r="BB131" s="39">
        <f t="shared" si="80"/>
        <v>256.3348598</v>
      </c>
      <c r="BC131" s="39">
        <f t="shared" si="80"/>
        <v>331.1022233</v>
      </c>
      <c r="BD131" s="39">
        <f t="shared" si="80"/>
        <v>214.963707</v>
      </c>
      <c r="BE131" s="39">
        <f t="shared" si="80"/>
        <v>231.1494985</v>
      </c>
      <c r="BF131" s="39">
        <f t="shared" si="80"/>
        <v>191.2371494</v>
      </c>
      <c r="BG131" s="39">
        <f t="shared" si="80"/>
        <v>152.8620538</v>
      </c>
      <c r="BH131" s="39">
        <f t="shared" si="80"/>
        <v>181.794213</v>
      </c>
      <c r="BI131" s="39">
        <f t="shared" si="80"/>
        <v>80.71032812</v>
      </c>
      <c r="BJ131" s="39">
        <f t="shared" si="80"/>
        <v>168.6448149</v>
      </c>
      <c r="BK131" s="39">
        <f t="shared" si="80"/>
        <v>17.01104524</v>
      </c>
      <c r="BL131" s="39">
        <f t="shared" si="80"/>
        <v>285.8091228</v>
      </c>
      <c r="BM131" s="39">
        <f t="shared" si="80"/>
        <v>38.68000738</v>
      </c>
      <c r="BN131" s="39">
        <f t="shared" si="80"/>
        <v>126.5454412</v>
      </c>
      <c r="BO131" s="39">
        <f t="shared" si="80"/>
        <v>266.8562216</v>
      </c>
      <c r="BP131" s="39">
        <f t="shared" si="80"/>
        <v>2553.01545</v>
      </c>
      <c r="BQ131" s="39">
        <f t="shared" si="80"/>
        <v>1281.326615</v>
      </c>
      <c r="BR131" s="39">
        <f t="shared" si="80"/>
        <v>1292.707951</v>
      </c>
      <c r="BS131" s="39">
        <f t="shared" si="80"/>
        <v>3.543877565</v>
      </c>
      <c r="BT131" s="39">
        <f t="shared" si="80"/>
        <v>0</v>
      </c>
      <c r="BU131" s="39">
        <f t="shared" si="80"/>
        <v>0</v>
      </c>
      <c r="BV131" s="39">
        <f t="shared" si="80"/>
        <v>0</v>
      </c>
      <c r="BW131" s="39">
        <f t="shared" si="80"/>
        <v>0</v>
      </c>
      <c r="BX131" s="39">
        <f t="shared" si="80"/>
        <v>0</v>
      </c>
      <c r="BY131" s="39">
        <f t="shared" si="80"/>
        <v>0</v>
      </c>
      <c r="BZ131" s="39">
        <f t="shared" si="80"/>
        <v>0</v>
      </c>
      <c r="CA131" s="39">
        <f t="shared" si="80"/>
        <v>0</v>
      </c>
      <c r="CB131" s="39">
        <f t="shared" si="80"/>
        <v>0</v>
      </c>
      <c r="CC131" s="39">
        <f t="shared" si="80"/>
        <v>0</v>
      </c>
      <c r="CD131" s="39">
        <f t="shared" si="80"/>
        <v>0</v>
      </c>
      <c r="CE131" s="39">
        <f t="shared" si="80"/>
        <v>0</v>
      </c>
      <c r="CF131" s="39">
        <f t="shared" si="80"/>
        <v>0</v>
      </c>
      <c r="CG131" s="39">
        <f t="shared" si="80"/>
        <v>0</v>
      </c>
      <c r="CH131" s="39">
        <f t="shared" si="80"/>
        <v>0</v>
      </c>
      <c r="CI131" s="39">
        <f t="shared" si="80"/>
        <v>0</v>
      </c>
      <c r="CJ131" s="39">
        <f t="shared" si="80"/>
        <v>0</v>
      </c>
      <c r="CK131" s="39">
        <f t="shared" si="80"/>
        <v>0</v>
      </c>
      <c r="CL131" s="39">
        <f t="shared" si="80"/>
        <v>0</v>
      </c>
      <c r="CM131" s="39">
        <f t="shared" si="80"/>
        <v>0</v>
      </c>
      <c r="CN131" s="39">
        <f t="shared" si="80"/>
        <v>0</v>
      </c>
      <c r="CO131" s="39">
        <f t="shared" si="80"/>
        <v>0</v>
      </c>
      <c r="CP131" s="39">
        <f t="shared" si="80"/>
        <v>0</v>
      </c>
      <c r="CQ131" s="39">
        <f t="shared" si="80"/>
        <v>0</v>
      </c>
      <c r="CR131" s="39">
        <f t="shared" si="80"/>
        <v>0</v>
      </c>
      <c r="CS131" s="39">
        <f t="shared" si="80"/>
        <v>0</v>
      </c>
    </row>
    <row r="132">
      <c r="B132" s="6" t="s">
        <v>81</v>
      </c>
      <c r="E132" s="35">
        <f t="shared" si="81"/>
        <v>10918.25633</v>
      </c>
      <c r="F132" s="5"/>
      <c r="G132" s="36">
        <f t="shared" ref="G132:CS132" si="82">G122*G$52</f>
        <v>-9</v>
      </c>
      <c r="H132" s="36">
        <f t="shared" si="82"/>
        <v>0</v>
      </c>
      <c r="I132" s="36">
        <f t="shared" si="82"/>
        <v>0</v>
      </c>
      <c r="J132" s="36">
        <f t="shared" si="82"/>
        <v>0</v>
      </c>
      <c r="K132" s="36">
        <f t="shared" si="82"/>
        <v>0</v>
      </c>
      <c r="L132" s="36">
        <f t="shared" si="82"/>
        <v>-689.5606651</v>
      </c>
      <c r="M132" s="36">
        <f t="shared" si="82"/>
        <v>-1097.879154</v>
      </c>
      <c r="N132" s="36">
        <f t="shared" si="82"/>
        <v>-736.2632644</v>
      </c>
      <c r="O132" s="36">
        <f t="shared" si="82"/>
        <v>-678.3279679</v>
      </c>
      <c r="P132" s="36">
        <f t="shared" si="82"/>
        <v>-708.0223196</v>
      </c>
      <c r="Q132" s="36">
        <f t="shared" si="82"/>
        <v>-624.2268298</v>
      </c>
      <c r="R132" s="36">
        <f t="shared" si="82"/>
        <v>-521.6359912</v>
      </c>
      <c r="S132" s="36">
        <f t="shared" si="82"/>
        <v>-241.7724268</v>
      </c>
      <c r="T132" s="36">
        <f t="shared" si="82"/>
        <v>0</v>
      </c>
      <c r="U132" s="36">
        <f t="shared" si="82"/>
        <v>-3910.492516</v>
      </c>
      <c r="V132" s="36">
        <f t="shared" si="82"/>
        <v>616.5901709</v>
      </c>
      <c r="W132" s="36">
        <f t="shared" si="82"/>
        <v>606.581087</v>
      </c>
      <c r="X132" s="36">
        <f t="shared" si="82"/>
        <v>476.0120262</v>
      </c>
      <c r="Y132" s="36">
        <f t="shared" si="82"/>
        <v>493.4724422</v>
      </c>
      <c r="Z132" s="36">
        <f t="shared" si="82"/>
        <v>467.2208317</v>
      </c>
      <c r="AA132" s="36">
        <f t="shared" si="82"/>
        <v>484.1798177</v>
      </c>
      <c r="AB132" s="36">
        <f t="shared" si="82"/>
        <v>453.700318</v>
      </c>
      <c r="AC132" s="36">
        <f t="shared" si="82"/>
        <v>815.5613378</v>
      </c>
      <c r="AD132" s="36">
        <f t="shared" si="82"/>
        <v>406.3865517</v>
      </c>
      <c r="AE132" s="36">
        <f t="shared" si="82"/>
        <v>0</v>
      </c>
      <c r="AF132" s="36">
        <f t="shared" si="82"/>
        <v>763.8688548</v>
      </c>
      <c r="AG132" s="36">
        <f t="shared" si="82"/>
        <v>399.9329181</v>
      </c>
      <c r="AH132" s="36">
        <f t="shared" si="82"/>
        <v>354.164325</v>
      </c>
      <c r="AI132" s="36">
        <f t="shared" si="82"/>
        <v>395.8315821</v>
      </c>
      <c r="AJ132" s="36">
        <f t="shared" si="82"/>
        <v>340.3276375</v>
      </c>
      <c r="AK132" s="36">
        <f t="shared" si="82"/>
        <v>389.8385939</v>
      </c>
      <c r="AL132" s="36">
        <f t="shared" si="82"/>
        <v>427.630183</v>
      </c>
      <c r="AM132" s="36">
        <f t="shared" si="82"/>
        <v>366.442585</v>
      </c>
      <c r="AN132" s="36">
        <f t="shared" si="82"/>
        <v>388.3733515</v>
      </c>
      <c r="AO132" s="36">
        <f t="shared" si="82"/>
        <v>355.5497061</v>
      </c>
      <c r="AP132" s="36">
        <f t="shared" si="82"/>
        <v>337.0227359</v>
      </c>
      <c r="AQ132" s="36">
        <f t="shared" si="82"/>
        <v>332.6341874</v>
      </c>
      <c r="AR132" s="36">
        <f t="shared" si="82"/>
        <v>291.029128</v>
      </c>
      <c r="AS132" s="36">
        <f t="shared" si="82"/>
        <v>285.1721109</v>
      </c>
      <c r="AT132" s="36">
        <f t="shared" si="82"/>
        <v>267.5709331</v>
      </c>
      <c r="AU132" s="36">
        <f t="shared" si="82"/>
        <v>228.4769126</v>
      </c>
      <c r="AV132" s="36">
        <f t="shared" si="82"/>
        <v>259.6265488</v>
      </c>
      <c r="AW132" s="36">
        <f t="shared" si="82"/>
        <v>211.6611722</v>
      </c>
      <c r="AX132" s="36">
        <f t="shared" si="82"/>
        <v>281.8965343</v>
      </c>
      <c r="AY132" s="36">
        <f t="shared" si="82"/>
        <v>299.0919803</v>
      </c>
      <c r="AZ132" s="36">
        <f t="shared" si="82"/>
        <v>296.0850351</v>
      </c>
      <c r="BA132" s="36">
        <f t="shared" si="82"/>
        <v>369.2112835</v>
      </c>
      <c r="BB132" s="36">
        <f t="shared" si="82"/>
        <v>256.3348598</v>
      </c>
      <c r="BC132" s="36">
        <f t="shared" si="82"/>
        <v>331.1022233</v>
      </c>
      <c r="BD132" s="36">
        <f t="shared" si="82"/>
        <v>214.963707</v>
      </c>
      <c r="BE132" s="36">
        <f t="shared" si="82"/>
        <v>231.1494985</v>
      </c>
      <c r="BF132" s="36">
        <f t="shared" si="82"/>
        <v>191.2371494</v>
      </c>
      <c r="BG132" s="36">
        <f t="shared" si="82"/>
        <v>152.8620538</v>
      </c>
      <c r="BH132" s="36">
        <f t="shared" si="82"/>
        <v>181.794213</v>
      </c>
      <c r="BI132" s="36">
        <f t="shared" si="82"/>
        <v>80.71032812</v>
      </c>
      <c r="BJ132" s="36">
        <f t="shared" si="82"/>
        <v>168.6448149</v>
      </c>
      <c r="BK132" s="36">
        <f t="shared" si="82"/>
        <v>17.01104524</v>
      </c>
      <c r="BL132" s="36">
        <f t="shared" si="82"/>
        <v>285.8091228</v>
      </c>
      <c r="BM132" s="36">
        <f t="shared" si="82"/>
        <v>38.68000738</v>
      </c>
      <c r="BN132" s="36">
        <f t="shared" si="82"/>
        <v>126.5454412</v>
      </c>
      <c r="BO132" s="36">
        <f t="shared" si="82"/>
        <v>266.8562216</v>
      </c>
      <c r="BP132" s="36">
        <f t="shared" si="82"/>
        <v>2553.01545</v>
      </c>
      <c r="BQ132" s="36">
        <f t="shared" si="82"/>
        <v>1281.326615</v>
      </c>
      <c r="BR132" s="36">
        <f t="shared" si="82"/>
        <v>1292.707951</v>
      </c>
      <c r="BS132" s="36">
        <f t="shared" si="82"/>
        <v>3.543877565</v>
      </c>
      <c r="BT132" s="36">
        <f t="shared" si="82"/>
        <v>0</v>
      </c>
      <c r="BU132" s="36">
        <f t="shared" si="82"/>
        <v>0</v>
      </c>
      <c r="BV132" s="36">
        <f t="shared" si="82"/>
        <v>0</v>
      </c>
      <c r="BW132" s="36">
        <f t="shared" si="82"/>
        <v>0</v>
      </c>
      <c r="BX132" s="36">
        <f t="shared" si="82"/>
        <v>0</v>
      </c>
      <c r="BY132" s="36">
        <f t="shared" si="82"/>
        <v>0</v>
      </c>
      <c r="BZ132" s="36">
        <f t="shared" si="82"/>
        <v>0</v>
      </c>
      <c r="CA132" s="36">
        <f t="shared" si="82"/>
        <v>0</v>
      </c>
      <c r="CB132" s="36">
        <f t="shared" si="82"/>
        <v>0</v>
      </c>
      <c r="CC132" s="36">
        <f t="shared" si="82"/>
        <v>0</v>
      </c>
      <c r="CD132" s="36">
        <f t="shared" si="82"/>
        <v>0</v>
      </c>
      <c r="CE132" s="36">
        <f t="shared" si="82"/>
        <v>0</v>
      </c>
      <c r="CF132" s="36">
        <f t="shared" si="82"/>
        <v>0</v>
      </c>
      <c r="CG132" s="36">
        <f t="shared" si="82"/>
        <v>0</v>
      </c>
      <c r="CH132" s="36">
        <f t="shared" si="82"/>
        <v>0</v>
      </c>
      <c r="CI132" s="36">
        <f t="shared" si="82"/>
        <v>0</v>
      </c>
      <c r="CJ132" s="36">
        <f t="shared" si="82"/>
        <v>0</v>
      </c>
      <c r="CK132" s="36">
        <f t="shared" si="82"/>
        <v>0</v>
      </c>
      <c r="CL132" s="36">
        <f t="shared" si="82"/>
        <v>0</v>
      </c>
      <c r="CM132" s="36">
        <f t="shared" si="82"/>
        <v>0</v>
      </c>
      <c r="CN132" s="36">
        <f t="shared" si="82"/>
        <v>0</v>
      </c>
      <c r="CO132" s="36">
        <f t="shared" si="82"/>
        <v>0</v>
      </c>
      <c r="CP132" s="36">
        <f t="shared" si="82"/>
        <v>0</v>
      </c>
      <c r="CQ132" s="36">
        <f t="shared" si="82"/>
        <v>0</v>
      </c>
      <c r="CR132" s="36">
        <f t="shared" si="82"/>
        <v>0</v>
      </c>
      <c r="CS132" s="36">
        <f t="shared" si="82"/>
        <v>0</v>
      </c>
    </row>
    <row r="133">
      <c r="B133" s="6" t="s">
        <v>82</v>
      </c>
      <c r="E133" s="33">
        <f t="shared" si="81"/>
        <v>-2879.510453</v>
      </c>
      <c r="F133" s="5"/>
      <c r="G133" s="39">
        <f t="shared" ref="G133:CS133" si="83">G123*G$52</f>
        <v>-9</v>
      </c>
      <c r="H133" s="39">
        <f t="shared" si="83"/>
        <v>0</v>
      </c>
      <c r="I133" s="39">
        <f t="shared" si="83"/>
        <v>0</v>
      </c>
      <c r="J133" s="39">
        <f t="shared" si="83"/>
        <v>0</v>
      </c>
      <c r="K133" s="39">
        <f t="shared" si="83"/>
        <v>0</v>
      </c>
      <c r="L133" s="39">
        <f t="shared" si="83"/>
        <v>-689.5606651</v>
      </c>
      <c r="M133" s="39">
        <f t="shared" si="83"/>
        <v>-1097.879154</v>
      </c>
      <c r="N133" s="39">
        <f t="shared" si="83"/>
        <v>-736.2632644</v>
      </c>
      <c r="O133" s="39">
        <f t="shared" si="83"/>
        <v>-678.3279679</v>
      </c>
      <c r="P133" s="39">
        <f t="shared" si="83"/>
        <v>-708.0223196</v>
      </c>
      <c r="Q133" s="39">
        <f t="shared" si="83"/>
        <v>-624.2268298</v>
      </c>
      <c r="R133" s="39">
        <f t="shared" si="83"/>
        <v>-521.6359912</v>
      </c>
      <c r="S133" s="39">
        <f t="shared" si="83"/>
        <v>-241.7724268</v>
      </c>
      <c r="T133" s="39">
        <f t="shared" si="83"/>
        <v>0</v>
      </c>
      <c r="U133" s="39">
        <f t="shared" si="83"/>
        <v>-3910.492516</v>
      </c>
      <c r="V133" s="39">
        <f t="shared" si="83"/>
        <v>616.5901709</v>
      </c>
      <c r="W133" s="39">
        <f t="shared" si="83"/>
        <v>606.581087</v>
      </c>
      <c r="X133" s="39">
        <f t="shared" si="83"/>
        <v>476.0120262</v>
      </c>
      <c r="Y133" s="39">
        <f t="shared" si="83"/>
        <v>493.4724422</v>
      </c>
      <c r="Z133" s="39">
        <f t="shared" si="83"/>
        <v>467.2208317</v>
      </c>
      <c r="AA133" s="39">
        <f t="shared" si="83"/>
        <v>484.1798177</v>
      </c>
      <c r="AB133" s="39">
        <f t="shared" si="83"/>
        <v>453.700318</v>
      </c>
      <c r="AC133" s="39">
        <f t="shared" si="83"/>
        <v>815.5613378</v>
      </c>
      <c r="AD133" s="39">
        <f t="shared" si="83"/>
        <v>406.3865517</v>
      </c>
      <c r="AE133" s="39">
        <f t="shared" si="83"/>
        <v>0</v>
      </c>
      <c r="AF133" s="39">
        <f t="shared" si="83"/>
        <v>763.8688548</v>
      </c>
      <c r="AG133" s="39">
        <f t="shared" si="83"/>
        <v>399.9329181</v>
      </c>
      <c r="AH133" s="39">
        <f t="shared" si="83"/>
        <v>354.164325</v>
      </c>
      <c r="AI133" s="39">
        <f t="shared" si="83"/>
        <v>0</v>
      </c>
      <c r="AJ133" s="39">
        <f t="shared" si="83"/>
        <v>0</v>
      </c>
      <c r="AK133" s="39">
        <f t="shared" si="83"/>
        <v>0</v>
      </c>
      <c r="AL133" s="39">
        <f t="shared" si="83"/>
        <v>0</v>
      </c>
      <c r="AM133" s="39">
        <f t="shared" si="83"/>
        <v>0</v>
      </c>
      <c r="AN133" s="39">
        <f t="shared" si="83"/>
        <v>0</v>
      </c>
      <c r="AO133" s="39">
        <f t="shared" si="83"/>
        <v>0</v>
      </c>
      <c r="AP133" s="39">
        <f t="shared" si="83"/>
        <v>0</v>
      </c>
      <c r="AQ133" s="39">
        <f t="shared" si="83"/>
        <v>0</v>
      </c>
      <c r="AR133" s="39">
        <f t="shared" si="83"/>
        <v>0</v>
      </c>
      <c r="AS133" s="39">
        <f t="shared" si="83"/>
        <v>0</v>
      </c>
      <c r="AT133" s="39">
        <f t="shared" si="83"/>
        <v>0</v>
      </c>
      <c r="AU133" s="39">
        <f t="shared" si="83"/>
        <v>0</v>
      </c>
      <c r="AV133" s="39">
        <f t="shared" si="83"/>
        <v>0</v>
      </c>
      <c r="AW133" s="39">
        <f t="shared" si="83"/>
        <v>0</v>
      </c>
      <c r="AX133" s="39">
        <f t="shared" si="83"/>
        <v>0</v>
      </c>
      <c r="AY133" s="39">
        <f t="shared" si="83"/>
        <v>0</v>
      </c>
      <c r="AZ133" s="39">
        <f t="shared" si="83"/>
        <v>0</v>
      </c>
      <c r="BA133" s="39">
        <f t="shared" si="83"/>
        <v>0</v>
      </c>
      <c r="BB133" s="39">
        <f t="shared" si="83"/>
        <v>0</v>
      </c>
      <c r="BC133" s="39">
        <f t="shared" si="83"/>
        <v>0</v>
      </c>
      <c r="BD133" s="39">
        <f t="shared" si="83"/>
        <v>0</v>
      </c>
      <c r="BE133" s="39">
        <f t="shared" si="83"/>
        <v>0</v>
      </c>
      <c r="BF133" s="39">
        <f t="shared" si="83"/>
        <v>0</v>
      </c>
      <c r="BG133" s="39">
        <f t="shared" si="83"/>
        <v>0</v>
      </c>
      <c r="BH133" s="39">
        <f t="shared" si="83"/>
        <v>0</v>
      </c>
      <c r="BI133" s="39">
        <f t="shared" si="83"/>
        <v>0</v>
      </c>
      <c r="BJ133" s="39">
        <f t="shared" si="83"/>
        <v>0</v>
      </c>
      <c r="BK133" s="39">
        <f t="shared" si="83"/>
        <v>0</v>
      </c>
      <c r="BL133" s="39">
        <f t="shared" si="83"/>
        <v>0</v>
      </c>
      <c r="BM133" s="39">
        <f t="shared" si="83"/>
        <v>0</v>
      </c>
      <c r="BN133" s="39">
        <f t="shared" si="83"/>
        <v>0</v>
      </c>
      <c r="BO133" s="39">
        <f t="shared" si="83"/>
        <v>0</v>
      </c>
      <c r="BP133" s="39">
        <f t="shared" si="83"/>
        <v>0</v>
      </c>
      <c r="BQ133" s="39">
        <f t="shared" si="83"/>
        <v>0</v>
      </c>
      <c r="BR133" s="39">
        <f t="shared" si="83"/>
        <v>0</v>
      </c>
      <c r="BS133" s="39">
        <f t="shared" si="83"/>
        <v>0</v>
      </c>
      <c r="BT133" s="39">
        <f t="shared" si="83"/>
        <v>0</v>
      </c>
      <c r="BU133" s="39">
        <f t="shared" si="83"/>
        <v>0</v>
      </c>
      <c r="BV133" s="39">
        <f t="shared" si="83"/>
        <v>0</v>
      </c>
      <c r="BW133" s="39">
        <f t="shared" si="83"/>
        <v>0</v>
      </c>
      <c r="BX133" s="39">
        <f t="shared" si="83"/>
        <v>0</v>
      </c>
      <c r="BY133" s="39">
        <f t="shared" si="83"/>
        <v>0</v>
      </c>
      <c r="BZ133" s="39">
        <f t="shared" si="83"/>
        <v>0</v>
      </c>
      <c r="CA133" s="39">
        <f t="shared" si="83"/>
        <v>0</v>
      </c>
      <c r="CB133" s="39">
        <f t="shared" si="83"/>
        <v>0</v>
      </c>
      <c r="CC133" s="39">
        <f t="shared" si="83"/>
        <v>0</v>
      </c>
      <c r="CD133" s="39">
        <f t="shared" si="83"/>
        <v>0</v>
      </c>
      <c r="CE133" s="39">
        <f t="shared" si="83"/>
        <v>0</v>
      </c>
      <c r="CF133" s="39">
        <f t="shared" si="83"/>
        <v>0</v>
      </c>
      <c r="CG133" s="39">
        <f t="shared" si="83"/>
        <v>0</v>
      </c>
      <c r="CH133" s="39">
        <f t="shared" si="83"/>
        <v>0</v>
      </c>
      <c r="CI133" s="39">
        <f t="shared" si="83"/>
        <v>0</v>
      </c>
      <c r="CJ133" s="39">
        <f t="shared" si="83"/>
        <v>0</v>
      </c>
      <c r="CK133" s="39">
        <f t="shared" si="83"/>
        <v>0</v>
      </c>
      <c r="CL133" s="39">
        <f t="shared" si="83"/>
        <v>0</v>
      </c>
      <c r="CM133" s="39">
        <f t="shared" si="83"/>
        <v>0</v>
      </c>
      <c r="CN133" s="39">
        <f t="shared" si="83"/>
        <v>0</v>
      </c>
      <c r="CO133" s="39">
        <f t="shared" si="83"/>
        <v>0</v>
      </c>
      <c r="CP133" s="39">
        <f t="shared" si="83"/>
        <v>0</v>
      </c>
      <c r="CQ133" s="39">
        <f t="shared" si="83"/>
        <v>0</v>
      </c>
      <c r="CR133" s="39">
        <f t="shared" si="83"/>
        <v>0</v>
      </c>
      <c r="CS133" s="39">
        <f t="shared" si="83"/>
        <v>0</v>
      </c>
    </row>
    <row r="134"/>
    <row r="135">
      <c r="B135" s="43" t="str">
        <f>B15</f>
        <v>IUK Investments Ltd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</row>
    <row r="136"/>
    <row r="137">
      <c r="B137" s="6" t="s">
        <v>74</v>
      </c>
      <c r="E137" s="35">
        <f t="shared" ref="E137:E140" si="85">SUM(G137:CS137)</f>
        <v>-1074.449405</v>
      </c>
      <c r="F137" s="5"/>
      <c r="G137" s="39">
        <f t="shared" ref="G137:CS137" si="84">(G$28*$C$15)+(G$29*$D$15)+(G$30*$C$15)</f>
        <v>-1</v>
      </c>
      <c r="H137" s="39">
        <f t="shared" si="84"/>
        <v>0</v>
      </c>
      <c r="I137" s="39">
        <f t="shared" si="84"/>
        <v>0</v>
      </c>
      <c r="J137" s="39">
        <f t="shared" si="84"/>
        <v>0</v>
      </c>
      <c r="K137" s="39">
        <f t="shared" si="84"/>
        <v>0</v>
      </c>
      <c r="L137" s="39">
        <f t="shared" si="84"/>
        <v>-80.38594275</v>
      </c>
      <c r="M137" s="39">
        <f t="shared" si="84"/>
        <v>-127.9859123</v>
      </c>
      <c r="N137" s="39">
        <f t="shared" si="84"/>
        <v>-85.8303259</v>
      </c>
      <c r="O137" s="39">
        <f t="shared" si="84"/>
        <v>-79.07648442</v>
      </c>
      <c r="P137" s="39">
        <f t="shared" si="84"/>
        <v>-82.53812105</v>
      </c>
      <c r="Q137" s="39">
        <f t="shared" si="84"/>
        <v>-72.76961222</v>
      </c>
      <c r="R137" s="39">
        <f t="shared" si="84"/>
        <v>-60.81002448</v>
      </c>
      <c r="S137" s="39">
        <f t="shared" si="84"/>
        <v>-28.18476378</v>
      </c>
      <c r="T137" s="39">
        <f t="shared" si="84"/>
        <v>0</v>
      </c>
      <c r="U137" s="39">
        <f t="shared" si="84"/>
        <v>-455.86798</v>
      </c>
      <c r="V137" s="39">
        <f t="shared" si="84"/>
        <v>-0.00003400000005</v>
      </c>
      <c r="W137" s="39">
        <f t="shared" si="84"/>
        <v>-0.00003400000005</v>
      </c>
      <c r="X137" s="39">
        <f t="shared" si="84"/>
        <v>-0.00003400000005</v>
      </c>
      <c r="Y137" s="39">
        <f t="shared" si="84"/>
        <v>-0.00003400000005</v>
      </c>
      <c r="Z137" s="39">
        <f t="shared" si="84"/>
        <v>-0.00003400000005</v>
      </c>
      <c r="AA137" s="39">
        <f t="shared" si="84"/>
        <v>-0.00003400000005</v>
      </c>
      <c r="AB137" s="39">
        <f t="shared" si="84"/>
        <v>-0.00003400000005</v>
      </c>
      <c r="AC137" s="39">
        <f t="shared" si="84"/>
        <v>0</v>
      </c>
      <c r="AD137" s="39">
        <f t="shared" si="84"/>
        <v>0</v>
      </c>
      <c r="AE137" s="39">
        <f t="shared" si="84"/>
        <v>0</v>
      </c>
      <c r="AF137" s="39">
        <f t="shared" si="84"/>
        <v>0</v>
      </c>
      <c r="AG137" s="39">
        <f t="shared" si="84"/>
        <v>0</v>
      </c>
      <c r="AH137" s="39">
        <f t="shared" si="84"/>
        <v>0</v>
      </c>
      <c r="AI137" s="39">
        <f t="shared" si="84"/>
        <v>0</v>
      </c>
      <c r="AJ137" s="39">
        <f t="shared" si="84"/>
        <v>0</v>
      </c>
      <c r="AK137" s="39">
        <f t="shared" si="84"/>
        <v>0</v>
      </c>
      <c r="AL137" s="39">
        <f t="shared" si="84"/>
        <v>0</v>
      </c>
      <c r="AM137" s="39">
        <f t="shared" si="84"/>
        <v>0</v>
      </c>
      <c r="AN137" s="39">
        <f t="shared" si="84"/>
        <v>0</v>
      </c>
      <c r="AO137" s="39">
        <f t="shared" si="84"/>
        <v>0</v>
      </c>
      <c r="AP137" s="39">
        <f t="shared" si="84"/>
        <v>0</v>
      </c>
      <c r="AQ137" s="39">
        <f t="shared" si="84"/>
        <v>0</v>
      </c>
      <c r="AR137" s="39">
        <f t="shared" si="84"/>
        <v>0</v>
      </c>
      <c r="AS137" s="39">
        <f t="shared" si="84"/>
        <v>0</v>
      </c>
      <c r="AT137" s="39">
        <f t="shared" si="84"/>
        <v>0</v>
      </c>
      <c r="AU137" s="39">
        <f t="shared" si="84"/>
        <v>0</v>
      </c>
      <c r="AV137" s="39">
        <f t="shared" si="84"/>
        <v>0</v>
      </c>
      <c r="AW137" s="39">
        <f t="shared" si="84"/>
        <v>0</v>
      </c>
      <c r="AX137" s="39">
        <f t="shared" si="84"/>
        <v>0</v>
      </c>
      <c r="AY137" s="39">
        <f t="shared" si="84"/>
        <v>0</v>
      </c>
      <c r="AZ137" s="39">
        <f t="shared" si="84"/>
        <v>0</v>
      </c>
      <c r="BA137" s="39">
        <f t="shared" si="84"/>
        <v>0</v>
      </c>
      <c r="BB137" s="39">
        <f t="shared" si="84"/>
        <v>0</v>
      </c>
      <c r="BC137" s="39">
        <f t="shared" si="84"/>
        <v>0</v>
      </c>
      <c r="BD137" s="39">
        <f t="shared" si="84"/>
        <v>0</v>
      </c>
      <c r="BE137" s="39">
        <f t="shared" si="84"/>
        <v>0</v>
      </c>
      <c r="BF137" s="39">
        <f t="shared" si="84"/>
        <v>0</v>
      </c>
      <c r="BG137" s="39">
        <f t="shared" si="84"/>
        <v>0</v>
      </c>
      <c r="BH137" s="39">
        <f t="shared" si="84"/>
        <v>0</v>
      </c>
      <c r="BI137" s="39">
        <f t="shared" si="84"/>
        <v>0</v>
      </c>
      <c r="BJ137" s="39">
        <f t="shared" si="84"/>
        <v>0</v>
      </c>
      <c r="BK137" s="39">
        <f t="shared" si="84"/>
        <v>0</v>
      </c>
      <c r="BL137" s="39">
        <f t="shared" si="84"/>
        <v>0</v>
      </c>
      <c r="BM137" s="39">
        <f t="shared" si="84"/>
        <v>0</v>
      </c>
      <c r="BN137" s="39">
        <f t="shared" si="84"/>
        <v>0</v>
      </c>
      <c r="BO137" s="39">
        <f t="shared" si="84"/>
        <v>0</v>
      </c>
      <c r="BP137" s="39">
        <f t="shared" si="84"/>
        <v>0</v>
      </c>
      <c r="BQ137" s="39">
        <f t="shared" si="84"/>
        <v>0</v>
      </c>
      <c r="BR137" s="39">
        <f t="shared" si="84"/>
        <v>0</v>
      </c>
      <c r="BS137" s="39">
        <f t="shared" si="84"/>
        <v>0</v>
      </c>
      <c r="BT137" s="39">
        <f t="shared" si="84"/>
        <v>0</v>
      </c>
      <c r="BU137" s="39">
        <f t="shared" si="84"/>
        <v>0</v>
      </c>
      <c r="BV137" s="39">
        <f t="shared" si="84"/>
        <v>0</v>
      </c>
      <c r="BW137" s="39">
        <f t="shared" si="84"/>
        <v>0</v>
      </c>
      <c r="BX137" s="39">
        <f t="shared" si="84"/>
        <v>0</v>
      </c>
      <c r="BY137" s="39">
        <f t="shared" si="84"/>
        <v>0</v>
      </c>
      <c r="BZ137" s="39">
        <f t="shared" si="84"/>
        <v>0</v>
      </c>
      <c r="CA137" s="39">
        <f t="shared" si="84"/>
        <v>0</v>
      </c>
      <c r="CB137" s="39">
        <f t="shared" si="84"/>
        <v>0</v>
      </c>
      <c r="CC137" s="39">
        <f t="shared" si="84"/>
        <v>0</v>
      </c>
      <c r="CD137" s="39">
        <f t="shared" si="84"/>
        <v>0</v>
      </c>
      <c r="CE137" s="39">
        <f t="shared" si="84"/>
        <v>0</v>
      </c>
      <c r="CF137" s="39">
        <f t="shared" si="84"/>
        <v>0</v>
      </c>
      <c r="CG137" s="39">
        <f t="shared" si="84"/>
        <v>0</v>
      </c>
      <c r="CH137" s="39">
        <f t="shared" si="84"/>
        <v>0</v>
      </c>
      <c r="CI137" s="39">
        <f t="shared" si="84"/>
        <v>0</v>
      </c>
      <c r="CJ137" s="39">
        <f t="shared" si="84"/>
        <v>0</v>
      </c>
      <c r="CK137" s="39">
        <f t="shared" si="84"/>
        <v>0</v>
      </c>
      <c r="CL137" s="39">
        <f t="shared" si="84"/>
        <v>0</v>
      </c>
      <c r="CM137" s="39">
        <f t="shared" si="84"/>
        <v>0</v>
      </c>
      <c r="CN137" s="39">
        <f t="shared" si="84"/>
        <v>0</v>
      </c>
      <c r="CO137" s="39">
        <f t="shared" si="84"/>
        <v>0</v>
      </c>
      <c r="CP137" s="39">
        <f t="shared" si="84"/>
        <v>0</v>
      </c>
      <c r="CQ137" s="39">
        <f t="shared" si="84"/>
        <v>0</v>
      </c>
      <c r="CR137" s="39">
        <f t="shared" si="84"/>
        <v>0</v>
      </c>
      <c r="CS137" s="39">
        <f t="shared" si="84"/>
        <v>0</v>
      </c>
    </row>
    <row r="138">
      <c r="B138" s="6" t="s">
        <v>75</v>
      </c>
      <c r="E138" s="35">
        <f t="shared" si="85"/>
        <v>792.3870747</v>
      </c>
      <c r="G138" s="39">
        <f t="shared" ref="G138:CS138" si="86">(G$56*$C$15)+(G$57*$D$15)+(G$58*$D$15)+(G$59*$C$15)</f>
        <v>0</v>
      </c>
      <c r="H138" s="39">
        <f t="shared" si="86"/>
        <v>0</v>
      </c>
      <c r="I138" s="39">
        <f t="shared" si="86"/>
        <v>0</v>
      </c>
      <c r="J138" s="39">
        <f t="shared" si="86"/>
        <v>0</v>
      </c>
      <c r="K138" s="39">
        <f t="shared" si="86"/>
        <v>0</v>
      </c>
      <c r="L138" s="39">
        <f t="shared" si="86"/>
        <v>0</v>
      </c>
      <c r="M138" s="39">
        <f t="shared" si="86"/>
        <v>0</v>
      </c>
      <c r="N138" s="39">
        <f t="shared" si="86"/>
        <v>0</v>
      </c>
      <c r="O138" s="39">
        <f t="shared" si="86"/>
        <v>0</v>
      </c>
      <c r="P138" s="39">
        <f t="shared" si="86"/>
        <v>0</v>
      </c>
      <c r="Q138" s="39">
        <f t="shared" si="86"/>
        <v>0</v>
      </c>
      <c r="R138" s="39">
        <f t="shared" si="86"/>
        <v>0</v>
      </c>
      <c r="S138" s="39">
        <f t="shared" si="86"/>
        <v>0</v>
      </c>
      <c r="T138" s="39">
        <f t="shared" si="86"/>
        <v>0</v>
      </c>
      <c r="U138" s="39">
        <f t="shared" si="86"/>
        <v>0</v>
      </c>
      <c r="V138" s="39">
        <f t="shared" si="86"/>
        <v>74.5</v>
      </c>
      <c r="W138" s="39">
        <f t="shared" si="86"/>
        <v>73.290645</v>
      </c>
      <c r="X138" s="39">
        <f t="shared" si="86"/>
        <v>58.918341</v>
      </c>
      <c r="Y138" s="39">
        <f t="shared" si="86"/>
        <v>61.079501</v>
      </c>
      <c r="Z138" s="39">
        <f t="shared" si="86"/>
        <v>59.28913772</v>
      </c>
      <c r="AA138" s="39">
        <f t="shared" si="86"/>
        <v>61.44118876</v>
      </c>
      <c r="AB138" s="39">
        <f t="shared" si="86"/>
        <v>58.478538</v>
      </c>
      <c r="AC138" s="39">
        <f t="shared" si="86"/>
        <v>105.1196242</v>
      </c>
      <c r="AD138" s="39">
        <f t="shared" si="86"/>
        <v>56.751006</v>
      </c>
      <c r="AE138" s="39">
        <f t="shared" si="86"/>
        <v>0</v>
      </c>
      <c r="AF138" s="39">
        <f t="shared" si="86"/>
        <v>120.453949</v>
      </c>
      <c r="AG138" s="39">
        <f t="shared" si="86"/>
        <v>63.065144</v>
      </c>
      <c r="AH138" s="39">
        <f t="shared" si="86"/>
        <v>0</v>
      </c>
      <c r="AI138" s="39">
        <f t="shared" si="86"/>
        <v>0</v>
      </c>
      <c r="AJ138" s="39">
        <f t="shared" si="86"/>
        <v>0</v>
      </c>
      <c r="AK138" s="39">
        <f t="shared" si="86"/>
        <v>0</v>
      </c>
      <c r="AL138" s="39">
        <f t="shared" si="86"/>
        <v>0</v>
      </c>
      <c r="AM138" s="39">
        <f t="shared" si="86"/>
        <v>0</v>
      </c>
      <c r="AN138" s="39">
        <f t="shared" si="86"/>
        <v>0</v>
      </c>
      <c r="AO138" s="39">
        <f t="shared" si="86"/>
        <v>0</v>
      </c>
      <c r="AP138" s="39">
        <f t="shared" si="86"/>
        <v>0</v>
      </c>
      <c r="AQ138" s="39">
        <f t="shared" si="86"/>
        <v>0</v>
      </c>
      <c r="AR138" s="39">
        <f t="shared" si="86"/>
        <v>0</v>
      </c>
      <c r="AS138" s="39">
        <f t="shared" si="86"/>
        <v>0</v>
      </c>
      <c r="AT138" s="39">
        <f t="shared" si="86"/>
        <v>0</v>
      </c>
      <c r="AU138" s="39">
        <f t="shared" si="86"/>
        <v>0</v>
      </c>
      <c r="AV138" s="39">
        <f t="shared" si="86"/>
        <v>0</v>
      </c>
      <c r="AW138" s="39">
        <f t="shared" si="86"/>
        <v>0</v>
      </c>
      <c r="AX138" s="39">
        <f t="shared" si="86"/>
        <v>0</v>
      </c>
      <c r="AY138" s="39">
        <f t="shared" si="86"/>
        <v>0</v>
      </c>
      <c r="AZ138" s="39">
        <f t="shared" si="86"/>
        <v>0</v>
      </c>
      <c r="BA138" s="39">
        <f t="shared" si="86"/>
        <v>0</v>
      </c>
      <c r="BB138" s="39">
        <f t="shared" si="86"/>
        <v>0</v>
      </c>
      <c r="BC138" s="39">
        <f t="shared" si="86"/>
        <v>0</v>
      </c>
      <c r="BD138" s="39">
        <f t="shared" si="86"/>
        <v>0</v>
      </c>
      <c r="BE138" s="39">
        <f t="shared" si="86"/>
        <v>0</v>
      </c>
      <c r="BF138" s="39">
        <f t="shared" si="86"/>
        <v>0</v>
      </c>
      <c r="BG138" s="39">
        <f t="shared" si="86"/>
        <v>0</v>
      </c>
      <c r="BH138" s="39">
        <f t="shared" si="86"/>
        <v>0</v>
      </c>
      <c r="BI138" s="39">
        <f t="shared" si="86"/>
        <v>0</v>
      </c>
      <c r="BJ138" s="39">
        <f t="shared" si="86"/>
        <v>0</v>
      </c>
      <c r="BK138" s="39">
        <f t="shared" si="86"/>
        <v>0</v>
      </c>
      <c r="BL138" s="39">
        <f t="shared" si="86"/>
        <v>0</v>
      </c>
      <c r="BM138" s="39">
        <f t="shared" si="86"/>
        <v>0</v>
      </c>
      <c r="BN138" s="39">
        <f t="shared" si="86"/>
        <v>0</v>
      </c>
      <c r="BO138" s="39">
        <f t="shared" si="86"/>
        <v>0</v>
      </c>
      <c r="BP138" s="39">
        <f t="shared" si="86"/>
        <v>0</v>
      </c>
      <c r="BQ138" s="39">
        <f t="shared" si="86"/>
        <v>0</v>
      </c>
      <c r="BR138" s="39">
        <f t="shared" si="86"/>
        <v>0</v>
      </c>
      <c r="BS138" s="39">
        <f t="shared" si="86"/>
        <v>0</v>
      </c>
      <c r="BT138" s="39">
        <f t="shared" si="86"/>
        <v>0</v>
      </c>
      <c r="BU138" s="39">
        <f t="shared" si="86"/>
        <v>0</v>
      </c>
      <c r="BV138" s="39">
        <f t="shared" si="86"/>
        <v>0</v>
      </c>
      <c r="BW138" s="39">
        <f t="shared" si="86"/>
        <v>0</v>
      </c>
      <c r="BX138" s="39">
        <f t="shared" si="86"/>
        <v>0</v>
      </c>
      <c r="BY138" s="39">
        <f t="shared" si="86"/>
        <v>0</v>
      </c>
      <c r="BZ138" s="39">
        <f t="shared" si="86"/>
        <v>0</v>
      </c>
      <c r="CA138" s="39">
        <f t="shared" si="86"/>
        <v>0</v>
      </c>
      <c r="CB138" s="39">
        <f t="shared" si="86"/>
        <v>0</v>
      </c>
      <c r="CC138" s="39">
        <f t="shared" si="86"/>
        <v>0</v>
      </c>
      <c r="CD138" s="39">
        <f t="shared" si="86"/>
        <v>0</v>
      </c>
      <c r="CE138" s="39">
        <f t="shared" si="86"/>
        <v>0</v>
      </c>
      <c r="CF138" s="39">
        <f t="shared" si="86"/>
        <v>0</v>
      </c>
      <c r="CG138" s="39">
        <f t="shared" si="86"/>
        <v>0</v>
      </c>
      <c r="CH138" s="39">
        <f t="shared" si="86"/>
        <v>0</v>
      </c>
      <c r="CI138" s="39">
        <f t="shared" si="86"/>
        <v>0</v>
      </c>
      <c r="CJ138" s="39">
        <f t="shared" si="86"/>
        <v>0</v>
      </c>
      <c r="CK138" s="39">
        <f t="shared" si="86"/>
        <v>0</v>
      </c>
      <c r="CL138" s="39">
        <f t="shared" si="86"/>
        <v>0</v>
      </c>
      <c r="CM138" s="39">
        <f t="shared" si="86"/>
        <v>0</v>
      </c>
      <c r="CN138" s="39">
        <f t="shared" si="86"/>
        <v>0</v>
      </c>
      <c r="CO138" s="39">
        <f t="shared" si="86"/>
        <v>0</v>
      </c>
      <c r="CP138" s="39">
        <f t="shared" si="86"/>
        <v>0</v>
      </c>
      <c r="CQ138" s="39">
        <f t="shared" si="86"/>
        <v>0</v>
      </c>
      <c r="CR138" s="39">
        <f t="shared" si="86"/>
        <v>0</v>
      </c>
      <c r="CS138" s="39">
        <f t="shared" si="86"/>
        <v>0</v>
      </c>
    </row>
    <row r="139">
      <c r="B139" s="6" t="s">
        <v>76</v>
      </c>
      <c r="E139" s="35">
        <f t="shared" si="85"/>
        <v>3212.217768</v>
      </c>
      <c r="G139" s="39">
        <f t="shared" ref="G139:CS139" si="87">(G$70*$C$15)+(G$71*$D$15)+(G$72*$D$15)+(G$73*$C$15)</f>
        <v>0</v>
      </c>
      <c r="H139" s="39">
        <f t="shared" si="87"/>
        <v>0</v>
      </c>
      <c r="I139" s="39">
        <f t="shared" si="87"/>
        <v>0</v>
      </c>
      <c r="J139" s="39">
        <f t="shared" si="87"/>
        <v>0</v>
      </c>
      <c r="K139" s="39">
        <f t="shared" si="87"/>
        <v>0</v>
      </c>
      <c r="L139" s="39">
        <f t="shared" si="87"/>
        <v>0</v>
      </c>
      <c r="M139" s="39">
        <f t="shared" si="87"/>
        <v>0</v>
      </c>
      <c r="N139" s="39">
        <f t="shared" si="87"/>
        <v>0</v>
      </c>
      <c r="O139" s="39">
        <f t="shared" si="87"/>
        <v>0</v>
      </c>
      <c r="P139" s="39">
        <f t="shared" si="87"/>
        <v>0</v>
      </c>
      <c r="Q139" s="39">
        <f t="shared" si="87"/>
        <v>0</v>
      </c>
      <c r="R139" s="39">
        <f t="shared" si="87"/>
        <v>0</v>
      </c>
      <c r="S139" s="39">
        <f t="shared" si="87"/>
        <v>0</v>
      </c>
      <c r="T139" s="39">
        <f t="shared" si="87"/>
        <v>0</v>
      </c>
      <c r="U139" s="39">
        <f t="shared" si="87"/>
        <v>0</v>
      </c>
      <c r="V139" s="39">
        <f t="shared" si="87"/>
        <v>0</v>
      </c>
      <c r="W139" s="39">
        <f t="shared" si="87"/>
        <v>0</v>
      </c>
      <c r="X139" s="39">
        <f t="shared" si="87"/>
        <v>0</v>
      </c>
      <c r="Y139" s="39">
        <f t="shared" si="87"/>
        <v>0</v>
      </c>
      <c r="Z139" s="39">
        <f t="shared" si="87"/>
        <v>0</v>
      </c>
      <c r="AA139" s="39">
        <f t="shared" si="87"/>
        <v>0</v>
      </c>
      <c r="AB139" s="39">
        <f t="shared" si="87"/>
        <v>0</v>
      </c>
      <c r="AC139" s="39">
        <f t="shared" si="87"/>
        <v>0</v>
      </c>
      <c r="AD139" s="39">
        <f t="shared" si="87"/>
        <v>0</v>
      </c>
      <c r="AE139" s="39">
        <f t="shared" si="87"/>
        <v>0</v>
      </c>
      <c r="AF139" s="39">
        <f t="shared" si="87"/>
        <v>0</v>
      </c>
      <c r="AG139" s="39">
        <f t="shared" si="87"/>
        <v>0</v>
      </c>
      <c r="AH139" s="39">
        <f t="shared" si="87"/>
        <v>57.81396996</v>
      </c>
      <c r="AI139" s="39">
        <f t="shared" si="87"/>
        <v>64.61575484</v>
      </c>
      <c r="AJ139" s="39">
        <f t="shared" si="87"/>
        <v>56.52747892</v>
      </c>
      <c r="AK139" s="39">
        <f t="shared" si="87"/>
        <v>65.88425624</v>
      </c>
      <c r="AL139" s="39">
        <f t="shared" si="87"/>
        <v>73.53592921</v>
      </c>
      <c r="AM139" s="39">
        <f t="shared" si="87"/>
        <v>64.02224215</v>
      </c>
      <c r="AN139" s="39">
        <f t="shared" si="87"/>
        <v>68.93949096</v>
      </c>
      <c r="AO139" s="39">
        <f t="shared" si="87"/>
        <v>64.12283002</v>
      </c>
      <c r="AP139" s="39">
        <f t="shared" si="87"/>
        <v>61.75402443</v>
      </c>
      <c r="AQ139" s="39">
        <f t="shared" si="87"/>
        <v>61.86414152</v>
      </c>
      <c r="AR139" s="39">
        <f t="shared" si="87"/>
        <v>54.93822301</v>
      </c>
      <c r="AS139" s="39">
        <f t="shared" si="87"/>
        <v>54.64006943</v>
      </c>
      <c r="AT139" s="39">
        <f t="shared" si="87"/>
        <v>52.03663054</v>
      </c>
      <c r="AU139" s="39">
        <f t="shared" si="87"/>
        <v>45.10021355</v>
      </c>
      <c r="AV139" s="39">
        <f t="shared" si="87"/>
        <v>52.01773276</v>
      </c>
      <c r="AW139" s="39">
        <f t="shared" si="87"/>
        <v>43.04369626</v>
      </c>
      <c r="AX139" s="39">
        <f t="shared" si="87"/>
        <v>58.18675528</v>
      </c>
      <c r="AY139" s="39">
        <f t="shared" si="87"/>
        <v>62.66213875</v>
      </c>
      <c r="AZ139" s="39">
        <f t="shared" si="87"/>
        <v>62.96264231</v>
      </c>
      <c r="BA139" s="39">
        <f t="shared" si="87"/>
        <v>79.69067313</v>
      </c>
      <c r="BB139" s="39">
        <f t="shared" si="87"/>
        <v>56.15730318</v>
      </c>
      <c r="BC139" s="39">
        <f t="shared" si="87"/>
        <v>73.62523798</v>
      </c>
      <c r="BD139" s="39">
        <f t="shared" si="87"/>
        <v>48.51720788</v>
      </c>
      <c r="BE139" s="39">
        <f t="shared" si="87"/>
        <v>52.95288843</v>
      </c>
      <c r="BF139" s="39">
        <f t="shared" si="87"/>
        <v>44.46671048</v>
      </c>
      <c r="BG139" s="39">
        <f t="shared" si="87"/>
        <v>36.07683865</v>
      </c>
      <c r="BH139" s="39">
        <f t="shared" si="87"/>
        <v>43.54866841</v>
      </c>
      <c r="BI139" s="39">
        <f t="shared" si="87"/>
        <v>19.62411052</v>
      </c>
      <c r="BJ139" s="39">
        <f t="shared" si="87"/>
        <v>41.6197918</v>
      </c>
      <c r="BK139" s="39">
        <f t="shared" si="87"/>
        <v>4.261121838</v>
      </c>
      <c r="BL139" s="39">
        <f t="shared" si="87"/>
        <v>72.6666404</v>
      </c>
      <c r="BM139" s="39">
        <f t="shared" si="87"/>
        <v>9.981862551</v>
      </c>
      <c r="BN139" s="39">
        <f t="shared" si="87"/>
        <v>33.14649287</v>
      </c>
      <c r="BO139" s="39">
        <f t="shared" si="87"/>
        <v>70.94706832</v>
      </c>
      <c r="BP139" s="39">
        <f t="shared" si="87"/>
        <v>688.9323955</v>
      </c>
      <c r="BQ139" s="39">
        <f t="shared" si="87"/>
        <v>350.953076</v>
      </c>
      <c r="BR139" s="39">
        <f t="shared" si="87"/>
        <v>359.3814597</v>
      </c>
      <c r="BS139" s="39">
        <f t="shared" si="87"/>
        <v>1</v>
      </c>
      <c r="BT139" s="39">
        <f t="shared" si="87"/>
        <v>0</v>
      </c>
      <c r="BU139" s="39">
        <f t="shared" si="87"/>
        <v>0</v>
      </c>
      <c r="BV139" s="39">
        <f t="shared" si="87"/>
        <v>0</v>
      </c>
      <c r="BW139" s="39">
        <f t="shared" si="87"/>
        <v>0</v>
      </c>
      <c r="BX139" s="39">
        <f t="shared" si="87"/>
        <v>0</v>
      </c>
      <c r="BY139" s="39">
        <f t="shared" si="87"/>
        <v>0</v>
      </c>
      <c r="BZ139" s="39">
        <f t="shared" si="87"/>
        <v>0</v>
      </c>
      <c r="CA139" s="39">
        <f t="shared" si="87"/>
        <v>0</v>
      </c>
      <c r="CB139" s="39">
        <f t="shared" si="87"/>
        <v>0</v>
      </c>
      <c r="CC139" s="39">
        <f t="shared" si="87"/>
        <v>0</v>
      </c>
      <c r="CD139" s="39">
        <f t="shared" si="87"/>
        <v>0</v>
      </c>
      <c r="CE139" s="39">
        <f t="shared" si="87"/>
        <v>0</v>
      </c>
      <c r="CF139" s="39">
        <f t="shared" si="87"/>
        <v>0</v>
      </c>
      <c r="CG139" s="39">
        <f t="shared" si="87"/>
        <v>0</v>
      </c>
      <c r="CH139" s="39">
        <f t="shared" si="87"/>
        <v>0</v>
      </c>
      <c r="CI139" s="39">
        <f t="shared" si="87"/>
        <v>0</v>
      </c>
      <c r="CJ139" s="39">
        <f t="shared" si="87"/>
        <v>0</v>
      </c>
      <c r="CK139" s="39">
        <f t="shared" si="87"/>
        <v>0</v>
      </c>
      <c r="CL139" s="39">
        <f t="shared" si="87"/>
        <v>0</v>
      </c>
      <c r="CM139" s="39">
        <f t="shared" si="87"/>
        <v>0</v>
      </c>
      <c r="CN139" s="39">
        <f t="shared" si="87"/>
        <v>0</v>
      </c>
      <c r="CO139" s="39">
        <f t="shared" si="87"/>
        <v>0</v>
      </c>
      <c r="CP139" s="39">
        <f t="shared" si="87"/>
        <v>0</v>
      </c>
      <c r="CQ139" s="39">
        <f t="shared" si="87"/>
        <v>0</v>
      </c>
      <c r="CR139" s="39">
        <f t="shared" si="87"/>
        <v>0</v>
      </c>
      <c r="CS139" s="39">
        <f t="shared" si="87"/>
        <v>0</v>
      </c>
    </row>
    <row r="140">
      <c r="B140" s="6" t="s">
        <v>66</v>
      </c>
      <c r="E140" s="35">
        <f t="shared" si="85"/>
        <v>0</v>
      </c>
      <c r="G140" s="39" t="str">
        <f t="shared" ref="G140:CS140" si="88">G43</f>
        <v/>
      </c>
      <c r="H140" s="39" t="str">
        <f t="shared" si="88"/>
        <v/>
      </c>
      <c r="I140" s="39" t="str">
        <f t="shared" si="88"/>
        <v/>
      </c>
      <c r="J140" s="39" t="str">
        <f t="shared" si="88"/>
        <v/>
      </c>
      <c r="K140" s="39" t="str">
        <f t="shared" si="88"/>
        <v/>
      </c>
      <c r="L140" s="39" t="str">
        <f t="shared" si="88"/>
        <v/>
      </c>
      <c r="M140" s="39" t="str">
        <f t="shared" si="88"/>
        <v/>
      </c>
      <c r="N140" s="39" t="str">
        <f t="shared" si="88"/>
        <v/>
      </c>
      <c r="O140" s="39" t="str">
        <f t="shared" si="88"/>
        <v/>
      </c>
      <c r="P140" s="39" t="str">
        <f t="shared" si="88"/>
        <v/>
      </c>
      <c r="Q140" s="39" t="str">
        <f t="shared" si="88"/>
        <v/>
      </c>
      <c r="R140" s="39" t="str">
        <f t="shared" si="88"/>
        <v/>
      </c>
      <c r="S140" s="39" t="str">
        <f t="shared" si="88"/>
        <v/>
      </c>
      <c r="T140" s="39" t="str">
        <f t="shared" si="88"/>
        <v/>
      </c>
      <c r="U140" s="39" t="str">
        <f t="shared" si="88"/>
        <v/>
      </c>
      <c r="V140" s="39" t="str">
        <f t="shared" si="88"/>
        <v/>
      </c>
      <c r="W140" s="39" t="str">
        <f t="shared" si="88"/>
        <v/>
      </c>
      <c r="X140" s="39" t="str">
        <f t="shared" si="88"/>
        <v/>
      </c>
      <c r="Y140" s="39" t="str">
        <f t="shared" si="88"/>
        <v/>
      </c>
      <c r="Z140" s="39" t="str">
        <f t="shared" si="88"/>
        <v/>
      </c>
      <c r="AA140" s="39" t="str">
        <f t="shared" si="88"/>
        <v/>
      </c>
      <c r="AB140" s="39" t="str">
        <f t="shared" si="88"/>
        <v/>
      </c>
      <c r="AC140" s="39" t="str">
        <f t="shared" si="88"/>
        <v/>
      </c>
      <c r="AD140" s="39" t="str">
        <f t="shared" si="88"/>
        <v/>
      </c>
      <c r="AE140" s="39" t="str">
        <f t="shared" si="88"/>
        <v/>
      </c>
      <c r="AF140" s="39" t="str">
        <f t="shared" si="88"/>
        <v/>
      </c>
      <c r="AG140" s="39" t="str">
        <f t="shared" si="88"/>
        <v/>
      </c>
      <c r="AH140" s="39" t="str">
        <f t="shared" si="88"/>
        <v/>
      </c>
      <c r="AI140" s="39" t="str">
        <f t="shared" si="88"/>
        <v/>
      </c>
      <c r="AJ140" s="39" t="str">
        <f t="shared" si="88"/>
        <v/>
      </c>
      <c r="AK140" s="39" t="str">
        <f t="shared" si="88"/>
        <v/>
      </c>
      <c r="AL140" s="39" t="str">
        <f t="shared" si="88"/>
        <v/>
      </c>
      <c r="AM140" s="39" t="str">
        <f t="shared" si="88"/>
        <v/>
      </c>
      <c r="AN140" s="39" t="str">
        <f t="shared" si="88"/>
        <v/>
      </c>
      <c r="AO140" s="39" t="str">
        <f t="shared" si="88"/>
        <v/>
      </c>
      <c r="AP140" s="39" t="str">
        <f t="shared" si="88"/>
        <v/>
      </c>
      <c r="AQ140" s="39" t="str">
        <f t="shared" si="88"/>
        <v/>
      </c>
      <c r="AR140" s="39" t="str">
        <f t="shared" si="88"/>
        <v/>
      </c>
      <c r="AS140" s="39" t="str">
        <f t="shared" si="88"/>
        <v/>
      </c>
      <c r="AT140" s="39" t="str">
        <f t="shared" si="88"/>
        <v/>
      </c>
      <c r="AU140" s="39" t="str">
        <f t="shared" si="88"/>
        <v/>
      </c>
      <c r="AV140" s="39" t="str">
        <f t="shared" si="88"/>
        <v/>
      </c>
      <c r="AW140" s="39" t="str">
        <f t="shared" si="88"/>
        <v/>
      </c>
      <c r="AX140" s="39" t="str">
        <f t="shared" si="88"/>
        <v/>
      </c>
      <c r="AY140" s="39" t="str">
        <f t="shared" si="88"/>
        <v/>
      </c>
      <c r="AZ140" s="39" t="str">
        <f t="shared" si="88"/>
        <v/>
      </c>
      <c r="BA140" s="39" t="str">
        <f t="shared" si="88"/>
        <v/>
      </c>
      <c r="BB140" s="39" t="str">
        <f t="shared" si="88"/>
        <v/>
      </c>
      <c r="BC140" s="39" t="str">
        <f t="shared" si="88"/>
        <v/>
      </c>
      <c r="BD140" s="39" t="str">
        <f t="shared" si="88"/>
        <v/>
      </c>
      <c r="BE140" s="39" t="str">
        <f t="shared" si="88"/>
        <v/>
      </c>
      <c r="BF140" s="39" t="str">
        <f t="shared" si="88"/>
        <v/>
      </c>
      <c r="BG140" s="39" t="str">
        <f t="shared" si="88"/>
        <v/>
      </c>
      <c r="BH140" s="39" t="str">
        <f t="shared" si="88"/>
        <v/>
      </c>
      <c r="BI140" s="39" t="str">
        <f t="shared" si="88"/>
        <v/>
      </c>
      <c r="BJ140" s="39" t="str">
        <f t="shared" si="88"/>
        <v/>
      </c>
      <c r="BK140" s="39" t="str">
        <f t="shared" si="88"/>
        <v/>
      </c>
      <c r="BL140" s="39" t="str">
        <f t="shared" si="88"/>
        <v/>
      </c>
      <c r="BM140" s="39" t="str">
        <f t="shared" si="88"/>
        <v/>
      </c>
      <c r="BN140" s="39" t="str">
        <f t="shared" si="88"/>
        <v/>
      </c>
      <c r="BO140" s="39" t="str">
        <f t="shared" si="88"/>
        <v/>
      </c>
      <c r="BP140" s="39" t="str">
        <f t="shared" si="88"/>
        <v/>
      </c>
      <c r="BQ140" s="39" t="str">
        <f t="shared" si="88"/>
        <v/>
      </c>
      <c r="BR140" s="39" t="str">
        <f t="shared" si="88"/>
        <v/>
      </c>
      <c r="BS140" s="39" t="str">
        <f t="shared" si="88"/>
        <v/>
      </c>
      <c r="BT140" s="39" t="str">
        <f t="shared" si="88"/>
        <v/>
      </c>
      <c r="BU140" s="39" t="str">
        <f t="shared" si="88"/>
        <v/>
      </c>
      <c r="BV140" s="39" t="str">
        <f t="shared" si="88"/>
        <v/>
      </c>
      <c r="BW140" s="39" t="str">
        <f t="shared" si="88"/>
        <v/>
      </c>
      <c r="BX140" s="39" t="str">
        <f t="shared" si="88"/>
        <v/>
      </c>
      <c r="BY140" s="39" t="str">
        <f t="shared" si="88"/>
        <v/>
      </c>
      <c r="BZ140" s="39" t="str">
        <f t="shared" si="88"/>
        <v/>
      </c>
      <c r="CA140" s="39" t="str">
        <f t="shared" si="88"/>
        <v/>
      </c>
      <c r="CB140" s="39" t="str">
        <f t="shared" si="88"/>
        <v/>
      </c>
      <c r="CC140" s="39" t="str">
        <f t="shared" si="88"/>
        <v/>
      </c>
      <c r="CD140" s="39" t="str">
        <f t="shared" si="88"/>
        <v/>
      </c>
      <c r="CE140" s="39" t="str">
        <f t="shared" si="88"/>
        <v/>
      </c>
      <c r="CF140" s="39" t="str">
        <f t="shared" si="88"/>
        <v/>
      </c>
      <c r="CG140" s="39" t="str">
        <f t="shared" si="88"/>
        <v/>
      </c>
      <c r="CH140" s="39" t="str">
        <f t="shared" si="88"/>
        <v/>
      </c>
      <c r="CI140" s="39" t="str">
        <f t="shared" si="88"/>
        <v/>
      </c>
      <c r="CJ140" s="39" t="str">
        <f t="shared" si="88"/>
        <v/>
      </c>
      <c r="CK140" s="39" t="str">
        <f t="shared" si="88"/>
        <v/>
      </c>
      <c r="CL140" s="39" t="str">
        <f t="shared" si="88"/>
        <v/>
      </c>
      <c r="CM140" s="39" t="str">
        <f t="shared" si="88"/>
        <v/>
      </c>
      <c r="CN140" s="39" t="str">
        <f t="shared" si="88"/>
        <v/>
      </c>
      <c r="CO140" s="39" t="str">
        <f t="shared" si="88"/>
        <v/>
      </c>
      <c r="CP140" s="39" t="str">
        <f t="shared" si="88"/>
        <v/>
      </c>
      <c r="CQ140" s="39" t="str">
        <f t="shared" si="88"/>
        <v/>
      </c>
      <c r="CR140" s="39" t="str">
        <f t="shared" si="88"/>
        <v/>
      </c>
      <c r="CS140" s="39" t="str">
        <f t="shared" si="88"/>
        <v/>
      </c>
    </row>
    <row r="141"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</row>
    <row r="142">
      <c r="B142" s="5" t="s">
        <v>67</v>
      </c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</row>
    <row r="143"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</row>
    <row r="144">
      <c r="B144" s="6" t="s">
        <v>77</v>
      </c>
      <c r="E144" s="33">
        <f t="shared" ref="E144:E146" si="90">SUM(G144:CS144)</f>
        <v>4004.604843</v>
      </c>
      <c r="F144" s="5"/>
      <c r="G144" s="39">
        <f t="shared" ref="G144:CS144" si="89">SUM(G138:G139)</f>
        <v>0</v>
      </c>
      <c r="H144" s="39">
        <f t="shared" si="89"/>
        <v>0</v>
      </c>
      <c r="I144" s="39">
        <f t="shared" si="89"/>
        <v>0</v>
      </c>
      <c r="J144" s="39">
        <f t="shared" si="89"/>
        <v>0</v>
      </c>
      <c r="K144" s="39">
        <f t="shared" si="89"/>
        <v>0</v>
      </c>
      <c r="L144" s="39">
        <f t="shared" si="89"/>
        <v>0</v>
      </c>
      <c r="M144" s="39">
        <f t="shared" si="89"/>
        <v>0</v>
      </c>
      <c r="N144" s="39">
        <f t="shared" si="89"/>
        <v>0</v>
      </c>
      <c r="O144" s="39">
        <f t="shared" si="89"/>
        <v>0</v>
      </c>
      <c r="P144" s="39">
        <f t="shared" si="89"/>
        <v>0</v>
      </c>
      <c r="Q144" s="39">
        <f t="shared" si="89"/>
        <v>0</v>
      </c>
      <c r="R144" s="39">
        <f t="shared" si="89"/>
        <v>0</v>
      </c>
      <c r="S144" s="39">
        <f t="shared" si="89"/>
        <v>0</v>
      </c>
      <c r="T144" s="39">
        <f t="shared" si="89"/>
        <v>0</v>
      </c>
      <c r="U144" s="39">
        <f t="shared" si="89"/>
        <v>0</v>
      </c>
      <c r="V144" s="39">
        <f t="shared" si="89"/>
        <v>74.5</v>
      </c>
      <c r="W144" s="39">
        <f t="shared" si="89"/>
        <v>73.290645</v>
      </c>
      <c r="X144" s="39">
        <f t="shared" si="89"/>
        <v>58.918341</v>
      </c>
      <c r="Y144" s="39">
        <f t="shared" si="89"/>
        <v>61.079501</v>
      </c>
      <c r="Z144" s="39">
        <f t="shared" si="89"/>
        <v>59.28913772</v>
      </c>
      <c r="AA144" s="39">
        <f t="shared" si="89"/>
        <v>61.44118876</v>
      </c>
      <c r="AB144" s="39">
        <f t="shared" si="89"/>
        <v>58.478538</v>
      </c>
      <c r="AC144" s="39">
        <f t="shared" si="89"/>
        <v>105.1196242</v>
      </c>
      <c r="AD144" s="39">
        <f t="shared" si="89"/>
        <v>56.751006</v>
      </c>
      <c r="AE144" s="39">
        <f t="shared" si="89"/>
        <v>0</v>
      </c>
      <c r="AF144" s="39">
        <f t="shared" si="89"/>
        <v>120.453949</v>
      </c>
      <c r="AG144" s="39">
        <f t="shared" si="89"/>
        <v>63.065144</v>
      </c>
      <c r="AH144" s="39">
        <f t="shared" si="89"/>
        <v>57.81396996</v>
      </c>
      <c r="AI144" s="39">
        <f t="shared" si="89"/>
        <v>64.61575484</v>
      </c>
      <c r="AJ144" s="39">
        <f t="shared" si="89"/>
        <v>56.52747892</v>
      </c>
      <c r="AK144" s="39">
        <f t="shared" si="89"/>
        <v>65.88425624</v>
      </c>
      <c r="AL144" s="39">
        <f t="shared" si="89"/>
        <v>73.53592921</v>
      </c>
      <c r="AM144" s="39">
        <f t="shared" si="89"/>
        <v>64.02224215</v>
      </c>
      <c r="AN144" s="39">
        <f t="shared" si="89"/>
        <v>68.93949096</v>
      </c>
      <c r="AO144" s="39">
        <f t="shared" si="89"/>
        <v>64.12283002</v>
      </c>
      <c r="AP144" s="39">
        <f t="shared" si="89"/>
        <v>61.75402443</v>
      </c>
      <c r="AQ144" s="39">
        <f t="shared" si="89"/>
        <v>61.86414152</v>
      </c>
      <c r="AR144" s="39">
        <f t="shared" si="89"/>
        <v>54.93822301</v>
      </c>
      <c r="AS144" s="39">
        <f t="shared" si="89"/>
        <v>54.64006943</v>
      </c>
      <c r="AT144" s="39">
        <f t="shared" si="89"/>
        <v>52.03663054</v>
      </c>
      <c r="AU144" s="39">
        <f t="shared" si="89"/>
        <v>45.10021355</v>
      </c>
      <c r="AV144" s="39">
        <f t="shared" si="89"/>
        <v>52.01773276</v>
      </c>
      <c r="AW144" s="39">
        <f t="shared" si="89"/>
        <v>43.04369626</v>
      </c>
      <c r="AX144" s="39">
        <f t="shared" si="89"/>
        <v>58.18675528</v>
      </c>
      <c r="AY144" s="39">
        <f t="shared" si="89"/>
        <v>62.66213875</v>
      </c>
      <c r="AZ144" s="39">
        <f t="shared" si="89"/>
        <v>62.96264231</v>
      </c>
      <c r="BA144" s="39">
        <f t="shared" si="89"/>
        <v>79.69067313</v>
      </c>
      <c r="BB144" s="39">
        <f t="shared" si="89"/>
        <v>56.15730318</v>
      </c>
      <c r="BC144" s="39">
        <f t="shared" si="89"/>
        <v>73.62523798</v>
      </c>
      <c r="BD144" s="39">
        <f t="shared" si="89"/>
        <v>48.51720788</v>
      </c>
      <c r="BE144" s="39">
        <f t="shared" si="89"/>
        <v>52.95288843</v>
      </c>
      <c r="BF144" s="39">
        <f t="shared" si="89"/>
        <v>44.46671048</v>
      </c>
      <c r="BG144" s="39">
        <f t="shared" si="89"/>
        <v>36.07683865</v>
      </c>
      <c r="BH144" s="39">
        <f t="shared" si="89"/>
        <v>43.54866841</v>
      </c>
      <c r="BI144" s="39">
        <f t="shared" si="89"/>
        <v>19.62411052</v>
      </c>
      <c r="BJ144" s="39">
        <f t="shared" si="89"/>
        <v>41.6197918</v>
      </c>
      <c r="BK144" s="39">
        <f t="shared" si="89"/>
        <v>4.261121838</v>
      </c>
      <c r="BL144" s="39">
        <f t="shared" si="89"/>
        <v>72.6666404</v>
      </c>
      <c r="BM144" s="39">
        <f t="shared" si="89"/>
        <v>9.981862551</v>
      </c>
      <c r="BN144" s="39">
        <f t="shared" si="89"/>
        <v>33.14649287</v>
      </c>
      <c r="BO144" s="39">
        <f t="shared" si="89"/>
        <v>70.94706832</v>
      </c>
      <c r="BP144" s="39">
        <f t="shared" si="89"/>
        <v>688.9323955</v>
      </c>
      <c r="BQ144" s="39">
        <f t="shared" si="89"/>
        <v>350.953076</v>
      </c>
      <c r="BR144" s="39">
        <f t="shared" si="89"/>
        <v>359.3814597</v>
      </c>
      <c r="BS144" s="39">
        <f t="shared" si="89"/>
        <v>1</v>
      </c>
      <c r="BT144" s="39">
        <f t="shared" si="89"/>
        <v>0</v>
      </c>
      <c r="BU144" s="39">
        <f t="shared" si="89"/>
        <v>0</v>
      </c>
      <c r="BV144" s="39">
        <f t="shared" si="89"/>
        <v>0</v>
      </c>
      <c r="BW144" s="39">
        <f t="shared" si="89"/>
        <v>0</v>
      </c>
      <c r="BX144" s="39">
        <f t="shared" si="89"/>
        <v>0</v>
      </c>
      <c r="BY144" s="39">
        <f t="shared" si="89"/>
        <v>0</v>
      </c>
      <c r="BZ144" s="39">
        <f t="shared" si="89"/>
        <v>0</v>
      </c>
      <c r="CA144" s="39">
        <f t="shared" si="89"/>
        <v>0</v>
      </c>
      <c r="CB144" s="39">
        <f t="shared" si="89"/>
        <v>0</v>
      </c>
      <c r="CC144" s="39">
        <f t="shared" si="89"/>
        <v>0</v>
      </c>
      <c r="CD144" s="39">
        <f t="shared" si="89"/>
        <v>0</v>
      </c>
      <c r="CE144" s="39">
        <f t="shared" si="89"/>
        <v>0</v>
      </c>
      <c r="CF144" s="39">
        <f t="shared" si="89"/>
        <v>0</v>
      </c>
      <c r="CG144" s="39">
        <f t="shared" si="89"/>
        <v>0</v>
      </c>
      <c r="CH144" s="39">
        <f t="shared" si="89"/>
        <v>0</v>
      </c>
      <c r="CI144" s="39">
        <f t="shared" si="89"/>
        <v>0</v>
      </c>
      <c r="CJ144" s="39">
        <f t="shared" si="89"/>
        <v>0</v>
      </c>
      <c r="CK144" s="39">
        <f t="shared" si="89"/>
        <v>0</v>
      </c>
      <c r="CL144" s="39">
        <f t="shared" si="89"/>
        <v>0</v>
      </c>
      <c r="CM144" s="39">
        <f t="shared" si="89"/>
        <v>0</v>
      </c>
      <c r="CN144" s="39">
        <f t="shared" si="89"/>
        <v>0</v>
      </c>
      <c r="CO144" s="39">
        <f t="shared" si="89"/>
        <v>0</v>
      </c>
      <c r="CP144" s="39">
        <f t="shared" si="89"/>
        <v>0</v>
      </c>
      <c r="CQ144" s="39">
        <f t="shared" si="89"/>
        <v>0</v>
      </c>
      <c r="CR144" s="39">
        <f t="shared" si="89"/>
        <v>0</v>
      </c>
      <c r="CS144" s="39">
        <f t="shared" si="89"/>
        <v>0</v>
      </c>
    </row>
    <row r="145">
      <c r="B145" s="6" t="s">
        <v>78</v>
      </c>
      <c r="E145" s="35">
        <f t="shared" si="90"/>
        <v>2930.155438</v>
      </c>
      <c r="F145" s="5"/>
      <c r="G145" s="36">
        <f t="shared" ref="G145:CS145" si="91">SUM(G137,G144)</f>
        <v>-1</v>
      </c>
      <c r="H145" s="36">
        <f t="shared" si="91"/>
        <v>0</v>
      </c>
      <c r="I145" s="36">
        <f t="shared" si="91"/>
        <v>0</v>
      </c>
      <c r="J145" s="36">
        <f t="shared" si="91"/>
        <v>0</v>
      </c>
      <c r="K145" s="36">
        <f t="shared" si="91"/>
        <v>0</v>
      </c>
      <c r="L145" s="36">
        <f t="shared" si="91"/>
        <v>-80.38594275</v>
      </c>
      <c r="M145" s="36">
        <f t="shared" si="91"/>
        <v>-127.9859123</v>
      </c>
      <c r="N145" s="36">
        <f t="shared" si="91"/>
        <v>-85.8303259</v>
      </c>
      <c r="O145" s="36">
        <f t="shared" si="91"/>
        <v>-79.07648442</v>
      </c>
      <c r="P145" s="36">
        <f t="shared" si="91"/>
        <v>-82.53812105</v>
      </c>
      <c r="Q145" s="36">
        <f t="shared" si="91"/>
        <v>-72.76961222</v>
      </c>
      <c r="R145" s="36">
        <f t="shared" si="91"/>
        <v>-60.81002448</v>
      </c>
      <c r="S145" s="36">
        <f t="shared" si="91"/>
        <v>-28.18476378</v>
      </c>
      <c r="T145" s="36">
        <f t="shared" si="91"/>
        <v>0</v>
      </c>
      <c r="U145" s="36">
        <f t="shared" si="91"/>
        <v>-455.86798</v>
      </c>
      <c r="V145" s="36">
        <f t="shared" si="91"/>
        <v>74.499966</v>
      </c>
      <c r="W145" s="36">
        <f t="shared" si="91"/>
        <v>73.290611</v>
      </c>
      <c r="X145" s="36">
        <f t="shared" si="91"/>
        <v>58.918307</v>
      </c>
      <c r="Y145" s="36">
        <f t="shared" si="91"/>
        <v>61.079467</v>
      </c>
      <c r="Z145" s="36">
        <f t="shared" si="91"/>
        <v>59.28910372</v>
      </c>
      <c r="AA145" s="36">
        <f t="shared" si="91"/>
        <v>61.44115476</v>
      </c>
      <c r="AB145" s="36">
        <f t="shared" si="91"/>
        <v>58.478504</v>
      </c>
      <c r="AC145" s="36">
        <f t="shared" si="91"/>
        <v>105.1196242</v>
      </c>
      <c r="AD145" s="36">
        <f t="shared" si="91"/>
        <v>56.751006</v>
      </c>
      <c r="AE145" s="36">
        <f t="shared" si="91"/>
        <v>0</v>
      </c>
      <c r="AF145" s="36">
        <f t="shared" si="91"/>
        <v>120.453949</v>
      </c>
      <c r="AG145" s="36">
        <f t="shared" si="91"/>
        <v>63.065144</v>
      </c>
      <c r="AH145" s="36">
        <f t="shared" si="91"/>
        <v>57.81396996</v>
      </c>
      <c r="AI145" s="36">
        <f t="shared" si="91"/>
        <v>64.61575484</v>
      </c>
      <c r="AJ145" s="36">
        <f t="shared" si="91"/>
        <v>56.52747892</v>
      </c>
      <c r="AK145" s="36">
        <f t="shared" si="91"/>
        <v>65.88425624</v>
      </c>
      <c r="AL145" s="36">
        <f t="shared" si="91"/>
        <v>73.53592921</v>
      </c>
      <c r="AM145" s="36">
        <f t="shared" si="91"/>
        <v>64.02224215</v>
      </c>
      <c r="AN145" s="36">
        <f t="shared" si="91"/>
        <v>68.93949096</v>
      </c>
      <c r="AO145" s="36">
        <f t="shared" si="91"/>
        <v>64.12283002</v>
      </c>
      <c r="AP145" s="36">
        <f t="shared" si="91"/>
        <v>61.75402443</v>
      </c>
      <c r="AQ145" s="36">
        <f t="shared" si="91"/>
        <v>61.86414152</v>
      </c>
      <c r="AR145" s="36">
        <f t="shared" si="91"/>
        <v>54.93822301</v>
      </c>
      <c r="AS145" s="36">
        <f t="shared" si="91"/>
        <v>54.64006943</v>
      </c>
      <c r="AT145" s="36">
        <f t="shared" si="91"/>
        <v>52.03663054</v>
      </c>
      <c r="AU145" s="36">
        <f t="shared" si="91"/>
        <v>45.10021355</v>
      </c>
      <c r="AV145" s="36">
        <f t="shared" si="91"/>
        <v>52.01773276</v>
      </c>
      <c r="AW145" s="36">
        <f t="shared" si="91"/>
        <v>43.04369626</v>
      </c>
      <c r="AX145" s="36">
        <f t="shared" si="91"/>
        <v>58.18675528</v>
      </c>
      <c r="AY145" s="36">
        <f t="shared" si="91"/>
        <v>62.66213875</v>
      </c>
      <c r="AZ145" s="36">
        <f t="shared" si="91"/>
        <v>62.96264231</v>
      </c>
      <c r="BA145" s="36">
        <f t="shared" si="91"/>
        <v>79.69067313</v>
      </c>
      <c r="BB145" s="36">
        <f t="shared" si="91"/>
        <v>56.15730318</v>
      </c>
      <c r="BC145" s="36">
        <f t="shared" si="91"/>
        <v>73.62523798</v>
      </c>
      <c r="BD145" s="36">
        <f t="shared" si="91"/>
        <v>48.51720788</v>
      </c>
      <c r="BE145" s="36">
        <f t="shared" si="91"/>
        <v>52.95288843</v>
      </c>
      <c r="BF145" s="36">
        <f t="shared" si="91"/>
        <v>44.46671048</v>
      </c>
      <c r="BG145" s="36">
        <f t="shared" si="91"/>
        <v>36.07683865</v>
      </c>
      <c r="BH145" s="36">
        <f t="shared" si="91"/>
        <v>43.54866841</v>
      </c>
      <c r="BI145" s="36">
        <f t="shared" si="91"/>
        <v>19.62411052</v>
      </c>
      <c r="BJ145" s="36">
        <f t="shared" si="91"/>
        <v>41.6197918</v>
      </c>
      <c r="BK145" s="36">
        <f t="shared" si="91"/>
        <v>4.261121838</v>
      </c>
      <c r="BL145" s="36">
        <f t="shared" si="91"/>
        <v>72.6666404</v>
      </c>
      <c r="BM145" s="36">
        <f t="shared" si="91"/>
        <v>9.981862551</v>
      </c>
      <c r="BN145" s="36">
        <f t="shared" si="91"/>
        <v>33.14649287</v>
      </c>
      <c r="BO145" s="36">
        <f t="shared" si="91"/>
        <v>70.94706832</v>
      </c>
      <c r="BP145" s="36">
        <f t="shared" si="91"/>
        <v>688.9323955</v>
      </c>
      <c r="BQ145" s="36">
        <f t="shared" si="91"/>
        <v>350.953076</v>
      </c>
      <c r="BR145" s="36">
        <f t="shared" si="91"/>
        <v>359.3814597</v>
      </c>
      <c r="BS145" s="36">
        <f t="shared" si="91"/>
        <v>1</v>
      </c>
      <c r="BT145" s="36">
        <f t="shared" si="91"/>
        <v>0</v>
      </c>
      <c r="BU145" s="36">
        <f t="shared" si="91"/>
        <v>0</v>
      </c>
      <c r="BV145" s="36">
        <f t="shared" si="91"/>
        <v>0</v>
      </c>
      <c r="BW145" s="36">
        <f t="shared" si="91"/>
        <v>0</v>
      </c>
      <c r="BX145" s="36">
        <f t="shared" si="91"/>
        <v>0</v>
      </c>
      <c r="BY145" s="36">
        <f t="shared" si="91"/>
        <v>0</v>
      </c>
      <c r="BZ145" s="36">
        <f t="shared" si="91"/>
        <v>0</v>
      </c>
      <c r="CA145" s="36">
        <f t="shared" si="91"/>
        <v>0</v>
      </c>
      <c r="CB145" s="36">
        <f t="shared" si="91"/>
        <v>0</v>
      </c>
      <c r="CC145" s="36">
        <f t="shared" si="91"/>
        <v>0</v>
      </c>
      <c r="CD145" s="36">
        <f t="shared" si="91"/>
        <v>0</v>
      </c>
      <c r="CE145" s="36">
        <f t="shared" si="91"/>
        <v>0</v>
      </c>
      <c r="CF145" s="36">
        <f t="shared" si="91"/>
        <v>0</v>
      </c>
      <c r="CG145" s="36">
        <f t="shared" si="91"/>
        <v>0</v>
      </c>
      <c r="CH145" s="36">
        <f t="shared" si="91"/>
        <v>0</v>
      </c>
      <c r="CI145" s="36">
        <f t="shared" si="91"/>
        <v>0</v>
      </c>
      <c r="CJ145" s="36">
        <f t="shared" si="91"/>
        <v>0</v>
      </c>
      <c r="CK145" s="36">
        <f t="shared" si="91"/>
        <v>0</v>
      </c>
      <c r="CL145" s="36">
        <f t="shared" si="91"/>
        <v>0</v>
      </c>
      <c r="CM145" s="36">
        <f t="shared" si="91"/>
        <v>0</v>
      </c>
      <c r="CN145" s="36">
        <f t="shared" si="91"/>
        <v>0</v>
      </c>
      <c r="CO145" s="36">
        <f t="shared" si="91"/>
        <v>0</v>
      </c>
      <c r="CP145" s="36">
        <f t="shared" si="91"/>
        <v>0</v>
      </c>
      <c r="CQ145" s="36">
        <f t="shared" si="91"/>
        <v>0</v>
      </c>
      <c r="CR145" s="36">
        <f t="shared" si="91"/>
        <v>0</v>
      </c>
      <c r="CS145" s="36">
        <f t="shared" si="91"/>
        <v>0</v>
      </c>
    </row>
    <row r="146">
      <c r="B146" s="6" t="s">
        <v>79</v>
      </c>
      <c r="E146" s="33">
        <f t="shared" si="90"/>
        <v>-224.2483602</v>
      </c>
      <c r="F146" s="5"/>
      <c r="G146" s="39">
        <f t="shared" ref="G146:CS146" si="92">IF(G$3&lt;$C$9,G145,0)</f>
        <v>-1</v>
      </c>
      <c r="H146" s="39">
        <f t="shared" si="92"/>
        <v>0</v>
      </c>
      <c r="I146" s="39">
        <f t="shared" si="92"/>
        <v>0</v>
      </c>
      <c r="J146" s="39">
        <f t="shared" si="92"/>
        <v>0</v>
      </c>
      <c r="K146" s="39">
        <f t="shared" si="92"/>
        <v>0</v>
      </c>
      <c r="L146" s="39">
        <f t="shared" si="92"/>
        <v>-80.38594275</v>
      </c>
      <c r="M146" s="39">
        <f t="shared" si="92"/>
        <v>-127.9859123</v>
      </c>
      <c r="N146" s="39">
        <f t="shared" si="92"/>
        <v>-85.8303259</v>
      </c>
      <c r="O146" s="39">
        <f t="shared" si="92"/>
        <v>-79.07648442</v>
      </c>
      <c r="P146" s="39">
        <f t="shared" si="92"/>
        <v>-82.53812105</v>
      </c>
      <c r="Q146" s="39">
        <f t="shared" si="92"/>
        <v>-72.76961222</v>
      </c>
      <c r="R146" s="39">
        <f t="shared" si="92"/>
        <v>-60.81002448</v>
      </c>
      <c r="S146" s="39">
        <f t="shared" si="92"/>
        <v>-28.18476378</v>
      </c>
      <c r="T146" s="39">
        <f t="shared" si="92"/>
        <v>0</v>
      </c>
      <c r="U146" s="39">
        <f t="shared" si="92"/>
        <v>-455.86798</v>
      </c>
      <c r="V146" s="39">
        <f t="shared" si="92"/>
        <v>74.499966</v>
      </c>
      <c r="W146" s="39">
        <f t="shared" si="92"/>
        <v>73.290611</v>
      </c>
      <c r="X146" s="39">
        <f t="shared" si="92"/>
        <v>58.918307</v>
      </c>
      <c r="Y146" s="39">
        <f t="shared" si="92"/>
        <v>61.079467</v>
      </c>
      <c r="Z146" s="39">
        <f t="shared" si="92"/>
        <v>59.28910372</v>
      </c>
      <c r="AA146" s="39">
        <f t="shared" si="92"/>
        <v>61.44115476</v>
      </c>
      <c r="AB146" s="39">
        <f t="shared" si="92"/>
        <v>58.478504</v>
      </c>
      <c r="AC146" s="39">
        <f t="shared" si="92"/>
        <v>105.1196242</v>
      </c>
      <c r="AD146" s="39">
        <f t="shared" si="92"/>
        <v>56.751006</v>
      </c>
      <c r="AE146" s="39">
        <f t="shared" si="92"/>
        <v>0</v>
      </c>
      <c r="AF146" s="39">
        <f t="shared" si="92"/>
        <v>120.453949</v>
      </c>
      <c r="AG146" s="39">
        <f t="shared" si="92"/>
        <v>63.065144</v>
      </c>
      <c r="AH146" s="39">
        <f t="shared" si="92"/>
        <v>57.81396996</v>
      </c>
      <c r="AI146" s="39">
        <f t="shared" si="92"/>
        <v>0</v>
      </c>
      <c r="AJ146" s="39">
        <f t="shared" si="92"/>
        <v>0</v>
      </c>
      <c r="AK146" s="39">
        <f t="shared" si="92"/>
        <v>0</v>
      </c>
      <c r="AL146" s="39">
        <f t="shared" si="92"/>
        <v>0</v>
      </c>
      <c r="AM146" s="39">
        <f t="shared" si="92"/>
        <v>0</v>
      </c>
      <c r="AN146" s="39">
        <f t="shared" si="92"/>
        <v>0</v>
      </c>
      <c r="AO146" s="39">
        <f t="shared" si="92"/>
        <v>0</v>
      </c>
      <c r="AP146" s="39">
        <f t="shared" si="92"/>
        <v>0</v>
      </c>
      <c r="AQ146" s="39">
        <f t="shared" si="92"/>
        <v>0</v>
      </c>
      <c r="AR146" s="39">
        <f t="shared" si="92"/>
        <v>0</v>
      </c>
      <c r="AS146" s="39">
        <f t="shared" si="92"/>
        <v>0</v>
      </c>
      <c r="AT146" s="39">
        <f t="shared" si="92"/>
        <v>0</v>
      </c>
      <c r="AU146" s="39">
        <f t="shared" si="92"/>
        <v>0</v>
      </c>
      <c r="AV146" s="39">
        <f t="shared" si="92"/>
        <v>0</v>
      </c>
      <c r="AW146" s="39">
        <f t="shared" si="92"/>
        <v>0</v>
      </c>
      <c r="AX146" s="39">
        <f t="shared" si="92"/>
        <v>0</v>
      </c>
      <c r="AY146" s="39">
        <f t="shared" si="92"/>
        <v>0</v>
      </c>
      <c r="AZ146" s="39">
        <f t="shared" si="92"/>
        <v>0</v>
      </c>
      <c r="BA146" s="39">
        <f t="shared" si="92"/>
        <v>0</v>
      </c>
      <c r="BB146" s="39">
        <f t="shared" si="92"/>
        <v>0</v>
      </c>
      <c r="BC146" s="39">
        <f t="shared" si="92"/>
        <v>0</v>
      </c>
      <c r="BD146" s="39">
        <f t="shared" si="92"/>
        <v>0</v>
      </c>
      <c r="BE146" s="39">
        <f t="shared" si="92"/>
        <v>0</v>
      </c>
      <c r="BF146" s="39">
        <f t="shared" si="92"/>
        <v>0</v>
      </c>
      <c r="BG146" s="39">
        <f t="shared" si="92"/>
        <v>0</v>
      </c>
      <c r="BH146" s="39">
        <f t="shared" si="92"/>
        <v>0</v>
      </c>
      <c r="BI146" s="39">
        <f t="shared" si="92"/>
        <v>0</v>
      </c>
      <c r="BJ146" s="39">
        <f t="shared" si="92"/>
        <v>0</v>
      </c>
      <c r="BK146" s="39">
        <f t="shared" si="92"/>
        <v>0</v>
      </c>
      <c r="BL146" s="39">
        <f t="shared" si="92"/>
        <v>0</v>
      </c>
      <c r="BM146" s="39">
        <f t="shared" si="92"/>
        <v>0</v>
      </c>
      <c r="BN146" s="39">
        <f t="shared" si="92"/>
        <v>0</v>
      </c>
      <c r="BO146" s="39">
        <f t="shared" si="92"/>
        <v>0</v>
      </c>
      <c r="BP146" s="39">
        <f t="shared" si="92"/>
        <v>0</v>
      </c>
      <c r="BQ146" s="39">
        <f t="shared" si="92"/>
        <v>0</v>
      </c>
      <c r="BR146" s="39">
        <f t="shared" si="92"/>
        <v>0</v>
      </c>
      <c r="BS146" s="39">
        <f t="shared" si="92"/>
        <v>0</v>
      </c>
      <c r="BT146" s="39">
        <f t="shared" si="92"/>
        <v>0</v>
      </c>
      <c r="BU146" s="39">
        <f t="shared" si="92"/>
        <v>0</v>
      </c>
      <c r="BV146" s="39">
        <f t="shared" si="92"/>
        <v>0</v>
      </c>
      <c r="BW146" s="39">
        <f t="shared" si="92"/>
        <v>0</v>
      </c>
      <c r="BX146" s="39">
        <f t="shared" si="92"/>
        <v>0</v>
      </c>
      <c r="BY146" s="39">
        <f t="shared" si="92"/>
        <v>0</v>
      </c>
      <c r="BZ146" s="39">
        <f t="shared" si="92"/>
        <v>0</v>
      </c>
      <c r="CA146" s="39">
        <f t="shared" si="92"/>
        <v>0</v>
      </c>
      <c r="CB146" s="39">
        <f t="shared" si="92"/>
        <v>0</v>
      </c>
      <c r="CC146" s="39">
        <f t="shared" si="92"/>
        <v>0</v>
      </c>
      <c r="CD146" s="39">
        <f t="shared" si="92"/>
        <v>0</v>
      </c>
      <c r="CE146" s="39">
        <f t="shared" si="92"/>
        <v>0</v>
      </c>
      <c r="CF146" s="39">
        <f t="shared" si="92"/>
        <v>0</v>
      </c>
      <c r="CG146" s="39">
        <f t="shared" si="92"/>
        <v>0</v>
      </c>
      <c r="CH146" s="39">
        <f t="shared" si="92"/>
        <v>0</v>
      </c>
      <c r="CI146" s="39">
        <f t="shared" si="92"/>
        <v>0</v>
      </c>
      <c r="CJ146" s="39">
        <f t="shared" si="92"/>
        <v>0</v>
      </c>
      <c r="CK146" s="39">
        <f t="shared" si="92"/>
        <v>0</v>
      </c>
      <c r="CL146" s="39">
        <f t="shared" si="92"/>
        <v>0</v>
      </c>
      <c r="CM146" s="39">
        <f t="shared" si="92"/>
        <v>0</v>
      </c>
      <c r="CN146" s="39">
        <f t="shared" si="92"/>
        <v>0</v>
      </c>
      <c r="CO146" s="39">
        <f t="shared" si="92"/>
        <v>0</v>
      </c>
      <c r="CP146" s="39">
        <f t="shared" si="92"/>
        <v>0</v>
      </c>
      <c r="CQ146" s="39">
        <f t="shared" si="92"/>
        <v>0</v>
      </c>
      <c r="CR146" s="39">
        <f t="shared" si="92"/>
        <v>0</v>
      </c>
      <c r="CS146" s="39">
        <f t="shared" si="92"/>
        <v>0</v>
      </c>
    </row>
    <row r="147"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</row>
    <row r="148">
      <c r="B148" s="6" t="s">
        <v>80</v>
      </c>
      <c r="C148" s="5"/>
      <c r="D148" s="5"/>
      <c r="E148" s="33">
        <f t="shared" ref="E148:E150" si="94">SUM(G148:CS148)</f>
        <v>4004.604843</v>
      </c>
      <c r="F148" s="5"/>
      <c r="G148" s="39">
        <f t="shared" ref="G148:CS148" si="93">G144+G140</f>
        <v>0</v>
      </c>
      <c r="H148" s="39">
        <f t="shared" si="93"/>
        <v>0</v>
      </c>
      <c r="I148" s="39">
        <f t="shared" si="93"/>
        <v>0</v>
      </c>
      <c r="J148" s="39">
        <f t="shared" si="93"/>
        <v>0</v>
      </c>
      <c r="K148" s="39">
        <f t="shared" si="93"/>
        <v>0</v>
      </c>
      <c r="L148" s="39">
        <f t="shared" si="93"/>
        <v>0</v>
      </c>
      <c r="M148" s="39">
        <f t="shared" si="93"/>
        <v>0</v>
      </c>
      <c r="N148" s="39">
        <f t="shared" si="93"/>
        <v>0</v>
      </c>
      <c r="O148" s="39">
        <f t="shared" si="93"/>
        <v>0</v>
      </c>
      <c r="P148" s="39">
        <f t="shared" si="93"/>
        <v>0</v>
      </c>
      <c r="Q148" s="39">
        <f t="shared" si="93"/>
        <v>0</v>
      </c>
      <c r="R148" s="39">
        <f t="shared" si="93"/>
        <v>0</v>
      </c>
      <c r="S148" s="39">
        <f t="shared" si="93"/>
        <v>0</v>
      </c>
      <c r="T148" s="39">
        <f t="shared" si="93"/>
        <v>0</v>
      </c>
      <c r="U148" s="39">
        <f t="shared" si="93"/>
        <v>0</v>
      </c>
      <c r="V148" s="39">
        <f t="shared" si="93"/>
        <v>74.5</v>
      </c>
      <c r="W148" s="39">
        <f t="shared" si="93"/>
        <v>73.290645</v>
      </c>
      <c r="X148" s="39">
        <f t="shared" si="93"/>
        <v>58.918341</v>
      </c>
      <c r="Y148" s="39">
        <f t="shared" si="93"/>
        <v>61.079501</v>
      </c>
      <c r="Z148" s="39">
        <f t="shared" si="93"/>
        <v>59.28913772</v>
      </c>
      <c r="AA148" s="39">
        <f t="shared" si="93"/>
        <v>61.44118876</v>
      </c>
      <c r="AB148" s="39">
        <f t="shared" si="93"/>
        <v>58.478538</v>
      </c>
      <c r="AC148" s="39">
        <f t="shared" si="93"/>
        <v>105.1196242</v>
      </c>
      <c r="AD148" s="39">
        <f t="shared" si="93"/>
        <v>56.751006</v>
      </c>
      <c r="AE148" s="39">
        <f t="shared" si="93"/>
        <v>0</v>
      </c>
      <c r="AF148" s="39">
        <f t="shared" si="93"/>
        <v>120.453949</v>
      </c>
      <c r="AG148" s="39">
        <f t="shared" si="93"/>
        <v>63.065144</v>
      </c>
      <c r="AH148" s="39">
        <f t="shared" si="93"/>
        <v>57.81396996</v>
      </c>
      <c r="AI148" s="39">
        <f t="shared" si="93"/>
        <v>64.61575484</v>
      </c>
      <c r="AJ148" s="39">
        <f t="shared" si="93"/>
        <v>56.52747892</v>
      </c>
      <c r="AK148" s="39">
        <f t="shared" si="93"/>
        <v>65.88425624</v>
      </c>
      <c r="AL148" s="39">
        <f t="shared" si="93"/>
        <v>73.53592921</v>
      </c>
      <c r="AM148" s="39">
        <f t="shared" si="93"/>
        <v>64.02224215</v>
      </c>
      <c r="AN148" s="39">
        <f t="shared" si="93"/>
        <v>68.93949096</v>
      </c>
      <c r="AO148" s="39">
        <f t="shared" si="93"/>
        <v>64.12283002</v>
      </c>
      <c r="AP148" s="39">
        <f t="shared" si="93"/>
        <v>61.75402443</v>
      </c>
      <c r="AQ148" s="39">
        <f t="shared" si="93"/>
        <v>61.86414152</v>
      </c>
      <c r="AR148" s="39">
        <f t="shared" si="93"/>
        <v>54.93822301</v>
      </c>
      <c r="AS148" s="39">
        <f t="shared" si="93"/>
        <v>54.64006943</v>
      </c>
      <c r="AT148" s="39">
        <f t="shared" si="93"/>
        <v>52.03663054</v>
      </c>
      <c r="AU148" s="39">
        <f t="shared" si="93"/>
        <v>45.10021355</v>
      </c>
      <c r="AV148" s="39">
        <f t="shared" si="93"/>
        <v>52.01773276</v>
      </c>
      <c r="AW148" s="39">
        <f t="shared" si="93"/>
        <v>43.04369626</v>
      </c>
      <c r="AX148" s="39">
        <f t="shared" si="93"/>
        <v>58.18675528</v>
      </c>
      <c r="AY148" s="39">
        <f t="shared" si="93"/>
        <v>62.66213875</v>
      </c>
      <c r="AZ148" s="39">
        <f t="shared" si="93"/>
        <v>62.96264231</v>
      </c>
      <c r="BA148" s="39">
        <f t="shared" si="93"/>
        <v>79.69067313</v>
      </c>
      <c r="BB148" s="39">
        <f t="shared" si="93"/>
        <v>56.15730318</v>
      </c>
      <c r="BC148" s="39">
        <f t="shared" si="93"/>
        <v>73.62523798</v>
      </c>
      <c r="BD148" s="39">
        <f t="shared" si="93"/>
        <v>48.51720788</v>
      </c>
      <c r="BE148" s="39">
        <f t="shared" si="93"/>
        <v>52.95288843</v>
      </c>
      <c r="BF148" s="39">
        <f t="shared" si="93"/>
        <v>44.46671048</v>
      </c>
      <c r="BG148" s="39">
        <f t="shared" si="93"/>
        <v>36.07683865</v>
      </c>
      <c r="BH148" s="39">
        <f t="shared" si="93"/>
        <v>43.54866841</v>
      </c>
      <c r="BI148" s="39">
        <f t="shared" si="93"/>
        <v>19.62411052</v>
      </c>
      <c r="BJ148" s="39">
        <f t="shared" si="93"/>
        <v>41.6197918</v>
      </c>
      <c r="BK148" s="39">
        <f t="shared" si="93"/>
        <v>4.261121838</v>
      </c>
      <c r="BL148" s="39">
        <f t="shared" si="93"/>
        <v>72.6666404</v>
      </c>
      <c r="BM148" s="39">
        <f t="shared" si="93"/>
        <v>9.981862551</v>
      </c>
      <c r="BN148" s="39">
        <f t="shared" si="93"/>
        <v>33.14649287</v>
      </c>
      <c r="BO148" s="39">
        <f t="shared" si="93"/>
        <v>70.94706832</v>
      </c>
      <c r="BP148" s="39">
        <f t="shared" si="93"/>
        <v>688.9323955</v>
      </c>
      <c r="BQ148" s="39">
        <f t="shared" si="93"/>
        <v>350.953076</v>
      </c>
      <c r="BR148" s="39">
        <f t="shared" si="93"/>
        <v>359.3814597</v>
      </c>
      <c r="BS148" s="39">
        <f t="shared" si="93"/>
        <v>1</v>
      </c>
      <c r="BT148" s="39">
        <f t="shared" si="93"/>
        <v>0</v>
      </c>
      <c r="BU148" s="39">
        <f t="shared" si="93"/>
        <v>0</v>
      </c>
      <c r="BV148" s="39">
        <f t="shared" si="93"/>
        <v>0</v>
      </c>
      <c r="BW148" s="39">
        <f t="shared" si="93"/>
        <v>0</v>
      </c>
      <c r="BX148" s="39">
        <f t="shared" si="93"/>
        <v>0</v>
      </c>
      <c r="BY148" s="39">
        <f t="shared" si="93"/>
        <v>0</v>
      </c>
      <c r="BZ148" s="39">
        <f t="shared" si="93"/>
        <v>0</v>
      </c>
      <c r="CA148" s="39">
        <f t="shared" si="93"/>
        <v>0</v>
      </c>
      <c r="CB148" s="39">
        <f t="shared" si="93"/>
        <v>0</v>
      </c>
      <c r="CC148" s="39">
        <f t="shared" si="93"/>
        <v>0</v>
      </c>
      <c r="CD148" s="39">
        <f t="shared" si="93"/>
        <v>0</v>
      </c>
      <c r="CE148" s="39">
        <f t="shared" si="93"/>
        <v>0</v>
      </c>
      <c r="CF148" s="39">
        <f t="shared" si="93"/>
        <v>0</v>
      </c>
      <c r="CG148" s="39">
        <f t="shared" si="93"/>
        <v>0</v>
      </c>
      <c r="CH148" s="39">
        <f t="shared" si="93"/>
        <v>0</v>
      </c>
      <c r="CI148" s="39">
        <f t="shared" si="93"/>
        <v>0</v>
      </c>
      <c r="CJ148" s="39">
        <f t="shared" si="93"/>
        <v>0</v>
      </c>
      <c r="CK148" s="39">
        <f t="shared" si="93"/>
        <v>0</v>
      </c>
      <c r="CL148" s="39">
        <f t="shared" si="93"/>
        <v>0</v>
      </c>
      <c r="CM148" s="39">
        <f t="shared" si="93"/>
        <v>0</v>
      </c>
      <c r="CN148" s="39">
        <f t="shared" si="93"/>
        <v>0</v>
      </c>
      <c r="CO148" s="39">
        <f t="shared" si="93"/>
        <v>0</v>
      </c>
      <c r="CP148" s="39">
        <f t="shared" si="93"/>
        <v>0</v>
      </c>
      <c r="CQ148" s="39">
        <f t="shared" si="93"/>
        <v>0</v>
      </c>
      <c r="CR148" s="39">
        <f t="shared" si="93"/>
        <v>0</v>
      </c>
      <c r="CS148" s="39">
        <f t="shared" si="93"/>
        <v>0</v>
      </c>
    </row>
    <row r="149">
      <c r="B149" s="6" t="s">
        <v>81</v>
      </c>
      <c r="E149" s="35">
        <f t="shared" si="94"/>
        <v>2930.155438</v>
      </c>
      <c r="F149" s="5"/>
      <c r="G149" s="36">
        <f t="shared" ref="G149:CS149" si="95">G145+G140</f>
        <v>-1</v>
      </c>
      <c r="H149" s="36">
        <f t="shared" si="95"/>
        <v>0</v>
      </c>
      <c r="I149" s="36">
        <f t="shared" si="95"/>
        <v>0</v>
      </c>
      <c r="J149" s="36">
        <f t="shared" si="95"/>
        <v>0</v>
      </c>
      <c r="K149" s="36">
        <f t="shared" si="95"/>
        <v>0</v>
      </c>
      <c r="L149" s="36">
        <f t="shared" si="95"/>
        <v>-80.38594275</v>
      </c>
      <c r="M149" s="36">
        <f t="shared" si="95"/>
        <v>-127.9859123</v>
      </c>
      <c r="N149" s="36">
        <f t="shared" si="95"/>
        <v>-85.8303259</v>
      </c>
      <c r="O149" s="36">
        <f t="shared" si="95"/>
        <v>-79.07648442</v>
      </c>
      <c r="P149" s="36">
        <f t="shared" si="95"/>
        <v>-82.53812105</v>
      </c>
      <c r="Q149" s="36">
        <f t="shared" si="95"/>
        <v>-72.76961222</v>
      </c>
      <c r="R149" s="36">
        <f t="shared" si="95"/>
        <v>-60.81002448</v>
      </c>
      <c r="S149" s="36">
        <f t="shared" si="95"/>
        <v>-28.18476378</v>
      </c>
      <c r="T149" s="36">
        <f t="shared" si="95"/>
        <v>0</v>
      </c>
      <c r="U149" s="36">
        <f t="shared" si="95"/>
        <v>-455.86798</v>
      </c>
      <c r="V149" s="36">
        <f t="shared" si="95"/>
        <v>74.499966</v>
      </c>
      <c r="W149" s="36">
        <f t="shared" si="95"/>
        <v>73.290611</v>
      </c>
      <c r="X149" s="36">
        <f t="shared" si="95"/>
        <v>58.918307</v>
      </c>
      <c r="Y149" s="36">
        <f t="shared" si="95"/>
        <v>61.079467</v>
      </c>
      <c r="Z149" s="36">
        <f t="shared" si="95"/>
        <v>59.28910372</v>
      </c>
      <c r="AA149" s="36">
        <f t="shared" si="95"/>
        <v>61.44115476</v>
      </c>
      <c r="AB149" s="36">
        <f t="shared" si="95"/>
        <v>58.478504</v>
      </c>
      <c r="AC149" s="36">
        <f t="shared" si="95"/>
        <v>105.1196242</v>
      </c>
      <c r="AD149" s="36">
        <f t="shared" si="95"/>
        <v>56.751006</v>
      </c>
      <c r="AE149" s="36">
        <f t="shared" si="95"/>
        <v>0</v>
      </c>
      <c r="AF149" s="36">
        <f t="shared" si="95"/>
        <v>120.453949</v>
      </c>
      <c r="AG149" s="36">
        <f t="shared" si="95"/>
        <v>63.065144</v>
      </c>
      <c r="AH149" s="36">
        <f t="shared" si="95"/>
        <v>57.81396996</v>
      </c>
      <c r="AI149" s="36">
        <f t="shared" si="95"/>
        <v>64.61575484</v>
      </c>
      <c r="AJ149" s="36">
        <f t="shared" si="95"/>
        <v>56.52747892</v>
      </c>
      <c r="AK149" s="36">
        <f t="shared" si="95"/>
        <v>65.88425624</v>
      </c>
      <c r="AL149" s="36">
        <f t="shared" si="95"/>
        <v>73.53592921</v>
      </c>
      <c r="AM149" s="36">
        <f t="shared" si="95"/>
        <v>64.02224215</v>
      </c>
      <c r="AN149" s="36">
        <f t="shared" si="95"/>
        <v>68.93949096</v>
      </c>
      <c r="AO149" s="36">
        <f t="shared" si="95"/>
        <v>64.12283002</v>
      </c>
      <c r="AP149" s="36">
        <f t="shared" si="95"/>
        <v>61.75402443</v>
      </c>
      <c r="AQ149" s="36">
        <f t="shared" si="95"/>
        <v>61.86414152</v>
      </c>
      <c r="AR149" s="36">
        <f t="shared" si="95"/>
        <v>54.93822301</v>
      </c>
      <c r="AS149" s="36">
        <f t="shared" si="95"/>
        <v>54.64006943</v>
      </c>
      <c r="AT149" s="36">
        <f t="shared" si="95"/>
        <v>52.03663054</v>
      </c>
      <c r="AU149" s="36">
        <f t="shared" si="95"/>
        <v>45.10021355</v>
      </c>
      <c r="AV149" s="36">
        <f t="shared" si="95"/>
        <v>52.01773276</v>
      </c>
      <c r="AW149" s="36">
        <f t="shared" si="95"/>
        <v>43.04369626</v>
      </c>
      <c r="AX149" s="36">
        <f t="shared" si="95"/>
        <v>58.18675528</v>
      </c>
      <c r="AY149" s="36">
        <f t="shared" si="95"/>
        <v>62.66213875</v>
      </c>
      <c r="AZ149" s="36">
        <f t="shared" si="95"/>
        <v>62.96264231</v>
      </c>
      <c r="BA149" s="36">
        <f t="shared" si="95"/>
        <v>79.69067313</v>
      </c>
      <c r="BB149" s="36">
        <f t="shared" si="95"/>
        <v>56.15730318</v>
      </c>
      <c r="BC149" s="36">
        <f t="shared" si="95"/>
        <v>73.62523798</v>
      </c>
      <c r="BD149" s="36">
        <f t="shared" si="95"/>
        <v>48.51720788</v>
      </c>
      <c r="BE149" s="36">
        <f t="shared" si="95"/>
        <v>52.95288843</v>
      </c>
      <c r="BF149" s="36">
        <f t="shared" si="95"/>
        <v>44.46671048</v>
      </c>
      <c r="BG149" s="36">
        <f t="shared" si="95"/>
        <v>36.07683865</v>
      </c>
      <c r="BH149" s="36">
        <f t="shared" si="95"/>
        <v>43.54866841</v>
      </c>
      <c r="BI149" s="36">
        <f t="shared" si="95"/>
        <v>19.62411052</v>
      </c>
      <c r="BJ149" s="36">
        <f t="shared" si="95"/>
        <v>41.6197918</v>
      </c>
      <c r="BK149" s="36">
        <f t="shared" si="95"/>
        <v>4.261121838</v>
      </c>
      <c r="BL149" s="36">
        <f t="shared" si="95"/>
        <v>72.6666404</v>
      </c>
      <c r="BM149" s="36">
        <f t="shared" si="95"/>
        <v>9.981862551</v>
      </c>
      <c r="BN149" s="36">
        <f t="shared" si="95"/>
        <v>33.14649287</v>
      </c>
      <c r="BO149" s="36">
        <f t="shared" si="95"/>
        <v>70.94706832</v>
      </c>
      <c r="BP149" s="36">
        <f t="shared" si="95"/>
        <v>688.9323955</v>
      </c>
      <c r="BQ149" s="36">
        <f t="shared" si="95"/>
        <v>350.953076</v>
      </c>
      <c r="BR149" s="36">
        <f t="shared" si="95"/>
        <v>359.3814597</v>
      </c>
      <c r="BS149" s="36">
        <f t="shared" si="95"/>
        <v>1</v>
      </c>
      <c r="BT149" s="36">
        <f t="shared" si="95"/>
        <v>0</v>
      </c>
      <c r="BU149" s="36">
        <f t="shared" si="95"/>
        <v>0</v>
      </c>
      <c r="BV149" s="36">
        <f t="shared" si="95"/>
        <v>0</v>
      </c>
      <c r="BW149" s="36">
        <f t="shared" si="95"/>
        <v>0</v>
      </c>
      <c r="BX149" s="36">
        <f t="shared" si="95"/>
        <v>0</v>
      </c>
      <c r="BY149" s="36">
        <f t="shared" si="95"/>
        <v>0</v>
      </c>
      <c r="BZ149" s="36">
        <f t="shared" si="95"/>
        <v>0</v>
      </c>
      <c r="CA149" s="36">
        <f t="shared" si="95"/>
        <v>0</v>
      </c>
      <c r="CB149" s="36">
        <f t="shared" si="95"/>
        <v>0</v>
      </c>
      <c r="CC149" s="36">
        <f t="shared" si="95"/>
        <v>0</v>
      </c>
      <c r="CD149" s="36">
        <f t="shared" si="95"/>
        <v>0</v>
      </c>
      <c r="CE149" s="36">
        <f t="shared" si="95"/>
        <v>0</v>
      </c>
      <c r="CF149" s="36">
        <f t="shared" si="95"/>
        <v>0</v>
      </c>
      <c r="CG149" s="36">
        <f t="shared" si="95"/>
        <v>0</v>
      </c>
      <c r="CH149" s="36">
        <f t="shared" si="95"/>
        <v>0</v>
      </c>
      <c r="CI149" s="36">
        <f t="shared" si="95"/>
        <v>0</v>
      </c>
      <c r="CJ149" s="36">
        <f t="shared" si="95"/>
        <v>0</v>
      </c>
      <c r="CK149" s="36">
        <f t="shared" si="95"/>
        <v>0</v>
      </c>
      <c r="CL149" s="36">
        <f t="shared" si="95"/>
        <v>0</v>
      </c>
      <c r="CM149" s="36">
        <f t="shared" si="95"/>
        <v>0</v>
      </c>
      <c r="CN149" s="36">
        <f t="shared" si="95"/>
        <v>0</v>
      </c>
      <c r="CO149" s="36">
        <f t="shared" si="95"/>
        <v>0</v>
      </c>
      <c r="CP149" s="36">
        <f t="shared" si="95"/>
        <v>0</v>
      </c>
      <c r="CQ149" s="36">
        <f t="shared" si="95"/>
        <v>0</v>
      </c>
      <c r="CR149" s="36">
        <f t="shared" si="95"/>
        <v>0</v>
      </c>
      <c r="CS149" s="36">
        <f t="shared" si="95"/>
        <v>0</v>
      </c>
    </row>
    <row r="150">
      <c r="B150" s="6" t="s">
        <v>82</v>
      </c>
      <c r="E150" s="33">
        <f t="shared" si="94"/>
        <v>-224.2483602</v>
      </c>
      <c r="F150" s="5"/>
      <c r="G150" s="39">
        <f t="shared" ref="G150:CS150" si="96">G146+G140</f>
        <v>-1</v>
      </c>
      <c r="H150" s="39">
        <f t="shared" si="96"/>
        <v>0</v>
      </c>
      <c r="I150" s="39">
        <f t="shared" si="96"/>
        <v>0</v>
      </c>
      <c r="J150" s="39">
        <f t="shared" si="96"/>
        <v>0</v>
      </c>
      <c r="K150" s="39">
        <f t="shared" si="96"/>
        <v>0</v>
      </c>
      <c r="L150" s="39">
        <f t="shared" si="96"/>
        <v>-80.38594275</v>
      </c>
      <c r="M150" s="39">
        <f t="shared" si="96"/>
        <v>-127.9859123</v>
      </c>
      <c r="N150" s="39">
        <f t="shared" si="96"/>
        <v>-85.8303259</v>
      </c>
      <c r="O150" s="39">
        <f t="shared" si="96"/>
        <v>-79.07648442</v>
      </c>
      <c r="P150" s="39">
        <f t="shared" si="96"/>
        <v>-82.53812105</v>
      </c>
      <c r="Q150" s="39">
        <f t="shared" si="96"/>
        <v>-72.76961222</v>
      </c>
      <c r="R150" s="39">
        <f t="shared" si="96"/>
        <v>-60.81002448</v>
      </c>
      <c r="S150" s="39">
        <f t="shared" si="96"/>
        <v>-28.18476378</v>
      </c>
      <c r="T150" s="39">
        <f t="shared" si="96"/>
        <v>0</v>
      </c>
      <c r="U150" s="39">
        <f t="shared" si="96"/>
        <v>-455.86798</v>
      </c>
      <c r="V150" s="39">
        <f t="shared" si="96"/>
        <v>74.499966</v>
      </c>
      <c r="W150" s="39">
        <f t="shared" si="96"/>
        <v>73.290611</v>
      </c>
      <c r="X150" s="39">
        <f t="shared" si="96"/>
        <v>58.918307</v>
      </c>
      <c r="Y150" s="39">
        <f t="shared" si="96"/>
        <v>61.079467</v>
      </c>
      <c r="Z150" s="39">
        <f t="shared" si="96"/>
        <v>59.28910372</v>
      </c>
      <c r="AA150" s="39">
        <f t="shared" si="96"/>
        <v>61.44115476</v>
      </c>
      <c r="AB150" s="39">
        <f t="shared" si="96"/>
        <v>58.478504</v>
      </c>
      <c r="AC150" s="39">
        <f t="shared" si="96"/>
        <v>105.1196242</v>
      </c>
      <c r="AD150" s="39">
        <f t="shared" si="96"/>
        <v>56.751006</v>
      </c>
      <c r="AE150" s="39">
        <f t="shared" si="96"/>
        <v>0</v>
      </c>
      <c r="AF150" s="39">
        <f t="shared" si="96"/>
        <v>120.453949</v>
      </c>
      <c r="AG150" s="39">
        <f t="shared" si="96"/>
        <v>63.065144</v>
      </c>
      <c r="AH150" s="39">
        <f t="shared" si="96"/>
        <v>57.81396996</v>
      </c>
      <c r="AI150" s="39">
        <f t="shared" si="96"/>
        <v>0</v>
      </c>
      <c r="AJ150" s="39">
        <f t="shared" si="96"/>
        <v>0</v>
      </c>
      <c r="AK150" s="39">
        <f t="shared" si="96"/>
        <v>0</v>
      </c>
      <c r="AL150" s="39">
        <f t="shared" si="96"/>
        <v>0</v>
      </c>
      <c r="AM150" s="39">
        <f t="shared" si="96"/>
        <v>0</v>
      </c>
      <c r="AN150" s="39">
        <f t="shared" si="96"/>
        <v>0</v>
      </c>
      <c r="AO150" s="39">
        <f t="shared" si="96"/>
        <v>0</v>
      </c>
      <c r="AP150" s="39">
        <f t="shared" si="96"/>
        <v>0</v>
      </c>
      <c r="AQ150" s="39">
        <f t="shared" si="96"/>
        <v>0</v>
      </c>
      <c r="AR150" s="39">
        <f t="shared" si="96"/>
        <v>0</v>
      </c>
      <c r="AS150" s="39">
        <f t="shared" si="96"/>
        <v>0</v>
      </c>
      <c r="AT150" s="39">
        <f t="shared" si="96"/>
        <v>0</v>
      </c>
      <c r="AU150" s="39">
        <f t="shared" si="96"/>
        <v>0</v>
      </c>
      <c r="AV150" s="39">
        <f t="shared" si="96"/>
        <v>0</v>
      </c>
      <c r="AW150" s="39">
        <f t="shared" si="96"/>
        <v>0</v>
      </c>
      <c r="AX150" s="39">
        <f t="shared" si="96"/>
        <v>0</v>
      </c>
      <c r="AY150" s="39">
        <f t="shared" si="96"/>
        <v>0</v>
      </c>
      <c r="AZ150" s="39">
        <f t="shared" si="96"/>
        <v>0</v>
      </c>
      <c r="BA150" s="39">
        <f t="shared" si="96"/>
        <v>0</v>
      </c>
      <c r="BB150" s="39">
        <f t="shared" si="96"/>
        <v>0</v>
      </c>
      <c r="BC150" s="39">
        <f t="shared" si="96"/>
        <v>0</v>
      </c>
      <c r="BD150" s="39">
        <f t="shared" si="96"/>
        <v>0</v>
      </c>
      <c r="BE150" s="39">
        <f t="shared" si="96"/>
        <v>0</v>
      </c>
      <c r="BF150" s="39">
        <f t="shared" si="96"/>
        <v>0</v>
      </c>
      <c r="BG150" s="39">
        <f t="shared" si="96"/>
        <v>0</v>
      </c>
      <c r="BH150" s="39">
        <f t="shared" si="96"/>
        <v>0</v>
      </c>
      <c r="BI150" s="39">
        <f t="shared" si="96"/>
        <v>0</v>
      </c>
      <c r="BJ150" s="39">
        <f t="shared" si="96"/>
        <v>0</v>
      </c>
      <c r="BK150" s="39">
        <f t="shared" si="96"/>
        <v>0</v>
      </c>
      <c r="BL150" s="39">
        <f t="shared" si="96"/>
        <v>0</v>
      </c>
      <c r="BM150" s="39">
        <f t="shared" si="96"/>
        <v>0</v>
      </c>
      <c r="BN150" s="39">
        <f t="shared" si="96"/>
        <v>0</v>
      </c>
      <c r="BO150" s="39">
        <f t="shared" si="96"/>
        <v>0</v>
      </c>
      <c r="BP150" s="39">
        <f t="shared" si="96"/>
        <v>0</v>
      </c>
      <c r="BQ150" s="39">
        <f t="shared" si="96"/>
        <v>0</v>
      </c>
      <c r="BR150" s="39">
        <f t="shared" si="96"/>
        <v>0</v>
      </c>
      <c r="BS150" s="39">
        <f t="shared" si="96"/>
        <v>0</v>
      </c>
      <c r="BT150" s="39">
        <f t="shared" si="96"/>
        <v>0</v>
      </c>
      <c r="BU150" s="39">
        <f t="shared" si="96"/>
        <v>0</v>
      </c>
      <c r="BV150" s="39">
        <f t="shared" si="96"/>
        <v>0</v>
      </c>
      <c r="BW150" s="39">
        <f t="shared" si="96"/>
        <v>0</v>
      </c>
      <c r="BX150" s="39">
        <f t="shared" si="96"/>
        <v>0</v>
      </c>
      <c r="BY150" s="39">
        <f t="shared" si="96"/>
        <v>0</v>
      </c>
      <c r="BZ150" s="39">
        <f t="shared" si="96"/>
        <v>0</v>
      </c>
      <c r="CA150" s="39">
        <f t="shared" si="96"/>
        <v>0</v>
      </c>
      <c r="CB150" s="39">
        <f t="shared" si="96"/>
        <v>0</v>
      </c>
      <c r="CC150" s="39">
        <f t="shared" si="96"/>
        <v>0</v>
      </c>
      <c r="CD150" s="39">
        <f t="shared" si="96"/>
        <v>0</v>
      </c>
      <c r="CE150" s="39">
        <f t="shared" si="96"/>
        <v>0</v>
      </c>
      <c r="CF150" s="39">
        <f t="shared" si="96"/>
        <v>0</v>
      </c>
      <c r="CG150" s="39">
        <f t="shared" si="96"/>
        <v>0</v>
      </c>
      <c r="CH150" s="39">
        <f t="shared" si="96"/>
        <v>0</v>
      </c>
      <c r="CI150" s="39">
        <f t="shared" si="96"/>
        <v>0</v>
      </c>
      <c r="CJ150" s="39">
        <f t="shared" si="96"/>
        <v>0</v>
      </c>
      <c r="CK150" s="39">
        <f t="shared" si="96"/>
        <v>0</v>
      </c>
      <c r="CL150" s="39">
        <f t="shared" si="96"/>
        <v>0</v>
      </c>
      <c r="CM150" s="39">
        <f t="shared" si="96"/>
        <v>0</v>
      </c>
      <c r="CN150" s="39">
        <f t="shared" si="96"/>
        <v>0</v>
      </c>
      <c r="CO150" s="39">
        <f t="shared" si="96"/>
        <v>0</v>
      </c>
      <c r="CP150" s="39">
        <f t="shared" si="96"/>
        <v>0</v>
      </c>
      <c r="CQ150" s="39">
        <f t="shared" si="96"/>
        <v>0</v>
      </c>
      <c r="CR150" s="39">
        <f t="shared" si="96"/>
        <v>0</v>
      </c>
      <c r="CS150" s="39">
        <f t="shared" si="96"/>
        <v>0</v>
      </c>
    </row>
    <row r="151"/>
    <row r="152">
      <c r="B152" s="5" t="s">
        <v>72</v>
      </c>
    </row>
    <row r="153"/>
    <row r="154">
      <c r="B154" s="6" t="s">
        <v>77</v>
      </c>
      <c r="C154" s="5"/>
      <c r="D154" s="5"/>
      <c r="E154" s="33">
        <f t="shared" ref="E154:E156" si="98">SUM(G154:CS154)</f>
        <v>2237.271042</v>
      </c>
      <c r="F154" s="5"/>
      <c r="G154" s="39">
        <f t="shared" ref="G154:CS154" si="97">G144*G$52</f>
        <v>0</v>
      </c>
      <c r="H154" s="39">
        <f t="shared" si="97"/>
        <v>0</v>
      </c>
      <c r="I154" s="39">
        <f t="shared" si="97"/>
        <v>0</v>
      </c>
      <c r="J154" s="39">
        <f t="shared" si="97"/>
        <v>0</v>
      </c>
      <c r="K154" s="39">
        <f t="shared" si="97"/>
        <v>0</v>
      </c>
      <c r="L154" s="39">
        <f t="shared" si="97"/>
        <v>0</v>
      </c>
      <c r="M154" s="39">
        <f t="shared" si="97"/>
        <v>0</v>
      </c>
      <c r="N154" s="39">
        <f t="shared" si="97"/>
        <v>0</v>
      </c>
      <c r="O154" s="39">
        <f t="shared" si="97"/>
        <v>0</v>
      </c>
      <c r="P154" s="39">
        <f t="shared" si="97"/>
        <v>0</v>
      </c>
      <c r="Q154" s="39">
        <f t="shared" si="97"/>
        <v>0</v>
      </c>
      <c r="R154" s="39">
        <f t="shared" si="97"/>
        <v>0</v>
      </c>
      <c r="S154" s="39">
        <f t="shared" si="97"/>
        <v>0</v>
      </c>
      <c r="T154" s="39">
        <f t="shared" si="97"/>
        <v>0</v>
      </c>
      <c r="U154" s="39">
        <f t="shared" si="97"/>
        <v>0</v>
      </c>
      <c r="V154" s="39">
        <f t="shared" si="97"/>
        <v>68.51005025</v>
      </c>
      <c r="W154" s="39">
        <f t="shared" si="97"/>
        <v>67.39792982</v>
      </c>
      <c r="X154" s="39">
        <f t="shared" si="97"/>
        <v>52.89025566</v>
      </c>
      <c r="Y154" s="39">
        <f t="shared" si="97"/>
        <v>54.83030188</v>
      </c>
      <c r="Z154" s="39">
        <f t="shared" si="97"/>
        <v>51.91345551</v>
      </c>
      <c r="AA154" s="39">
        <f t="shared" si="97"/>
        <v>53.79778729</v>
      </c>
      <c r="AB154" s="39">
        <f t="shared" si="97"/>
        <v>50.41117576</v>
      </c>
      <c r="AC154" s="39">
        <f t="shared" si="97"/>
        <v>90.61792642</v>
      </c>
      <c r="AD154" s="39">
        <f t="shared" si="97"/>
        <v>45.1540613</v>
      </c>
      <c r="AE154" s="39">
        <f t="shared" si="97"/>
        <v>0</v>
      </c>
      <c r="AF154" s="39">
        <f t="shared" si="97"/>
        <v>84.8743172</v>
      </c>
      <c r="AG154" s="39">
        <f t="shared" si="97"/>
        <v>44.4369909</v>
      </c>
      <c r="AH154" s="39">
        <f t="shared" si="97"/>
        <v>39.35159167</v>
      </c>
      <c r="AI154" s="39">
        <f t="shared" si="97"/>
        <v>43.9812869</v>
      </c>
      <c r="AJ154" s="39">
        <f t="shared" si="97"/>
        <v>37.81418194</v>
      </c>
      <c r="AK154" s="39">
        <f t="shared" si="97"/>
        <v>43.31539932</v>
      </c>
      <c r="AL154" s="39">
        <f t="shared" si="97"/>
        <v>47.51446478</v>
      </c>
      <c r="AM154" s="39">
        <f t="shared" si="97"/>
        <v>40.71584278</v>
      </c>
      <c r="AN154" s="39">
        <f t="shared" si="97"/>
        <v>43.15259461</v>
      </c>
      <c r="AO154" s="39">
        <f t="shared" si="97"/>
        <v>39.5055229</v>
      </c>
      <c r="AP154" s="39">
        <f t="shared" si="97"/>
        <v>37.44697066</v>
      </c>
      <c r="AQ154" s="39">
        <f t="shared" si="97"/>
        <v>36.95935415</v>
      </c>
      <c r="AR154" s="39">
        <f t="shared" si="97"/>
        <v>32.33656978</v>
      </c>
      <c r="AS154" s="39">
        <f t="shared" si="97"/>
        <v>31.6857901</v>
      </c>
      <c r="AT154" s="39">
        <f t="shared" si="97"/>
        <v>29.73010368</v>
      </c>
      <c r="AU154" s="39">
        <f t="shared" si="97"/>
        <v>25.38632363</v>
      </c>
      <c r="AV154" s="39">
        <f t="shared" si="97"/>
        <v>28.84739431</v>
      </c>
      <c r="AW154" s="39">
        <f t="shared" si="97"/>
        <v>23.51790802</v>
      </c>
      <c r="AX154" s="39">
        <f t="shared" si="97"/>
        <v>31.32183714</v>
      </c>
      <c r="AY154" s="39">
        <f t="shared" si="97"/>
        <v>33.23244226</v>
      </c>
      <c r="AZ154" s="39">
        <f t="shared" si="97"/>
        <v>32.89833723</v>
      </c>
      <c r="BA154" s="39">
        <f t="shared" si="97"/>
        <v>41.02347594</v>
      </c>
      <c r="BB154" s="39">
        <f t="shared" si="97"/>
        <v>28.48165109</v>
      </c>
      <c r="BC154" s="39">
        <f t="shared" si="97"/>
        <v>36.78913592</v>
      </c>
      <c r="BD154" s="39">
        <f t="shared" si="97"/>
        <v>23.88485633</v>
      </c>
      <c r="BE154" s="39">
        <f t="shared" si="97"/>
        <v>25.68327761</v>
      </c>
      <c r="BF154" s="39">
        <f t="shared" si="97"/>
        <v>21.24857215</v>
      </c>
      <c r="BG154" s="39">
        <f t="shared" si="97"/>
        <v>16.98467265</v>
      </c>
      <c r="BH154" s="39">
        <f t="shared" si="97"/>
        <v>20.199357</v>
      </c>
      <c r="BI154" s="39">
        <f t="shared" si="97"/>
        <v>8.967814236</v>
      </c>
      <c r="BJ154" s="39">
        <f t="shared" si="97"/>
        <v>18.73831276</v>
      </c>
      <c r="BK154" s="39">
        <f t="shared" si="97"/>
        <v>1.890116138</v>
      </c>
      <c r="BL154" s="39">
        <f t="shared" si="97"/>
        <v>31.7565692</v>
      </c>
      <c r="BM154" s="39">
        <f t="shared" si="97"/>
        <v>4.297778598</v>
      </c>
      <c r="BN154" s="39">
        <f t="shared" si="97"/>
        <v>14.06060458</v>
      </c>
      <c r="BO154" s="39">
        <f t="shared" si="97"/>
        <v>29.65069129</v>
      </c>
      <c r="BP154" s="39">
        <f t="shared" si="97"/>
        <v>283.6683834</v>
      </c>
      <c r="BQ154" s="39">
        <f t="shared" si="97"/>
        <v>142.3696239</v>
      </c>
      <c r="BR154" s="39">
        <f t="shared" si="97"/>
        <v>143.6342168</v>
      </c>
      <c r="BS154" s="39">
        <f t="shared" si="97"/>
        <v>0.3937641739</v>
      </c>
      <c r="BT154" s="39">
        <f t="shared" si="97"/>
        <v>0</v>
      </c>
      <c r="BU154" s="39">
        <f t="shared" si="97"/>
        <v>0</v>
      </c>
      <c r="BV154" s="39">
        <f t="shared" si="97"/>
        <v>0</v>
      </c>
      <c r="BW154" s="39">
        <f t="shared" si="97"/>
        <v>0</v>
      </c>
      <c r="BX154" s="39">
        <f t="shared" si="97"/>
        <v>0</v>
      </c>
      <c r="BY154" s="39">
        <f t="shared" si="97"/>
        <v>0</v>
      </c>
      <c r="BZ154" s="39">
        <f t="shared" si="97"/>
        <v>0</v>
      </c>
      <c r="CA154" s="39">
        <f t="shared" si="97"/>
        <v>0</v>
      </c>
      <c r="CB154" s="39">
        <f t="shared" si="97"/>
        <v>0</v>
      </c>
      <c r="CC154" s="39">
        <f t="shared" si="97"/>
        <v>0</v>
      </c>
      <c r="CD154" s="39">
        <f t="shared" si="97"/>
        <v>0</v>
      </c>
      <c r="CE154" s="39">
        <f t="shared" si="97"/>
        <v>0</v>
      </c>
      <c r="CF154" s="39">
        <f t="shared" si="97"/>
        <v>0</v>
      </c>
      <c r="CG154" s="39">
        <f t="shared" si="97"/>
        <v>0</v>
      </c>
      <c r="CH154" s="39">
        <f t="shared" si="97"/>
        <v>0</v>
      </c>
      <c r="CI154" s="39">
        <f t="shared" si="97"/>
        <v>0</v>
      </c>
      <c r="CJ154" s="39">
        <f t="shared" si="97"/>
        <v>0</v>
      </c>
      <c r="CK154" s="39">
        <f t="shared" si="97"/>
        <v>0</v>
      </c>
      <c r="CL154" s="39">
        <f t="shared" si="97"/>
        <v>0</v>
      </c>
      <c r="CM154" s="39">
        <f t="shared" si="97"/>
        <v>0</v>
      </c>
      <c r="CN154" s="39">
        <f t="shared" si="97"/>
        <v>0</v>
      </c>
      <c r="CO154" s="39">
        <f t="shared" si="97"/>
        <v>0</v>
      </c>
      <c r="CP154" s="39">
        <f t="shared" si="97"/>
        <v>0</v>
      </c>
      <c r="CQ154" s="39">
        <f t="shared" si="97"/>
        <v>0</v>
      </c>
      <c r="CR154" s="39">
        <f t="shared" si="97"/>
        <v>0</v>
      </c>
      <c r="CS154" s="39">
        <f t="shared" si="97"/>
        <v>0</v>
      </c>
    </row>
    <row r="155">
      <c r="B155" s="6" t="s">
        <v>78</v>
      </c>
      <c r="E155" s="35">
        <f t="shared" si="98"/>
        <v>1213.139592</v>
      </c>
      <c r="F155" s="5"/>
      <c r="G155" s="36">
        <f t="shared" ref="G155:CS155" si="99">G145*G$52</f>
        <v>-1</v>
      </c>
      <c r="H155" s="36">
        <f t="shared" si="99"/>
        <v>0</v>
      </c>
      <c r="I155" s="36">
        <f t="shared" si="99"/>
        <v>0</v>
      </c>
      <c r="J155" s="36">
        <f t="shared" si="99"/>
        <v>0</v>
      </c>
      <c r="K155" s="36">
        <f t="shared" si="99"/>
        <v>0</v>
      </c>
      <c r="L155" s="36">
        <f t="shared" si="99"/>
        <v>-76.61785168</v>
      </c>
      <c r="M155" s="36">
        <f t="shared" si="99"/>
        <v>-121.9865726</v>
      </c>
      <c r="N155" s="36">
        <f t="shared" si="99"/>
        <v>-81.80702938</v>
      </c>
      <c r="O155" s="36">
        <f t="shared" si="99"/>
        <v>-75.36977421</v>
      </c>
      <c r="P155" s="36">
        <f t="shared" si="99"/>
        <v>-78.66914662</v>
      </c>
      <c r="Q155" s="36">
        <f t="shared" si="99"/>
        <v>-69.35853664</v>
      </c>
      <c r="R155" s="36">
        <f t="shared" si="99"/>
        <v>-57.95955458</v>
      </c>
      <c r="S155" s="36">
        <f t="shared" si="99"/>
        <v>-26.86360298</v>
      </c>
      <c r="T155" s="36">
        <f t="shared" si="99"/>
        <v>0</v>
      </c>
      <c r="U155" s="36">
        <f t="shared" si="99"/>
        <v>-434.4991685</v>
      </c>
      <c r="V155" s="36">
        <f t="shared" si="99"/>
        <v>68.51001898</v>
      </c>
      <c r="W155" s="36">
        <f t="shared" si="99"/>
        <v>67.39789856</v>
      </c>
      <c r="X155" s="36">
        <f t="shared" si="99"/>
        <v>52.89022513</v>
      </c>
      <c r="Y155" s="36">
        <f t="shared" si="99"/>
        <v>54.83027136</v>
      </c>
      <c r="Z155" s="36">
        <f t="shared" si="99"/>
        <v>51.91342574</v>
      </c>
      <c r="AA155" s="36">
        <f t="shared" si="99"/>
        <v>53.79775752</v>
      </c>
      <c r="AB155" s="36">
        <f t="shared" si="99"/>
        <v>50.41114645</v>
      </c>
      <c r="AC155" s="36">
        <f t="shared" si="99"/>
        <v>90.61792642</v>
      </c>
      <c r="AD155" s="36">
        <f t="shared" si="99"/>
        <v>45.1540613</v>
      </c>
      <c r="AE155" s="36">
        <f t="shared" si="99"/>
        <v>0</v>
      </c>
      <c r="AF155" s="36">
        <f t="shared" si="99"/>
        <v>84.8743172</v>
      </c>
      <c r="AG155" s="36">
        <f t="shared" si="99"/>
        <v>44.4369909</v>
      </c>
      <c r="AH155" s="36">
        <f t="shared" si="99"/>
        <v>39.35159167</v>
      </c>
      <c r="AI155" s="36">
        <f t="shared" si="99"/>
        <v>43.9812869</v>
      </c>
      <c r="AJ155" s="36">
        <f t="shared" si="99"/>
        <v>37.81418194</v>
      </c>
      <c r="AK155" s="36">
        <f t="shared" si="99"/>
        <v>43.31539932</v>
      </c>
      <c r="AL155" s="36">
        <f t="shared" si="99"/>
        <v>47.51446478</v>
      </c>
      <c r="AM155" s="36">
        <f t="shared" si="99"/>
        <v>40.71584278</v>
      </c>
      <c r="AN155" s="36">
        <f t="shared" si="99"/>
        <v>43.15259461</v>
      </c>
      <c r="AO155" s="36">
        <f t="shared" si="99"/>
        <v>39.5055229</v>
      </c>
      <c r="AP155" s="36">
        <f t="shared" si="99"/>
        <v>37.44697066</v>
      </c>
      <c r="AQ155" s="36">
        <f t="shared" si="99"/>
        <v>36.95935415</v>
      </c>
      <c r="AR155" s="36">
        <f t="shared" si="99"/>
        <v>32.33656978</v>
      </c>
      <c r="AS155" s="36">
        <f t="shared" si="99"/>
        <v>31.6857901</v>
      </c>
      <c r="AT155" s="36">
        <f t="shared" si="99"/>
        <v>29.73010368</v>
      </c>
      <c r="AU155" s="36">
        <f t="shared" si="99"/>
        <v>25.38632363</v>
      </c>
      <c r="AV155" s="36">
        <f t="shared" si="99"/>
        <v>28.84739431</v>
      </c>
      <c r="AW155" s="36">
        <f t="shared" si="99"/>
        <v>23.51790802</v>
      </c>
      <c r="AX155" s="36">
        <f t="shared" si="99"/>
        <v>31.32183714</v>
      </c>
      <c r="AY155" s="36">
        <f t="shared" si="99"/>
        <v>33.23244226</v>
      </c>
      <c r="AZ155" s="36">
        <f t="shared" si="99"/>
        <v>32.89833723</v>
      </c>
      <c r="BA155" s="36">
        <f t="shared" si="99"/>
        <v>41.02347594</v>
      </c>
      <c r="BB155" s="36">
        <f t="shared" si="99"/>
        <v>28.48165109</v>
      </c>
      <c r="BC155" s="36">
        <f t="shared" si="99"/>
        <v>36.78913592</v>
      </c>
      <c r="BD155" s="36">
        <f t="shared" si="99"/>
        <v>23.88485633</v>
      </c>
      <c r="BE155" s="36">
        <f t="shared" si="99"/>
        <v>25.68327761</v>
      </c>
      <c r="BF155" s="36">
        <f t="shared" si="99"/>
        <v>21.24857215</v>
      </c>
      <c r="BG155" s="36">
        <f t="shared" si="99"/>
        <v>16.98467265</v>
      </c>
      <c r="BH155" s="36">
        <f t="shared" si="99"/>
        <v>20.199357</v>
      </c>
      <c r="BI155" s="36">
        <f t="shared" si="99"/>
        <v>8.967814236</v>
      </c>
      <c r="BJ155" s="36">
        <f t="shared" si="99"/>
        <v>18.73831276</v>
      </c>
      <c r="BK155" s="36">
        <f t="shared" si="99"/>
        <v>1.890116138</v>
      </c>
      <c r="BL155" s="36">
        <f t="shared" si="99"/>
        <v>31.7565692</v>
      </c>
      <c r="BM155" s="36">
        <f t="shared" si="99"/>
        <v>4.297778598</v>
      </c>
      <c r="BN155" s="36">
        <f t="shared" si="99"/>
        <v>14.06060458</v>
      </c>
      <c r="BO155" s="36">
        <f t="shared" si="99"/>
        <v>29.65069129</v>
      </c>
      <c r="BP155" s="36">
        <f t="shared" si="99"/>
        <v>283.6683834</v>
      </c>
      <c r="BQ155" s="36">
        <f t="shared" si="99"/>
        <v>142.3696239</v>
      </c>
      <c r="BR155" s="36">
        <f t="shared" si="99"/>
        <v>143.6342168</v>
      </c>
      <c r="BS155" s="36">
        <f t="shared" si="99"/>
        <v>0.3937641739</v>
      </c>
      <c r="BT155" s="36">
        <f t="shared" si="99"/>
        <v>0</v>
      </c>
      <c r="BU155" s="36">
        <f t="shared" si="99"/>
        <v>0</v>
      </c>
      <c r="BV155" s="36">
        <f t="shared" si="99"/>
        <v>0</v>
      </c>
      <c r="BW155" s="36">
        <f t="shared" si="99"/>
        <v>0</v>
      </c>
      <c r="BX155" s="36">
        <f t="shared" si="99"/>
        <v>0</v>
      </c>
      <c r="BY155" s="36">
        <f t="shared" si="99"/>
        <v>0</v>
      </c>
      <c r="BZ155" s="36">
        <f t="shared" si="99"/>
        <v>0</v>
      </c>
      <c r="CA155" s="36">
        <f t="shared" si="99"/>
        <v>0</v>
      </c>
      <c r="CB155" s="36">
        <f t="shared" si="99"/>
        <v>0</v>
      </c>
      <c r="CC155" s="36">
        <f t="shared" si="99"/>
        <v>0</v>
      </c>
      <c r="CD155" s="36">
        <f t="shared" si="99"/>
        <v>0</v>
      </c>
      <c r="CE155" s="36">
        <f t="shared" si="99"/>
        <v>0</v>
      </c>
      <c r="CF155" s="36">
        <f t="shared" si="99"/>
        <v>0</v>
      </c>
      <c r="CG155" s="36">
        <f t="shared" si="99"/>
        <v>0</v>
      </c>
      <c r="CH155" s="36">
        <f t="shared" si="99"/>
        <v>0</v>
      </c>
      <c r="CI155" s="36">
        <f t="shared" si="99"/>
        <v>0</v>
      </c>
      <c r="CJ155" s="36">
        <f t="shared" si="99"/>
        <v>0</v>
      </c>
      <c r="CK155" s="36">
        <f t="shared" si="99"/>
        <v>0</v>
      </c>
      <c r="CL155" s="36">
        <f t="shared" si="99"/>
        <v>0</v>
      </c>
      <c r="CM155" s="36">
        <f t="shared" si="99"/>
        <v>0</v>
      </c>
      <c r="CN155" s="36">
        <f t="shared" si="99"/>
        <v>0</v>
      </c>
      <c r="CO155" s="36">
        <f t="shared" si="99"/>
        <v>0</v>
      </c>
      <c r="CP155" s="36">
        <f t="shared" si="99"/>
        <v>0</v>
      </c>
      <c r="CQ155" s="36">
        <f t="shared" si="99"/>
        <v>0</v>
      </c>
      <c r="CR155" s="36">
        <f t="shared" si="99"/>
        <v>0</v>
      </c>
      <c r="CS155" s="36">
        <f t="shared" si="99"/>
        <v>0</v>
      </c>
    </row>
    <row r="156">
      <c r="B156" s="6" t="s">
        <v>79</v>
      </c>
      <c r="E156" s="33">
        <f t="shared" si="98"/>
        <v>-319.9456059</v>
      </c>
      <c r="F156" s="5"/>
      <c r="G156" s="39">
        <f t="shared" ref="G156:CS156" si="100">G146*G$52</f>
        <v>-1</v>
      </c>
      <c r="H156" s="39">
        <f t="shared" si="100"/>
        <v>0</v>
      </c>
      <c r="I156" s="39">
        <f t="shared" si="100"/>
        <v>0</v>
      </c>
      <c r="J156" s="39">
        <f t="shared" si="100"/>
        <v>0</v>
      </c>
      <c r="K156" s="39">
        <f t="shared" si="100"/>
        <v>0</v>
      </c>
      <c r="L156" s="39">
        <f t="shared" si="100"/>
        <v>-76.61785168</v>
      </c>
      <c r="M156" s="39">
        <f t="shared" si="100"/>
        <v>-121.9865726</v>
      </c>
      <c r="N156" s="39">
        <f t="shared" si="100"/>
        <v>-81.80702938</v>
      </c>
      <c r="O156" s="39">
        <f t="shared" si="100"/>
        <v>-75.36977421</v>
      </c>
      <c r="P156" s="39">
        <f t="shared" si="100"/>
        <v>-78.66914662</v>
      </c>
      <c r="Q156" s="39">
        <f t="shared" si="100"/>
        <v>-69.35853664</v>
      </c>
      <c r="R156" s="39">
        <f t="shared" si="100"/>
        <v>-57.95955458</v>
      </c>
      <c r="S156" s="39">
        <f t="shared" si="100"/>
        <v>-26.86360298</v>
      </c>
      <c r="T156" s="39">
        <f t="shared" si="100"/>
        <v>0</v>
      </c>
      <c r="U156" s="39">
        <f t="shared" si="100"/>
        <v>-434.4991685</v>
      </c>
      <c r="V156" s="39">
        <f t="shared" si="100"/>
        <v>68.51001898</v>
      </c>
      <c r="W156" s="39">
        <f t="shared" si="100"/>
        <v>67.39789856</v>
      </c>
      <c r="X156" s="39">
        <f t="shared" si="100"/>
        <v>52.89022513</v>
      </c>
      <c r="Y156" s="39">
        <f t="shared" si="100"/>
        <v>54.83027136</v>
      </c>
      <c r="Z156" s="39">
        <f t="shared" si="100"/>
        <v>51.91342574</v>
      </c>
      <c r="AA156" s="39">
        <f t="shared" si="100"/>
        <v>53.79775752</v>
      </c>
      <c r="AB156" s="39">
        <f t="shared" si="100"/>
        <v>50.41114645</v>
      </c>
      <c r="AC156" s="39">
        <f t="shared" si="100"/>
        <v>90.61792642</v>
      </c>
      <c r="AD156" s="39">
        <f t="shared" si="100"/>
        <v>45.1540613</v>
      </c>
      <c r="AE156" s="39">
        <f t="shared" si="100"/>
        <v>0</v>
      </c>
      <c r="AF156" s="39">
        <f t="shared" si="100"/>
        <v>84.8743172</v>
      </c>
      <c r="AG156" s="39">
        <f t="shared" si="100"/>
        <v>44.4369909</v>
      </c>
      <c r="AH156" s="39">
        <f t="shared" si="100"/>
        <v>39.35159167</v>
      </c>
      <c r="AI156" s="39">
        <f t="shared" si="100"/>
        <v>0</v>
      </c>
      <c r="AJ156" s="39">
        <f t="shared" si="100"/>
        <v>0</v>
      </c>
      <c r="AK156" s="39">
        <f t="shared" si="100"/>
        <v>0</v>
      </c>
      <c r="AL156" s="39">
        <f t="shared" si="100"/>
        <v>0</v>
      </c>
      <c r="AM156" s="39">
        <f t="shared" si="100"/>
        <v>0</v>
      </c>
      <c r="AN156" s="39">
        <f t="shared" si="100"/>
        <v>0</v>
      </c>
      <c r="AO156" s="39">
        <f t="shared" si="100"/>
        <v>0</v>
      </c>
      <c r="AP156" s="39">
        <f t="shared" si="100"/>
        <v>0</v>
      </c>
      <c r="AQ156" s="39">
        <f t="shared" si="100"/>
        <v>0</v>
      </c>
      <c r="AR156" s="39">
        <f t="shared" si="100"/>
        <v>0</v>
      </c>
      <c r="AS156" s="39">
        <f t="shared" si="100"/>
        <v>0</v>
      </c>
      <c r="AT156" s="39">
        <f t="shared" si="100"/>
        <v>0</v>
      </c>
      <c r="AU156" s="39">
        <f t="shared" si="100"/>
        <v>0</v>
      </c>
      <c r="AV156" s="39">
        <f t="shared" si="100"/>
        <v>0</v>
      </c>
      <c r="AW156" s="39">
        <f t="shared" si="100"/>
        <v>0</v>
      </c>
      <c r="AX156" s="39">
        <f t="shared" si="100"/>
        <v>0</v>
      </c>
      <c r="AY156" s="39">
        <f t="shared" si="100"/>
        <v>0</v>
      </c>
      <c r="AZ156" s="39">
        <f t="shared" si="100"/>
        <v>0</v>
      </c>
      <c r="BA156" s="39">
        <f t="shared" si="100"/>
        <v>0</v>
      </c>
      <c r="BB156" s="39">
        <f t="shared" si="100"/>
        <v>0</v>
      </c>
      <c r="BC156" s="39">
        <f t="shared" si="100"/>
        <v>0</v>
      </c>
      <c r="BD156" s="39">
        <f t="shared" si="100"/>
        <v>0</v>
      </c>
      <c r="BE156" s="39">
        <f t="shared" si="100"/>
        <v>0</v>
      </c>
      <c r="BF156" s="39">
        <f t="shared" si="100"/>
        <v>0</v>
      </c>
      <c r="BG156" s="39">
        <f t="shared" si="100"/>
        <v>0</v>
      </c>
      <c r="BH156" s="39">
        <f t="shared" si="100"/>
        <v>0</v>
      </c>
      <c r="BI156" s="39">
        <f t="shared" si="100"/>
        <v>0</v>
      </c>
      <c r="BJ156" s="39">
        <f t="shared" si="100"/>
        <v>0</v>
      </c>
      <c r="BK156" s="39">
        <f t="shared" si="100"/>
        <v>0</v>
      </c>
      <c r="BL156" s="39">
        <f t="shared" si="100"/>
        <v>0</v>
      </c>
      <c r="BM156" s="39">
        <f t="shared" si="100"/>
        <v>0</v>
      </c>
      <c r="BN156" s="39">
        <f t="shared" si="100"/>
        <v>0</v>
      </c>
      <c r="BO156" s="39">
        <f t="shared" si="100"/>
        <v>0</v>
      </c>
      <c r="BP156" s="39">
        <f t="shared" si="100"/>
        <v>0</v>
      </c>
      <c r="BQ156" s="39">
        <f t="shared" si="100"/>
        <v>0</v>
      </c>
      <c r="BR156" s="39">
        <f t="shared" si="100"/>
        <v>0</v>
      </c>
      <c r="BS156" s="39">
        <f t="shared" si="100"/>
        <v>0</v>
      </c>
      <c r="BT156" s="39">
        <f t="shared" si="100"/>
        <v>0</v>
      </c>
      <c r="BU156" s="39">
        <f t="shared" si="100"/>
        <v>0</v>
      </c>
      <c r="BV156" s="39">
        <f t="shared" si="100"/>
        <v>0</v>
      </c>
      <c r="BW156" s="39">
        <f t="shared" si="100"/>
        <v>0</v>
      </c>
      <c r="BX156" s="39">
        <f t="shared" si="100"/>
        <v>0</v>
      </c>
      <c r="BY156" s="39">
        <f t="shared" si="100"/>
        <v>0</v>
      </c>
      <c r="BZ156" s="39">
        <f t="shared" si="100"/>
        <v>0</v>
      </c>
      <c r="CA156" s="39">
        <f t="shared" si="100"/>
        <v>0</v>
      </c>
      <c r="CB156" s="39">
        <f t="shared" si="100"/>
        <v>0</v>
      </c>
      <c r="CC156" s="39">
        <f t="shared" si="100"/>
        <v>0</v>
      </c>
      <c r="CD156" s="39">
        <f t="shared" si="100"/>
        <v>0</v>
      </c>
      <c r="CE156" s="39">
        <f t="shared" si="100"/>
        <v>0</v>
      </c>
      <c r="CF156" s="39">
        <f t="shared" si="100"/>
        <v>0</v>
      </c>
      <c r="CG156" s="39">
        <f t="shared" si="100"/>
        <v>0</v>
      </c>
      <c r="CH156" s="39">
        <f t="shared" si="100"/>
        <v>0</v>
      </c>
      <c r="CI156" s="39">
        <f t="shared" si="100"/>
        <v>0</v>
      </c>
      <c r="CJ156" s="39">
        <f t="shared" si="100"/>
        <v>0</v>
      </c>
      <c r="CK156" s="39">
        <f t="shared" si="100"/>
        <v>0</v>
      </c>
      <c r="CL156" s="39">
        <f t="shared" si="100"/>
        <v>0</v>
      </c>
      <c r="CM156" s="39">
        <f t="shared" si="100"/>
        <v>0</v>
      </c>
      <c r="CN156" s="39">
        <f t="shared" si="100"/>
        <v>0</v>
      </c>
      <c r="CO156" s="39">
        <f t="shared" si="100"/>
        <v>0</v>
      </c>
      <c r="CP156" s="39">
        <f t="shared" si="100"/>
        <v>0</v>
      </c>
      <c r="CQ156" s="39">
        <f t="shared" si="100"/>
        <v>0</v>
      </c>
      <c r="CR156" s="39">
        <f t="shared" si="100"/>
        <v>0</v>
      </c>
      <c r="CS156" s="39">
        <f t="shared" si="100"/>
        <v>0</v>
      </c>
    </row>
    <row r="157">
      <c r="E157" s="35"/>
      <c r="F157" s="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</row>
    <row r="158">
      <c r="B158" s="6" t="s">
        <v>80</v>
      </c>
      <c r="C158" s="5"/>
      <c r="D158" s="5"/>
      <c r="E158" s="33">
        <f t="shared" ref="E158:E160" si="102">SUM(G158:CS158)</f>
        <v>2237.271042</v>
      </c>
      <c r="F158" s="5"/>
      <c r="G158" s="39">
        <f t="shared" ref="G158:CS158" si="101">G148*G$52</f>
        <v>0</v>
      </c>
      <c r="H158" s="39">
        <f t="shared" si="101"/>
        <v>0</v>
      </c>
      <c r="I158" s="39">
        <f t="shared" si="101"/>
        <v>0</v>
      </c>
      <c r="J158" s="39">
        <f t="shared" si="101"/>
        <v>0</v>
      </c>
      <c r="K158" s="39">
        <f t="shared" si="101"/>
        <v>0</v>
      </c>
      <c r="L158" s="39">
        <f t="shared" si="101"/>
        <v>0</v>
      </c>
      <c r="M158" s="39">
        <f t="shared" si="101"/>
        <v>0</v>
      </c>
      <c r="N158" s="39">
        <f t="shared" si="101"/>
        <v>0</v>
      </c>
      <c r="O158" s="39">
        <f t="shared" si="101"/>
        <v>0</v>
      </c>
      <c r="P158" s="39">
        <f t="shared" si="101"/>
        <v>0</v>
      </c>
      <c r="Q158" s="39">
        <f t="shared" si="101"/>
        <v>0</v>
      </c>
      <c r="R158" s="39">
        <f t="shared" si="101"/>
        <v>0</v>
      </c>
      <c r="S158" s="39">
        <f t="shared" si="101"/>
        <v>0</v>
      </c>
      <c r="T158" s="39">
        <f t="shared" si="101"/>
        <v>0</v>
      </c>
      <c r="U158" s="39">
        <f t="shared" si="101"/>
        <v>0</v>
      </c>
      <c r="V158" s="39">
        <f t="shared" si="101"/>
        <v>68.51005025</v>
      </c>
      <c r="W158" s="39">
        <f t="shared" si="101"/>
        <v>67.39792982</v>
      </c>
      <c r="X158" s="39">
        <f t="shared" si="101"/>
        <v>52.89025566</v>
      </c>
      <c r="Y158" s="39">
        <f t="shared" si="101"/>
        <v>54.83030188</v>
      </c>
      <c r="Z158" s="39">
        <f t="shared" si="101"/>
        <v>51.91345551</v>
      </c>
      <c r="AA158" s="39">
        <f t="shared" si="101"/>
        <v>53.79778729</v>
      </c>
      <c r="AB158" s="39">
        <f t="shared" si="101"/>
        <v>50.41117576</v>
      </c>
      <c r="AC158" s="39">
        <f t="shared" si="101"/>
        <v>90.61792642</v>
      </c>
      <c r="AD158" s="39">
        <f t="shared" si="101"/>
        <v>45.1540613</v>
      </c>
      <c r="AE158" s="39">
        <f t="shared" si="101"/>
        <v>0</v>
      </c>
      <c r="AF158" s="39">
        <f t="shared" si="101"/>
        <v>84.8743172</v>
      </c>
      <c r="AG158" s="39">
        <f t="shared" si="101"/>
        <v>44.4369909</v>
      </c>
      <c r="AH158" s="39">
        <f t="shared" si="101"/>
        <v>39.35159167</v>
      </c>
      <c r="AI158" s="39">
        <f t="shared" si="101"/>
        <v>43.9812869</v>
      </c>
      <c r="AJ158" s="39">
        <f t="shared" si="101"/>
        <v>37.81418194</v>
      </c>
      <c r="AK158" s="39">
        <f t="shared" si="101"/>
        <v>43.31539932</v>
      </c>
      <c r="AL158" s="39">
        <f t="shared" si="101"/>
        <v>47.51446478</v>
      </c>
      <c r="AM158" s="39">
        <f t="shared" si="101"/>
        <v>40.71584278</v>
      </c>
      <c r="AN158" s="39">
        <f t="shared" si="101"/>
        <v>43.15259461</v>
      </c>
      <c r="AO158" s="39">
        <f t="shared" si="101"/>
        <v>39.5055229</v>
      </c>
      <c r="AP158" s="39">
        <f t="shared" si="101"/>
        <v>37.44697066</v>
      </c>
      <c r="AQ158" s="39">
        <f t="shared" si="101"/>
        <v>36.95935415</v>
      </c>
      <c r="AR158" s="39">
        <f t="shared" si="101"/>
        <v>32.33656978</v>
      </c>
      <c r="AS158" s="39">
        <f t="shared" si="101"/>
        <v>31.6857901</v>
      </c>
      <c r="AT158" s="39">
        <f t="shared" si="101"/>
        <v>29.73010368</v>
      </c>
      <c r="AU158" s="39">
        <f t="shared" si="101"/>
        <v>25.38632363</v>
      </c>
      <c r="AV158" s="39">
        <f t="shared" si="101"/>
        <v>28.84739431</v>
      </c>
      <c r="AW158" s="39">
        <f t="shared" si="101"/>
        <v>23.51790802</v>
      </c>
      <c r="AX158" s="39">
        <f t="shared" si="101"/>
        <v>31.32183714</v>
      </c>
      <c r="AY158" s="39">
        <f t="shared" si="101"/>
        <v>33.23244226</v>
      </c>
      <c r="AZ158" s="39">
        <f t="shared" si="101"/>
        <v>32.89833723</v>
      </c>
      <c r="BA158" s="39">
        <f t="shared" si="101"/>
        <v>41.02347594</v>
      </c>
      <c r="BB158" s="39">
        <f t="shared" si="101"/>
        <v>28.48165109</v>
      </c>
      <c r="BC158" s="39">
        <f t="shared" si="101"/>
        <v>36.78913592</v>
      </c>
      <c r="BD158" s="39">
        <f t="shared" si="101"/>
        <v>23.88485633</v>
      </c>
      <c r="BE158" s="39">
        <f t="shared" si="101"/>
        <v>25.68327761</v>
      </c>
      <c r="BF158" s="39">
        <f t="shared" si="101"/>
        <v>21.24857215</v>
      </c>
      <c r="BG158" s="39">
        <f t="shared" si="101"/>
        <v>16.98467265</v>
      </c>
      <c r="BH158" s="39">
        <f t="shared" si="101"/>
        <v>20.199357</v>
      </c>
      <c r="BI158" s="39">
        <f t="shared" si="101"/>
        <v>8.967814236</v>
      </c>
      <c r="BJ158" s="39">
        <f t="shared" si="101"/>
        <v>18.73831276</v>
      </c>
      <c r="BK158" s="39">
        <f t="shared" si="101"/>
        <v>1.890116138</v>
      </c>
      <c r="BL158" s="39">
        <f t="shared" si="101"/>
        <v>31.7565692</v>
      </c>
      <c r="BM158" s="39">
        <f t="shared" si="101"/>
        <v>4.297778598</v>
      </c>
      <c r="BN158" s="39">
        <f t="shared" si="101"/>
        <v>14.06060458</v>
      </c>
      <c r="BO158" s="39">
        <f t="shared" si="101"/>
        <v>29.65069129</v>
      </c>
      <c r="BP158" s="39">
        <f t="shared" si="101"/>
        <v>283.6683834</v>
      </c>
      <c r="BQ158" s="39">
        <f t="shared" si="101"/>
        <v>142.3696239</v>
      </c>
      <c r="BR158" s="39">
        <f t="shared" si="101"/>
        <v>143.6342168</v>
      </c>
      <c r="BS158" s="39">
        <f t="shared" si="101"/>
        <v>0.3937641739</v>
      </c>
      <c r="BT158" s="39">
        <f t="shared" si="101"/>
        <v>0</v>
      </c>
      <c r="BU158" s="39">
        <f t="shared" si="101"/>
        <v>0</v>
      </c>
      <c r="BV158" s="39">
        <f t="shared" si="101"/>
        <v>0</v>
      </c>
      <c r="BW158" s="39">
        <f t="shared" si="101"/>
        <v>0</v>
      </c>
      <c r="BX158" s="39">
        <f t="shared" si="101"/>
        <v>0</v>
      </c>
      <c r="BY158" s="39">
        <f t="shared" si="101"/>
        <v>0</v>
      </c>
      <c r="BZ158" s="39">
        <f t="shared" si="101"/>
        <v>0</v>
      </c>
      <c r="CA158" s="39">
        <f t="shared" si="101"/>
        <v>0</v>
      </c>
      <c r="CB158" s="39">
        <f t="shared" si="101"/>
        <v>0</v>
      </c>
      <c r="CC158" s="39">
        <f t="shared" si="101"/>
        <v>0</v>
      </c>
      <c r="CD158" s="39">
        <f t="shared" si="101"/>
        <v>0</v>
      </c>
      <c r="CE158" s="39">
        <f t="shared" si="101"/>
        <v>0</v>
      </c>
      <c r="CF158" s="39">
        <f t="shared" si="101"/>
        <v>0</v>
      </c>
      <c r="CG158" s="39">
        <f t="shared" si="101"/>
        <v>0</v>
      </c>
      <c r="CH158" s="39">
        <f t="shared" si="101"/>
        <v>0</v>
      </c>
      <c r="CI158" s="39">
        <f t="shared" si="101"/>
        <v>0</v>
      </c>
      <c r="CJ158" s="39">
        <f t="shared" si="101"/>
        <v>0</v>
      </c>
      <c r="CK158" s="39">
        <f t="shared" si="101"/>
        <v>0</v>
      </c>
      <c r="CL158" s="39">
        <f t="shared" si="101"/>
        <v>0</v>
      </c>
      <c r="CM158" s="39">
        <f t="shared" si="101"/>
        <v>0</v>
      </c>
      <c r="CN158" s="39">
        <f t="shared" si="101"/>
        <v>0</v>
      </c>
      <c r="CO158" s="39">
        <f t="shared" si="101"/>
        <v>0</v>
      </c>
      <c r="CP158" s="39">
        <f t="shared" si="101"/>
        <v>0</v>
      </c>
      <c r="CQ158" s="39">
        <f t="shared" si="101"/>
        <v>0</v>
      </c>
      <c r="CR158" s="39">
        <f t="shared" si="101"/>
        <v>0</v>
      </c>
      <c r="CS158" s="39">
        <f t="shared" si="101"/>
        <v>0</v>
      </c>
    </row>
    <row r="159">
      <c r="B159" s="6" t="s">
        <v>81</v>
      </c>
      <c r="E159" s="35">
        <f t="shared" si="102"/>
        <v>1213.139592</v>
      </c>
      <c r="F159" s="5"/>
      <c r="G159" s="36">
        <f t="shared" ref="G159:CS159" si="103">G149*G$52</f>
        <v>-1</v>
      </c>
      <c r="H159" s="36">
        <f t="shared" si="103"/>
        <v>0</v>
      </c>
      <c r="I159" s="36">
        <f t="shared" si="103"/>
        <v>0</v>
      </c>
      <c r="J159" s="36">
        <f t="shared" si="103"/>
        <v>0</v>
      </c>
      <c r="K159" s="36">
        <f t="shared" si="103"/>
        <v>0</v>
      </c>
      <c r="L159" s="36">
        <f t="shared" si="103"/>
        <v>-76.61785168</v>
      </c>
      <c r="M159" s="36">
        <f t="shared" si="103"/>
        <v>-121.9865726</v>
      </c>
      <c r="N159" s="36">
        <f t="shared" si="103"/>
        <v>-81.80702938</v>
      </c>
      <c r="O159" s="36">
        <f t="shared" si="103"/>
        <v>-75.36977421</v>
      </c>
      <c r="P159" s="36">
        <f t="shared" si="103"/>
        <v>-78.66914662</v>
      </c>
      <c r="Q159" s="36">
        <f t="shared" si="103"/>
        <v>-69.35853664</v>
      </c>
      <c r="R159" s="36">
        <f t="shared" si="103"/>
        <v>-57.95955458</v>
      </c>
      <c r="S159" s="36">
        <f t="shared" si="103"/>
        <v>-26.86360298</v>
      </c>
      <c r="T159" s="36">
        <f t="shared" si="103"/>
        <v>0</v>
      </c>
      <c r="U159" s="36">
        <f t="shared" si="103"/>
        <v>-434.4991685</v>
      </c>
      <c r="V159" s="36">
        <f t="shared" si="103"/>
        <v>68.51001898</v>
      </c>
      <c r="W159" s="36">
        <f t="shared" si="103"/>
        <v>67.39789856</v>
      </c>
      <c r="X159" s="36">
        <f t="shared" si="103"/>
        <v>52.89022513</v>
      </c>
      <c r="Y159" s="36">
        <f t="shared" si="103"/>
        <v>54.83027136</v>
      </c>
      <c r="Z159" s="36">
        <f t="shared" si="103"/>
        <v>51.91342574</v>
      </c>
      <c r="AA159" s="36">
        <f t="shared" si="103"/>
        <v>53.79775752</v>
      </c>
      <c r="AB159" s="36">
        <f t="shared" si="103"/>
        <v>50.41114645</v>
      </c>
      <c r="AC159" s="36">
        <f t="shared" si="103"/>
        <v>90.61792642</v>
      </c>
      <c r="AD159" s="36">
        <f t="shared" si="103"/>
        <v>45.1540613</v>
      </c>
      <c r="AE159" s="36">
        <f t="shared" si="103"/>
        <v>0</v>
      </c>
      <c r="AF159" s="36">
        <f t="shared" si="103"/>
        <v>84.8743172</v>
      </c>
      <c r="AG159" s="36">
        <f t="shared" si="103"/>
        <v>44.4369909</v>
      </c>
      <c r="AH159" s="36">
        <f t="shared" si="103"/>
        <v>39.35159167</v>
      </c>
      <c r="AI159" s="36">
        <f t="shared" si="103"/>
        <v>43.9812869</v>
      </c>
      <c r="AJ159" s="36">
        <f t="shared" si="103"/>
        <v>37.81418194</v>
      </c>
      <c r="AK159" s="36">
        <f t="shared" si="103"/>
        <v>43.31539932</v>
      </c>
      <c r="AL159" s="36">
        <f t="shared" si="103"/>
        <v>47.51446478</v>
      </c>
      <c r="AM159" s="36">
        <f t="shared" si="103"/>
        <v>40.71584278</v>
      </c>
      <c r="AN159" s="36">
        <f t="shared" si="103"/>
        <v>43.15259461</v>
      </c>
      <c r="AO159" s="36">
        <f t="shared" si="103"/>
        <v>39.5055229</v>
      </c>
      <c r="AP159" s="36">
        <f t="shared" si="103"/>
        <v>37.44697066</v>
      </c>
      <c r="AQ159" s="36">
        <f t="shared" si="103"/>
        <v>36.95935415</v>
      </c>
      <c r="AR159" s="36">
        <f t="shared" si="103"/>
        <v>32.33656978</v>
      </c>
      <c r="AS159" s="36">
        <f t="shared" si="103"/>
        <v>31.6857901</v>
      </c>
      <c r="AT159" s="36">
        <f t="shared" si="103"/>
        <v>29.73010368</v>
      </c>
      <c r="AU159" s="36">
        <f t="shared" si="103"/>
        <v>25.38632363</v>
      </c>
      <c r="AV159" s="36">
        <f t="shared" si="103"/>
        <v>28.84739431</v>
      </c>
      <c r="AW159" s="36">
        <f t="shared" si="103"/>
        <v>23.51790802</v>
      </c>
      <c r="AX159" s="36">
        <f t="shared" si="103"/>
        <v>31.32183714</v>
      </c>
      <c r="AY159" s="36">
        <f t="shared" si="103"/>
        <v>33.23244226</v>
      </c>
      <c r="AZ159" s="36">
        <f t="shared" si="103"/>
        <v>32.89833723</v>
      </c>
      <c r="BA159" s="36">
        <f t="shared" si="103"/>
        <v>41.02347594</v>
      </c>
      <c r="BB159" s="36">
        <f t="shared" si="103"/>
        <v>28.48165109</v>
      </c>
      <c r="BC159" s="36">
        <f t="shared" si="103"/>
        <v>36.78913592</v>
      </c>
      <c r="BD159" s="36">
        <f t="shared" si="103"/>
        <v>23.88485633</v>
      </c>
      <c r="BE159" s="36">
        <f t="shared" si="103"/>
        <v>25.68327761</v>
      </c>
      <c r="BF159" s="36">
        <f t="shared" si="103"/>
        <v>21.24857215</v>
      </c>
      <c r="BG159" s="36">
        <f t="shared" si="103"/>
        <v>16.98467265</v>
      </c>
      <c r="BH159" s="36">
        <f t="shared" si="103"/>
        <v>20.199357</v>
      </c>
      <c r="BI159" s="36">
        <f t="shared" si="103"/>
        <v>8.967814236</v>
      </c>
      <c r="BJ159" s="36">
        <f t="shared" si="103"/>
        <v>18.73831276</v>
      </c>
      <c r="BK159" s="36">
        <f t="shared" si="103"/>
        <v>1.890116138</v>
      </c>
      <c r="BL159" s="36">
        <f t="shared" si="103"/>
        <v>31.7565692</v>
      </c>
      <c r="BM159" s="36">
        <f t="shared" si="103"/>
        <v>4.297778598</v>
      </c>
      <c r="BN159" s="36">
        <f t="shared" si="103"/>
        <v>14.06060458</v>
      </c>
      <c r="BO159" s="36">
        <f t="shared" si="103"/>
        <v>29.65069129</v>
      </c>
      <c r="BP159" s="36">
        <f t="shared" si="103"/>
        <v>283.6683834</v>
      </c>
      <c r="BQ159" s="36">
        <f t="shared" si="103"/>
        <v>142.3696239</v>
      </c>
      <c r="BR159" s="36">
        <f t="shared" si="103"/>
        <v>143.6342168</v>
      </c>
      <c r="BS159" s="36">
        <f t="shared" si="103"/>
        <v>0.3937641739</v>
      </c>
      <c r="BT159" s="36">
        <f t="shared" si="103"/>
        <v>0</v>
      </c>
      <c r="BU159" s="36">
        <f t="shared" si="103"/>
        <v>0</v>
      </c>
      <c r="BV159" s="36">
        <f t="shared" si="103"/>
        <v>0</v>
      </c>
      <c r="BW159" s="36">
        <f t="shared" si="103"/>
        <v>0</v>
      </c>
      <c r="BX159" s="36">
        <f t="shared" si="103"/>
        <v>0</v>
      </c>
      <c r="BY159" s="36">
        <f t="shared" si="103"/>
        <v>0</v>
      </c>
      <c r="BZ159" s="36">
        <f t="shared" si="103"/>
        <v>0</v>
      </c>
      <c r="CA159" s="36">
        <f t="shared" si="103"/>
        <v>0</v>
      </c>
      <c r="CB159" s="36">
        <f t="shared" si="103"/>
        <v>0</v>
      </c>
      <c r="CC159" s="36">
        <f t="shared" si="103"/>
        <v>0</v>
      </c>
      <c r="CD159" s="36">
        <f t="shared" si="103"/>
        <v>0</v>
      </c>
      <c r="CE159" s="36">
        <f t="shared" si="103"/>
        <v>0</v>
      </c>
      <c r="CF159" s="36">
        <f t="shared" si="103"/>
        <v>0</v>
      </c>
      <c r="CG159" s="36">
        <f t="shared" si="103"/>
        <v>0</v>
      </c>
      <c r="CH159" s="36">
        <f t="shared" si="103"/>
        <v>0</v>
      </c>
      <c r="CI159" s="36">
        <f t="shared" si="103"/>
        <v>0</v>
      </c>
      <c r="CJ159" s="36">
        <f t="shared" si="103"/>
        <v>0</v>
      </c>
      <c r="CK159" s="36">
        <f t="shared" si="103"/>
        <v>0</v>
      </c>
      <c r="CL159" s="36">
        <f t="shared" si="103"/>
        <v>0</v>
      </c>
      <c r="CM159" s="36">
        <f t="shared" si="103"/>
        <v>0</v>
      </c>
      <c r="CN159" s="36">
        <f t="shared" si="103"/>
        <v>0</v>
      </c>
      <c r="CO159" s="36">
        <f t="shared" si="103"/>
        <v>0</v>
      </c>
      <c r="CP159" s="36">
        <f t="shared" si="103"/>
        <v>0</v>
      </c>
      <c r="CQ159" s="36">
        <f t="shared" si="103"/>
        <v>0</v>
      </c>
      <c r="CR159" s="36">
        <f t="shared" si="103"/>
        <v>0</v>
      </c>
      <c r="CS159" s="36">
        <f t="shared" si="103"/>
        <v>0</v>
      </c>
    </row>
    <row r="160">
      <c r="B160" s="6" t="s">
        <v>82</v>
      </c>
      <c r="E160" s="33">
        <f t="shared" si="102"/>
        <v>-319.9456059</v>
      </c>
      <c r="F160" s="5"/>
      <c r="G160" s="39">
        <f t="shared" ref="G160:CS160" si="104">G150*G$52</f>
        <v>-1</v>
      </c>
      <c r="H160" s="39">
        <f t="shared" si="104"/>
        <v>0</v>
      </c>
      <c r="I160" s="39">
        <f t="shared" si="104"/>
        <v>0</v>
      </c>
      <c r="J160" s="39">
        <f t="shared" si="104"/>
        <v>0</v>
      </c>
      <c r="K160" s="39">
        <f t="shared" si="104"/>
        <v>0</v>
      </c>
      <c r="L160" s="39">
        <f t="shared" si="104"/>
        <v>-76.61785168</v>
      </c>
      <c r="M160" s="39">
        <f t="shared" si="104"/>
        <v>-121.9865726</v>
      </c>
      <c r="N160" s="39">
        <f t="shared" si="104"/>
        <v>-81.80702938</v>
      </c>
      <c r="O160" s="39">
        <f t="shared" si="104"/>
        <v>-75.36977421</v>
      </c>
      <c r="P160" s="39">
        <f t="shared" si="104"/>
        <v>-78.66914662</v>
      </c>
      <c r="Q160" s="39">
        <f t="shared" si="104"/>
        <v>-69.35853664</v>
      </c>
      <c r="R160" s="39">
        <f t="shared" si="104"/>
        <v>-57.95955458</v>
      </c>
      <c r="S160" s="39">
        <f t="shared" si="104"/>
        <v>-26.86360298</v>
      </c>
      <c r="T160" s="39">
        <f t="shared" si="104"/>
        <v>0</v>
      </c>
      <c r="U160" s="39">
        <f t="shared" si="104"/>
        <v>-434.4991685</v>
      </c>
      <c r="V160" s="39">
        <f t="shared" si="104"/>
        <v>68.51001898</v>
      </c>
      <c r="W160" s="39">
        <f t="shared" si="104"/>
        <v>67.39789856</v>
      </c>
      <c r="X160" s="39">
        <f t="shared" si="104"/>
        <v>52.89022513</v>
      </c>
      <c r="Y160" s="39">
        <f t="shared" si="104"/>
        <v>54.83027136</v>
      </c>
      <c r="Z160" s="39">
        <f t="shared" si="104"/>
        <v>51.91342574</v>
      </c>
      <c r="AA160" s="39">
        <f t="shared" si="104"/>
        <v>53.79775752</v>
      </c>
      <c r="AB160" s="39">
        <f t="shared" si="104"/>
        <v>50.41114645</v>
      </c>
      <c r="AC160" s="39">
        <f t="shared" si="104"/>
        <v>90.61792642</v>
      </c>
      <c r="AD160" s="39">
        <f t="shared" si="104"/>
        <v>45.1540613</v>
      </c>
      <c r="AE160" s="39">
        <f t="shared" si="104"/>
        <v>0</v>
      </c>
      <c r="AF160" s="39">
        <f t="shared" si="104"/>
        <v>84.8743172</v>
      </c>
      <c r="AG160" s="39">
        <f t="shared" si="104"/>
        <v>44.4369909</v>
      </c>
      <c r="AH160" s="39">
        <f t="shared" si="104"/>
        <v>39.35159167</v>
      </c>
      <c r="AI160" s="39">
        <f t="shared" si="104"/>
        <v>0</v>
      </c>
      <c r="AJ160" s="39">
        <f t="shared" si="104"/>
        <v>0</v>
      </c>
      <c r="AK160" s="39">
        <f t="shared" si="104"/>
        <v>0</v>
      </c>
      <c r="AL160" s="39">
        <f t="shared" si="104"/>
        <v>0</v>
      </c>
      <c r="AM160" s="39">
        <f t="shared" si="104"/>
        <v>0</v>
      </c>
      <c r="AN160" s="39">
        <f t="shared" si="104"/>
        <v>0</v>
      </c>
      <c r="AO160" s="39">
        <f t="shared" si="104"/>
        <v>0</v>
      </c>
      <c r="AP160" s="39">
        <f t="shared" si="104"/>
        <v>0</v>
      </c>
      <c r="AQ160" s="39">
        <f t="shared" si="104"/>
        <v>0</v>
      </c>
      <c r="AR160" s="39">
        <f t="shared" si="104"/>
        <v>0</v>
      </c>
      <c r="AS160" s="39">
        <f t="shared" si="104"/>
        <v>0</v>
      </c>
      <c r="AT160" s="39">
        <f t="shared" si="104"/>
        <v>0</v>
      </c>
      <c r="AU160" s="39">
        <f t="shared" si="104"/>
        <v>0</v>
      </c>
      <c r="AV160" s="39">
        <f t="shared" si="104"/>
        <v>0</v>
      </c>
      <c r="AW160" s="39">
        <f t="shared" si="104"/>
        <v>0</v>
      </c>
      <c r="AX160" s="39">
        <f t="shared" si="104"/>
        <v>0</v>
      </c>
      <c r="AY160" s="39">
        <f t="shared" si="104"/>
        <v>0</v>
      </c>
      <c r="AZ160" s="39">
        <f t="shared" si="104"/>
        <v>0</v>
      </c>
      <c r="BA160" s="39">
        <f t="shared" si="104"/>
        <v>0</v>
      </c>
      <c r="BB160" s="39">
        <f t="shared" si="104"/>
        <v>0</v>
      </c>
      <c r="BC160" s="39">
        <f t="shared" si="104"/>
        <v>0</v>
      </c>
      <c r="BD160" s="39">
        <f t="shared" si="104"/>
        <v>0</v>
      </c>
      <c r="BE160" s="39">
        <f t="shared" si="104"/>
        <v>0</v>
      </c>
      <c r="BF160" s="39">
        <f t="shared" si="104"/>
        <v>0</v>
      </c>
      <c r="BG160" s="39">
        <f t="shared" si="104"/>
        <v>0</v>
      </c>
      <c r="BH160" s="39">
        <f t="shared" si="104"/>
        <v>0</v>
      </c>
      <c r="BI160" s="39">
        <f t="shared" si="104"/>
        <v>0</v>
      </c>
      <c r="BJ160" s="39">
        <f t="shared" si="104"/>
        <v>0</v>
      </c>
      <c r="BK160" s="39">
        <f t="shared" si="104"/>
        <v>0</v>
      </c>
      <c r="BL160" s="39">
        <f t="shared" si="104"/>
        <v>0</v>
      </c>
      <c r="BM160" s="39">
        <f t="shared" si="104"/>
        <v>0</v>
      </c>
      <c r="BN160" s="39">
        <f t="shared" si="104"/>
        <v>0</v>
      </c>
      <c r="BO160" s="39">
        <f t="shared" si="104"/>
        <v>0</v>
      </c>
      <c r="BP160" s="39">
        <f t="shared" si="104"/>
        <v>0</v>
      </c>
      <c r="BQ160" s="39">
        <f t="shared" si="104"/>
        <v>0</v>
      </c>
      <c r="BR160" s="39">
        <f t="shared" si="104"/>
        <v>0</v>
      </c>
      <c r="BS160" s="39">
        <f t="shared" si="104"/>
        <v>0</v>
      </c>
      <c r="BT160" s="39">
        <f t="shared" si="104"/>
        <v>0</v>
      </c>
      <c r="BU160" s="39">
        <f t="shared" si="104"/>
        <v>0</v>
      </c>
      <c r="BV160" s="39">
        <f t="shared" si="104"/>
        <v>0</v>
      </c>
      <c r="BW160" s="39">
        <f t="shared" si="104"/>
        <v>0</v>
      </c>
      <c r="BX160" s="39">
        <f t="shared" si="104"/>
        <v>0</v>
      </c>
      <c r="BY160" s="39">
        <f t="shared" si="104"/>
        <v>0</v>
      </c>
      <c r="BZ160" s="39">
        <f t="shared" si="104"/>
        <v>0</v>
      </c>
      <c r="CA160" s="39">
        <f t="shared" si="104"/>
        <v>0</v>
      </c>
      <c r="CB160" s="39">
        <f t="shared" si="104"/>
        <v>0</v>
      </c>
      <c r="CC160" s="39">
        <f t="shared" si="104"/>
        <v>0</v>
      </c>
      <c r="CD160" s="39">
        <f t="shared" si="104"/>
        <v>0</v>
      </c>
      <c r="CE160" s="39">
        <f t="shared" si="104"/>
        <v>0</v>
      </c>
      <c r="CF160" s="39">
        <f t="shared" si="104"/>
        <v>0</v>
      </c>
      <c r="CG160" s="39">
        <f t="shared" si="104"/>
        <v>0</v>
      </c>
      <c r="CH160" s="39">
        <f t="shared" si="104"/>
        <v>0</v>
      </c>
      <c r="CI160" s="39">
        <f t="shared" si="104"/>
        <v>0</v>
      </c>
      <c r="CJ160" s="39">
        <f t="shared" si="104"/>
        <v>0</v>
      </c>
      <c r="CK160" s="39">
        <f t="shared" si="104"/>
        <v>0</v>
      </c>
      <c r="CL160" s="39">
        <f t="shared" si="104"/>
        <v>0</v>
      </c>
      <c r="CM160" s="39">
        <f t="shared" si="104"/>
        <v>0</v>
      </c>
      <c r="CN160" s="39">
        <f t="shared" si="104"/>
        <v>0</v>
      </c>
      <c r="CO160" s="39">
        <f t="shared" si="104"/>
        <v>0</v>
      </c>
      <c r="CP160" s="39">
        <f t="shared" si="104"/>
        <v>0</v>
      </c>
      <c r="CQ160" s="39">
        <f t="shared" si="104"/>
        <v>0</v>
      </c>
      <c r="CR160" s="39">
        <f t="shared" si="104"/>
        <v>0</v>
      </c>
      <c r="CS160" s="39">
        <f t="shared" si="104"/>
        <v>0</v>
      </c>
    </row>
    <row r="161"/>
    <row r="162">
      <c r="B162" s="43" t="str">
        <f>B16</f>
        <v>Enter Name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</row>
    <row r="163"/>
    <row r="164">
      <c r="B164" s="6" t="s">
        <v>74</v>
      </c>
      <c r="E164" s="35">
        <f t="shared" ref="E164:E167" si="106">SUM(G164:CS164)</f>
        <v>0</v>
      </c>
      <c r="F164" s="5"/>
      <c r="G164" s="39">
        <f t="shared" ref="G164:CS164" si="105">(G$28*$C$16)+(G$29*$D$16)+(G$30*$C$16)</f>
        <v>0</v>
      </c>
      <c r="H164" s="39">
        <f t="shared" si="105"/>
        <v>0</v>
      </c>
      <c r="I164" s="39">
        <f t="shared" si="105"/>
        <v>0</v>
      </c>
      <c r="J164" s="39">
        <f t="shared" si="105"/>
        <v>0</v>
      </c>
      <c r="K164" s="39">
        <f t="shared" si="105"/>
        <v>0</v>
      </c>
      <c r="L164" s="39">
        <f t="shared" si="105"/>
        <v>0</v>
      </c>
      <c r="M164" s="39">
        <f t="shared" si="105"/>
        <v>0</v>
      </c>
      <c r="N164" s="39">
        <f t="shared" si="105"/>
        <v>0</v>
      </c>
      <c r="O164" s="39">
        <f t="shared" si="105"/>
        <v>0</v>
      </c>
      <c r="P164" s="39">
        <f t="shared" si="105"/>
        <v>0</v>
      </c>
      <c r="Q164" s="39">
        <f t="shared" si="105"/>
        <v>0</v>
      </c>
      <c r="R164" s="39">
        <f t="shared" si="105"/>
        <v>0</v>
      </c>
      <c r="S164" s="39">
        <f t="shared" si="105"/>
        <v>0</v>
      </c>
      <c r="T164" s="39">
        <f t="shared" si="105"/>
        <v>0</v>
      </c>
      <c r="U164" s="39">
        <f t="shared" si="105"/>
        <v>0</v>
      </c>
      <c r="V164" s="39">
        <f t="shared" si="105"/>
        <v>0</v>
      </c>
      <c r="W164" s="39">
        <f t="shared" si="105"/>
        <v>0</v>
      </c>
      <c r="X164" s="39">
        <f t="shared" si="105"/>
        <v>0</v>
      </c>
      <c r="Y164" s="39">
        <f t="shared" si="105"/>
        <v>0</v>
      </c>
      <c r="Z164" s="39">
        <f t="shared" si="105"/>
        <v>0</v>
      </c>
      <c r="AA164" s="39">
        <f t="shared" si="105"/>
        <v>0</v>
      </c>
      <c r="AB164" s="39">
        <f t="shared" si="105"/>
        <v>0</v>
      </c>
      <c r="AC164" s="39">
        <f t="shared" si="105"/>
        <v>0</v>
      </c>
      <c r="AD164" s="39">
        <f t="shared" si="105"/>
        <v>0</v>
      </c>
      <c r="AE164" s="39">
        <f t="shared" si="105"/>
        <v>0</v>
      </c>
      <c r="AF164" s="39">
        <f t="shared" si="105"/>
        <v>0</v>
      </c>
      <c r="AG164" s="39">
        <f t="shared" si="105"/>
        <v>0</v>
      </c>
      <c r="AH164" s="39">
        <f t="shared" si="105"/>
        <v>0</v>
      </c>
      <c r="AI164" s="39">
        <f t="shared" si="105"/>
        <v>0</v>
      </c>
      <c r="AJ164" s="39">
        <f t="shared" si="105"/>
        <v>0</v>
      </c>
      <c r="AK164" s="39">
        <f t="shared" si="105"/>
        <v>0</v>
      </c>
      <c r="AL164" s="39">
        <f t="shared" si="105"/>
        <v>0</v>
      </c>
      <c r="AM164" s="39">
        <f t="shared" si="105"/>
        <v>0</v>
      </c>
      <c r="AN164" s="39">
        <f t="shared" si="105"/>
        <v>0</v>
      </c>
      <c r="AO164" s="39">
        <f t="shared" si="105"/>
        <v>0</v>
      </c>
      <c r="AP164" s="39">
        <f t="shared" si="105"/>
        <v>0</v>
      </c>
      <c r="AQ164" s="39">
        <f t="shared" si="105"/>
        <v>0</v>
      </c>
      <c r="AR164" s="39">
        <f t="shared" si="105"/>
        <v>0</v>
      </c>
      <c r="AS164" s="39">
        <f t="shared" si="105"/>
        <v>0</v>
      </c>
      <c r="AT164" s="39">
        <f t="shared" si="105"/>
        <v>0</v>
      </c>
      <c r="AU164" s="39">
        <f t="shared" si="105"/>
        <v>0</v>
      </c>
      <c r="AV164" s="39">
        <f t="shared" si="105"/>
        <v>0</v>
      </c>
      <c r="AW164" s="39">
        <f t="shared" si="105"/>
        <v>0</v>
      </c>
      <c r="AX164" s="39">
        <f t="shared" si="105"/>
        <v>0</v>
      </c>
      <c r="AY164" s="39">
        <f t="shared" si="105"/>
        <v>0</v>
      </c>
      <c r="AZ164" s="39">
        <f t="shared" si="105"/>
        <v>0</v>
      </c>
      <c r="BA164" s="39">
        <f t="shared" si="105"/>
        <v>0</v>
      </c>
      <c r="BB164" s="39">
        <f t="shared" si="105"/>
        <v>0</v>
      </c>
      <c r="BC164" s="39">
        <f t="shared" si="105"/>
        <v>0</v>
      </c>
      <c r="BD164" s="39">
        <f t="shared" si="105"/>
        <v>0</v>
      </c>
      <c r="BE164" s="39">
        <f t="shared" si="105"/>
        <v>0</v>
      </c>
      <c r="BF164" s="39">
        <f t="shared" si="105"/>
        <v>0</v>
      </c>
      <c r="BG164" s="39">
        <f t="shared" si="105"/>
        <v>0</v>
      </c>
      <c r="BH164" s="39">
        <f t="shared" si="105"/>
        <v>0</v>
      </c>
      <c r="BI164" s="39">
        <f t="shared" si="105"/>
        <v>0</v>
      </c>
      <c r="BJ164" s="39">
        <f t="shared" si="105"/>
        <v>0</v>
      </c>
      <c r="BK164" s="39">
        <f t="shared" si="105"/>
        <v>0</v>
      </c>
      <c r="BL164" s="39">
        <f t="shared" si="105"/>
        <v>0</v>
      </c>
      <c r="BM164" s="39">
        <f t="shared" si="105"/>
        <v>0</v>
      </c>
      <c r="BN164" s="39">
        <f t="shared" si="105"/>
        <v>0</v>
      </c>
      <c r="BO164" s="39">
        <f t="shared" si="105"/>
        <v>0</v>
      </c>
      <c r="BP164" s="39">
        <f t="shared" si="105"/>
        <v>0</v>
      </c>
      <c r="BQ164" s="39">
        <f t="shared" si="105"/>
        <v>0</v>
      </c>
      <c r="BR164" s="39">
        <f t="shared" si="105"/>
        <v>0</v>
      </c>
      <c r="BS164" s="39">
        <f t="shared" si="105"/>
        <v>0</v>
      </c>
      <c r="BT164" s="39">
        <f t="shared" si="105"/>
        <v>0</v>
      </c>
      <c r="BU164" s="39">
        <f t="shared" si="105"/>
        <v>0</v>
      </c>
      <c r="BV164" s="39">
        <f t="shared" si="105"/>
        <v>0</v>
      </c>
      <c r="BW164" s="39">
        <f t="shared" si="105"/>
        <v>0</v>
      </c>
      <c r="BX164" s="39">
        <f t="shared" si="105"/>
        <v>0</v>
      </c>
      <c r="BY164" s="39">
        <f t="shared" si="105"/>
        <v>0</v>
      </c>
      <c r="BZ164" s="39">
        <f t="shared" si="105"/>
        <v>0</v>
      </c>
      <c r="CA164" s="39">
        <f t="shared" si="105"/>
        <v>0</v>
      </c>
      <c r="CB164" s="39">
        <f t="shared" si="105"/>
        <v>0</v>
      </c>
      <c r="CC164" s="39">
        <f t="shared" si="105"/>
        <v>0</v>
      </c>
      <c r="CD164" s="39">
        <f t="shared" si="105"/>
        <v>0</v>
      </c>
      <c r="CE164" s="39">
        <f t="shared" si="105"/>
        <v>0</v>
      </c>
      <c r="CF164" s="39">
        <f t="shared" si="105"/>
        <v>0</v>
      </c>
      <c r="CG164" s="39">
        <f t="shared" si="105"/>
        <v>0</v>
      </c>
      <c r="CH164" s="39">
        <f t="shared" si="105"/>
        <v>0</v>
      </c>
      <c r="CI164" s="39">
        <f t="shared" si="105"/>
        <v>0</v>
      </c>
      <c r="CJ164" s="39">
        <f t="shared" si="105"/>
        <v>0</v>
      </c>
      <c r="CK164" s="39">
        <f t="shared" si="105"/>
        <v>0</v>
      </c>
      <c r="CL164" s="39">
        <f t="shared" si="105"/>
        <v>0</v>
      </c>
      <c r="CM164" s="39">
        <f t="shared" si="105"/>
        <v>0</v>
      </c>
      <c r="CN164" s="39">
        <f t="shared" si="105"/>
        <v>0</v>
      </c>
      <c r="CO164" s="39">
        <f t="shared" si="105"/>
        <v>0</v>
      </c>
      <c r="CP164" s="39">
        <f t="shared" si="105"/>
        <v>0</v>
      </c>
      <c r="CQ164" s="39">
        <f t="shared" si="105"/>
        <v>0</v>
      </c>
      <c r="CR164" s="39">
        <f t="shared" si="105"/>
        <v>0</v>
      </c>
      <c r="CS164" s="39">
        <f t="shared" si="105"/>
        <v>0</v>
      </c>
    </row>
    <row r="165">
      <c r="B165" s="6" t="s">
        <v>75</v>
      </c>
      <c r="E165" s="35">
        <f t="shared" si="106"/>
        <v>0</v>
      </c>
      <c r="G165" s="39">
        <f t="shared" ref="G165:CS165" si="107">(G$56*$C$16)+(G$57*$D$16)+(G$58*$D$16)+(G$59*$C$16)</f>
        <v>0</v>
      </c>
      <c r="H165" s="39">
        <f t="shared" si="107"/>
        <v>0</v>
      </c>
      <c r="I165" s="39">
        <f t="shared" si="107"/>
        <v>0</v>
      </c>
      <c r="J165" s="39">
        <f t="shared" si="107"/>
        <v>0</v>
      </c>
      <c r="K165" s="39">
        <f t="shared" si="107"/>
        <v>0</v>
      </c>
      <c r="L165" s="39">
        <f t="shared" si="107"/>
        <v>0</v>
      </c>
      <c r="M165" s="39">
        <f t="shared" si="107"/>
        <v>0</v>
      </c>
      <c r="N165" s="39">
        <f t="shared" si="107"/>
        <v>0</v>
      </c>
      <c r="O165" s="39">
        <f t="shared" si="107"/>
        <v>0</v>
      </c>
      <c r="P165" s="39">
        <f t="shared" si="107"/>
        <v>0</v>
      </c>
      <c r="Q165" s="39">
        <f t="shared" si="107"/>
        <v>0</v>
      </c>
      <c r="R165" s="39">
        <f t="shared" si="107"/>
        <v>0</v>
      </c>
      <c r="S165" s="39">
        <f t="shared" si="107"/>
        <v>0</v>
      </c>
      <c r="T165" s="39">
        <f t="shared" si="107"/>
        <v>0</v>
      </c>
      <c r="U165" s="39">
        <f t="shared" si="107"/>
        <v>0</v>
      </c>
      <c r="V165" s="39">
        <f t="shared" si="107"/>
        <v>0</v>
      </c>
      <c r="W165" s="39">
        <f t="shared" si="107"/>
        <v>0</v>
      </c>
      <c r="X165" s="39">
        <f t="shared" si="107"/>
        <v>0</v>
      </c>
      <c r="Y165" s="39">
        <f t="shared" si="107"/>
        <v>0</v>
      </c>
      <c r="Z165" s="39">
        <f t="shared" si="107"/>
        <v>0</v>
      </c>
      <c r="AA165" s="39">
        <f t="shared" si="107"/>
        <v>0</v>
      </c>
      <c r="AB165" s="39">
        <f t="shared" si="107"/>
        <v>0</v>
      </c>
      <c r="AC165" s="39">
        <f t="shared" si="107"/>
        <v>0</v>
      </c>
      <c r="AD165" s="39">
        <f t="shared" si="107"/>
        <v>0</v>
      </c>
      <c r="AE165" s="39">
        <f t="shared" si="107"/>
        <v>0</v>
      </c>
      <c r="AF165" s="39">
        <f t="shared" si="107"/>
        <v>0</v>
      </c>
      <c r="AG165" s="39">
        <f t="shared" si="107"/>
        <v>0</v>
      </c>
      <c r="AH165" s="39">
        <f t="shared" si="107"/>
        <v>0</v>
      </c>
      <c r="AI165" s="39">
        <f t="shared" si="107"/>
        <v>0</v>
      </c>
      <c r="AJ165" s="39">
        <f t="shared" si="107"/>
        <v>0</v>
      </c>
      <c r="AK165" s="39">
        <f t="shared" si="107"/>
        <v>0</v>
      </c>
      <c r="AL165" s="39">
        <f t="shared" si="107"/>
        <v>0</v>
      </c>
      <c r="AM165" s="39">
        <f t="shared" si="107"/>
        <v>0</v>
      </c>
      <c r="AN165" s="39">
        <f t="shared" si="107"/>
        <v>0</v>
      </c>
      <c r="AO165" s="39">
        <f t="shared" si="107"/>
        <v>0</v>
      </c>
      <c r="AP165" s="39">
        <f t="shared" si="107"/>
        <v>0</v>
      </c>
      <c r="AQ165" s="39">
        <f t="shared" si="107"/>
        <v>0</v>
      </c>
      <c r="AR165" s="39">
        <f t="shared" si="107"/>
        <v>0</v>
      </c>
      <c r="AS165" s="39">
        <f t="shared" si="107"/>
        <v>0</v>
      </c>
      <c r="AT165" s="39">
        <f t="shared" si="107"/>
        <v>0</v>
      </c>
      <c r="AU165" s="39">
        <f t="shared" si="107"/>
        <v>0</v>
      </c>
      <c r="AV165" s="39">
        <f t="shared" si="107"/>
        <v>0</v>
      </c>
      <c r="AW165" s="39">
        <f t="shared" si="107"/>
        <v>0</v>
      </c>
      <c r="AX165" s="39">
        <f t="shared" si="107"/>
        <v>0</v>
      </c>
      <c r="AY165" s="39">
        <f t="shared" si="107"/>
        <v>0</v>
      </c>
      <c r="AZ165" s="39">
        <f t="shared" si="107"/>
        <v>0</v>
      </c>
      <c r="BA165" s="39">
        <f t="shared" si="107"/>
        <v>0</v>
      </c>
      <c r="BB165" s="39">
        <f t="shared" si="107"/>
        <v>0</v>
      </c>
      <c r="BC165" s="39">
        <f t="shared" si="107"/>
        <v>0</v>
      </c>
      <c r="BD165" s="39">
        <f t="shared" si="107"/>
        <v>0</v>
      </c>
      <c r="BE165" s="39">
        <f t="shared" si="107"/>
        <v>0</v>
      </c>
      <c r="BF165" s="39">
        <f t="shared" si="107"/>
        <v>0</v>
      </c>
      <c r="BG165" s="39">
        <f t="shared" si="107"/>
        <v>0</v>
      </c>
      <c r="BH165" s="39">
        <f t="shared" si="107"/>
        <v>0</v>
      </c>
      <c r="BI165" s="39">
        <f t="shared" si="107"/>
        <v>0</v>
      </c>
      <c r="BJ165" s="39">
        <f t="shared" si="107"/>
        <v>0</v>
      </c>
      <c r="BK165" s="39">
        <f t="shared" si="107"/>
        <v>0</v>
      </c>
      <c r="BL165" s="39">
        <f t="shared" si="107"/>
        <v>0</v>
      </c>
      <c r="BM165" s="39">
        <f t="shared" si="107"/>
        <v>0</v>
      </c>
      <c r="BN165" s="39">
        <f t="shared" si="107"/>
        <v>0</v>
      </c>
      <c r="BO165" s="39">
        <f t="shared" si="107"/>
        <v>0</v>
      </c>
      <c r="BP165" s="39">
        <f t="shared" si="107"/>
        <v>0</v>
      </c>
      <c r="BQ165" s="39">
        <f t="shared" si="107"/>
        <v>0</v>
      </c>
      <c r="BR165" s="39">
        <f t="shared" si="107"/>
        <v>0</v>
      </c>
      <c r="BS165" s="39">
        <f t="shared" si="107"/>
        <v>0</v>
      </c>
      <c r="BT165" s="39">
        <f t="shared" si="107"/>
        <v>0</v>
      </c>
      <c r="BU165" s="39">
        <f t="shared" si="107"/>
        <v>0</v>
      </c>
      <c r="BV165" s="39">
        <f t="shared" si="107"/>
        <v>0</v>
      </c>
      <c r="BW165" s="39">
        <f t="shared" si="107"/>
        <v>0</v>
      </c>
      <c r="BX165" s="39">
        <f t="shared" si="107"/>
        <v>0</v>
      </c>
      <c r="BY165" s="39">
        <f t="shared" si="107"/>
        <v>0</v>
      </c>
      <c r="BZ165" s="39">
        <f t="shared" si="107"/>
        <v>0</v>
      </c>
      <c r="CA165" s="39">
        <f t="shared" si="107"/>
        <v>0</v>
      </c>
      <c r="CB165" s="39">
        <f t="shared" si="107"/>
        <v>0</v>
      </c>
      <c r="CC165" s="39">
        <f t="shared" si="107"/>
        <v>0</v>
      </c>
      <c r="CD165" s="39">
        <f t="shared" si="107"/>
        <v>0</v>
      </c>
      <c r="CE165" s="39">
        <f t="shared" si="107"/>
        <v>0</v>
      </c>
      <c r="CF165" s="39">
        <f t="shared" si="107"/>
        <v>0</v>
      </c>
      <c r="CG165" s="39">
        <f t="shared" si="107"/>
        <v>0</v>
      </c>
      <c r="CH165" s="39">
        <f t="shared" si="107"/>
        <v>0</v>
      </c>
      <c r="CI165" s="39">
        <f t="shared" si="107"/>
        <v>0</v>
      </c>
      <c r="CJ165" s="39">
        <f t="shared" si="107"/>
        <v>0</v>
      </c>
      <c r="CK165" s="39">
        <f t="shared" si="107"/>
        <v>0</v>
      </c>
      <c r="CL165" s="39">
        <f t="shared" si="107"/>
        <v>0</v>
      </c>
      <c r="CM165" s="39">
        <f t="shared" si="107"/>
        <v>0</v>
      </c>
      <c r="CN165" s="39">
        <f t="shared" si="107"/>
        <v>0</v>
      </c>
      <c r="CO165" s="39">
        <f t="shared" si="107"/>
        <v>0</v>
      </c>
      <c r="CP165" s="39">
        <f t="shared" si="107"/>
        <v>0</v>
      </c>
      <c r="CQ165" s="39">
        <f t="shared" si="107"/>
        <v>0</v>
      </c>
      <c r="CR165" s="39">
        <f t="shared" si="107"/>
        <v>0</v>
      </c>
      <c r="CS165" s="39">
        <f t="shared" si="107"/>
        <v>0</v>
      </c>
    </row>
    <row r="166">
      <c r="B166" s="6" t="s">
        <v>76</v>
      </c>
      <c r="E166" s="35">
        <f t="shared" si="106"/>
        <v>0</v>
      </c>
      <c r="G166" s="39">
        <f t="shared" ref="G166:CS166" si="108">(G$70*$C$16)+(G$71*$D$16)+(G$72*$D$16)+(G$73*$C$16)</f>
        <v>0</v>
      </c>
      <c r="H166" s="39">
        <f t="shared" si="108"/>
        <v>0</v>
      </c>
      <c r="I166" s="39">
        <f t="shared" si="108"/>
        <v>0</v>
      </c>
      <c r="J166" s="39">
        <f t="shared" si="108"/>
        <v>0</v>
      </c>
      <c r="K166" s="39">
        <f t="shared" si="108"/>
        <v>0</v>
      </c>
      <c r="L166" s="39">
        <f t="shared" si="108"/>
        <v>0</v>
      </c>
      <c r="M166" s="39">
        <f t="shared" si="108"/>
        <v>0</v>
      </c>
      <c r="N166" s="39">
        <f t="shared" si="108"/>
        <v>0</v>
      </c>
      <c r="O166" s="39">
        <f t="shared" si="108"/>
        <v>0</v>
      </c>
      <c r="P166" s="39">
        <f t="shared" si="108"/>
        <v>0</v>
      </c>
      <c r="Q166" s="39">
        <f t="shared" si="108"/>
        <v>0</v>
      </c>
      <c r="R166" s="39">
        <f t="shared" si="108"/>
        <v>0</v>
      </c>
      <c r="S166" s="39">
        <f t="shared" si="108"/>
        <v>0</v>
      </c>
      <c r="T166" s="39">
        <f t="shared" si="108"/>
        <v>0</v>
      </c>
      <c r="U166" s="39">
        <f t="shared" si="108"/>
        <v>0</v>
      </c>
      <c r="V166" s="39">
        <f t="shared" si="108"/>
        <v>0</v>
      </c>
      <c r="W166" s="39">
        <f t="shared" si="108"/>
        <v>0</v>
      </c>
      <c r="X166" s="39">
        <f t="shared" si="108"/>
        <v>0</v>
      </c>
      <c r="Y166" s="39">
        <f t="shared" si="108"/>
        <v>0</v>
      </c>
      <c r="Z166" s="39">
        <f t="shared" si="108"/>
        <v>0</v>
      </c>
      <c r="AA166" s="39">
        <f t="shared" si="108"/>
        <v>0</v>
      </c>
      <c r="AB166" s="39">
        <f t="shared" si="108"/>
        <v>0</v>
      </c>
      <c r="AC166" s="39">
        <f t="shared" si="108"/>
        <v>0</v>
      </c>
      <c r="AD166" s="39">
        <f t="shared" si="108"/>
        <v>0</v>
      </c>
      <c r="AE166" s="39">
        <f t="shared" si="108"/>
        <v>0</v>
      </c>
      <c r="AF166" s="39">
        <f t="shared" si="108"/>
        <v>0</v>
      </c>
      <c r="AG166" s="39">
        <f t="shared" si="108"/>
        <v>0</v>
      </c>
      <c r="AH166" s="39">
        <f t="shared" si="108"/>
        <v>0</v>
      </c>
      <c r="AI166" s="39">
        <f t="shared" si="108"/>
        <v>0</v>
      </c>
      <c r="AJ166" s="39">
        <f t="shared" si="108"/>
        <v>0</v>
      </c>
      <c r="AK166" s="39">
        <f t="shared" si="108"/>
        <v>0</v>
      </c>
      <c r="AL166" s="39">
        <f t="shared" si="108"/>
        <v>0</v>
      </c>
      <c r="AM166" s="39">
        <f t="shared" si="108"/>
        <v>0</v>
      </c>
      <c r="AN166" s="39">
        <f t="shared" si="108"/>
        <v>0</v>
      </c>
      <c r="AO166" s="39">
        <f t="shared" si="108"/>
        <v>0</v>
      </c>
      <c r="AP166" s="39">
        <f t="shared" si="108"/>
        <v>0</v>
      </c>
      <c r="AQ166" s="39">
        <f t="shared" si="108"/>
        <v>0</v>
      </c>
      <c r="AR166" s="39">
        <f t="shared" si="108"/>
        <v>0</v>
      </c>
      <c r="AS166" s="39">
        <f t="shared" si="108"/>
        <v>0</v>
      </c>
      <c r="AT166" s="39">
        <f t="shared" si="108"/>
        <v>0</v>
      </c>
      <c r="AU166" s="39">
        <f t="shared" si="108"/>
        <v>0</v>
      </c>
      <c r="AV166" s="39">
        <f t="shared" si="108"/>
        <v>0</v>
      </c>
      <c r="AW166" s="39">
        <f t="shared" si="108"/>
        <v>0</v>
      </c>
      <c r="AX166" s="39">
        <f t="shared" si="108"/>
        <v>0</v>
      </c>
      <c r="AY166" s="39">
        <f t="shared" si="108"/>
        <v>0</v>
      </c>
      <c r="AZ166" s="39">
        <f t="shared" si="108"/>
        <v>0</v>
      </c>
      <c r="BA166" s="39">
        <f t="shared" si="108"/>
        <v>0</v>
      </c>
      <c r="BB166" s="39">
        <f t="shared" si="108"/>
        <v>0</v>
      </c>
      <c r="BC166" s="39">
        <f t="shared" si="108"/>
        <v>0</v>
      </c>
      <c r="BD166" s="39">
        <f t="shared" si="108"/>
        <v>0</v>
      </c>
      <c r="BE166" s="39">
        <f t="shared" si="108"/>
        <v>0</v>
      </c>
      <c r="BF166" s="39">
        <f t="shared" si="108"/>
        <v>0</v>
      </c>
      <c r="BG166" s="39">
        <f t="shared" si="108"/>
        <v>0</v>
      </c>
      <c r="BH166" s="39">
        <f t="shared" si="108"/>
        <v>0</v>
      </c>
      <c r="BI166" s="39">
        <f t="shared" si="108"/>
        <v>0</v>
      </c>
      <c r="BJ166" s="39">
        <f t="shared" si="108"/>
        <v>0</v>
      </c>
      <c r="BK166" s="39">
        <f t="shared" si="108"/>
        <v>0</v>
      </c>
      <c r="BL166" s="39">
        <f t="shared" si="108"/>
        <v>0</v>
      </c>
      <c r="BM166" s="39">
        <f t="shared" si="108"/>
        <v>0</v>
      </c>
      <c r="BN166" s="39">
        <f t="shared" si="108"/>
        <v>0</v>
      </c>
      <c r="BO166" s="39">
        <f t="shared" si="108"/>
        <v>0</v>
      </c>
      <c r="BP166" s="39">
        <f t="shared" si="108"/>
        <v>0</v>
      </c>
      <c r="BQ166" s="39">
        <f t="shared" si="108"/>
        <v>0</v>
      </c>
      <c r="BR166" s="39">
        <f t="shared" si="108"/>
        <v>0</v>
      </c>
      <c r="BS166" s="39">
        <f t="shared" si="108"/>
        <v>0</v>
      </c>
      <c r="BT166" s="39">
        <f t="shared" si="108"/>
        <v>0</v>
      </c>
      <c r="BU166" s="39">
        <f t="shared" si="108"/>
        <v>0</v>
      </c>
      <c r="BV166" s="39">
        <f t="shared" si="108"/>
        <v>0</v>
      </c>
      <c r="BW166" s="39">
        <f t="shared" si="108"/>
        <v>0</v>
      </c>
      <c r="BX166" s="39">
        <f t="shared" si="108"/>
        <v>0</v>
      </c>
      <c r="BY166" s="39">
        <f t="shared" si="108"/>
        <v>0</v>
      </c>
      <c r="BZ166" s="39">
        <f t="shared" si="108"/>
        <v>0</v>
      </c>
      <c r="CA166" s="39">
        <f t="shared" si="108"/>
        <v>0</v>
      </c>
      <c r="CB166" s="39">
        <f t="shared" si="108"/>
        <v>0</v>
      </c>
      <c r="CC166" s="39">
        <f t="shared" si="108"/>
        <v>0</v>
      </c>
      <c r="CD166" s="39">
        <f t="shared" si="108"/>
        <v>0</v>
      </c>
      <c r="CE166" s="39">
        <f t="shared" si="108"/>
        <v>0</v>
      </c>
      <c r="CF166" s="39">
        <f t="shared" si="108"/>
        <v>0</v>
      </c>
      <c r="CG166" s="39">
        <f t="shared" si="108"/>
        <v>0</v>
      </c>
      <c r="CH166" s="39">
        <f t="shared" si="108"/>
        <v>0</v>
      </c>
      <c r="CI166" s="39">
        <f t="shared" si="108"/>
        <v>0</v>
      </c>
      <c r="CJ166" s="39">
        <f t="shared" si="108"/>
        <v>0</v>
      </c>
      <c r="CK166" s="39">
        <f t="shared" si="108"/>
        <v>0</v>
      </c>
      <c r="CL166" s="39">
        <f t="shared" si="108"/>
        <v>0</v>
      </c>
      <c r="CM166" s="39">
        <f t="shared" si="108"/>
        <v>0</v>
      </c>
      <c r="CN166" s="39">
        <f t="shared" si="108"/>
        <v>0</v>
      </c>
      <c r="CO166" s="39">
        <f t="shared" si="108"/>
        <v>0</v>
      </c>
      <c r="CP166" s="39">
        <f t="shared" si="108"/>
        <v>0</v>
      </c>
      <c r="CQ166" s="39">
        <f t="shared" si="108"/>
        <v>0</v>
      </c>
      <c r="CR166" s="39">
        <f t="shared" si="108"/>
        <v>0</v>
      </c>
      <c r="CS166" s="39">
        <f t="shared" si="108"/>
        <v>0</v>
      </c>
    </row>
    <row r="167">
      <c r="B167" s="6" t="s">
        <v>66</v>
      </c>
      <c r="E167" s="35">
        <f t="shared" si="106"/>
        <v>0</v>
      </c>
      <c r="G167" s="39" t="str">
        <f t="shared" ref="G167:CS167" si="109">G44</f>
        <v/>
      </c>
      <c r="H167" s="39" t="str">
        <f t="shared" si="109"/>
        <v/>
      </c>
      <c r="I167" s="39" t="str">
        <f t="shared" si="109"/>
        <v/>
      </c>
      <c r="J167" s="39" t="str">
        <f t="shared" si="109"/>
        <v/>
      </c>
      <c r="K167" s="39" t="str">
        <f t="shared" si="109"/>
        <v/>
      </c>
      <c r="L167" s="39" t="str">
        <f t="shared" si="109"/>
        <v/>
      </c>
      <c r="M167" s="39" t="str">
        <f t="shared" si="109"/>
        <v/>
      </c>
      <c r="N167" s="39" t="str">
        <f t="shared" si="109"/>
        <v/>
      </c>
      <c r="O167" s="39" t="str">
        <f t="shared" si="109"/>
        <v/>
      </c>
      <c r="P167" s="39" t="str">
        <f t="shared" si="109"/>
        <v/>
      </c>
      <c r="Q167" s="39" t="str">
        <f t="shared" si="109"/>
        <v/>
      </c>
      <c r="R167" s="39" t="str">
        <f t="shared" si="109"/>
        <v/>
      </c>
      <c r="S167" s="39" t="str">
        <f t="shared" si="109"/>
        <v/>
      </c>
      <c r="T167" s="39" t="str">
        <f t="shared" si="109"/>
        <v/>
      </c>
      <c r="U167" s="39" t="str">
        <f t="shared" si="109"/>
        <v/>
      </c>
      <c r="V167" s="39" t="str">
        <f t="shared" si="109"/>
        <v/>
      </c>
      <c r="W167" s="39" t="str">
        <f t="shared" si="109"/>
        <v/>
      </c>
      <c r="X167" s="39" t="str">
        <f t="shared" si="109"/>
        <v/>
      </c>
      <c r="Y167" s="39" t="str">
        <f t="shared" si="109"/>
        <v/>
      </c>
      <c r="Z167" s="39" t="str">
        <f t="shared" si="109"/>
        <v/>
      </c>
      <c r="AA167" s="39" t="str">
        <f t="shared" si="109"/>
        <v/>
      </c>
      <c r="AB167" s="39" t="str">
        <f t="shared" si="109"/>
        <v/>
      </c>
      <c r="AC167" s="39" t="str">
        <f t="shared" si="109"/>
        <v/>
      </c>
      <c r="AD167" s="39" t="str">
        <f t="shared" si="109"/>
        <v/>
      </c>
      <c r="AE167" s="39" t="str">
        <f t="shared" si="109"/>
        <v/>
      </c>
      <c r="AF167" s="39" t="str">
        <f t="shared" si="109"/>
        <v/>
      </c>
      <c r="AG167" s="39" t="str">
        <f t="shared" si="109"/>
        <v/>
      </c>
      <c r="AH167" s="39" t="str">
        <f t="shared" si="109"/>
        <v/>
      </c>
      <c r="AI167" s="39" t="str">
        <f t="shared" si="109"/>
        <v/>
      </c>
      <c r="AJ167" s="39" t="str">
        <f t="shared" si="109"/>
        <v/>
      </c>
      <c r="AK167" s="39" t="str">
        <f t="shared" si="109"/>
        <v/>
      </c>
      <c r="AL167" s="39" t="str">
        <f t="shared" si="109"/>
        <v/>
      </c>
      <c r="AM167" s="39" t="str">
        <f t="shared" si="109"/>
        <v/>
      </c>
      <c r="AN167" s="39" t="str">
        <f t="shared" si="109"/>
        <v/>
      </c>
      <c r="AO167" s="39" t="str">
        <f t="shared" si="109"/>
        <v/>
      </c>
      <c r="AP167" s="39" t="str">
        <f t="shared" si="109"/>
        <v/>
      </c>
      <c r="AQ167" s="39" t="str">
        <f t="shared" si="109"/>
        <v/>
      </c>
      <c r="AR167" s="39" t="str">
        <f t="shared" si="109"/>
        <v/>
      </c>
      <c r="AS167" s="39" t="str">
        <f t="shared" si="109"/>
        <v/>
      </c>
      <c r="AT167" s="39" t="str">
        <f t="shared" si="109"/>
        <v/>
      </c>
      <c r="AU167" s="39" t="str">
        <f t="shared" si="109"/>
        <v/>
      </c>
      <c r="AV167" s="39" t="str">
        <f t="shared" si="109"/>
        <v/>
      </c>
      <c r="AW167" s="39" t="str">
        <f t="shared" si="109"/>
        <v/>
      </c>
      <c r="AX167" s="39" t="str">
        <f t="shared" si="109"/>
        <v/>
      </c>
      <c r="AY167" s="39" t="str">
        <f t="shared" si="109"/>
        <v/>
      </c>
      <c r="AZ167" s="39" t="str">
        <f t="shared" si="109"/>
        <v/>
      </c>
      <c r="BA167" s="39" t="str">
        <f t="shared" si="109"/>
        <v/>
      </c>
      <c r="BB167" s="39" t="str">
        <f t="shared" si="109"/>
        <v/>
      </c>
      <c r="BC167" s="39" t="str">
        <f t="shared" si="109"/>
        <v/>
      </c>
      <c r="BD167" s="39" t="str">
        <f t="shared" si="109"/>
        <v/>
      </c>
      <c r="BE167" s="39" t="str">
        <f t="shared" si="109"/>
        <v/>
      </c>
      <c r="BF167" s="39" t="str">
        <f t="shared" si="109"/>
        <v/>
      </c>
      <c r="BG167" s="39" t="str">
        <f t="shared" si="109"/>
        <v/>
      </c>
      <c r="BH167" s="39" t="str">
        <f t="shared" si="109"/>
        <v/>
      </c>
      <c r="BI167" s="39" t="str">
        <f t="shared" si="109"/>
        <v/>
      </c>
      <c r="BJ167" s="39" t="str">
        <f t="shared" si="109"/>
        <v/>
      </c>
      <c r="BK167" s="39" t="str">
        <f t="shared" si="109"/>
        <v/>
      </c>
      <c r="BL167" s="39" t="str">
        <f t="shared" si="109"/>
        <v/>
      </c>
      <c r="BM167" s="39" t="str">
        <f t="shared" si="109"/>
        <v/>
      </c>
      <c r="BN167" s="39" t="str">
        <f t="shared" si="109"/>
        <v/>
      </c>
      <c r="BO167" s="39" t="str">
        <f t="shared" si="109"/>
        <v/>
      </c>
      <c r="BP167" s="39" t="str">
        <f t="shared" si="109"/>
        <v/>
      </c>
      <c r="BQ167" s="39" t="str">
        <f t="shared" si="109"/>
        <v/>
      </c>
      <c r="BR167" s="39" t="str">
        <f t="shared" si="109"/>
        <v/>
      </c>
      <c r="BS167" s="39" t="str">
        <f t="shared" si="109"/>
        <v/>
      </c>
      <c r="BT167" s="39" t="str">
        <f t="shared" si="109"/>
        <v/>
      </c>
      <c r="BU167" s="39" t="str">
        <f t="shared" si="109"/>
        <v/>
      </c>
      <c r="BV167" s="39" t="str">
        <f t="shared" si="109"/>
        <v/>
      </c>
      <c r="BW167" s="39" t="str">
        <f t="shared" si="109"/>
        <v/>
      </c>
      <c r="BX167" s="39" t="str">
        <f t="shared" si="109"/>
        <v/>
      </c>
      <c r="BY167" s="39" t="str">
        <f t="shared" si="109"/>
        <v/>
      </c>
      <c r="BZ167" s="39" t="str">
        <f t="shared" si="109"/>
        <v/>
      </c>
      <c r="CA167" s="39" t="str">
        <f t="shared" si="109"/>
        <v/>
      </c>
      <c r="CB167" s="39" t="str">
        <f t="shared" si="109"/>
        <v/>
      </c>
      <c r="CC167" s="39" t="str">
        <f t="shared" si="109"/>
        <v/>
      </c>
      <c r="CD167" s="39" t="str">
        <f t="shared" si="109"/>
        <v/>
      </c>
      <c r="CE167" s="39" t="str">
        <f t="shared" si="109"/>
        <v/>
      </c>
      <c r="CF167" s="39" t="str">
        <f t="shared" si="109"/>
        <v/>
      </c>
      <c r="CG167" s="39" t="str">
        <f t="shared" si="109"/>
        <v/>
      </c>
      <c r="CH167" s="39" t="str">
        <f t="shared" si="109"/>
        <v/>
      </c>
      <c r="CI167" s="39" t="str">
        <f t="shared" si="109"/>
        <v/>
      </c>
      <c r="CJ167" s="39" t="str">
        <f t="shared" si="109"/>
        <v/>
      </c>
      <c r="CK167" s="39" t="str">
        <f t="shared" si="109"/>
        <v/>
      </c>
      <c r="CL167" s="39" t="str">
        <f t="shared" si="109"/>
        <v/>
      </c>
      <c r="CM167" s="39" t="str">
        <f t="shared" si="109"/>
        <v/>
      </c>
      <c r="CN167" s="39" t="str">
        <f t="shared" si="109"/>
        <v/>
      </c>
      <c r="CO167" s="39" t="str">
        <f t="shared" si="109"/>
        <v/>
      </c>
      <c r="CP167" s="39" t="str">
        <f t="shared" si="109"/>
        <v/>
      </c>
      <c r="CQ167" s="39" t="str">
        <f t="shared" si="109"/>
        <v/>
      </c>
      <c r="CR167" s="39" t="str">
        <f t="shared" si="109"/>
        <v/>
      </c>
      <c r="CS167" s="39" t="str">
        <f t="shared" si="109"/>
        <v/>
      </c>
    </row>
    <row r="168"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</row>
    <row r="169">
      <c r="B169" s="5" t="s">
        <v>67</v>
      </c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</row>
    <row r="170"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</row>
    <row r="171">
      <c r="B171" s="6" t="s">
        <v>77</v>
      </c>
      <c r="E171" s="33">
        <f t="shared" ref="E171:E173" si="111">SUM(G171:CS171)</f>
        <v>0</v>
      </c>
      <c r="F171" s="5"/>
      <c r="G171" s="39">
        <f t="shared" ref="G171:CS171" si="110">SUM(G165:G166)</f>
        <v>0</v>
      </c>
      <c r="H171" s="39">
        <f t="shared" si="110"/>
        <v>0</v>
      </c>
      <c r="I171" s="39">
        <f t="shared" si="110"/>
        <v>0</v>
      </c>
      <c r="J171" s="39">
        <f t="shared" si="110"/>
        <v>0</v>
      </c>
      <c r="K171" s="39">
        <f t="shared" si="110"/>
        <v>0</v>
      </c>
      <c r="L171" s="39">
        <f t="shared" si="110"/>
        <v>0</v>
      </c>
      <c r="M171" s="39">
        <f t="shared" si="110"/>
        <v>0</v>
      </c>
      <c r="N171" s="39">
        <f t="shared" si="110"/>
        <v>0</v>
      </c>
      <c r="O171" s="39">
        <f t="shared" si="110"/>
        <v>0</v>
      </c>
      <c r="P171" s="39">
        <f t="shared" si="110"/>
        <v>0</v>
      </c>
      <c r="Q171" s="39">
        <f t="shared" si="110"/>
        <v>0</v>
      </c>
      <c r="R171" s="39">
        <f t="shared" si="110"/>
        <v>0</v>
      </c>
      <c r="S171" s="39">
        <f t="shared" si="110"/>
        <v>0</v>
      </c>
      <c r="T171" s="39">
        <f t="shared" si="110"/>
        <v>0</v>
      </c>
      <c r="U171" s="39">
        <f t="shared" si="110"/>
        <v>0</v>
      </c>
      <c r="V171" s="39">
        <f t="shared" si="110"/>
        <v>0</v>
      </c>
      <c r="W171" s="39">
        <f t="shared" si="110"/>
        <v>0</v>
      </c>
      <c r="X171" s="39">
        <f t="shared" si="110"/>
        <v>0</v>
      </c>
      <c r="Y171" s="39">
        <f t="shared" si="110"/>
        <v>0</v>
      </c>
      <c r="Z171" s="39">
        <f t="shared" si="110"/>
        <v>0</v>
      </c>
      <c r="AA171" s="39">
        <f t="shared" si="110"/>
        <v>0</v>
      </c>
      <c r="AB171" s="39">
        <f t="shared" si="110"/>
        <v>0</v>
      </c>
      <c r="AC171" s="39">
        <f t="shared" si="110"/>
        <v>0</v>
      </c>
      <c r="AD171" s="39">
        <f t="shared" si="110"/>
        <v>0</v>
      </c>
      <c r="AE171" s="39">
        <f t="shared" si="110"/>
        <v>0</v>
      </c>
      <c r="AF171" s="39">
        <f t="shared" si="110"/>
        <v>0</v>
      </c>
      <c r="AG171" s="39">
        <f t="shared" si="110"/>
        <v>0</v>
      </c>
      <c r="AH171" s="39">
        <f t="shared" si="110"/>
        <v>0</v>
      </c>
      <c r="AI171" s="39">
        <f t="shared" si="110"/>
        <v>0</v>
      </c>
      <c r="AJ171" s="39">
        <f t="shared" si="110"/>
        <v>0</v>
      </c>
      <c r="AK171" s="39">
        <f t="shared" si="110"/>
        <v>0</v>
      </c>
      <c r="AL171" s="39">
        <f t="shared" si="110"/>
        <v>0</v>
      </c>
      <c r="AM171" s="39">
        <f t="shared" si="110"/>
        <v>0</v>
      </c>
      <c r="AN171" s="39">
        <f t="shared" si="110"/>
        <v>0</v>
      </c>
      <c r="AO171" s="39">
        <f t="shared" si="110"/>
        <v>0</v>
      </c>
      <c r="AP171" s="39">
        <f t="shared" si="110"/>
        <v>0</v>
      </c>
      <c r="AQ171" s="39">
        <f t="shared" si="110"/>
        <v>0</v>
      </c>
      <c r="AR171" s="39">
        <f t="shared" si="110"/>
        <v>0</v>
      </c>
      <c r="AS171" s="39">
        <f t="shared" si="110"/>
        <v>0</v>
      </c>
      <c r="AT171" s="39">
        <f t="shared" si="110"/>
        <v>0</v>
      </c>
      <c r="AU171" s="39">
        <f t="shared" si="110"/>
        <v>0</v>
      </c>
      <c r="AV171" s="39">
        <f t="shared" si="110"/>
        <v>0</v>
      </c>
      <c r="AW171" s="39">
        <f t="shared" si="110"/>
        <v>0</v>
      </c>
      <c r="AX171" s="39">
        <f t="shared" si="110"/>
        <v>0</v>
      </c>
      <c r="AY171" s="39">
        <f t="shared" si="110"/>
        <v>0</v>
      </c>
      <c r="AZ171" s="39">
        <f t="shared" si="110"/>
        <v>0</v>
      </c>
      <c r="BA171" s="39">
        <f t="shared" si="110"/>
        <v>0</v>
      </c>
      <c r="BB171" s="39">
        <f t="shared" si="110"/>
        <v>0</v>
      </c>
      <c r="BC171" s="39">
        <f t="shared" si="110"/>
        <v>0</v>
      </c>
      <c r="BD171" s="39">
        <f t="shared" si="110"/>
        <v>0</v>
      </c>
      <c r="BE171" s="39">
        <f t="shared" si="110"/>
        <v>0</v>
      </c>
      <c r="BF171" s="39">
        <f t="shared" si="110"/>
        <v>0</v>
      </c>
      <c r="BG171" s="39">
        <f t="shared" si="110"/>
        <v>0</v>
      </c>
      <c r="BH171" s="39">
        <f t="shared" si="110"/>
        <v>0</v>
      </c>
      <c r="BI171" s="39">
        <f t="shared" si="110"/>
        <v>0</v>
      </c>
      <c r="BJ171" s="39">
        <f t="shared" si="110"/>
        <v>0</v>
      </c>
      <c r="BK171" s="39">
        <f t="shared" si="110"/>
        <v>0</v>
      </c>
      <c r="BL171" s="39">
        <f t="shared" si="110"/>
        <v>0</v>
      </c>
      <c r="BM171" s="39">
        <f t="shared" si="110"/>
        <v>0</v>
      </c>
      <c r="BN171" s="39">
        <f t="shared" si="110"/>
        <v>0</v>
      </c>
      <c r="BO171" s="39">
        <f t="shared" si="110"/>
        <v>0</v>
      </c>
      <c r="BP171" s="39">
        <f t="shared" si="110"/>
        <v>0</v>
      </c>
      <c r="BQ171" s="39">
        <f t="shared" si="110"/>
        <v>0</v>
      </c>
      <c r="BR171" s="39">
        <f t="shared" si="110"/>
        <v>0</v>
      </c>
      <c r="BS171" s="39">
        <f t="shared" si="110"/>
        <v>0</v>
      </c>
      <c r="BT171" s="39">
        <f t="shared" si="110"/>
        <v>0</v>
      </c>
      <c r="BU171" s="39">
        <f t="shared" si="110"/>
        <v>0</v>
      </c>
      <c r="BV171" s="39">
        <f t="shared" si="110"/>
        <v>0</v>
      </c>
      <c r="BW171" s="39">
        <f t="shared" si="110"/>
        <v>0</v>
      </c>
      <c r="BX171" s="39">
        <f t="shared" si="110"/>
        <v>0</v>
      </c>
      <c r="BY171" s="39">
        <f t="shared" si="110"/>
        <v>0</v>
      </c>
      <c r="BZ171" s="39">
        <f t="shared" si="110"/>
        <v>0</v>
      </c>
      <c r="CA171" s="39">
        <f t="shared" si="110"/>
        <v>0</v>
      </c>
      <c r="CB171" s="39">
        <f t="shared" si="110"/>
        <v>0</v>
      </c>
      <c r="CC171" s="39">
        <f t="shared" si="110"/>
        <v>0</v>
      </c>
      <c r="CD171" s="39">
        <f t="shared" si="110"/>
        <v>0</v>
      </c>
      <c r="CE171" s="39">
        <f t="shared" si="110"/>
        <v>0</v>
      </c>
      <c r="CF171" s="39">
        <f t="shared" si="110"/>
        <v>0</v>
      </c>
      <c r="CG171" s="39">
        <f t="shared" si="110"/>
        <v>0</v>
      </c>
      <c r="CH171" s="39">
        <f t="shared" si="110"/>
        <v>0</v>
      </c>
      <c r="CI171" s="39">
        <f t="shared" si="110"/>
        <v>0</v>
      </c>
      <c r="CJ171" s="39">
        <f t="shared" si="110"/>
        <v>0</v>
      </c>
      <c r="CK171" s="39">
        <f t="shared" si="110"/>
        <v>0</v>
      </c>
      <c r="CL171" s="39">
        <f t="shared" si="110"/>
        <v>0</v>
      </c>
      <c r="CM171" s="39">
        <f t="shared" si="110"/>
        <v>0</v>
      </c>
      <c r="CN171" s="39">
        <f t="shared" si="110"/>
        <v>0</v>
      </c>
      <c r="CO171" s="39">
        <f t="shared" si="110"/>
        <v>0</v>
      </c>
      <c r="CP171" s="39">
        <f t="shared" si="110"/>
        <v>0</v>
      </c>
      <c r="CQ171" s="39">
        <f t="shared" si="110"/>
        <v>0</v>
      </c>
      <c r="CR171" s="39">
        <f t="shared" si="110"/>
        <v>0</v>
      </c>
      <c r="CS171" s="39">
        <f t="shared" si="110"/>
        <v>0</v>
      </c>
    </row>
    <row r="172">
      <c r="B172" s="6" t="s">
        <v>78</v>
      </c>
      <c r="E172" s="35">
        <f t="shared" si="111"/>
        <v>0</v>
      </c>
      <c r="F172" s="5"/>
      <c r="G172" s="36">
        <f t="shared" ref="G172:CS172" si="112">SUM(G164,G171)</f>
        <v>0</v>
      </c>
      <c r="H172" s="36">
        <f t="shared" si="112"/>
        <v>0</v>
      </c>
      <c r="I172" s="36">
        <f t="shared" si="112"/>
        <v>0</v>
      </c>
      <c r="J172" s="36">
        <f t="shared" si="112"/>
        <v>0</v>
      </c>
      <c r="K172" s="36">
        <f t="shared" si="112"/>
        <v>0</v>
      </c>
      <c r="L172" s="36">
        <f t="shared" si="112"/>
        <v>0</v>
      </c>
      <c r="M172" s="36">
        <f t="shared" si="112"/>
        <v>0</v>
      </c>
      <c r="N172" s="36">
        <f t="shared" si="112"/>
        <v>0</v>
      </c>
      <c r="O172" s="36">
        <f t="shared" si="112"/>
        <v>0</v>
      </c>
      <c r="P172" s="36">
        <f t="shared" si="112"/>
        <v>0</v>
      </c>
      <c r="Q172" s="36">
        <f t="shared" si="112"/>
        <v>0</v>
      </c>
      <c r="R172" s="36">
        <f t="shared" si="112"/>
        <v>0</v>
      </c>
      <c r="S172" s="36">
        <f t="shared" si="112"/>
        <v>0</v>
      </c>
      <c r="T172" s="36">
        <f t="shared" si="112"/>
        <v>0</v>
      </c>
      <c r="U172" s="36">
        <f t="shared" si="112"/>
        <v>0</v>
      </c>
      <c r="V172" s="36">
        <f t="shared" si="112"/>
        <v>0</v>
      </c>
      <c r="W172" s="36">
        <f t="shared" si="112"/>
        <v>0</v>
      </c>
      <c r="X172" s="36">
        <f t="shared" si="112"/>
        <v>0</v>
      </c>
      <c r="Y172" s="36">
        <f t="shared" si="112"/>
        <v>0</v>
      </c>
      <c r="Z172" s="36">
        <f t="shared" si="112"/>
        <v>0</v>
      </c>
      <c r="AA172" s="36">
        <f t="shared" si="112"/>
        <v>0</v>
      </c>
      <c r="AB172" s="36">
        <f t="shared" si="112"/>
        <v>0</v>
      </c>
      <c r="AC172" s="36">
        <f t="shared" si="112"/>
        <v>0</v>
      </c>
      <c r="AD172" s="36">
        <f t="shared" si="112"/>
        <v>0</v>
      </c>
      <c r="AE172" s="36">
        <f t="shared" si="112"/>
        <v>0</v>
      </c>
      <c r="AF172" s="36">
        <f t="shared" si="112"/>
        <v>0</v>
      </c>
      <c r="AG172" s="36">
        <f t="shared" si="112"/>
        <v>0</v>
      </c>
      <c r="AH172" s="36">
        <f t="shared" si="112"/>
        <v>0</v>
      </c>
      <c r="AI172" s="36">
        <f t="shared" si="112"/>
        <v>0</v>
      </c>
      <c r="AJ172" s="36">
        <f t="shared" si="112"/>
        <v>0</v>
      </c>
      <c r="AK172" s="36">
        <f t="shared" si="112"/>
        <v>0</v>
      </c>
      <c r="AL172" s="36">
        <f t="shared" si="112"/>
        <v>0</v>
      </c>
      <c r="AM172" s="36">
        <f t="shared" si="112"/>
        <v>0</v>
      </c>
      <c r="AN172" s="36">
        <f t="shared" si="112"/>
        <v>0</v>
      </c>
      <c r="AO172" s="36">
        <f t="shared" si="112"/>
        <v>0</v>
      </c>
      <c r="AP172" s="36">
        <f t="shared" si="112"/>
        <v>0</v>
      </c>
      <c r="AQ172" s="36">
        <f t="shared" si="112"/>
        <v>0</v>
      </c>
      <c r="AR172" s="36">
        <f t="shared" si="112"/>
        <v>0</v>
      </c>
      <c r="AS172" s="36">
        <f t="shared" si="112"/>
        <v>0</v>
      </c>
      <c r="AT172" s="36">
        <f t="shared" si="112"/>
        <v>0</v>
      </c>
      <c r="AU172" s="36">
        <f t="shared" si="112"/>
        <v>0</v>
      </c>
      <c r="AV172" s="36">
        <f t="shared" si="112"/>
        <v>0</v>
      </c>
      <c r="AW172" s="36">
        <f t="shared" si="112"/>
        <v>0</v>
      </c>
      <c r="AX172" s="36">
        <f t="shared" si="112"/>
        <v>0</v>
      </c>
      <c r="AY172" s="36">
        <f t="shared" si="112"/>
        <v>0</v>
      </c>
      <c r="AZ172" s="36">
        <f t="shared" si="112"/>
        <v>0</v>
      </c>
      <c r="BA172" s="36">
        <f t="shared" si="112"/>
        <v>0</v>
      </c>
      <c r="BB172" s="36">
        <f t="shared" si="112"/>
        <v>0</v>
      </c>
      <c r="BC172" s="36">
        <f t="shared" si="112"/>
        <v>0</v>
      </c>
      <c r="BD172" s="36">
        <f t="shared" si="112"/>
        <v>0</v>
      </c>
      <c r="BE172" s="36">
        <f t="shared" si="112"/>
        <v>0</v>
      </c>
      <c r="BF172" s="36">
        <f t="shared" si="112"/>
        <v>0</v>
      </c>
      <c r="BG172" s="36">
        <f t="shared" si="112"/>
        <v>0</v>
      </c>
      <c r="BH172" s="36">
        <f t="shared" si="112"/>
        <v>0</v>
      </c>
      <c r="BI172" s="36">
        <f t="shared" si="112"/>
        <v>0</v>
      </c>
      <c r="BJ172" s="36">
        <f t="shared" si="112"/>
        <v>0</v>
      </c>
      <c r="BK172" s="36">
        <f t="shared" si="112"/>
        <v>0</v>
      </c>
      <c r="BL172" s="36">
        <f t="shared" si="112"/>
        <v>0</v>
      </c>
      <c r="BM172" s="36">
        <f t="shared" si="112"/>
        <v>0</v>
      </c>
      <c r="BN172" s="36">
        <f t="shared" si="112"/>
        <v>0</v>
      </c>
      <c r="BO172" s="36">
        <f t="shared" si="112"/>
        <v>0</v>
      </c>
      <c r="BP172" s="36">
        <f t="shared" si="112"/>
        <v>0</v>
      </c>
      <c r="BQ172" s="36">
        <f t="shared" si="112"/>
        <v>0</v>
      </c>
      <c r="BR172" s="36">
        <f t="shared" si="112"/>
        <v>0</v>
      </c>
      <c r="BS172" s="36">
        <f t="shared" si="112"/>
        <v>0</v>
      </c>
      <c r="BT172" s="36">
        <f t="shared" si="112"/>
        <v>0</v>
      </c>
      <c r="BU172" s="36">
        <f t="shared" si="112"/>
        <v>0</v>
      </c>
      <c r="BV172" s="36">
        <f t="shared" si="112"/>
        <v>0</v>
      </c>
      <c r="BW172" s="36">
        <f t="shared" si="112"/>
        <v>0</v>
      </c>
      <c r="BX172" s="36">
        <f t="shared" si="112"/>
        <v>0</v>
      </c>
      <c r="BY172" s="36">
        <f t="shared" si="112"/>
        <v>0</v>
      </c>
      <c r="BZ172" s="36">
        <f t="shared" si="112"/>
        <v>0</v>
      </c>
      <c r="CA172" s="36">
        <f t="shared" si="112"/>
        <v>0</v>
      </c>
      <c r="CB172" s="36">
        <f t="shared" si="112"/>
        <v>0</v>
      </c>
      <c r="CC172" s="36">
        <f t="shared" si="112"/>
        <v>0</v>
      </c>
      <c r="CD172" s="36">
        <f t="shared" si="112"/>
        <v>0</v>
      </c>
      <c r="CE172" s="36">
        <f t="shared" si="112"/>
        <v>0</v>
      </c>
      <c r="CF172" s="36">
        <f t="shared" si="112"/>
        <v>0</v>
      </c>
      <c r="CG172" s="36">
        <f t="shared" si="112"/>
        <v>0</v>
      </c>
      <c r="CH172" s="36">
        <f t="shared" si="112"/>
        <v>0</v>
      </c>
      <c r="CI172" s="36">
        <f t="shared" si="112"/>
        <v>0</v>
      </c>
      <c r="CJ172" s="36">
        <f t="shared" si="112"/>
        <v>0</v>
      </c>
      <c r="CK172" s="36">
        <f t="shared" si="112"/>
        <v>0</v>
      </c>
      <c r="CL172" s="36">
        <f t="shared" si="112"/>
        <v>0</v>
      </c>
      <c r="CM172" s="36">
        <f t="shared" si="112"/>
        <v>0</v>
      </c>
      <c r="CN172" s="36">
        <f t="shared" si="112"/>
        <v>0</v>
      </c>
      <c r="CO172" s="36">
        <f t="shared" si="112"/>
        <v>0</v>
      </c>
      <c r="CP172" s="36">
        <f t="shared" si="112"/>
        <v>0</v>
      </c>
      <c r="CQ172" s="36">
        <f t="shared" si="112"/>
        <v>0</v>
      </c>
      <c r="CR172" s="36">
        <f t="shared" si="112"/>
        <v>0</v>
      </c>
      <c r="CS172" s="36">
        <f t="shared" si="112"/>
        <v>0</v>
      </c>
    </row>
    <row r="173">
      <c r="B173" s="6" t="s">
        <v>79</v>
      </c>
      <c r="E173" s="33">
        <f t="shared" si="111"/>
        <v>0</v>
      </c>
      <c r="F173" s="5"/>
      <c r="G173" s="39">
        <f t="shared" ref="G173:CS173" si="113">IF(G$3&lt;$C$9,G172,0)</f>
        <v>0</v>
      </c>
      <c r="H173" s="39">
        <f t="shared" si="113"/>
        <v>0</v>
      </c>
      <c r="I173" s="39">
        <f t="shared" si="113"/>
        <v>0</v>
      </c>
      <c r="J173" s="39">
        <f t="shared" si="113"/>
        <v>0</v>
      </c>
      <c r="K173" s="39">
        <f t="shared" si="113"/>
        <v>0</v>
      </c>
      <c r="L173" s="39">
        <f t="shared" si="113"/>
        <v>0</v>
      </c>
      <c r="M173" s="39">
        <f t="shared" si="113"/>
        <v>0</v>
      </c>
      <c r="N173" s="39">
        <f t="shared" si="113"/>
        <v>0</v>
      </c>
      <c r="O173" s="39">
        <f t="shared" si="113"/>
        <v>0</v>
      </c>
      <c r="P173" s="39">
        <f t="shared" si="113"/>
        <v>0</v>
      </c>
      <c r="Q173" s="39">
        <f t="shared" si="113"/>
        <v>0</v>
      </c>
      <c r="R173" s="39">
        <f t="shared" si="113"/>
        <v>0</v>
      </c>
      <c r="S173" s="39">
        <f t="shared" si="113"/>
        <v>0</v>
      </c>
      <c r="T173" s="39">
        <f t="shared" si="113"/>
        <v>0</v>
      </c>
      <c r="U173" s="39">
        <f t="shared" si="113"/>
        <v>0</v>
      </c>
      <c r="V173" s="39">
        <f t="shared" si="113"/>
        <v>0</v>
      </c>
      <c r="W173" s="39">
        <f t="shared" si="113"/>
        <v>0</v>
      </c>
      <c r="X173" s="39">
        <f t="shared" si="113"/>
        <v>0</v>
      </c>
      <c r="Y173" s="39">
        <f t="shared" si="113"/>
        <v>0</v>
      </c>
      <c r="Z173" s="39">
        <f t="shared" si="113"/>
        <v>0</v>
      </c>
      <c r="AA173" s="39">
        <f t="shared" si="113"/>
        <v>0</v>
      </c>
      <c r="AB173" s="39">
        <f t="shared" si="113"/>
        <v>0</v>
      </c>
      <c r="AC173" s="39">
        <f t="shared" si="113"/>
        <v>0</v>
      </c>
      <c r="AD173" s="39">
        <f t="shared" si="113"/>
        <v>0</v>
      </c>
      <c r="AE173" s="39">
        <f t="shared" si="113"/>
        <v>0</v>
      </c>
      <c r="AF173" s="39">
        <f t="shared" si="113"/>
        <v>0</v>
      </c>
      <c r="AG173" s="39">
        <f t="shared" si="113"/>
        <v>0</v>
      </c>
      <c r="AH173" s="39">
        <f t="shared" si="113"/>
        <v>0</v>
      </c>
      <c r="AI173" s="39">
        <f t="shared" si="113"/>
        <v>0</v>
      </c>
      <c r="AJ173" s="39">
        <f t="shared" si="113"/>
        <v>0</v>
      </c>
      <c r="AK173" s="39">
        <f t="shared" si="113"/>
        <v>0</v>
      </c>
      <c r="AL173" s="39">
        <f t="shared" si="113"/>
        <v>0</v>
      </c>
      <c r="AM173" s="39">
        <f t="shared" si="113"/>
        <v>0</v>
      </c>
      <c r="AN173" s="39">
        <f t="shared" si="113"/>
        <v>0</v>
      </c>
      <c r="AO173" s="39">
        <f t="shared" si="113"/>
        <v>0</v>
      </c>
      <c r="AP173" s="39">
        <f t="shared" si="113"/>
        <v>0</v>
      </c>
      <c r="AQ173" s="39">
        <f t="shared" si="113"/>
        <v>0</v>
      </c>
      <c r="AR173" s="39">
        <f t="shared" si="113"/>
        <v>0</v>
      </c>
      <c r="AS173" s="39">
        <f t="shared" si="113"/>
        <v>0</v>
      </c>
      <c r="AT173" s="39">
        <f t="shared" si="113"/>
        <v>0</v>
      </c>
      <c r="AU173" s="39">
        <f t="shared" si="113"/>
        <v>0</v>
      </c>
      <c r="AV173" s="39">
        <f t="shared" si="113"/>
        <v>0</v>
      </c>
      <c r="AW173" s="39">
        <f t="shared" si="113"/>
        <v>0</v>
      </c>
      <c r="AX173" s="39">
        <f t="shared" si="113"/>
        <v>0</v>
      </c>
      <c r="AY173" s="39">
        <f t="shared" si="113"/>
        <v>0</v>
      </c>
      <c r="AZ173" s="39">
        <f t="shared" si="113"/>
        <v>0</v>
      </c>
      <c r="BA173" s="39">
        <f t="shared" si="113"/>
        <v>0</v>
      </c>
      <c r="BB173" s="39">
        <f t="shared" si="113"/>
        <v>0</v>
      </c>
      <c r="BC173" s="39">
        <f t="shared" si="113"/>
        <v>0</v>
      </c>
      <c r="BD173" s="39">
        <f t="shared" si="113"/>
        <v>0</v>
      </c>
      <c r="BE173" s="39">
        <f t="shared" si="113"/>
        <v>0</v>
      </c>
      <c r="BF173" s="39">
        <f t="shared" si="113"/>
        <v>0</v>
      </c>
      <c r="BG173" s="39">
        <f t="shared" si="113"/>
        <v>0</v>
      </c>
      <c r="BH173" s="39">
        <f t="shared" si="113"/>
        <v>0</v>
      </c>
      <c r="BI173" s="39">
        <f t="shared" si="113"/>
        <v>0</v>
      </c>
      <c r="BJ173" s="39">
        <f t="shared" si="113"/>
        <v>0</v>
      </c>
      <c r="BK173" s="39">
        <f t="shared" si="113"/>
        <v>0</v>
      </c>
      <c r="BL173" s="39">
        <f t="shared" si="113"/>
        <v>0</v>
      </c>
      <c r="BM173" s="39">
        <f t="shared" si="113"/>
        <v>0</v>
      </c>
      <c r="BN173" s="39">
        <f t="shared" si="113"/>
        <v>0</v>
      </c>
      <c r="BO173" s="39">
        <f t="shared" si="113"/>
        <v>0</v>
      </c>
      <c r="BP173" s="39">
        <f t="shared" si="113"/>
        <v>0</v>
      </c>
      <c r="BQ173" s="39">
        <f t="shared" si="113"/>
        <v>0</v>
      </c>
      <c r="BR173" s="39">
        <f t="shared" si="113"/>
        <v>0</v>
      </c>
      <c r="BS173" s="39">
        <f t="shared" si="113"/>
        <v>0</v>
      </c>
      <c r="BT173" s="39">
        <f t="shared" si="113"/>
        <v>0</v>
      </c>
      <c r="BU173" s="39">
        <f t="shared" si="113"/>
        <v>0</v>
      </c>
      <c r="BV173" s="39">
        <f t="shared" si="113"/>
        <v>0</v>
      </c>
      <c r="BW173" s="39">
        <f t="shared" si="113"/>
        <v>0</v>
      </c>
      <c r="BX173" s="39">
        <f t="shared" si="113"/>
        <v>0</v>
      </c>
      <c r="BY173" s="39">
        <f t="shared" si="113"/>
        <v>0</v>
      </c>
      <c r="BZ173" s="39">
        <f t="shared" si="113"/>
        <v>0</v>
      </c>
      <c r="CA173" s="39">
        <f t="shared" si="113"/>
        <v>0</v>
      </c>
      <c r="CB173" s="39">
        <f t="shared" si="113"/>
        <v>0</v>
      </c>
      <c r="CC173" s="39">
        <f t="shared" si="113"/>
        <v>0</v>
      </c>
      <c r="CD173" s="39">
        <f t="shared" si="113"/>
        <v>0</v>
      </c>
      <c r="CE173" s="39">
        <f t="shared" si="113"/>
        <v>0</v>
      </c>
      <c r="CF173" s="39">
        <f t="shared" si="113"/>
        <v>0</v>
      </c>
      <c r="CG173" s="39">
        <f t="shared" si="113"/>
        <v>0</v>
      </c>
      <c r="CH173" s="39">
        <f t="shared" si="113"/>
        <v>0</v>
      </c>
      <c r="CI173" s="39">
        <f t="shared" si="113"/>
        <v>0</v>
      </c>
      <c r="CJ173" s="39">
        <f t="shared" si="113"/>
        <v>0</v>
      </c>
      <c r="CK173" s="39">
        <f t="shared" si="113"/>
        <v>0</v>
      </c>
      <c r="CL173" s="39">
        <f t="shared" si="113"/>
        <v>0</v>
      </c>
      <c r="CM173" s="39">
        <f t="shared" si="113"/>
        <v>0</v>
      </c>
      <c r="CN173" s="39">
        <f t="shared" si="113"/>
        <v>0</v>
      </c>
      <c r="CO173" s="39">
        <f t="shared" si="113"/>
        <v>0</v>
      </c>
      <c r="CP173" s="39">
        <f t="shared" si="113"/>
        <v>0</v>
      </c>
      <c r="CQ173" s="39">
        <f t="shared" si="113"/>
        <v>0</v>
      </c>
      <c r="CR173" s="39">
        <f t="shared" si="113"/>
        <v>0</v>
      </c>
      <c r="CS173" s="39">
        <f t="shared" si="113"/>
        <v>0</v>
      </c>
    </row>
    <row r="174"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</row>
    <row r="175">
      <c r="B175" s="6" t="s">
        <v>80</v>
      </c>
      <c r="C175" s="5"/>
      <c r="D175" s="5"/>
      <c r="E175" s="33">
        <f t="shared" ref="E175:E177" si="115">SUM(G175:CS175)</f>
        <v>0</v>
      </c>
      <c r="F175" s="5"/>
      <c r="G175" s="39">
        <f t="shared" ref="G175:CS175" si="114">G171+G167</f>
        <v>0</v>
      </c>
      <c r="H175" s="39">
        <f t="shared" si="114"/>
        <v>0</v>
      </c>
      <c r="I175" s="39">
        <f t="shared" si="114"/>
        <v>0</v>
      </c>
      <c r="J175" s="39">
        <f t="shared" si="114"/>
        <v>0</v>
      </c>
      <c r="K175" s="39">
        <f t="shared" si="114"/>
        <v>0</v>
      </c>
      <c r="L175" s="39">
        <f t="shared" si="114"/>
        <v>0</v>
      </c>
      <c r="M175" s="39">
        <f t="shared" si="114"/>
        <v>0</v>
      </c>
      <c r="N175" s="39">
        <f t="shared" si="114"/>
        <v>0</v>
      </c>
      <c r="O175" s="39">
        <f t="shared" si="114"/>
        <v>0</v>
      </c>
      <c r="P175" s="39">
        <f t="shared" si="114"/>
        <v>0</v>
      </c>
      <c r="Q175" s="39">
        <f t="shared" si="114"/>
        <v>0</v>
      </c>
      <c r="R175" s="39">
        <f t="shared" si="114"/>
        <v>0</v>
      </c>
      <c r="S175" s="39">
        <f t="shared" si="114"/>
        <v>0</v>
      </c>
      <c r="T175" s="39">
        <f t="shared" si="114"/>
        <v>0</v>
      </c>
      <c r="U175" s="39">
        <f t="shared" si="114"/>
        <v>0</v>
      </c>
      <c r="V175" s="39">
        <f t="shared" si="114"/>
        <v>0</v>
      </c>
      <c r="W175" s="39">
        <f t="shared" si="114"/>
        <v>0</v>
      </c>
      <c r="X175" s="39">
        <f t="shared" si="114"/>
        <v>0</v>
      </c>
      <c r="Y175" s="39">
        <f t="shared" si="114"/>
        <v>0</v>
      </c>
      <c r="Z175" s="39">
        <f t="shared" si="114"/>
        <v>0</v>
      </c>
      <c r="AA175" s="39">
        <f t="shared" si="114"/>
        <v>0</v>
      </c>
      <c r="AB175" s="39">
        <f t="shared" si="114"/>
        <v>0</v>
      </c>
      <c r="AC175" s="39">
        <f t="shared" si="114"/>
        <v>0</v>
      </c>
      <c r="AD175" s="39">
        <f t="shared" si="114"/>
        <v>0</v>
      </c>
      <c r="AE175" s="39">
        <f t="shared" si="114"/>
        <v>0</v>
      </c>
      <c r="AF175" s="39">
        <f t="shared" si="114"/>
        <v>0</v>
      </c>
      <c r="AG175" s="39">
        <f t="shared" si="114"/>
        <v>0</v>
      </c>
      <c r="AH175" s="39">
        <f t="shared" si="114"/>
        <v>0</v>
      </c>
      <c r="AI175" s="39">
        <f t="shared" si="114"/>
        <v>0</v>
      </c>
      <c r="AJ175" s="39">
        <f t="shared" si="114"/>
        <v>0</v>
      </c>
      <c r="AK175" s="39">
        <f t="shared" si="114"/>
        <v>0</v>
      </c>
      <c r="AL175" s="39">
        <f t="shared" si="114"/>
        <v>0</v>
      </c>
      <c r="AM175" s="39">
        <f t="shared" si="114"/>
        <v>0</v>
      </c>
      <c r="AN175" s="39">
        <f t="shared" si="114"/>
        <v>0</v>
      </c>
      <c r="AO175" s="39">
        <f t="shared" si="114"/>
        <v>0</v>
      </c>
      <c r="AP175" s="39">
        <f t="shared" si="114"/>
        <v>0</v>
      </c>
      <c r="AQ175" s="39">
        <f t="shared" si="114"/>
        <v>0</v>
      </c>
      <c r="AR175" s="39">
        <f t="shared" si="114"/>
        <v>0</v>
      </c>
      <c r="AS175" s="39">
        <f t="shared" si="114"/>
        <v>0</v>
      </c>
      <c r="AT175" s="39">
        <f t="shared" si="114"/>
        <v>0</v>
      </c>
      <c r="AU175" s="39">
        <f t="shared" si="114"/>
        <v>0</v>
      </c>
      <c r="AV175" s="39">
        <f t="shared" si="114"/>
        <v>0</v>
      </c>
      <c r="AW175" s="39">
        <f t="shared" si="114"/>
        <v>0</v>
      </c>
      <c r="AX175" s="39">
        <f t="shared" si="114"/>
        <v>0</v>
      </c>
      <c r="AY175" s="39">
        <f t="shared" si="114"/>
        <v>0</v>
      </c>
      <c r="AZ175" s="39">
        <f t="shared" si="114"/>
        <v>0</v>
      </c>
      <c r="BA175" s="39">
        <f t="shared" si="114"/>
        <v>0</v>
      </c>
      <c r="BB175" s="39">
        <f t="shared" si="114"/>
        <v>0</v>
      </c>
      <c r="BC175" s="39">
        <f t="shared" si="114"/>
        <v>0</v>
      </c>
      <c r="BD175" s="39">
        <f t="shared" si="114"/>
        <v>0</v>
      </c>
      <c r="BE175" s="39">
        <f t="shared" si="114"/>
        <v>0</v>
      </c>
      <c r="BF175" s="39">
        <f t="shared" si="114"/>
        <v>0</v>
      </c>
      <c r="BG175" s="39">
        <f t="shared" si="114"/>
        <v>0</v>
      </c>
      <c r="BH175" s="39">
        <f t="shared" si="114"/>
        <v>0</v>
      </c>
      <c r="BI175" s="39">
        <f t="shared" si="114"/>
        <v>0</v>
      </c>
      <c r="BJ175" s="39">
        <f t="shared" si="114"/>
        <v>0</v>
      </c>
      <c r="BK175" s="39">
        <f t="shared" si="114"/>
        <v>0</v>
      </c>
      <c r="BL175" s="39">
        <f t="shared" si="114"/>
        <v>0</v>
      </c>
      <c r="BM175" s="39">
        <f t="shared" si="114"/>
        <v>0</v>
      </c>
      <c r="BN175" s="39">
        <f t="shared" si="114"/>
        <v>0</v>
      </c>
      <c r="BO175" s="39">
        <f t="shared" si="114"/>
        <v>0</v>
      </c>
      <c r="BP175" s="39">
        <f t="shared" si="114"/>
        <v>0</v>
      </c>
      <c r="BQ175" s="39">
        <f t="shared" si="114"/>
        <v>0</v>
      </c>
      <c r="BR175" s="39">
        <f t="shared" si="114"/>
        <v>0</v>
      </c>
      <c r="BS175" s="39">
        <f t="shared" si="114"/>
        <v>0</v>
      </c>
      <c r="BT175" s="39">
        <f t="shared" si="114"/>
        <v>0</v>
      </c>
      <c r="BU175" s="39">
        <f t="shared" si="114"/>
        <v>0</v>
      </c>
      <c r="BV175" s="39">
        <f t="shared" si="114"/>
        <v>0</v>
      </c>
      <c r="BW175" s="39">
        <f t="shared" si="114"/>
        <v>0</v>
      </c>
      <c r="BX175" s="39">
        <f t="shared" si="114"/>
        <v>0</v>
      </c>
      <c r="BY175" s="39">
        <f t="shared" si="114"/>
        <v>0</v>
      </c>
      <c r="BZ175" s="39">
        <f t="shared" si="114"/>
        <v>0</v>
      </c>
      <c r="CA175" s="39">
        <f t="shared" si="114"/>
        <v>0</v>
      </c>
      <c r="CB175" s="39">
        <f t="shared" si="114"/>
        <v>0</v>
      </c>
      <c r="CC175" s="39">
        <f t="shared" si="114"/>
        <v>0</v>
      </c>
      <c r="CD175" s="39">
        <f t="shared" si="114"/>
        <v>0</v>
      </c>
      <c r="CE175" s="39">
        <f t="shared" si="114"/>
        <v>0</v>
      </c>
      <c r="CF175" s="39">
        <f t="shared" si="114"/>
        <v>0</v>
      </c>
      <c r="CG175" s="39">
        <f t="shared" si="114"/>
        <v>0</v>
      </c>
      <c r="CH175" s="39">
        <f t="shared" si="114"/>
        <v>0</v>
      </c>
      <c r="CI175" s="39">
        <f t="shared" si="114"/>
        <v>0</v>
      </c>
      <c r="CJ175" s="39">
        <f t="shared" si="114"/>
        <v>0</v>
      </c>
      <c r="CK175" s="39">
        <f t="shared" si="114"/>
        <v>0</v>
      </c>
      <c r="CL175" s="39">
        <f t="shared" si="114"/>
        <v>0</v>
      </c>
      <c r="CM175" s="39">
        <f t="shared" si="114"/>
        <v>0</v>
      </c>
      <c r="CN175" s="39">
        <f t="shared" si="114"/>
        <v>0</v>
      </c>
      <c r="CO175" s="39">
        <f t="shared" si="114"/>
        <v>0</v>
      </c>
      <c r="CP175" s="39">
        <f t="shared" si="114"/>
        <v>0</v>
      </c>
      <c r="CQ175" s="39">
        <f t="shared" si="114"/>
        <v>0</v>
      </c>
      <c r="CR175" s="39">
        <f t="shared" si="114"/>
        <v>0</v>
      </c>
      <c r="CS175" s="39">
        <f t="shared" si="114"/>
        <v>0</v>
      </c>
    </row>
    <row r="176">
      <c r="B176" s="6" t="s">
        <v>81</v>
      </c>
      <c r="E176" s="35">
        <f t="shared" si="115"/>
        <v>0</v>
      </c>
      <c r="F176" s="5"/>
      <c r="G176" s="36">
        <f t="shared" ref="G176:CS176" si="116">G172+G167</f>
        <v>0</v>
      </c>
      <c r="H176" s="36">
        <f t="shared" si="116"/>
        <v>0</v>
      </c>
      <c r="I176" s="36">
        <f t="shared" si="116"/>
        <v>0</v>
      </c>
      <c r="J176" s="36">
        <f t="shared" si="116"/>
        <v>0</v>
      </c>
      <c r="K176" s="36">
        <f t="shared" si="116"/>
        <v>0</v>
      </c>
      <c r="L176" s="36">
        <f t="shared" si="116"/>
        <v>0</v>
      </c>
      <c r="M176" s="36">
        <f t="shared" si="116"/>
        <v>0</v>
      </c>
      <c r="N176" s="36">
        <f t="shared" si="116"/>
        <v>0</v>
      </c>
      <c r="O176" s="36">
        <f t="shared" si="116"/>
        <v>0</v>
      </c>
      <c r="P176" s="36">
        <f t="shared" si="116"/>
        <v>0</v>
      </c>
      <c r="Q176" s="36">
        <f t="shared" si="116"/>
        <v>0</v>
      </c>
      <c r="R176" s="36">
        <f t="shared" si="116"/>
        <v>0</v>
      </c>
      <c r="S176" s="36">
        <f t="shared" si="116"/>
        <v>0</v>
      </c>
      <c r="T176" s="36">
        <f t="shared" si="116"/>
        <v>0</v>
      </c>
      <c r="U176" s="36">
        <f t="shared" si="116"/>
        <v>0</v>
      </c>
      <c r="V176" s="36">
        <f t="shared" si="116"/>
        <v>0</v>
      </c>
      <c r="W176" s="36">
        <f t="shared" si="116"/>
        <v>0</v>
      </c>
      <c r="X176" s="36">
        <f t="shared" si="116"/>
        <v>0</v>
      </c>
      <c r="Y176" s="36">
        <f t="shared" si="116"/>
        <v>0</v>
      </c>
      <c r="Z176" s="36">
        <f t="shared" si="116"/>
        <v>0</v>
      </c>
      <c r="AA176" s="36">
        <f t="shared" si="116"/>
        <v>0</v>
      </c>
      <c r="AB176" s="36">
        <f t="shared" si="116"/>
        <v>0</v>
      </c>
      <c r="AC176" s="36">
        <f t="shared" si="116"/>
        <v>0</v>
      </c>
      <c r="AD176" s="36">
        <f t="shared" si="116"/>
        <v>0</v>
      </c>
      <c r="AE176" s="36">
        <f t="shared" si="116"/>
        <v>0</v>
      </c>
      <c r="AF176" s="36">
        <f t="shared" si="116"/>
        <v>0</v>
      </c>
      <c r="AG176" s="36">
        <f t="shared" si="116"/>
        <v>0</v>
      </c>
      <c r="AH176" s="36">
        <f t="shared" si="116"/>
        <v>0</v>
      </c>
      <c r="AI176" s="36">
        <f t="shared" si="116"/>
        <v>0</v>
      </c>
      <c r="AJ176" s="36">
        <f t="shared" si="116"/>
        <v>0</v>
      </c>
      <c r="AK176" s="36">
        <f t="shared" si="116"/>
        <v>0</v>
      </c>
      <c r="AL176" s="36">
        <f t="shared" si="116"/>
        <v>0</v>
      </c>
      <c r="AM176" s="36">
        <f t="shared" si="116"/>
        <v>0</v>
      </c>
      <c r="AN176" s="36">
        <f t="shared" si="116"/>
        <v>0</v>
      </c>
      <c r="AO176" s="36">
        <f t="shared" si="116"/>
        <v>0</v>
      </c>
      <c r="AP176" s="36">
        <f t="shared" si="116"/>
        <v>0</v>
      </c>
      <c r="AQ176" s="36">
        <f t="shared" si="116"/>
        <v>0</v>
      </c>
      <c r="AR176" s="36">
        <f t="shared" si="116"/>
        <v>0</v>
      </c>
      <c r="AS176" s="36">
        <f t="shared" si="116"/>
        <v>0</v>
      </c>
      <c r="AT176" s="36">
        <f t="shared" si="116"/>
        <v>0</v>
      </c>
      <c r="AU176" s="36">
        <f t="shared" si="116"/>
        <v>0</v>
      </c>
      <c r="AV176" s="36">
        <f t="shared" si="116"/>
        <v>0</v>
      </c>
      <c r="AW176" s="36">
        <f t="shared" si="116"/>
        <v>0</v>
      </c>
      <c r="AX176" s="36">
        <f t="shared" si="116"/>
        <v>0</v>
      </c>
      <c r="AY176" s="36">
        <f t="shared" si="116"/>
        <v>0</v>
      </c>
      <c r="AZ176" s="36">
        <f t="shared" si="116"/>
        <v>0</v>
      </c>
      <c r="BA176" s="36">
        <f t="shared" si="116"/>
        <v>0</v>
      </c>
      <c r="BB176" s="36">
        <f t="shared" si="116"/>
        <v>0</v>
      </c>
      <c r="BC176" s="36">
        <f t="shared" si="116"/>
        <v>0</v>
      </c>
      <c r="BD176" s="36">
        <f t="shared" si="116"/>
        <v>0</v>
      </c>
      <c r="BE176" s="36">
        <f t="shared" si="116"/>
        <v>0</v>
      </c>
      <c r="BF176" s="36">
        <f t="shared" si="116"/>
        <v>0</v>
      </c>
      <c r="BG176" s="36">
        <f t="shared" si="116"/>
        <v>0</v>
      </c>
      <c r="BH176" s="36">
        <f t="shared" si="116"/>
        <v>0</v>
      </c>
      <c r="BI176" s="36">
        <f t="shared" si="116"/>
        <v>0</v>
      </c>
      <c r="BJ176" s="36">
        <f t="shared" si="116"/>
        <v>0</v>
      </c>
      <c r="BK176" s="36">
        <f t="shared" si="116"/>
        <v>0</v>
      </c>
      <c r="BL176" s="36">
        <f t="shared" si="116"/>
        <v>0</v>
      </c>
      <c r="BM176" s="36">
        <f t="shared" si="116"/>
        <v>0</v>
      </c>
      <c r="BN176" s="36">
        <f t="shared" si="116"/>
        <v>0</v>
      </c>
      <c r="BO176" s="36">
        <f t="shared" si="116"/>
        <v>0</v>
      </c>
      <c r="BP176" s="36">
        <f t="shared" si="116"/>
        <v>0</v>
      </c>
      <c r="BQ176" s="36">
        <f t="shared" si="116"/>
        <v>0</v>
      </c>
      <c r="BR176" s="36">
        <f t="shared" si="116"/>
        <v>0</v>
      </c>
      <c r="BS176" s="36">
        <f t="shared" si="116"/>
        <v>0</v>
      </c>
      <c r="BT176" s="36">
        <f t="shared" si="116"/>
        <v>0</v>
      </c>
      <c r="BU176" s="36">
        <f t="shared" si="116"/>
        <v>0</v>
      </c>
      <c r="BV176" s="36">
        <f t="shared" si="116"/>
        <v>0</v>
      </c>
      <c r="BW176" s="36">
        <f t="shared" si="116"/>
        <v>0</v>
      </c>
      <c r="BX176" s="36">
        <f t="shared" si="116"/>
        <v>0</v>
      </c>
      <c r="BY176" s="36">
        <f t="shared" si="116"/>
        <v>0</v>
      </c>
      <c r="BZ176" s="36">
        <f t="shared" si="116"/>
        <v>0</v>
      </c>
      <c r="CA176" s="36">
        <f t="shared" si="116"/>
        <v>0</v>
      </c>
      <c r="CB176" s="36">
        <f t="shared" si="116"/>
        <v>0</v>
      </c>
      <c r="CC176" s="36">
        <f t="shared" si="116"/>
        <v>0</v>
      </c>
      <c r="CD176" s="36">
        <f t="shared" si="116"/>
        <v>0</v>
      </c>
      <c r="CE176" s="36">
        <f t="shared" si="116"/>
        <v>0</v>
      </c>
      <c r="CF176" s="36">
        <f t="shared" si="116"/>
        <v>0</v>
      </c>
      <c r="CG176" s="36">
        <f t="shared" si="116"/>
        <v>0</v>
      </c>
      <c r="CH176" s="36">
        <f t="shared" si="116"/>
        <v>0</v>
      </c>
      <c r="CI176" s="36">
        <f t="shared" si="116"/>
        <v>0</v>
      </c>
      <c r="CJ176" s="36">
        <f t="shared" si="116"/>
        <v>0</v>
      </c>
      <c r="CK176" s="36">
        <f t="shared" si="116"/>
        <v>0</v>
      </c>
      <c r="CL176" s="36">
        <f t="shared" si="116"/>
        <v>0</v>
      </c>
      <c r="CM176" s="36">
        <f t="shared" si="116"/>
        <v>0</v>
      </c>
      <c r="CN176" s="36">
        <f t="shared" si="116"/>
        <v>0</v>
      </c>
      <c r="CO176" s="36">
        <f t="shared" si="116"/>
        <v>0</v>
      </c>
      <c r="CP176" s="36">
        <f t="shared" si="116"/>
        <v>0</v>
      </c>
      <c r="CQ176" s="36">
        <f t="shared" si="116"/>
        <v>0</v>
      </c>
      <c r="CR176" s="36">
        <f t="shared" si="116"/>
        <v>0</v>
      </c>
      <c r="CS176" s="36">
        <f t="shared" si="116"/>
        <v>0</v>
      </c>
    </row>
    <row r="177">
      <c r="B177" s="6" t="s">
        <v>82</v>
      </c>
      <c r="E177" s="33">
        <f t="shared" si="115"/>
        <v>0</v>
      </c>
      <c r="F177" s="5"/>
      <c r="G177" s="39">
        <f t="shared" ref="G177:CS177" si="117">G173+G167</f>
        <v>0</v>
      </c>
      <c r="H177" s="39">
        <f t="shared" si="117"/>
        <v>0</v>
      </c>
      <c r="I177" s="39">
        <f t="shared" si="117"/>
        <v>0</v>
      </c>
      <c r="J177" s="39">
        <f t="shared" si="117"/>
        <v>0</v>
      </c>
      <c r="K177" s="39">
        <f t="shared" si="117"/>
        <v>0</v>
      </c>
      <c r="L177" s="39">
        <f t="shared" si="117"/>
        <v>0</v>
      </c>
      <c r="M177" s="39">
        <f t="shared" si="117"/>
        <v>0</v>
      </c>
      <c r="N177" s="39">
        <f t="shared" si="117"/>
        <v>0</v>
      </c>
      <c r="O177" s="39">
        <f t="shared" si="117"/>
        <v>0</v>
      </c>
      <c r="P177" s="39">
        <f t="shared" si="117"/>
        <v>0</v>
      </c>
      <c r="Q177" s="39">
        <f t="shared" si="117"/>
        <v>0</v>
      </c>
      <c r="R177" s="39">
        <f t="shared" si="117"/>
        <v>0</v>
      </c>
      <c r="S177" s="39">
        <f t="shared" si="117"/>
        <v>0</v>
      </c>
      <c r="T177" s="39">
        <f t="shared" si="117"/>
        <v>0</v>
      </c>
      <c r="U177" s="39">
        <f t="shared" si="117"/>
        <v>0</v>
      </c>
      <c r="V177" s="39">
        <f t="shared" si="117"/>
        <v>0</v>
      </c>
      <c r="W177" s="39">
        <f t="shared" si="117"/>
        <v>0</v>
      </c>
      <c r="X177" s="39">
        <f t="shared" si="117"/>
        <v>0</v>
      </c>
      <c r="Y177" s="39">
        <f t="shared" si="117"/>
        <v>0</v>
      </c>
      <c r="Z177" s="39">
        <f t="shared" si="117"/>
        <v>0</v>
      </c>
      <c r="AA177" s="39">
        <f t="shared" si="117"/>
        <v>0</v>
      </c>
      <c r="AB177" s="39">
        <f t="shared" si="117"/>
        <v>0</v>
      </c>
      <c r="AC177" s="39">
        <f t="shared" si="117"/>
        <v>0</v>
      </c>
      <c r="AD177" s="39">
        <f t="shared" si="117"/>
        <v>0</v>
      </c>
      <c r="AE177" s="39">
        <f t="shared" si="117"/>
        <v>0</v>
      </c>
      <c r="AF177" s="39">
        <f t="shared" si="117"/>
        <v>0</v>
      </c>
      <c r="AG177" s="39">
        <f t="shared" si="117"/>
        <v>0</v>
      </c>
      <c r="AH177" s="39">
        <f t="shared" si="117"/>
        <v>0</v>
      </c>
      <c r="AI177" s="39">
        <f t="shared" si="117"/>
        <v>0</v>
      </c>
      <c r="AJ177" s="39">
        <f t="shared" si="117"/>
        <v>0</v>
      </c>
      <c r="AK177" s="39">
        <f t="shared" si="117"/>
        <v>0</v>
      </c>
      <c r="AL177" s="39">
        <f t="shared" si="117"/>
        <v>0</v>
      </c>
      <c r="AM177" s="39">
        <f t="shared" si="117"/>
        <v>0</v>
      </c>
      <c r="AN177" s="39">
        <f t="shared" si="117"/>
        <v>0</v>
      </c>
      <c r="AO177" s="39">
        <f t="shared" si="117"/>
        <v>0</v>
      </c>
      <c r="AP177" s="39">
        <f t="shared" si="117"/>
        <v>0</v>
      </c>
      <c r="AQ177" s="39">
        <f t="shared" si="117"/>
        <v>0</v>
      </c>
      <c r="AR177" s="39">
        <f t="shared" si="117"/>
        <v>0</v>
      </c>
      <c r="AS177" s="39">
        <f t="shared" si="117"/>
        <v>0</v>
      </c>
      <c r="AT177" s="39">
        <f t="shared" si="117"/>
        <v>0</v>
      </c>
      <c r="AU177" s="39">
        <f t="shared" si="117"/>
        <v>0</v>
      </c>
      <c r="AV177" s="39">
        <f t="shared" si="117"/>
        <v>0</v>
      </c>
      <c r="AW177" s="39">
        <f t="shared" si="117"/>
        <v>0</v>
      </c>
      <c r="AX177" s="39">
        <f t="shared" si="117"/>
        <v>0</v>
      </c>
      <c r="AY177" s="39">
        <f t="shared" si="117"/>
        <v>0</v>
      </c>
      <c r="AZ177" s="39">
        <f t="shared" si="117"/>
        <v>0</v>
      </c>
      <c r="BA177" s="39">
        <f t="shared" si="117"/>
        <v>0</v>
      </c>
      <c r="BB177" s="39">
        <f t="shared" si="117"/>
        <v>0</v>
      </c>
      <c r="BC177" s="39">
        <f t="shared" si="117"/>
        <v>0</v>
      </c>
      <c r="BD177" s="39">
        <f t="shared" si="117"/>
        <v>0</v>
      </c>
      <c r="BE177" s="39">
        <f t="shared" si="117"/>
        <v>0</v>
      </c>
      <c r="BF177" s="39">
        <f t="shared" si="117"/>
        <v>0</v>
      </c>
      <c r="BG177" s="39">
        <f t="shared" si="117"/>
        <v>0</v>
      </c>
      <c r="BH177" s="39">
        <f t="shared" si="117"/>
        <v>0</v>
      </c>
      <c r="BI177" s="39">
        <f t="shared" si="117"/>
        <v>0</v>
      </c>
      <c r="BJ177" s="39">
        <f t="shared" si="117"/>
        <v>0</v>
      </c>
      <c r="BK177" s="39">
        <f t="shared" si="117"/>
        <v>0</v>
      </c>
      <c r="BL177" s="39">
        <f t="shared" si="117"/>
        <v>0</v>
      </c>
      <c r="BM177" s="39">
        <f t="shared" si="117"/>
        <v>0</v>
      </c>
      <c r="BN177" s="39">
        <f t="shared" si="117"/>
        <v>0</v>
      </c>
      <c r="BO177" s="39">
        <f t="shared" si="117"/>
        <v>0</v>
      </c>
      <c r="BP177" s="39">
        <f t="shared" si="117"/>
        <v>0</v>
      </c>
      <c r="BQ177" s="39">
        <f t="shared" si="117"/>
        <v>0</v>
      </c>
      <c r="BR177" s="39">
        <f t="shared" si="117"/>
        <v>0</v>
      </c>
      <c r="BS177" s="39">
        <f t="shared" si="117"/>
        <v>0</v>
      </c>
      <c r="BT177" s="39">
        <f t="shared" si="117"/>
        <v>0</v>
      </c>
      <c r="BU177" s="39">
        <f t="shared" si="117"/>
        <v>0</v>
      </c>
      <c r="BV177" s="39">
        <f t="shared" si="117"/>
        <v>0</v>
      </c>
      <c r="BW177" s="39">
        <f t="shared" si="117"/>
        <v>0</v>
      </c>
      <c r="BX177" s="39">
        <f t="shared" si="117"/>
        <v>0</v>
      </c>
      <c r="BY177" s="39">
        <f t="shared" si="117"/>
        <v>0</v>
      </c>
      <c r="BZ177" s="39">
        <f t="shared" si="117"/>
        <v>0</v>
      </c>
      <c r="CA177" s="39">
        <f t="shared" si="117"/>
        <v>0</v>
      </c>
      <c r="CB177" s="39">
        <f t="shared" si="117"/>
        <v>0</v>
      </c>
      <c r="CC177" s="39">
        <f t="shared" si="117"/>
        <v>0</v>
      </c>
      <c r="CD177" s="39">
        <f t="shared" si="117"/>
        <v>0</v>
      </c>
      <c r="CE177" s="39">
        <f t="shared" si="117"/>
        <v>0</v>
      </c>
      <c r="CF177" s="39">
        <f t="shared" si="117"/>
        <v>0</v>
      </c>
      <c r="CG177" s="39">
        <f t="shared" si="117"/>
        <v>0</v>
      </c>
      <c r="CH177" s="39">
        <f t="shared" si="117"/>
        <v>0</v>
      </c>
      <c r="CI177" s="39">
        <f t="shared" si="117"/>
        <v>0</v>
      </c>
      <c r="CJ177" s="39">
        <f t="shared" si="117"/>
        <v>0</v>
      </c>
      <c r="CK177" s="39">
        <f t="shared" si="117"/>
        <v>0</v>
      </c>
      <c r="CL177" s="39">
        <f t="shared" si="117"/>
        <v>0</v>
      </c>
      <c r="CM177" s="39">
        <f t="shared" si="117"/>
        <v>0</v>
      </c>
      <c r="CN177" s="39">
        <f t="shared" si="117"/>
        <v>0</v>
      </c>
      <c r="CO177" s="39">
        <f t="shared" si="117"/>
        <v>0</v>
      </c>
      <c r="CP177" s="39">
        <f t="shared" si="117"/>
        <v>0</v>
      </c>
      <c r="CQ177" s="39">
        <f t="shared" si="117"/>
        <v>0</v>
      </c>
      <c r="CR177" s="39">
        <f t="shared" si="117"/>
        <v>0</v>
      </c>
      <c r="CS177" s="39">
        <f t="shared" si="117"/>
        <v>0</v>
      </c>
    </row>
    <row r="178"/>
    <row r="179">
      <c r="B179" s="5" t="s">
        <v>72</v>
      </c>
    </row>
    <row r="180"/>
    <row r="181">
      <c r="B181" s="6" t="s">
        <v>77</v>
      </c>
      <c r="C181" s="5"/>
      <c r="D181" s="5"/>
      <c r="E181" s="33">
        <f t="shared" ref="E181:E183" si="119">SUM(G181:CS181)</f>
        <v>0</v>
      </c>
      <c r="F181" s="5"/>
      <c r="G181" s="39">
        <f t="shared" ref="G181:CS181" si="118">G171*G$52</f>
        <v>0</v>
      </c>
      <c r="H181" s="39">
        <f t="shared" si="118"/>
        <v>0</v>
      </c>
      <c r="I181" s="39">
        <f t="shared" si="118"/>
        <v>0</v>
      </c>
      <c r="J181" s="39">
        <f t="shared" si="118"/>
        <v>0</v>
      </c>
      <c r="K181" s="39">
        <f t="shared" si="118"/>
        <v>0</v>
      </c>
      <c r="L181" s="39">
        <f t="shared" si="118"/>
        <v>0</v>
      </c>
      <c r="M181" s="39">
        <f t="shared" si="118"/>
        <v>0</v>
      </c>
      <c r="N181" s="39">
        <f t="shared" si="118"/>
        <v>0</v>
      </c>
      <c r="O181" s="39">
        <f t="shared" si="118"/>
        <v>0</v>
      </c>
      <c r="P181" s="39">
        <f t="shared" si="118"/>
        <v>0</v>
      </c>
      <c r="Q181" s="39">
        <f t="shared" si="118"/>
        <v>0</v>
      </c>
      <c r="R181" s="39">
        <f t="shared" si="118"/>
        <v>0</v>
      </c>
      <c r="S181" s="39">
        <f t="shared" si="118"/>
        <v>0</v>
      </c>
      <c r="T181" s="39">
        <f t="shared" si="118"/>
        <v>0</v>
      </c>
      <c r="U181" s="39">
        <f t="shared" si="118"/>
        <v>0</v>
      </c>
      <c r="V181" s="39">
        <f t="shared" si="118"/>
        <v>0</v>
      </c>
      <c r="W181" s="39">
        <f t="shared" si="118"/>
        <v>0</v>
      </c>
      <c r="X181" s="39">
        <f t="shared" si="118"/>
        <v>0</v>
      </c>
      <c r="Y181" s="39">
        <f t="shared" si="118"/>
        <v>0</v>
      </c>
      <c r="Z181" s="39">
        <f t="shared" si="118"/>
        <v>0</v>
      </c>
      <c r="AA181" s="39">
        <f t="shared" si="118"/>
        <v>0</v>
      </c>
      <c r="AB181" s="39">
        <f t="shared" si="118"/>
        <v>0</v>
      </c>
      <c r="AC181" s="39">
        <f t="shared" si="118"/>
        <v>0</v>
      </c>
      <c r="AD181" s="39">
        <f t="shared" si="118"/>
        <v>0</v>
      </c>
      <c r="AE181" s="39">
        <f t="shared" si="118"/>
        <v>0</v>
      </c>
      <c r="AF181" s="39">
        <f t="shared" si="118"/>
        <v>0</v>
      </c>
      <c r="AG181" s="39">
        <f t="shared" si="118"/>
        <v>0</v>
      </c>
      <c r="AH181" s="39">
        <f t="shared" si="118"/>
        <v>0</v>
      </c>
      <c r="AI181" s="39">
        <f t="shared" si="118"/>
        <v>0</v>
      </c>
      <c r="AJ181" s="39">
        <f t="shared" si="118"/>
        <v>0</v>
      </c>
      <c r="AK181" s="39">
        <f t="shared" si="118"/>
        <v>0</v>
      </c>
      <c r="AL181" s="39">
        <f t="shared" si="118"/>
        <v>0</v>
      </c>
      <c r="AM181" s="39">
        <f t="shared" si="118"/>
        <v>0</v>
      </c>
      <c r="AN181" s="39">
        <f t="shared" si="118"/>
        <v>0</v>
      </c>
      <c r="AO181" s="39">
        <f t="shared" si="118"/>
        <v>0</v>
      </c>
      <c r="AP181" s="39">
        <f t="shared" si="118"/>
        <v>0</v>
      </c>
      <c r="AQ181" s="39">
        <f t="shared" si="118"/>
        <v>0</v>
      </c>
      <c r="AR181" s="39">
        <f t="shared" si="118"/>
        <v>0</v>
      </c>
      <c r="AS181" s="39">
        <f t="shared" si="118"/>
        <v>0</v>
      </c>
      <c r="AT181" s="39">
        <f t="shared" si="118"/>
        <v>0</v>
      </c>
      <c r="AU181" s="39">
        <f t="shared" si="118"/>
        <v>0</v>
      </c>
      <c r="AV181" s="39">
        <f t="shared" si="118"/>
        <v>0</v>
      </c>
      <c r="AW181" s="39">
        <f t="shared" si="118"/>
        <v>0</v>
      </c>
      <c r="AX181" s="39">
        <f t="shared" si="118"/>
        <v>0</v>
      </c>
      <c r="AY181" s="39">
        <f t="shared" si="118"/>
        <v>0</v>
      </c>
      <c r="AZ181" s="39">
        <f t="shared" si="118"/>
        <v>0</v>
      </c>
      <c r="BA181" s="39">
        <f t="shared" si="118"/>
        <v>0</v>
      </c>
      <c r="BB181" s="39">
        <f t="shared" si="118"/>
        <v>0</v>
      </c>
      <c r="BC181" s="39">
        <f t="shared" si="118"/>
        <v>0</v>
      </c>
      <c r="BD181" s="39">
        <f t="shared" si="118"/>
        <v>0</v>
      </c>
      <c r="BE181" s="39">
        <f t="shared" si="118"/>
        <v>0</v>
      </c>
      <c r="BF181" s="39">
        <f t="shared" si="118"/>
        <v>0</v>
      </c>
      <c r="BG181" s="39">
        <f t="shared" si="118"/>
        <v>0</v>
      </c>
      <c r="BH181" s="39">
        <f t="shared" si="118"/>
        <v>0</v>
      </c>
      <c r="BI181" s="39">
        <f t="shared" si="118"/>
        <v>0</v>
      </c>
      <c r="BJ181" s="39">
        <f t="shared" si="118"/>
        <v>0</v>
      </c>
      <c r="BK181" s="39">
        <f t="shared" si="118"/>
        <v>0</v>
      </c>
      <c r="BL181" s="39">
        <f t="shared" si="118"/>
        <v>0</v>
      </c>
      <c r="BM181" s="39">
        <f t="shared" si="118"/>
        <v>0</v>
      </c>
      <c r="BN181" s="39">
        <f t="shared" si="118"/>
        <v>0</v>
      </c>
      <c r="BO181" s="39">
        <f t="shared" si="118"/>
        <v>0</v>
      </c>
      <c r="BP181" s="39">
        <f t="shared" si="118"/>
        <v>0</v>
      </c>
      <c r="BQ181" s="39">
        <f t="shared" si="118"/>
        <v>0</v>
      </c>
      <c r="BR181" s="39">
        <f t="shared" si="118"/>
        <v>0</v>
      </c>
      <c r="BS181" s="39">
        <f t="shared" si="118"/>
        <v>0</v>
      </c>
      <c r="BT181" s="39">
        <f t="shared" si="118"/>
        <v>0</v>
      </c>
      <c r="BU181" s="39">
        <f t="shared" si="118"/>
        <v>0</v>
      </c>
      <c r="BV181" s="39">
        <f t="shared" si="118"/>
        <v>0</v>
      </c>
      <c r="BW181" s="39">
        <f t="shared" si="118"/>
        <v>0</v>
      </c>
      <c r="BX181" s="39">
        <f t="shared" si="118"/>
        <v>0</v>
      </c>
      <c r="BY181" s="39">
        <f t="shared" si="118"/>
        <v>0</v>
      </c>
      <c r="BZ181" s="39">
        <f t="shared" si="118"/>
        <v>0</v>
      </c>
      <c r="CA181" s="39">
        <f t="shared" si="118"/>
        <v>0</v>
      </c>
      <c r="CB181" s="39">
        <f t="shared" si="118"/>
        <v>0</v>
      </c>
      <c r="CC181" s="39">
        <f t="shared" si="118"/>
        <v>0</v>
      </c>
      <c r="CD181" s="39">
        <f t="shared" si="118"/>
        <v>0</v>
      </c>
      <c r="CE181" s="39">
        <f t="shared" si="118"/>
        <v>0</v>
      </c>
      <c r="CF181" s="39">
        <f t="shared" si="118"/>
        <v>0</v>
      </c>
      <c r="CG181" s="39">
        <f t="shared" si="118"/>
        <v>0</v>
      </c>
      <c r="CH181" s="39">
        <f t="shared" si="118"/>
        <v>0</v>
      </c>
      <c r="CI181" s="39">
        <f t="shared" si="118"/>
        <v>0</v>
      </c>
      <c r="CJ181" s="39">
        <f t="shared" si="118"/>
        <v>0</v>
      </c>
      <c r="CK181" s="39">
        <f t="shared" si="118"/>
        <v>0</v>
      </c>
      <c r="CL181" s="39">
        <f t="shared" si="118"/>
        <v>0</v>
      </c>
      <c r="CM181" s="39">
        <f t="shared" si="118"/>
        <v>0</v>
      </c>
      <c r="CN181" s="39">
        <f t="shared" si="118"/>
        <v>0</v>
      </c>
      <c r="CO181" s="39">
        <f t="shared" si="118"/>
        <v>0</v>
      </c>
      <c r="CP181" s="39">
        <f t="shared" si="118"/>
        <v>0</v>
      </c>
      <c r="CQ181" s="39">
        <f t="shared" si="118"/>
        <v>0</v>
      </c>
      <c r="CR181" s="39">
        <f t="shared" si="118"/>
        <v>0</v>
      </c>
      <c r="CS181" s="39">
        <f t="shared" si="118"/>
        <v>0</v>
      </c>
    </row>
    <row r="182">
      <c r="B182" s="6" t="s">
        <v>78</v>
      </c>
      <c r="E182" s="35">
        <f t="shared" si="119"/>
        <v>0</v>
      </c>
      <c r="F182" s="5"/>
      <c r="G182" s="36">
        <f t="shared" ref="G182:CS182" si="120">G172*G$52</f>
        <v>0</v>
      </c>
      <c r="H182" s="36">
        <f t="shared" si="120"/>
        <v>0</v>
      </c>
      <c r="I182" s="36">
        <f t="shared" si="120"/>
        <v>0</v>
      </c>
      <c r="J182" s="36">
        <f t="shared" si="120"/>
        <v>0</v>
      </c>
      <c r="K182" s="36">
        <f t="shared" si="120"/>
        <v>0</v>
      </c>
      <c r="L182" s="36">
        <f t="shared" si="120"/>
        <v>0</v>
      </c>
      <c r="M182" s="36">
        <f t="shared" si="120"/>
        <v>0</v>
      </c>
      <c r="N182" s="36">
        <f t="shared" si="120"/>
        <v>0</v>
      </c>
      <c r="O182" s="36">
        <f t="shared" si="120"/>
        <v>0</v>
      </c>
      <c r="P182" s="36">
        <f t="shared" si="120"/>
        <v>0</v>
      </c>
      <c r="Q182" s="36">
        <f t="shared" si="120"/>
        <v>0</v>
      </c>
      <c r="R182" s="36">
        <f t="shared" si="120"/>
        <v>0</v>
      </c>
      <c r="S182" s="36">
        <f t="shared" si="120"/>
        <v>0</v>
      </c>
      <c r="T182" s="36">
        <f t="shared" si="120"/>
        <v>0</v>
      </c>
      <c r="U182" s="36">
        <f t="shared" si="120"/>
        <v>0</v>
      </c>
      <c r="V182" s="36">
        <f t="shared" si="120"/>
        <v>0</v>
      </c>
      <c r="W182" s="36">
        <f t="shared" si="120"/>
        <v>0</v>
      </c>
      <c r="X182" s="36">
        <f t="shared" si="120"/>
        <v>0</v>
      </c>
      <c r="Y182" s="36">
        <f t="shared" si="120"/>
        <v>0</v>
      </c>
      <c r="Z182" s="36">
        <f t="shared" si="120"/>
        <v>0</v>
      </c>
      <c r="AA182" s="36">
        <f t="shared" si="120"/>
        <v>0</v>
      </c>
      <c r="AB182" s="36">
        <f t="shared" si="120"/>
        <v>0</v>
      </c>
      <c r="AC182" s="36">
        <f t="shared" si="120"/>
        <v>0</v>
      </c>
      <c r="AD182" s="36">
        <f t="shared" si="120"/>
        <v>0</v>
      </c>
      <c r="AE182" s="36">
        <f t="shared" si="120"/>
        <v>0</v>
      </c>
      <c r="AF182" s="36">
        <f t="shared" si="120"/>
        <v>0</v>
      </c>
      <c r="AG182" s="36">
        <f t="shared" si="120"/>
        <v>0</v>
      </c>
      <c r="AH182" s="36">
        <f t="shared" si="120"/>
        <v>0</v>
      </c>
      <c r="AI182" s="36">
        <f t="shared" si="120"/>
        <v>0</v>
      </c>
      <c r="AJ182" s="36">
        <f t="shared" si="120"/>
        <v>0</v>
      </c>
      <c r="AK182" s="36">
        <f t="shared" si="120"/>
        <v>0</v>
      </c>
      <c r="AL182" s="36">
        <f t="shared" si="120"/>
        <v>0</v>
      </c>
      <c r="AM182" s="36">
        <f t="shared" si="120"/>
        <v>0</v>
      </c>
      <c r="AN182" s="36">
        <f t="shared" si="120"/>
        <v>0</v>
      </c>
      <c r="AO182" s="36">
        <f t="shared" si="120"/>
        <v>0</v>
      </c>
      <c r="AP182" s="36">
        <f t="shared" si="120"/>
        <v>0</v>
      </c>
      <c r="AQ182" s="36">
        <f t="shared" si="120"/>
        <v>0</v>
      </c>
      <c r="AR182" s="36">
        <f t="shared" si="120"/>
        <v>0</v>
      </c>
      <c r="AS182" s="36">
        <f t="shared" si="120"/>
        <v>0</v>
      </c>
      <c r="AT182" s="36">
        <f t="shared" si="120"/>
        <v>0</v>
      </c>
      <c r="AU182" s="36">
        <f t="shared" si="120"/>
        <v>0</v>
      </c>
      <c r="AV182" s="36">
        <f t="shared" si="120"/>
        <v>0</v>
      </c>
      <c r="AW182" s="36">
        <f t="shared" si="120"/>
        <v>0</v>
      </c>
      <c r="AX182" s="36">
        <f t="shared" si="120"/>
        <v>0</v>
      </c>
      <c r="AY182" s="36">
        <f t="shared" si="120"/>
        <v>0</v>
      </c>
      <c r="AZ182" s="36">
        <f t="shared" si="120"/>
        <v>0</v>
      </c>
      <c r="BA182" s="36">
        <f t="shared" si="120"/>
        <v>0</v>
      </c>
      <c r="BB182" s="36">
        <f t="shared" si="120"/>
        <v>0</v>
      </c>
      <c r="BC182" s="36">
        <f t="shared" si="120"/>
        <v>0</v>
      </c>
      <c r="BD182" s="36">
        <f t="shared" si="120"/>
        <v>0</v>
      </c>
      <c r="BE182" s="36">
        <f t="shared" si="120"/>
        <v>0</v>
      </c>
      <c r="BF182" s="36">
        <f t="shared" si="120"/>
        <v>0</v>
      </c>
      <c r="BG182" s="36">
        <f t="shared" si="120"/>
        <v>0</v>
      </c>
      <c r="BH182" s="36">
        <f t="shared" si="120"/>
        <v>0</v>
      </c>
      <c r="BI182" s="36">
        <f t="shared" si="120"/>
        <v>0</v>
      </c>
      <c r="BJ182" s="36">
        <f t="shared" si="120"/>
        <v>0</v>
      </c>
      <c r="BK182" s="36">
        <f t="shared" si="120"/>
        <v>0</v>
      </c>
      <c r="BL182" s="36">
        <f t="shared" si="120"/>
        <v>0</v>
      </c>
      <c r="BM182" s="36">
        <f t="shared" si="120"/>
        <v>0</v>
      </c>
      <c r="BN182" s="36">
        <f t="shared" si="120"/>
        <v>0</v>
      </c>
      <c r="BO182" s="36">
        <f t="shared" si="120"/>
        <v>0</v>
      </c>
      <c r="BP182" s="36">
        <f t="shared" si="120"/>
        <v>0</v>
      </c>
      <c r="BQ182" s="36">
        <f t="shared" si="120"/>
        <v>0</v>
      </c>
      <c r="BR182" s="36">
        <f t="shared" si="120"/>
        <v>0</v>
      </c>
      <c r="BS182" s="36">
        <f t="shared" si="120"/>
        <v>0</v>
      </c>
      <c r="BT182" s="36">
        <f t="shared" si="120"/>
        <v>0</v>
      </c>
      <c r="BU182" s="36">
        <f t="shared" si="120"/>
        <v>0</v>
      </c>
      <c r="BV182" s="36">
        <f t="shared" si="120"/>
        <v>0</v>
      </c>
      <c r="BW182" s="36">
        <f t="shared" si="120"/>
        <v>0</v>
      </c>
      <c r="BX182" s="36">
        <f t="shared" si="120"/>
        <v>0</v>
      </c>
      <c r="BY182" s="36">
        <f t="shared" si="120"/>
        <v>0</v>
      </c>
      <c r="BZ182" s="36">
        <f t="shared" si="120"/>
        <v>0</v>
      </c>
      <c r="CA182" s="36">
        <f t="shared" si="120"/>
        <v>0</v>
      </c>
      <c r="CB182" s="36">
        <f t="shared" si="120"/>
        <v>0</v>
      </c>
      <c r="CC182" s="36">
        <f t="shared" si="120"/>
        <v>0</v>
      </c>
      <c r="CD182" s="36">
        <f t="shared" si="120"/>
        <v>0</v>
      </c>
      <c r="CE182" s="36">
        <f t="shared" si="120"/>
        <v>0</v>
      </c>
      <c r="CF182" s="36">
        <f t="shared" si="120"/>
        <v>0</v>
      </c>
      <c r="CG182" s="36">
        <f t="shared" si="120"/>
        <v>0</v>
      </c>
      <c r="CH182" s="36">
        <f t="shared" si="120"/>
        <v>0</v>
      </c>
      <c r="CI182" s="36">
        <f t="shared" si="120"/>
        <v>0</v>
      </c>
      <c r="CJ182" s="36">
        <f t="shared" si="120"/>
        <v>0</v>
      </c>
      <c r="CK182" s="36">
        <f t="shared" si="120"/>
        <v>0</v>
      </c>
      <c r="CL182" s="36">
        <f t="shared" si="120"/>
        <v>0</v>
      </c>
      <c r="CM182" s="36">
        <f t="shared" si="120"/>
        <v>0</v>
      </c>
      <c r="CN182" s="36">
        <f t="shared" si="120"/>
        <v>0</v>
      </c>
      <c r="CO182" s="36">
        <f t="shared" si="120"/>
        <v>0</v>
      </c>
      <c r="CP182" s="36">
        <f t="shared" si="120"/>
        <v>0</v>
      </c>
      <c r="CQ182" s="36">
        <f t="shared" si="120"/>
        <v>0</v>
      </c>
      <c r="CR182" s="36">
        <f t="shared" si="120"/>
        <v>0</v>
      </c>
      <c r="CS182" s="36">
        <f t="shared" si="120"/>
        <v>0</v>
      </c>
    </row>
    <row r="183">
      <c r="B183" s="6" t="s">
        <v>79</v>
      </c>
      <c r="E183" s="33">
        <f t="shared" si="119"/>
        <v>0</v>
      </c>
      <c r="F183" s="5"/>
      <c r="G183" s="39">
        <f t="shared" ref="G183:CS183" si="121">G173*G$52</f>
        <v>0</v>
      </c>
      <c r="H183" s="39">
        <f t="shared" si="121"/>
        <v>0</v>
      </c>
      <c r="I183" s="39">
        <f t="shared" si="121"/>
        <v>0</v>
      </c>
      <c r="J183" s="39">
        <f t="shared" si="121"/>
        <v>0</v>
      </c>
      <c r="K183" s="39">
        <f t="shared" si="121"/>
        <v>0</v>
      </c>
      <c r="L183" s="39">
        <f t="shared" si="121"/>
        <v>0</v>
      </c>
      <c r="M183" s="39">
        <f t="shared" si="121"/>
        <v>0</v>
      </c>
      <c r="N183" s="39">
        <f t="shared" si="121"/>
        <v>0</v>
      </c>
      <c r="O183" s="39">
        <f t="shared" si="121"/>
        <v>0</v>
      </c>
      <c r="P183" s="39">
        <f t="shared" si="121"/>
        <v>0</v>
      </c>
      <c r="Q183" s="39">
        <f t="shared" si="121"/>
        <v>0</v>
      </c>
      <c r="R183" s="39">
        <f t="shared" si="121"/>
        <v>0</v>
      </c>
      <c r="S183" s="39">
        <f t="shared" si="121"/>
        <v>0</v>
      </c>
      <c r="T183" s="39">
        <f t="shared" si="121"/>
        <v>0</v>
      </c>
      <c r="U183" s="39">
        <f t="shared" si="121"/>
        <v>0</v>
      </c>
      <c r="V183" s="39">
        <f t="shared" si="121"/>
        <v>0</v>
      </c>
      <c r="W183" s="39">
        <f t="shared" si="121"/>
        <v>0</v>
      </c>
      <c r="X183" s="39">
        <f t="shared" si="121"/>
        <v>0</v>
      </c>
      <c r="Y183" s="39">
        <f t="shared" si="121"/>
        <v>0</v>
      </c>
      <c r="Z183" s="39">
        <f t="shared" si="121"/>
        <v>0</v>
      </c>
      <c r="AA183" s="39">
        <f t="shared" si="121"/>
        <v>0</v>
      </c>
      <c r="AB183" s="39">
        <f t="shared" si="121"/>
        <v>0</v>
      </c>
      <c r="AC183" s="39">
        <f t="shared" si="121"/>
        <v>0</v>
      </c>
      <c r="AD183" s="39">
        <f t="shared" si="121"/>
        <v>0</v>
      </c>
      <c r="AE183" s="39">
        <f t="shared" si="121"/>
        <v>0</v>
      </c>
      <c r="AF183" s="39">
        <f t="shared" si="121"/>
        <v>0</v>
      </c>
      <c r="AG183" s="39">
        <f t="shared" si="121"/>
        <v>0</v>
      </c>
      <c r="AH183" s="39">
        <f t="shared" si="121"/>
        <v>0</v>
      </c>
      <c r="AI183" s="39">
        <f t="shared" si="121"/>
        <v>0</v>
      </c>
      <c r="AJ183" s="39">
        <f t="shared" si="121"/>
        <v>0</v>
      </c>
      <c r="AK183" s="39">
        <f t="shared" si="121"/>
        <v>0</v>
      </c>
      <c r="AL183" s="39">
        <f t="shared" si="121"/>
        <v>0</v>
      </c>
      <c r="AM183" s="39">
        <f t="shared" si="121"/>
        <v>0</v>
      </c>
      <c r="AN183" s="39">
        <f t="shared" si="121"/>
        <v>0</v>
      </c>
      <c r="AO183" s="39">
        <f t="shared" si="121"/>
        <v>0</v>
      </c>
      <c r="AP183" s="39">
        <f t="shared" si="121"/>
        <v>0</v>
      </c>
      <c r="AQ183" s="39">
        <f t="shared" si="121"/>
        <v>0</v>
      </c>
      <c r="AR183" s="39">
        <f t="shared" si="121"/>
        <v>0</v>
      </c>
      <c r="AS183" s="39">
        <f t="shared" si="121"/>
        <v>0</v>
      </c>
      <c r="AT183" s="39">
        <f t="shared" si="121"/>
        <v>0</v>
      </c>
      <c r="AU183" s="39">
        <f t="shared" si="121"/>
        <v>0</v>
      </c>
      <c r="AV183" s="39">
        <f t="shared" si="121"/>
        <v>0</v>
      </c>
      <c r="AW183" s="39">
        <f t="shared" si="121"/>
        <v>0</v>
      </c>
      <c r="AX183" s="39">
        <f t="shared" si="121"/>
        <v>0</v>
      </c>
      <c r="AY183" s="39">
        <f t="shared" si="121"/>
        <v>0</v>
      </c>
      <c r="AZ183" s="39">
        <f t="shared" si="121"/>
        <v>0</v>
      </c>
      <c r="BA183" s="39">
        <f t="shared" si="121"/>
        <v>0</v>
      </c>
      <c r="BB183" s="39">
        <f t="shared" si="121"/>
        <v>0</v>
      </c>
      <c r="BC183" s="39">
        <f t="shared" si="121"/>
        <v>0</v>
      </c>
      <c r="BD183" s="39">
        <f t="shared" si="121"/>
        <v>0</v>
      </c>
      <c r="BE183" s="39">
        <f t="shared" si="121"/>
        <v>0</v>
      </c>
      <c r="BF183" s="39">
        <f t="shared" si="121"/>
        <v>0</v>
      </c>
      <c r="BG183" s="39">
        <f t="shared" si="121"/>
        <v>0</v>
      </c>
      <c r="BH183" s="39">
        <f t="shared" si="121"/>
        <v>0</v>
      </c>
      <c r="BI183" s="39">
        <f t="shared" si="121"/>
        <v>0</v>
      </c>
      <c r="BJ183" s="39">
        <f t="shared" si="121"/>
        <v>0</v>
      </c>
      <c r="BK183" s="39">
        <f t="shared" si="121"/>
        <v>0</v>
      </c>
      <c r="BL183" s="39">
        <f t="shared" si="121"/>
        <v>0</v>
      </c>
      <c r="BM183" s="39">
        <f t="shared" si="121"/>
        <v>0</v>
      </c>
      <c r="BN183" s="39">
        <f t="shared" si="121"/>
        <v>0</v>
      </c>
      <c r="BO183" s="39">
        <f t="shared" si="121"/>
        <v>0</v>
      </c>
      <c r="BP183" s="39">
        <f t="shared" si="121"/>
        <v>0</v>
      </c>
      <c r="BQ183" s="39">
        <f t="shared" si="121"/>
        <v>0</v>
      </c>
      <c r="BR183" s="39">
        <f t="shared" si="121"/>
        <v>0</v>
      </c>
      <c r="BS183" s="39">
        <f t="shared" si="121"/>
        <v>0</v>
      </c>
      <c r="BT183" s="39">
        <f t="shared" si="121"/>
        <v>0</v>
      </c>
      <c r="BU183" s="39">
        <f t="shared" si="121"/>
        <v>0</v>
      </c>
      <c r="BV183" s="39">
        <f t="shared" si="121"/>
        <v>0</v>
      </c>
      <c r="BW183" s="39">
        <f t="shared" si="121"/>
        <v>0</v>
      </c>
      <c r="BX183" s="39">
        <f t="shared" si="121"/>
        <v>0</v>
      </c>
      <c r="BY183" s="39">
        <f t="shared" si="121"/>
        <v>0</v>
      </c>
      <c r="BZ183" s="39">
        <f t="shared" si="121"/>
        <v>0</v>
      </c>
      <c r="CA183" s="39">
        <f t="shared" si="121"/>
        <v>0</v>
      </c>
      <c r="CB183" s="39">
        <f t="shared" si="121"/>
        <v>0</v>
      </c>
      <c r="CC183" s="39">
        <f t="shared" si="121"/>
        <v>0</v>
      </c>
      <c r="CD183" s="39">
        <f t="shared" si="121"/>
        <v>0</v>
      </c>
      <c r="CE183" s="39">
        <f t="shared" si="121"/>
        <v>0</v>
      </c>
      <c r="CF183" s="39">
        <f t="shared" si="121"/>
        <v>0</v>
      </c>
      <c r="CG183" s="39">
        <f t="shared" si="121"/>
        <v>0</v>
      </c>
      <c r="CH183" s="39">
        <f t="shared" si="121"/>
        <v>0</v>
      </c>
      <c r="CI183" s="39">
        <f t="shared" si="121"/>
        <v>0</v>
      </c>
      <c r="CJ183" s="39">
        <f t="shared" si="121"/>
        <v>0</v>
      </c>
      <c r="CK183" s="39">
        <f t="shared" si="121"/>
        <v>0</v>
      </c>
      <c r="CL183" s="39">
        <f t="shared" si="121"/>
        <v>0</v>
      </c>
      <c r="CM183" s="39">
        <f t="shared" si="121"/>
        <v>0</v>
      </c>
      <c r="CN183" s="39">
        <f t="shared" si="121"/>
        <v>0</v>
      </c>
      <c r="CO183" s="39">
        <f t="shared" si="121"/>
        <v>0</v>
      </c>
      <c r="CP183" s="39">
        <f t="shared" si="121"/>
        <v>0</v>
      </c>
      <c r="CQ183" s="39">
        <f t="shared" si="121"/>
        <v>0</v>
      </c>
      <c r="CR183" s="39">
        <f t="shared" si="121"/>
        <v>0</v>
      </c>
      <c r="CS183" s="39">
        <f t="shared" si="121"/>
        <v>0</v>
      </c>
    </row>
    <row r="184">
      <c r="E184" s="35"/>
      <c r="F184" s="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</row>
    <row r="185">
      <c r="B185" s="6" t="s">
        <v>80</v>
      </c>
      <c r="C185" s="5"/>
      <c r="D185" s="5"/>
      <c r="E185" s="33">
        <f t="shared" ref="E185:E187" si="123">SUM(G185:CS185)</f>
        <v>0</v>
      </c>
      <c r="F185" s="5"/>
      <c r="G185" s="39">
        <f t="shared" ref="G185:CS185" si="122">G175*G$52</f>
        <v>0</v>
      </c>
      <c r="H185" s="39">
        <f t="shared" si="122"/>
        <v>0</v>
      </c>
      <c r="I185" s="39">
        <f t="shared" si="122"/>
        <v>0</v>
      </c>
      <c r="J185" s="39">
        <f t="shared" si="122"/>
        <v>0</v>
      </c>
      <c r="K185" s="39">
        <f t="shared" si="122"/>
        <v>0</v>
      </c>
      <c r="L185" s="39">
        <f t="shared" si="122"/>
        <v>0</v>
      </c>
      <c r="M185" s="39">
        <f t="shared" si="122"/>
        <v>0</v>
      </c>
      <c r="N185" s="39">
        <f t="shared" si="122"/>
        <v>0</v>
      </c>
      <c r="O185" s="39">
        <f t="shared" si="122"/>
        <v>0</v>
      </c>
      <c r="P185" s="39">
        <f t="shared" si="122"/>
        <v>0</v>
      </c>
      <c r="Q185" s="39">
        <f t="shared" si="122"/>
        <v>0</v>
      </c>
      <c r="R185" s="39">
        <f t="shared" si="122"/>
        <v>0</v>
      </c>
      <c r="S185" s="39">
        <f t="shared" si="122"/>
        <v>0</v>
      </c>
      <c r="T185" s="39">
        <f t="shared" si="122"/>
        <v>0</v>
      </c>
      <c r="U185" s="39">
        <f t="shared" si="122"/>
        <v>0</v>
      </c>
      <c r="V185" s="39">
        <f t="shared" si="122"/>
        <v>0</v>
      </c>
      <c r="W185" s="39">
        <f t="shared" si="122"/>
        <v>0</v>
      </c>
      <c r="X185" s="39">
        <f t="shared" si="122"/>
        <v>0</v>
      </c>
      <c r="Y185" s="39">
        <f t="shared" si="122"/>
        <v>0</v>
      </c>
      <c r="Z185" s="39">
        <f t="shared" si="122"/>
        <v>0</v>
      </c>
      <c r="AA185" s="39">
        <f t="shared" si="122"/>
        <v>0</v>
      </c>
      <c r="AB185" s="39">
        <f t="shared" si="122"/>
        <v>0</v>
      </c>
      <c r="AC185" s="39">
        <f t="shared" si="122"/>
        <v>0</v>
      </c>
      <c r="AD185" s="39">
        <f t="shared" si="122"/>
        <v>0</v>
      </c>
      <c r="AE185" s="39">
        <f t="shared" si="122"/>
        <v>0</v>
      </c>
      <c r="AF185" s="39">
        <f t="shared" si="122"/>
        <v>0</v>
      </c>
      <c r="AG185" s="39">
        <f t="shared" si="122"/>
        <v>0</v>
      </c>
      <c r="AH185" s="39">
        <f t="shared" si="122"/>
        <v>0</v>
      </c>
      <c r="AI185" s="39">
        <f t="shared" si="122"/>
        <v>0</v>
      </c>
      <c r="AJ185" s="39">
        <f t="shared" si="122"/>
        <v>0</v>
      </c>
      <c r="AK185" s="39">
        <f t="shared" si="122"/>
        <v>0</v>
      </c>
      <c r="AL185" s="39">
        <f t="shared" si="122"/>
        <v>0</v>
      </c>
      <c r="AM185" s="39">
        <f t="shared" si="122"/>
        <v>0</v>
      </c>
      <c r="AN185" s="39">
        <f t="shared" si="122"/>
        <v>0</v>
      </c>
      <c r="AO185" s="39">
        <f t="shared" si="122"/>
        <v>0</v>
      </c>
      <c r="AP185" s="39">
        <f t="shared" si="122"/>
        <v>0</v>
      </c>
      <c r="AQ185" s="39">
        <f t="shared" si="122"/>
        <v>0</v>
      </c>
      <c r="AR185" s="39">
        <f t="shared" si="122"/>
        <v>0</v>
      </c>
      <c r="AS185" s="39">
        <f t="shared" si="122"/>
        <v>0</v>
      </c>
      <c r="AT185" s="39">
        <f t="shared" si="122"/>
        <v>0</v>
      </c>
      <c r="AU185" s="39">
        <f t="shared" si="122"/>
        <v>0</v>
      </c>
      <c r="AV185" s="39">
        <f t="shared" si="122"/>
        <v>0</v>
      </c>
      <c r="AW185" s="39">
        <f t="shared" si="122"/>
        <v>0</v>
      </c>
      <c r="AX185" s="39">
        <f t="shared" si="122"/>
        <v>0</v>
      </c>
      <c r="AY185" s="39">
        <f t="shared" si="122"/>
        <v>0</v>
      </c>
      <c r="AZ185" s="39">
        <f t="shared" si="122"/>
        <v>0</v>
      </c>
      <c r="BA185" s="39">
        <f t="shared" si="122"/>
        <v>0</v>
      </c>
      <c r="BB185" s="39">
        <f t="shared" si="122"/>
        <v>0</v>
      </c>
      <c r="BC185" s="39">
        <f t="shared" si="122"/>
        <v>0</v>
      </c>
      <c r="BD185" s="39">
        <f t="shared" si="122"/>
        <v>0</v>
      </c>
      <c r="BE185" s="39">
        <f t="shared" si="122"/>
        <v>0</v>
      </c>
      <c r="BF185" s="39">
        <f t="shared" si="122"/>
        <v>0</v>
      </c>
      <c r="BG185" s="39">
        <f t="shared" si="122"/>
        <v>0</v>
      </c>
      <c r="BH185" s="39">
        <f t="shared" si="122"/>
        <v>0</v>
      </c>
      <c r="BI185" s="39">
        <f t="shared" si="122"/>
        <v>0</v>
      </c>
      <c r="BJ185" s="39">
        <f t="shared" si="122"/>
        <v>0</v>
      </c>
      <c r="BK185" s="39">
        <f t="shared" si="122"/>
        <v>0</v>
      </c>
      <c r="BL185" s="39">
        <f t="shared" si="122"/>
        <v>0</v>
      </c>
      <c r="BM185" s="39">
        <f t="shared" si="122"/>
        <v>0</v>
      </c>
      <c r="BN185" s="39">
        <f t="shared" si="122"/>
        <v>0</v>
      </c>
      <c r="BO185" s="39">
        <f t="shared" si="122"/>
        <v>0</v>
      </c>
      <c r="BP185" s="39">
        <f t="shared" si="122"/>
        <v>0</v>
      </c>
      <c r="BQ185" s="39">
        <f t="shared" si="122"/>
        <v>0</v>
      </c>
      <c r="BR185" s="39">
        <f t="shared" si="122"/>
        <v>0</v>
      </c>
      <c r="BS185" s="39">
        <f t="shared" si="122"/>
        <v>0</v>
      </c>
      <c r="BT185" s="39">
        <f t="shared" si="122"/>
        <v>0</v>
      </c>
      <c r="BU185" s="39">
        <f t="shared" si="122"/>
        <v>0</v>
      </c>
      <c r="BV185" s="39">
        <f t="shared" si="122"/>
        <v>0</v>
      </c>
      <c r="BW185" s="39">
        <f t="shared" si="122"/>
        <v>0</v>
      </c>
      <c r="BX185" s="39">
        <f t="shared" si="122"/>
        <v>0</v>
      </c>
      <c r="BY185" s="39">
        <f t="shared" si="122"/>
        <v>0</v>
      </c>
      <c r="BZ185" s="39">
        <f t="shared" si="122"/>
        <v>0</v>
      </c>
      <c r="CA185" s="39">
        <f t="shared" si="122"/>
        <v>0</v>
      </c>
      <c r="CB185" s="39">
        <f t="shared" si="122"/>
        <v>0</v>
      </c>
      <c r="CC185" s="39">
        <f t="shared" si="122"/>
        <v>0</v>
      </c>
      <c r="CD185" s="39">
        <f t="shared" si="122"/>
        <v>0</v>
      </c>
      <c r="CE185" s="39">
        <f t="shared" si="122"/>
        <v>0</v>
      </c>
      <c r="CF185" s="39">
        <f t="shared" si="122"/>
        <v>0</v>
      </c>
      <c r="CG185" s="39">
        <f t="shared" si="122"/>
        <v>0</v>
      </c>
      <c r="CH185" s="39">
        <f t="shared" si="122"/>
        <v>0</v>
      </c>
      <c r="CI185" s="39">
        <f t="shared" si="122"/>
        <v>0</v>
      </c>
      <c r="CJ185" s="39">
        <f t="shared" si="122"/>
        <v>0</v>
      </c>
      <c r="CK185" s="39">
        <f t="shared" si="122"/>
        <v>0</v>
      </c>
      <c r="CL185" s="39">
        <f t="shared" si="122"/>
        <v>0</v>
      </c>
      <c r="CM185" s="39">
        <f t="shared" si="122"/>
        <v>0</v>
      </c>
      <c r="CN185" s="39">
        <f t="shared" si="122"/>
        <v>0</v>
      </c>
      <c r="CO185" s="39">
        <f t="shared" si="122"/>
        <v>0</v>
      </c>
      <c r="CP185" s="39">
        <f t="shared" si="122"/>
        <v>0</v>
      </c>
      <c r="CQ185" s="39">
        <f t="shared" si="122"/>
        <v>0</v>
      </c>
      <c r="CR185" s="39">
        <f t="shared" si="122"/>
        <v>0</v>
      </c>
      <c r="CS185" s="39">
        <f t="shared" si="122"/>
        <v>0</v>
      </c>
    </row>
    <row r="186">
      <c r="B186" s="6" t="s">
        <v>81</v>
      </c>
      <c r="E186" s="35">
        <f t="shared" si="123"/>
        <v>0</v>
      </c>
      <c r="F186" s="5"/>
      <c r="G186" s="36">
        <f t="shared" ref="G186:CS186" si="124">G176*G$52</f>
        <v>0</v>
      </c>
      <c r="H186" s="36">
        <f t="shared" si="124"/>
        <v>0</v>
      </c>
      <c r="I186" s="36">
        <f t="shared" si="124"/>
        <v>0</v>
      </c>
      <c r="J186" s="36">
        <f t="shared" si="124"/>
        <v>0</v>
      </c>
      <c r="K186" s="36">
        <f t="shared" si="124"/>
        <v>0</v>
      </c>
      <c r="L186" s="36">
        <f t="shared" si="124"/>
        <v>0</v>
      </c>
      <c r="M186" s="36">
        <f t="shared" si="124"/>
        <v>0</v>
      </c>
      <c r="N186" s="36">
        <f t="shared" si="124"/>
        <v>0</v>
      </c>
      <c r="O186" s="36">
        <f t="shared" si="124"/>
        <v>0</v>
      </c>
      <c r="P186" s="36">
        <f t="shared" si="124"/>
        <v>0</v>
      </c>
      <c r="Q186" s="36">
        <f t="shared" si="124"/>
        <v>0</v>
      </c>
      <c r="R186" s="36">
        <f t="shared" si="124"/>
        <v>0</v>
      </c>
      <c r="S186" s="36">
        <f t="shared" si="124"/>
        <v>0</v>
      </c>
      <c r="T186" s="36">
        <f t="shared" si="124"/>
        <v>0</v>
      </c>
      <c r="U186" s="36">
        <f t="shared" si="124"/>
        <v>0</v>
      </c>
      <c r="V186" s="36">
        <f t="shared" si="124"/>
        <v>0</v>
      </c>
      <c r="W186" s="36">
        <f t="shared" si="124"/>
        <v>0</v>
      </c>
      <c r="X186" s="36">
        <f t="shared" si="124"/>
        <v>0</v>
      </c>
      <c r="Y186" s="36">
        <f t="shared" si="124"/>
        <v>0</v>
      </c>
      <c r="Z186" s="36">
        <f t="shared" si="124"/>
        <v>0</v>
      </c>
      <c r="AA186" s="36">
        <f t="shared" si="124"/>
        <v>0</v>
      </c>
      <c r="AB186" s="36">
        <f t="shared" si="124"/>
        <v>0</v>
      </c>
      <c r="AC186" s="36">
        <f t="shared" si="124"/>
        <v>0</v>
      </c>
      <c r="AD186" s="36">
        <f t="shared" si="124"/>
        <v>0</v>
      </c>
      <c r="AE186" s="36">
        <f t="shared" si="124"/>
        <v>0</v>
      </c>
      <c r="AF186" s="36">
        <f t="shared" si="124"/>
        <v>0</v>
      </c>
      <c r="AG186" s="36">
        <f t="shared" si="124"/>
        <v>0</v>
      </c>
      <c r="AH186" s="36">
        <f t="shared" si="124"/>
        <v>0</v>
      </c>
      <c r="AI186" s="36">
        <f t="shared" si="124"/>
        <v>0</v>
      </c>
      <c r="AJ186" s="36">
        <f t="shared" si="124"/>
        <v>0</v>
      </c>
      <c r="AK186" s="36">
        <f t="shared" si="124"/>
        <v>0</v>
      </c>
      <c r="AL186" s="36">
        <f t="shared" si="124"/>
        <v>0</v>
      </c>
      <c r="AM186" s="36">
        <f t="shared" si="124"/>
        <v>0</v>
      </c>
      <c r="AN186" s="36">
        <f t="shared" si="124"/>
        <v>0</v>
      </c>
      <c r="AO186" s="36">
        <f t="shared" si="124"/>
        <v>0</v>
      </c>
      <c r="AP186" s="36">
        <f t="shared" si="124"/>
        <v>0</v>
      </c>
      <c r="AQ186" s="36">
        <f t="shared" si="124"/>
        <v>0</v>
      </c>
      <c r="AR186" s="36">
        <f t="shared" si="124"/>
        <v>0</v>
      </c>
      <c r="AS186" s="36">
        <f t="shared" si="124"/>
        <v>0</v>
      </c>
      <c r="AT186" s="36">
        <f t="shared" si="124"/>
        <v>0</v>
      </c>
      <c r="AU186" s="36">
        <f t="shared" si="124"/>
        <v>0</v>
      </c>
      <c r="AV186" s="36">
        <f t="shared" si="124"/>
        <v>0</v>
      </c>
      <c r="AW186" s="36">
        <f t="shared" si="124"/>
        <v>0</v>
      </c>
      <c r="AX186" s="36">
        <f t="shared" si="124"/>
        <v>0</v>
      </c>
      <c r="AY186" s="36">
        <f t="shared" si="124"/>
        <v>0</v>
      </c>
      <c r="AZ186" s="36">
        <f t="shared" si="124"/>
        <v>0</v>
      </c>
      <c r="BA186" s="36">
        <f t="shared" si="124"/>
        <v>0</v>
      </c>
      <c r="BB186" s="36">
        <f t="shared" si="124"/>
        <v>0</v>
      </c>
      <c r="BC186" s="36">
        <f t="shared" si="124"/>
        <v>0</v>
      </c>
      <c r="BD186" s="36">
        <f t="shared" si="124"/>
        <v>0</v>
      </c>
      <c r="BE186" s="36">
        <f t="shared" si="124"/>
        <v>0</v>
      </c>
      <c r="BF186" s="36">
        <f t="shared" si="124"/>
        <v>0</v>
      </c>
      <c r="BG186" s="36">
        <f t="shared" si="124"/>
        <v>0</v>
      </c>
      <c r="BH186" s="36">
        <f t="shared" si="124"/>
        <v>0</v>
      </c>
      <c r="BI186" s="36">
        <f t="shared" si="124"/>
        <v>0</v>
      </c>
      <c r="BJ186" s="36">
        <f t="shared" si="124"/>
        <v>0</v>
      </c>
      <c r="BK186" s="36">
        <f t="shared" si="124"/>
        <v>0</v>
      </c>
      <c r="BL186" s="36">
        <f t="shared" si="124"/>
        <v>0</v>
      </c>
      <c r="BM186" s="36">
        <f t="shared" si="124"/>
        <v>0</v>
      </c>
      <c r="BN186" s="36">
        <f t="shared" si="124"/>
        <v>0</v>
      </c>
      <c r="BO186" s="36">
        <f t="shared" si="124"/>
        <v>0</v>
      </c>
      <c r="BP186" s="36">
        <f t="shared" si="124"/>
        <v>0</v>
      </c>
      <c r="BQ186" s="36">
        <f t="shared" si="124"/>
        <v>0</v>
      </c>
      <c r="BR186" s="36">
        <f t="shared" si="124"/>
        <v>0</v>
      </c>
      <c r="BS186" s="36">
        <f t="shared" si="124"/>
        <v>0</v>
      </c>
      <c r="BT186" s="36">
        <f t="shared" si="124"/>
        <v>0</v>
      </c>
      <c r="BU186" s="36">
        <f t="shared" si="124"/>
        <v>0</v>
      </c>
      <c r="BV186" s="36">
        <f t="shared" si="124"/>
        <v>0</v>
      </c>
      <c r="BW186" s="36">
        <f t="shared" si="124"/>
        <v>0</v>
      </c>
      <c r="BX186" s="36">
        <f t="shared" si="124"/>
        <v>0</v>
      </c>
      <c r="BY186" s="36">
        <f t="shared" si="124"/>
        <v>0</v>
      </c>
      <c r="BZ186" s="36">
        <f t="shared" si="124"/>
        <v>0</v>
      </c>
      <c r="CA186" s="36">
        <f t="shared" si="124"/>
        <v>0</v>
      </c>
      <c r="CB186" s="36">
        <f t="shared" si="124"/>
        <v>0</v>
      </c>
      <c r="CC186" s="36">
        <f t="shared" si="124"/>
        <v>0</v>
      </c>
      <c r="CD186" s="36">
        <f t="shared" si="124"/>
        <v>0</v>
      </c>
      <c r="CE186" s="36">
        <f t="shared" si="124"/>
        <v>0</v>
      </c>
      <c r="CF186" s="36">
        <f t="shared" si="124"/>
        <v>0</v>
      </c>
      <c r="CG186" s="36">
        <f t="shared" si="124"/>
        <v>0</v>
      </c>
      <c r="CH186" s="36">
        <f t="shared" si="124"/>
        <v>0</v>
      </c>
      <c r="CI186" s="36">
        <f t="shared" si="124"/>
        <v>0</v>
      </c>
      <c r="CJ186" s="36">
        <f t="shared" si="124"/>
        <v>0</v>
      </c>
      <c r="CK186" s="36">
        <f t="shared" si="124"/>
        <v>0</v>
      </c>
      <c r="CL186" s="36">
        <f t="shared" si="124"/>
        <v>0</v>
      </c>
      <c r="CM186" s="36">
        <f t="shared" si="124"/>
        <v>0</v>
      </c>
      <c r="CN186" s="36">
        <f t="shared" si="124"/>
        <v>0</v>
      </c>
      <c r="CO186" s="36">
        <f t="shared" si="124"/>
        <v>0</v>
      </c>
      <c r="CP186" s="36">
        <f t="shared" si="124"/>
        <v>0</v>
      </c>
      <c r="CQ186" s="36">
        <f t="shared" si="124"/>
        <v>0</v>
      </c>
      <c r="CR186" s="36">
        <f t="shared" si="124"/>
        <v>0</v>
      </c>
      <c r="CS186" s="36">
        <f t="shared" si="124"/>
        <v>0</v>
      </c>
    </row>
    <row r="187">
      <c r="B187" s="6" t="s">
        <v>82</v>
      </c>
      <c r="E187" s="33">
        <f t="shared" si="123"/>
        <v>0</v>
      </c>
      <c r="F187" s="5"/>
      <c r="G187" s="39">
        <f t="shared" ref="G187:CS187" si="125">G177*G$52</f>
        <v>0</v>
      </c>
      <c r="H187" s="39">
        <f t="shared" si="125"/>
        <v>0</v>
      </c>
      <c r="I187" s="39">
        <f t="shared" si="125"/>
        <v>0</v>
      </c>
      <c r="J187" s="39">
        <f t="shared" si="125"/>
        <v>0</v>
      </c>
      <c r="K187" s="39">
        <f t="shared" si="125"/>
        <v>0</v>
      </c>
      <c r="L187" s="39">
        <f t="shared" si="125"/>
        <v>0</v>
      </c>
      <c r="M187" s="39">
        <f t="shared" si="125"/>
        <v>0</v>
      </c>
      <c r="N187" s="39">
        <f t="shared" si="125"/>
        <v>0</v>
      </c>
      <c r="O187" s="39">
        <f t="shared" si="125"/>
        <v>0</v>
      </c>
      <c r="P187" s="39">
        <f t="shared" si="125"/>
        <v>0</v>
      </c>
      <c r="Q187" s="39">
        <f t="shared" si="125"/>
        <v>0</v>
      </c>
      <c r="R187" s="39">
        <f t="shared" si="125"/>
        <v>0</v>
      </c>
      <c r="S187" s="39">
        <f t="shared" si="125"/>
        <v>0</v>
      </c>
      <c r="T187" s="39">
        <f t="shared" si="125"/>
        <v>0</v>
      </c>
      <c r="U187" s="39">
        <f t="shared" si="125"/>
        <v>0</v>
      </c>
      <c r="V187" s="39">
        <f t="shared" si="125"/>
        <v>0</v>
      </c>
      <c r="W187" s="39">
        <f t="shared" si="125"/>
        <v>0</v>
      </c>
      <c r="X187" s="39">
        <f t="shared" si="125"/>
        <v>0</v>
      </c>
      <c r="Y187" s="39">
        <f t="shared" si="125"/>
        <v>0</v>
      </c>
      <c r="Z187" s="39">
        <f t="shared" si="125"/>
        <v>0</v>
      </c>
      <c r="AA187" s="39">
        <f t="shared" si="125"/>
        <v>0</v>
      </c>
      <c r="AB187" s="39">
        <f t="shared" si="125"/>
        <v>0</v>
      </c>
      <c r="AC187" s="39">
        <f t="shared" si="125"/>
        <v>0</v>
      </c>
      <c r="AD187" s="39">
        <f t="shared" si="125"/>
        <v>0</v>
      </c>
      <c r="AE187" s="39">
        <f t="shared" si="125"/>
        <v>0</v>
      </c>
      <c r="AF187" s="39">
        <f t="shared" si="125"/>
        <v>0</v>
      </c>
      <c r="AG187" s="39">
        <f t="shared" si="125"/>
        <v>0</v>
      </c>
      <c r="AH187" s="39">
        <f t="shared" si="125"/>
        <v>0</v>
      </c>
      <c r="AI187" s="39">
        <f t="shared" si="125"/>
        <v>0</v>
      </c>
      <c r="AJ187" s="39">
        <f t="shared" si="125"/>
        <v>0</v>
      </c>
      <c r="AK187" s="39">
        <f t="shared" si="125"/>
        <v>0</v>
      </c>
      <c r="AL187" s="39">
        <f t="shared" si="125"/>
        <v>0</v>
      </c>
      <c r="AM187" s="39">
        <f t="shared" si="125"/>
        <v>0</v>
      </c>
      <c r="AN187" s="39">
        <f t="shared" si="125"/>
        <v>0</v>
      </c>
      <c r="AO187" s="39">
        <f t="shared" si="125"/>
        <v>0</v>
      </c>
      <c r="AP187" s="39">
        <f t="shared" si="125"/>
        <v>0</v>
      </c>
      <c r="AQ187" s="39">
        <f t="shared" si="125"/>
        <v>0</v>
      </c>
      <c r="AR187" s="39">
        <f t="shared" si="125"/>
        <v>0</v>
      </c>
      <c r="AS187" s="39">
        <f t="shared" si="125"/>
        <v>0</v>
      </c>
      <c r="AT187" s="39">
        <f t="shared" si="125"/>
        <v>0</v>
      </c>
      <c r="AU187" s="39">
        <f t="shared" si="125"/>
        <v>0</v>
      </c>
      <c r="AV187" s="39">
        <f t="shared" si="125"/>
        <v>0</v>
      </c>
      <c r="AW187" s="39">
        <f t="shared" si="125"/>
        <v>0</v>
      </c>
      <c r="AX187" s="39">
        <f t="shared" si="125"/>
        <v>0</v>
      </c>
      <c r="AY187" s="39">
        <f t="shared" si="125"/>
        <v>0</v>
      </c>
      <c r="AZ187" s="39">
        <f t="shared" si="125"/>
        <v>0</v>
      </c>
      <c r="BA187" s="39">
        <f t="shared" si="125"/>
        <v>0</v>
      </c>
      <c r="BB187" s="39">
        <f t="shared" si="125"/>
        <v>0</v>
      </c>
      <c r="BC187" s="39">
        <f t="shared" si="125"/>
        <v>0</v>
      </c>
      <c r="BD187" s="39">
        <f t="shared" si="125"/>
        <v>0</v>
      </c>
      <c r="BE187" s="39">
        <f t="shared" si="125"/>
        <v>0</v>
      </c>
      <c r="BF187" s="39">
        <f t="shared" si="125"/>
        <v>0</v>
      </c>
      <c r="BG187" s="39">
        <f t="shared" si="125"/>
        <v>0</v>
      </c>
      <c r="BH187" s="39">
        <f t="shared" si="125"/>
        <v>0</v>
      </c>
      <c r="BI187" s="39">
        <f t="shared" si="125"/>
        <v>0</v>
      </c>
      <c r="BJ187" s="39">
        <f t="shared" si="125"/>
        <v>0</v>
      </c>
      <c r="BK187" s="39">
        <f t="shared" si="125"/>
        <v>0</v>
      </c>
      <c r="BL187" s="39">
        <f t="shared" si="125"/>
        <v>0</v>
      </c>
      <c r="BM187" s="39">
        <f t="shared" si="125"/>
        <v>0</v>
      </c>
      <c r="BN187" s="39">
        <f t="shared" si="125"/>
        <v>0</v>
      </c>
      <c r="BO187" s="39">
        <f t="shared" si="125"/>
        <v>0</v>
      </c>
      <c r="BP187" s="39">
        <f t="shared" si="125"/>
        <v>0</v>
      </c>
      <c r="BQ187" s="39">
        <f t="shared" si="125"/>
        <v>0</v>
      </c>
      <c r="BR187" s="39">
        <f t="shared" si="125"/>
        <v>0</v>
      </c>
      <c r="BS187" s="39">
        <f t="shared" si="125"/>
        <v>0</v>
      </c>
      <c r="BT187" s="39">
        <f t="shared" si="125"/>
        <v>0</v>
      </c>
      <c r="BU187" s="39">
        <f t="shared" si="125"/>
        <v>0</v>
      </c>
      <c r="BV187" s="39">
        <f t="shared" si="125"/>
        <v>0</v>
      </c>
      <c r="BW187" s="39">
        <f t="shared" si="125"/>
        <v>0</v>
      </c>
      <c r="BX187" s="39">
        <f t="shared" si="125"/>
        <v>0</v>
      </c>
      <c r="BY187" s="39">
        <f t="shared" si="125"/>
        <v>0</v>
      </c>
      <c r="BZ187" s="39">
        <f t="shared" si="125"/>
        <v>0</v>
      </c>
      <c r="CA187" s="39">
        <f t="shared" si="125"/>
        <v>0</v>
      </c>
      <c r="CB187" s="39">
        <f t="shared" si="125"/>
        <v>0</v>
      </c>
      <c r="CC187" s="39">
        <f t="shared" si="125"/>
        <v>0</v>
      </c>
      <c r="CD187" s="39">
        <f t="shared" si="125"/>
        <v>0</v>
      </c>
      <c r="CE187" s="39">
        <f t="shared" si="125"/>
        <v>0</v>
      </c>
      <c r="CF187" s="39">
        <f t="shared" si="125"/>
        <v>0</v>
      </c>
      <c r="CG187" s="39">
        <f t="shared" si="125"/>
        <v>0</v>
      </c>
      <c r="CH187" s="39">
        <f t="shared" si="125"/>
        <v>0</v>
      </c>
      <c r="CI187" s="39">
        <f t="shared" si="125"/>
        <v>0</v>
      </c>
      <c r="CJ187" s="39">
        <f t="shared" si="125"/>
        <v>0</v>
      </c>
      <c r="CK187" s="39">
        <f t="shared" si="125"/>
        <v>0</v>
      </c>
      <c r="CL187" s="39">
        <f t="shared" si="125"/>
        <v>0</v>
      </c>
      <c r="CM187" s="39">
        <f t="shared" si="125"/>
        <v>0</v>
      </c>
      <c r="CN187" s="39">
        <f t="shared" si="125"/>
        <v>0</v>
      </c>
      <c r="CO187" s="39">
        <f t="shared" si="125"/>
        <v>0</v>
      </c>
      <c r="CP187" s="39">
        <f t="shared" si="125"/>
        <v>0</v>
      </c>
      <c r="CQ187" s="39">
        <f t="shared" si="125"/>
        <v>0</v>
      </c>
      <c r="CR187" s="39">
        <f t="shared" si="125"/>
        <v>0</v>
      </c>
      <c r="CS187" s="39">
        <f t="shared" si="125"/>
        <v>0</v>
      </c>
    </row>
    <row r="188"/>
    <row r="189">
      <c r="B189" s="43" t="str">
        <f>B17</f>
        <v>Enter Name</v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</row>
    <row r="190"/>
    <row r="191">
      <c r="B191" s="6" t="s">
        <v>74</v>
      </c>
      <c r="E191" s="35">
        <f t="shared" ref="E191:E194" si="127">SUM(G191:CS191)</f>
        <v>0</v>
      </c>
      <c r="F191" s="5"/>
      <c r="G191" s="39">
        <f t="shared" ref="G191:CS191" si="126">(G$28*$C$17)+(G$29*$D$17)+(G$30*$C$17)</f>
        <v>0</v>
      </c>
      <c r="H191" s="39">
        <f t="shared" si="126"/>
        <v>0</v>
      </c>
      <c r="I191" s="39">
        <f t="shared" si="126"/>
        <v>0</v>
      </c>
      <c r="J191" s="39">
        <f t="shared" si="126"/>
        <v>0</v>
      </c>
      <c r="K191" s="39">
        <f t="shared" si="126"/>
        <v>0</v>
      </c>
      <c r="L191" s="39">
        <f t="shared" si="126"/>
        <v>0</v>
      </c>
      <c r="M191" s="39">
        <f t="shared" si="126"/>
        <v>0</v>
      </c>
      <c r="N191" s="39">
        <f t="shared" si="126"/>
        <v>0</v>
      </c>
      <c r="O191" s="39">
        <f t="shared" si="126"/>
        <v>0</v>
      </c>
      <c r="P191" s="39">
        <f t="shared" si="126"/>
        <v>0</v>
      </c>
      <c r="Q191" s="39">
        <f t="shared" si="126"/>
        <v>0</v>
      </c>
      <c r="R191" s="39">
        <f t="shared" si="126"/>
        <v>0</v>
      </c>
      <c r="S191" s="39">
        <f t="shared" si="126"/>
        <v>0</v>
      </c>
      <c r="T191" s="39">
        <f t="shared" si="126"/>
        <v>0</v>
      </c>
      <c r="U191" s="39">
        <f t="shared" si="126"/>
        <v>0</v>
      </c>
      <c r="V191" s="39">
        <f t="shared" si="126"/>
        <v>0</v>
      </c>
      <c r="W191" s="39">
        <f t="shared" si="126"/>
        <v>0</v>
      </c>
      <c r="X191" s="39">
        <f t="shared" si="126"/>
        <v>0</v>
      </c>
      <c r="Y191" s="39">
        <f t="shared" si="126"/>
        <v>0</v>
      </c>
      <c r="Z191" s="39">
        <f t="shared" si="126"/>
        <v>0</v>
      </c>
      <c r="AA191" s="39">
        <f t="shared" si="126"/>
        <v>0</v>
      </c>
      <c r="AB191" s="39">
        <f t="shared" si="126"/>
        <v>0</v>
      </c>
      <c r="AC191" s="39">
        <f t="shared" si="126"/>
        <v>0</v>
      </c>
      <c r="AD191" s="39">
        <f t="shared" si="126"/>
        <v>0</v>
      </c>
      <c r="AE191" s="39">
        <f t="shared" si="126"/>
        <v>0</v>
      </c>
      <c r="AF191" s="39">
        <f t="shared" si="126"/>
        <v>0</v>
      </c>
      <c r="AG191" s="39">
        <f t="shared" si="126"/>
        <v>0</v>
      </c>
      <c r="AH191" s="39">
        <f t="shared" si="126"/>
        <v>0</v>
      </c>
      <c r="AI191" s="39">
        <f t="shared" si="126"/>
        <v>0</v>
      </c>
      <c r="AJ191" s="39">
        <f t="shared" si="126"/>
        <v>0</v>
      </c>
      <c r="AK191" s="39">
        <f t="shared" si="126"/>
        <v>0</v>
      </c>
      <c r="AL191" s="39">
        <f t="shared" si="126"/>
        <v>0</v>
      </c>
      <c r="AM191" s="39">
        <f t="shared" si="126"/>
        <v>0</v>
      </c>
      <c r="AN191" s="39">
        <f t="shared" si="126"/>
        <v>0</v>
      </c>
      <c r="AO191" s="39">
        <f t="shared" si="126"/>
        <v>0</v>
      </c>
      <c r="AP191" s="39">
        <f t="shared" si="126"/>
        <v>0</v>
      </c>
      <c r="AQ191" s="39">
        <f t="shared" si="126"/>
        <v>0</v>
      </c>
      <c r="AR191" s="39">
        <f t="shared" si="126"/>
        <v>0</v>
      </c>
      <c r="AS191" s="39">
        <f t="shared" si="126"/>
        <v>0</v>
      </c>
      <c r="AT191" s="39">
        <f t="shared" si="126"/>
        <v>0</v>
      </c>
      <c r="AU191" s="39">
        <f t="shared" si="126"/>
        <v>0</v>
      </c>
      <c r="AV191" s="39">
        <f t="shared" si="126"/>
        <v>0</v>
      </c>
      <c r="AW191" s="39">
        <f t="shared" si="126"/>
        <v>0</v>
      </c>
      <c r="AX191" s="39">
        <f t="shared" si="126"/>
        <v>0</v>
      </c>
      <c r="AY191" s="39">
        <f t="shared" si="126"/>
        <v>0</v>
      </c>
      <c r="AZ191" s="39">
        <f t="shared" si="126"/>
        <v>0</v>
      </c>
      <c r="BA191" s="39">
        <f t="shared" si="126"/>
        <v>0</v>
      </c>
      <c r="BB191" s="39">
        <f t="shared" si="126"/>
        <v>0</v>
      </c>
      <c r="BC191" s="39">
        <f t="shared" si="126"/>
        <v>0</v>
      </c>
      <c r="BD191" s="39">
        <f t="shared" si="126"/>
        <v>0</v>
      </c>
      <c r="BE191" s="39">
        <f t="shared" si="126"/>
        <v>0</v>
      </c>
      <c r="BF191" s="39">
        <f t="shared" si="126"/>
        <v>0</v>
      </c>
      <c r="BG191" s="39">
        <f t="shared" si="126"/>
        <v>0</v>
      </c>
      <c r="BH191" s="39">
        <f t="shared" si="126"/>
        <v>0</v>
      </c>
      <c r="BI191" s="39">
        <f t="shared" si="126"/>
        <v>0</v>
      </c>
      <c r="BJ191" s="39">
        <f t="shared" si="126"/>
        <v>0</v>
      </c>
      <c r="BK191" s="39">
        <f t="shared" si="126"/>
        <v>0</v>
      </c>
      <c r="BL191" s="39">
        <f t="shared" si="126"/>
        <v>0</v>
      </c>
      <c r="BM191" s="39">
        <f t="shared" si="126"/>
        <v>0</v>
      </c>
      <c r="BN191" s="39">
        <f t="shared" si="126"/>
        <v>0</v>
      </c>
      <c r="BO191" s="39">
        <f t="shared" si="126"/>
        <v>0</v>
      </c>
      <c r="BP191" s="39">
        <f t="shared" si="126"/>
        <v>0</v>
      </c>
      <c r="BQ191" s="39">
        <f t="shared" si="126"/>
        <v>0</v>
      </c>
      <c r="BR191" s="39">
        <f t="shared" si="126"/>
        <v>0</v>
      </c>
      <c r="BS191" s="39">
        <f t="shared" si="126"/>
        <v>0</v>
      </c>
      <c r="BT191" s="39">
        <f t="shared" si="126"/>
        <v>0</v>
      </c>
      <c r="BU191" s="39">
        <f t="shared" si="126"/>
        <v>0</v>
      </c>
      <c r="BV191" s="39">
        <f t="shared" si="126"/>
        <v>0</v>
      </c>
      <c r="BW191" s="39">
        <f t="shared" si="126"/>
        <v>0</v>
      </c>
      <c r="BX191" s="39">
        <f t="shared" si="126"/>
        <v>0</v>
      </c>
      <c r="BY191" s="39">
        <f t="shared" si="126"/>
        <v>0</v>
      </c>
      <c r="BZ191" s="39">
        <f t="shared" si="126"/>
        <v>0</v>
      </c>
      <c r="CA191" s="39">
        <f t="shared" si="126"/>
        <v>0</v>
      </c>
      <c r="CB191" s="39">
        <f t="shared" si="126"/>
        <v>0</v>
      </c>
      <c r="CC191" s="39">
        <f t="shared" si="126"/>
        <v>0</v>
      </c>
      <c r="CD191" s="39">
        <f t="shared" si="126"/>
        <v>0</v>
      </c>
      <c r="CE191" s="39">
        <f t="shared" si="126"/>
        <v>0</v>
      </c>
      <c r="CF191" s="39">
        <f t="shared" si="126"/>
        <v>0</v>
      </c>
      <c r="CG191" s="39">
        <f t="shared" si="126"/>
        <v>0</v>
      </c>
      <c r="CH191" s="39">
        <f t="shared" si="126"/>
        <v>0</v>
      </c>
      <c r="CI191" s="39">
        <f t="shared" si="126"/>
        <v>0</v>
      </c>
      <c r="CJ191" s="39">
        <f t="shared" si="126"/>
        <v>0</v>
      </c>
      <c r="CK191" s="39">
        <f t="shared" si="126"/>
        <v>0</v>
      </c>
      <c r="CL191" s="39">
        <f t="shared" si="126"/>
        <v>0</v>
      </c>
      <c r="CM191" s="39">
        <f t="shared" si="126"/>
        <v>0</v>
      </c>
      <c r="CN191" s="39">
        <f t="shared" si="126"/>
        <v>0</v>
      </c>
      <c r="CO191" s="39">
        <f t="shared" si="126"/>
        <v>0</v>
      </c>
      <c r="CP191" s="39">
        <f t="shared" si="126"/>
        <v>0</v>
      </c>
      <c r="CQ191" s="39">
        <f t="shared" si="126"/>
        <v>0</v>
      </c>
      <c r="CR191" s="39">
        <f t="shared" si="126"/>
        <v>0</v>
      </c>
      <c r="CS191" s="39">
        <f t="shared" si="126"/>
        <v>0</v>
      </c>
    </row>
    <row r="192">
      <c r="B192" s="6" t="s">
        <v>75</v>
      </c>
      <c r="E192" s="35">
        <f t="shared" si="127"/>
        <v>0</v>
      </c>
      <c r="G192" s="39">
        <f t="shared" ref="G192:CS192" si="128">(G$56*$C$17)+(G$57*$D$17)+(G$58*$D$17)+(G$59*$C$17)</f>
        <v>0</v>
      </c>
      <c r="H192" s="39">
        <f t="shared" si="128"/>
        <v>0</v>
      </c>
      <c r="I192" s="39">
        <f t="shared" si="128"/>
        <v>0</v>
      </c>
      <c r="J192" s="39">
        <f t="shared" si="128"/>
        <v>0</v>
      </c>
      <c r="K192" s="39">
        <f t="shared" si="128"/>
        <v>0</v>
      </c>
      <c r="L192" s="39">
        <f t="shared" si="128"/>
        <v>0</v>
      </c>
      <c r="M192" s="39">
        <f t="shared" si="128"/>
        <v>0</v>
      </c>
      <c r="N192" s="39">
        <f t="shared" si="128"/>
        <v>0</v>
      </c>
      <c r="O192" s="39">
        <f t="shared" si="128"/>
        <v>0</v>
      </c>
      <c r="P192" s="39">
        <f t="shared" si="128"/>
        <v>0</v>
      </c>
      <c r="Q192" s="39">
        <f t="shared" si="128"/>
        <v>0</v>
      </c>
      <c r="R192" s="39">
        <f t="shared" si="128"/>
        <v>0</v>
      </c>
      <c r="S192" s="39">
        <f t="shared" si="128"/>
        <v>0</v>
      </c>
      <c r="T192" s="39">
        <f t="shared" si="128"/>
        <v>0</v>
      </c>
      <c r="U192" s="39">
        <f t="shared" si="128"/>
        <v>0</v>
      </c>
      <c r="V192" s="39">
        <f t="shared" si="128"/>
        <v>0</v>
      </c>
      <c r="W192" s="39">
        <f t="shared" si="128"/>
        <v>0</v>
      </c>
      <c r="X192" s="39">
        <f t="shared" si="128"/>
        <v>0</v>
      </c>
      <c r="Y192" s="39">
        <f t="shared" si="128"/>
        <v>0</v>
      </c>
      <c r="Z192" s="39">
        <f t="shared" si="128"/>
        <v>0</v>
      </c>
      <c r="AA192" s="39">
        <f t="shared" si="128"/>
        <v>0</v>
      </c>
      <c r="AB192" s="39">
        <f t="shared" si="128"/>
        <v>0</v>
      </c>
      <c r="AC192" s="39">
        <f t="shared" si="128"/>
        <v>0</v>
      </c>
      <c r="AD192" s="39">
        <f t="shared" si="128"/>
        <v>0</v>
      </c>
      <c r="AE192" s="39">
        <f t="shared" si="128"/>
        <v>0</v>
      </c>
      <c r="AF192" s="39">
        <f t="shared" si="128"/>
        <v>0</v>
      </c>
      <c r="AG192" s="39">
        <f t="shared" si="128"/>
        <v>0</v>
      </c>
      <c r="AH192" s="39">
        <f t="shared" si="128"/>
        <v>0</v>
      </c>
      <c r="AI192" s="39">
        <f t="shared" si="128"/>
        <v>0</v>
      </c>
      <c r="AJ192" s="39">
        <f t="shared" si="128"/>
        <v>0</v>
      </c>
      <c r="AK192" s="39">
        <f t="shared" si="128"/>
        <v>0</v>
      </c>
      <c r="AL192" s="39">
        <f t="shared" si="128"/>
        <v>0</v>
      </c>
      <c r="AM192" s="39">
        <f t="shared" si="128"/>
        <v>0</v>
      </c>
      <c r="AN192" s="39">
        <f t="shared" si="128"/>
        <v>0</v>
      </c>
      <c r="AO192" s="39">
        <f t="shared" si="128"/>
        <v>0</v>
      </c>
      <c r="AP192" s="39">
        <f t="shared" si="128"/>
        <v>0</v>
      </c>
      <c r="AQ192" s="39">
        <f t="shared" si="128"/>
        <v>0</v>
      </c>
      <c r="AR192" s="39">
        <f t="shared" si="128"/>
        <v>0</v>
      </c>
      <c r="AS192" s="39">
        <f t="shared" si="128"/>
        <v>0</v>
      </c>
      <c r="AT192" s="39">
        <f t="shared" si="128"/>
        <v>0</v>
      </c>
      <c r="AU192" s="39">
        <f t="shared" si="128"/>
        <v>0</v>
      </c>
      <c r="AV192" s="39">
        <f t="shared" si="128"/>
        <v>0</v>
      </c>
      <c r="AW192" s="39">
        <f t="shared" si="128"/>
        <v>0</v>
      </c>
      <c r="AX192" s="39">
        <f t="shared" si="128"/>
        <v>0</v>
      </c>
      <c r="AY192" s="39">
        <f t="shared" si="128"/>
        <v>0</v>
      </c>
      <c r="AZ192" s="39">
        <f t="shared" si="128"/>
        <v>0</v>
      </c>
      <c r="BA192" s="39">
        <f t="shared" si="128"/>
        <v>0</v>
      </c>
      <c r="BB192" s="39">
        <f t="shared" si="128"/>
        <v>0</v>
      </c>
      <c r="BC192" s="39">
        <f t="shared" si="128"/>
        <v>0</v>
      </c>
      <c r="BD192" s="39">
        <f t="shared" si="128"/>
        <v>0</v>
      </c>
      <c r="BE192" s="39">
        <f t="shared" si="128"/>
        <v>0</v>
      </c>
      <c r="BF192" s="39">
        <f t="shared" si="128"/>
        <v>0</v>
      </c>
      <c r="BG192" s="39">
        <f t="shared" si="128"/>
        <v>0</v>
      </c>
      <c r="BH192" s="39">
        <f t="shared" si="128"/>
        <v>0</v>
      </c>
      <c r="BI192" s="39">
        <f t="shared" si="128"/>
        <v>0</v>
      </c>
      <c r="BJ192" s="39">
        <f t="shared" si="128"/>
        <v>0</v>
      </c>
      <c r="BK192" s="39">
        <f t="shared" si="128"/>
        <v>0</v>
      </c>
      <c r="BL192" s="39">
        <f t="shared" si="128"/>
        <v>0</v>
      </c>
      <c r="BM192" s="39">
        <f t="shared" si="128"/>
        <v>0</v>
      </c>
      <c r="BN192" s="39">
        <f t="shared" si="128"/>
        <v>0</v>
      </c>
      <c r="BO192" s="39">
        <f t="shared" si="128"/>
        <v>0</v>
      </c>
      <c r="BP192" s="39">
        <f t="shared" si="128"/>
        <v>0</v>
      </c>
      <c r="BQ192" s="39">
        <f t="shared" si="128"/>
        <v>0</v>
      </c>
      <c r="BR192" s="39">
        <f t="shared" si="128"/>
        <v>0</v>
      </c>
      <c r="BS192" s="39">
        <f t="shared" si="128"/>
        <v>0</v>
      </c>
      <c r="BT192" s="39">
        <f t="shared" si="128"/>
        <v>0</v>
      </c>
      <c r="BU192" s="39">
        <f t="shared" si="128"/>
        <v>0</v>
      </c>
      <c r="BV192" s="39">
        <f t="shared" si="128"/>
        <v>0</v>
      </c>
      <c r="BW192" s="39">
        <f t="shared" si="128"/>
        <v>0</v>
      </c>
      <c r="BX192" s="39">
        <f t="shared" si="128"/>
        <v>0</v>
      </c>
      <c r="BY192" s="39">
        <f t="shared" si="128"/>
        <v>0</v>
      </c>
      <c r="BZ192" s="39">
        <f t="shared" si="128"/>
        <v>0</v>
      </c>
      <c r="CA192" s="39">
        <f t="shared" si="128"/>
        <v>0</v>
      </c>
      <c r="CB192" s="39">
        <f t="shared" si="128"/>
        <v>0</v>
      </c>
      <c r="CC192" s="39">
        <f t="shared" si="128"/>
        <v>0</v>
      </c>
      <c r="CD192" s="39">
        <f t="shared" si="128"/>
        <v>0</v>
      </c>
      <c r="CE192" s="39">
        <f t="shared" si="128"/>
        <v>0</v>
      </c>
      <c r="CF192" s="39">
        <f t="shared" si="128"/>
        <v>0</v>
      </c>
      <c r="CG192" s="39">
        <f t="shared" si="128"/>
        <v>0</v>
      </c>
      <c r="CH192" s="39">
        <f t="shared" si="128"/>
        <v>0</v>
      </c>
      <c r="CI192" s="39">
        <f t="shared" si="128"/>
        <v>0</v>
      </c>
      <c r="CJ192" s="39">
        <f t="shared" si="128"/>
        <v>0</v>
      </c>
      <c r="CK192" s="39">
        <f t="shared" si="128"/>
        <v>0</v>
      </c>
      <c r="CL192" s="39">
        <f t="shared" si="128"/>
        <v>0</v>
      </c>
      <c r="CM192" s="39">
        <f t="shared" si="128"/>
        <v>0</v>
      </c>
      <c r="CN192" s="39">
        <f t="shared" si="128"/>
        <v>0</v>
      </c>
      <c r="CO192" s="39">
        <f t="shared" si="128"/>
        <v>0</v>
      </c>
      <c r="CP192" s="39">
        <f t="shared" si="128"/>
        <v>0</v>
      </c>
      <c r="CQ192" s="39">
        <f t="shared" si="128"/>
        <v>0</v>
      </c>
      <c r="CR192" s="39">
        <f t="shared" si="128"/>
        <v>0</v>
      </c>
      <c r="CS192" s="39">
        <f t="shared" si="128"/>
        <v>0</v>
      </c>
    </row>
    <row r="193">
      <c r="B193" s="6" t="s">
        <v>76</v>
      </c>
      <c r="E193" s="35">
        <f t="shared" si="127"/>
        <v>0</v>
      </c>
      <c r="G193" s="39">
        <f t="shared" ref="G193:CS193" si="129">(G$70*$C$17)+(G$71*$D$17)+(G$72*$D$17)+(G$73*$C$17)</f>
        <v>0</v>
      </c>
      <c r="H193" s="39">
        <f t="shared" si="129"/>
        <v>0</v>
      </c>
      <c r="I193" s="39">
        <f t="shared" si="129"/>
        <v>0</v>
      </c>
      <c r="J193" s="39">
        <f t="shared" si="129"/>
        <v>0</v>
      </c>
      <c r="K193" s="39">
        <f t="shared" si="129"/>
        <v>0</v>
      </c>
      <c r="L193" s="39">
        <f t="shared" si="129"/>
        <v>0</v>
      </c>
      <c r="M193" s="39">
        <f t="shared" si="129"/>
        <v>0</v>
      </c>
      <c r="N193" s="39">
        <f t="shared" si="129"/>
        <v>0</v>
      </c>
      <c r="O193" s="39">
        <f t="shared" si="129"/>
        <v>0</v>
      </c>
      <c r="P193" s="39">
        <f t="shared" si="129"/>
        <v>0</v>
      </c>
      <c r="Q193" s="39">
        <f t="shared" si="129"/>
        <v>0</v>
      </c>
      <c r="R193" s="39">
        <f t="shared" si="129"/>
        <v>0</v>
      </c>
      <c r="S193" s="39">
        <f t="shared" si="129"/>
        <v>0</v>
      </c>
      <c r="T193" s="39">
        <f t="shared" si="129"/>
        <v>0</v>
      </c>
      <c r="U193" s="39">
        <f t="shared" si="129"/>
        <v>0</v>
      </c>
      <c r="V193" s="39">
        <f t="shared" si="129"/>
        <v>0</v>
      </c>
      <c r="W193" s="39">
        <f t="shared" si="129"/>
        <v>0</v>
      </c>
      <c r="X193" s="39">
        <f t="shared" si="129"/>
        <v>0</v>
      </c>
      <c r="Y193" s="39">
        <f t="shared" si="129"/>
        <v>0</v>
      </c>
      <c r="Z193" s="39">
        <f t="shared" si="129"/>
        <v>0</v>
      </c>
      <c r="AA193" s="39">
        <f t="shared" si="129"/>
        <v>0</v>
      </c>
      <c r="AB193" s="39">
        <f t="shared" si="129"/>
        <v>0</v>
      </c>
      <c r="AC193" s="39">
        <f t="shared" si="129"/>
        <v>0</v>
      </c>
      <c r="AD193" s="39">
        <f t="shared" si="129"/>
        <v>0</v>
      </c>
      <c r="AE193" s="39">
        <f t="shared" si="129"/>
        <v>0</v>
      </c>
      <c r="AF193" s="39">
        <f t="shared" si="129"/>
        <v>0</v>
      </c>
      <c r="AG193" s="39">
        <f t="shared" si="129"/>
        <v>0</v>
      </c>
      <c r="AH193" s="39">
        <f t="shared" si="129"/>
        <v>0</v>
      </c>
      <c r="AI193" s="39">
        <f t="shared" si="129"/>
        <v>0</v>
      </c>
      <c r="AJ193" s="39">
        <f t="shared" si="129"/>
        <v>0</v>
      </c>
      <c r="AK193" s="39">
        <f t="shared" si="129"/>
        <v>0</v>
      </c>
      <c r="AL193" s="39">
        <f t="shared" si="129"/>
        <v>0</v>
      </c>
      <c r="AM193" s="39">
        <f t="shared" si="129"/>
        <v>0</v>
      </c>
      <c r="AN193" s="39">
        <f t="shared" si="129"/>
        <v>0</v>
      </c>
      <c r="AO193" s="39">
        <f t="shared" si="129"/>
        <v>0</v>
      </c>
      <c r="AP193" s="39">
        <f t="shared" si="129"/>
        <v>0</v>
      </c>
      <c r="AQ193" s="39">
        <f t="shared" si="129"/>
        <v>0</v>
      </c>
      <c r="AR193" s="39">
        <f t="shared" si="129"/>
        <v>0</v>
      </c>
      <c r="AS193" s="39">
        <f t="shared" si="129"/>
        <v>0</v>
      </c>
      <c r="AT193" s="39">
        <f t="shared" si="129"/>
        <v>0</v>
      </c>
      <c r="AU193" s="39">
        <f t="shared" si="129"/>
        <v>0</v>
      </c>
      <c r="AV193" s="39">
        <f t="shared" si="129"/>
        <v>0</v>
      </c>
      <c r="AW193" s="39">
        <f t="shared" si="129"/>
        <v>0</v>
      </c>
      <c r="AX193" s="39">
        <f t="shared" si="129"/>
        <v>0</v>
      </c>
      <c r="AY193" s="39">
        <f t="shared" si="129"/>
        <v>0</v>
      </c>
      <c r="AZ193" s="39">
        <f t="shared" si="129"/>
        <v>0</v>
      </c>
      <c r="BA193" s="39">
        <f t="shared" si="129"/>
        <v>0</v>
      </c>
      <c r="BB193" s="39">
        <f t="shared" si="129"/>
        <v>0</v>
      </c>
      <c r="BC193" s="39">
        <f t="shared" si="129"/>
        <v>0</v>
      </c>
      <c r="BD193" s="39">
        <f t="shared" si="129"/>
        <v>0</v>
      </c>
      <c r="BE193" s="39">
        <f t="shared" si="129"/>
        <v>0</v>
      </c>
      <c r="BF193" s="39">
        <f t="shared" si="129"/>
        <v>0</v>
      </c>
      <c r="BG193" s="39">
        <f t="shared" si="129"/>
        <v>0</v>
      </c>
      <c r="BH193" s="39">
        <f t="shared" si="129"/>
        <v>0</v>
      </c>
      <c r="BI193" s="39">
        <f t="shared" si="129"/>
        <v>0</v>
      </c>
      <c r="BJ193" s="39">
        <f t="shared" si="129"/>
        <v>0</v>
      </c>
      <c r="BK193" s="39">
        <f t="shared" si="129"/>
        <v>0</v>
      </c>
      <c r="BL193" s="39">
        <f t="shared" si="129"/>
        <v>0</v>
      </c>
      <c r="BM193" s="39">
        <f t="shared" si="129"/>
        <v>0</v>
      </c>
      <c r="BN193" s="39">
        <f t="shared" si="129"/>
        <v>0</v>
      </c>
      <c r="BO193" s="39">
        <f t="shared" si="129"/>
        <v>0</v>
      </c>
      <c r="BP193" s="39">
        <f t="shared" si="129"/>
        <v>0</v>
      </c>
      <c r="BQ193" s="39">
        <f t="shared" si="129"/>
        <v>0</v>
      </c>
      <c r="BR193" s="39">
        <f t="shared" si="129"/>
        <v>0</v>
      </c>
      <c r="BS193" s="39">
        <f t="shared" si="129"/>
        <v>0</v>
      </c>
      <c r="BT193" s="39">
        <f t="shared" si="129"/>
        <v>0</v>
      </c>
      <c r="BU193" s="39">
        <f t="shared" si="129"/>
        <v>0</v>
      </c>
      <c r="BV193" s="39">
        <f t="shared" si="129"/>
        <v>0</v>
      </c>
      <c r="BW193" s="39">
        <f t="shared" si="129"/>
        <v>0</v>
      </c>
      <c r="BX193" s="39">
        <f t="shared" si="129"/>
        <v>0</v>
      </c>
      <c r="BY193" s="39">
        <f t="shared" si="129"/>
        <v>0</v>
      </c>
      <c r="BZ193" s="39">
        <f t="shared" si="129"/>
        <v>0</v>
      </c>
      <c r="CA193" s="39">
        <f t="shared" si="129"/>
        <v>0</v>
      </c>
      <c r="CB193" s="39">
        <f t="shared" si="129"/>
        <v>0</v>
      </c>
      <c r="CC193" s="39">
        <f t="shared" si="129"/>
        <v>0</v>
      </c>
      <c r="CD193" s="39">
        <f t="shared" si="129"/>
        <v>0</v>
      </c>
      <c r="CE193" s="39">
        <f t="shared" si="129"/>
        <v>0</v>
      </c>
      <c r="CF193" s="39">
        <f t="shared" si="129"/>
        <v>0</v>
      </c>
      <c r="CG193" s="39">
        <f t="shared" si="129"/>
        <v>0</v>
      </c>
      <c r="CH193" s="39">
        <f t="shared" si="129"/>
        <v>0</v>
      </c>
      <c r="CI193" s="39">
        <f t="shared" si="129"/>
        <v>0</v>
      </c>
      <c r="CJ193" s="39">
        <f t="shared" si="129"/>
        <v>0</v>
      </c>
      <c r="CK193" s="39">
        <f t="shared" si="129"/>
        <v>0</v>
      </c>
      <c r="CL193" s="39">
        <f t="shared" si="129"/>
        <v>0</v>
      </c>
      <c r="CM193" s="39">
        <f t="shared" si="129"/>
        <v>0</v>
      </c>
      <c r="CN193" s="39">
        <f t="shared" si="129"/>
        <v>0</v>
      </c>
      <c r="CO193" s="39">
        <f t="shared" si="129"/>
        <v>0</v>
      </c>
      <c r="CP193" s="39">
        <f t="shared" si="129"/>
        <v>0</v>
      </c>
      <c r="CQ193" s="39">
        <f t="shared" si="129"/>
        <v>0</v>
      </c>
      <c r="CR193" s="39">
        <f t="shared" si="129"/>
        <v>0</v>
      </c>
      <c r="CS193" s="39">
        <f t="shared" si="129"/>
        <v>0</v>
      </c>
    </row>
    <row r="194">
      <c r="B194" s="6" t="s">
        <v>66</v>
      </c>
      <c r="E194" s="35">
        <f t="shared" si="127"/>
        <v>0</v>
      </c>
      <c r="G194" s="39" t="str">
        <f t="shared" ref="G194:CS194" si="130">G45</f>
        <v/>
      </c>
      <c r="H194" s="39" t="str">
        <f t="shared" si="130"/>
        <v/>
      </c>
      <c r="I194" s="39" t="str">
        <f t="shared" si="130"/>
        <v/>
      </c>
      <c r="J194" s="39" t="str">
        <f t="shared" si="130"/>
        <v/>
      </c>
      <c r="K194" s="39" t="str">
        <f t="shared" si="130"/>
        <v/>
      </c>
      <c r="L194" s="39" t="str">
        <f t="shared" si="130"/>
        <v/>
      </c>
      <c r="M194" s="39" t="str">
        <f t="shared" si="130"/>
        <v/>
      </c>
      <c r="N194" s="39" t="str">
        <f t="shared" si="130"/>
        <v/>
      </c>
      <c r="O194" s="39" t="str">
        <f t="shared" si="130"/>
        <v/>
      </c>
      <c r="P194" s="39" t="str">
        <f t="shared" si="130"/>
        <v/>
      </c>
      <c r="Q194" s="39" t="str">
        <f t="shared" si="130"/>
        <v/>
      </c>
      <c r="R194" s="39" t="str">
        <f t="shared" si="130"/>
        <v/>
      </c>
      <c r="S194" s="39" t="str">
        <f t="shared" si="130"/>
        <v/>
      </c>
      <c r="T194" s="39" t="str">
        <f t="shared" si="130"/>
        <v/>
      </c>
      <c r="U194" s="39" t="str">
        <f t="shared" si="130"/>
        <v/>
      </c>
      <c r="V194" s="39" t="str">
        <f t="shared" si="130"/>
        <v/>
      </c>
      <c r="W194" s="39" t="str">
        <f t="shared" si="130"/>
        <v/>
      </c>
      <c r="X194" s="39" t="str">
        <f t="shared" si="130"/>
        <v/>
      </c>
      <c r="Y194" s="39" t="str">
        <f t="shared" si="130"/>
        <v/>
      </c>
      <c r="Z194" s="39" t="str">
        <f t="shared" si="130"/>
        <v/>
      </c>
      <c r="AA194" s="39" t="str">
        <f t="shared" si="130"/>
        <v/>
      </c>
      <c r="AB194" s="39" t="str">
        <f t="shared" si="130"/>
        <v/>
      </c>
      <c r="AC194" s="39" t="str">
        <f t="shared" si="130"/>
        <v/>
      </c>
      <c r="AD194" s="39" t="str">
        <f t="shared" si="130"/>
        <v/>
      </c>
      <c r="AE194" s="39" t="str">
        <f t="shared" si="130"/>
        <v/>
      </c>
      <c r="AF194" s="39" t="str">
        <f t="shared" si="130"/>
        <v/>
      </c>
      <c r="AG194" s="39" t="str">
        <f t="shared" si="130"/>
        <v/>
      </c>
      <c r="AH194" s="39" t="str">
        <f t="shared" si="130"/>
        <v/>
      </c>
      <c r="AI194" s="39" t="str">
        <f t="shared" si="130"/>
        <v/>
      </c>
      <c r="AJ194" s="39" t="str">
        <f t="shared" si="130"/>
        <v/>
      </c>
      <c r="AK194" s="39" t="str">
        <f t="shared" si="130"/>
        <v/>
      </c>
      <c r="AL194" s="39" t="str">
        <f t="shared" si="130"/>
        <v/>
      </c>
      <c r="AM194" s="39" t="str">
        <f t="shared" si="130"/>
        <v/>
      </c>
      <c r="AN194" s="39" t="str">
        <f t="shared" si="130"/>
        <v/>
      </c>
      <c r="AO194" s="39" t="str">
        <f t="shared" si="130"/>
        <v/>
      </c>
      <c r="AP194" s="39" t="str">
        <f t="shared" si="130"/>
        <v/>
      </c>
      <c r="AQ194" s="39" t="str">
        <f t="shared" si="130"/>
        <v/>
      </c>
      <c r="AR194" s="39" t="str">
        <f t="shared" si="130"/>
        <v/>
      </c>
      <c r="AS194" s="39" t="str">
        <f t="shared" si="130"/>
        <v/>
      </c>
      <c r="AT194" s="39" t="str">
        <f t="shared" si="130"/>
        <v/>
      </c>
      <c r="AU194" s="39" t="str">
        <f t="shared" si="130"/>
        <v/>
      </c>
      <c r="AV194" s="39" t="str">
        <f t="shared" si="130"/>
        <v/>
      </c>
      <c r="AW194" s="39" t="str">
        <f t="shared" si="130"/>
        <v/>
      </c>
      <c r="AX194" s="39" t="str">
        <f t="shared" si="130"/>
        <v/>
      </c>
      <c r="AY194" s="39" t="str">
        <f t="shared" si="130"/>
        <v/>
      </c>
      <c r="AZ194" s="39" t="str">
        <f t="shared" si="130"/>
        <v/>
      </c>
      <c r="BA194" s="39" t="str">
        <f t="shared" si="130"/>
        <v/>
      </c>
      <c r="BB194" s="39" t="str">
        <f t="shared" si="130"/>
        <v/>
      </c>
      <c r="BC194" s="39" t="str">
        <f t="shared" si="130"/>
        <v/>
      </c>
      <c r="BD194" s="39" t="str">
        <f t="shared" si="130"/>
        <v/>
      </c>
      <c r="BE194" s="39" t="str">
        <f t="shared" si="130"/>
        <v/>
      </c>
      <c r="BF194" s="39" t="str">
        <f t="shared" si="130"/>
        <v/>
      </c>
      <c r="BG194" s="39" t="str">
        <f t="shared" si="130"/>
        <v/>
      </c>
      <c r="BH194" s="39" t="str">
        <f t="shared" si="130"/>
        <v/>
      </c>
      <c r="BI194" s="39" t="str">
        <f t="shared" si="130"/>
        <v/>
      </c>
      <c r="BJ194" s="39" t="str">
        <f t="shared" si="130"/>
        <v/>
      </c>
      <c r="BK194" s="39" t="str">
        <f t="shared" si="130"/>
        <v/>
      </c>
      <c r="BL194" s="39" t="str">
        <f t="shared" si="130"/>
        <v/>
      </c>
      <c r="BM194" s="39" t="str">
        <f t="shared" si="130"/>
        <v/>
      </c>
      <c r="BN194" s="39" t="str">
        <f t="shared" si="130"/>
        <v/>
      </c>
      <c r="BO194" s="39" t="str">
        <f t="shared" si="130"/>
        <v/>
      </c>
      <c r="BP194" s="39" t="str">
        <f t="shared" si="130"/>
        <v/>
      </c>
      <c r="BQ194" s="39" t="str">
        <f t="shared" si="130"/>
        <v/>
      </c>
      <c r="BR194" s="39" t="str">
        <f t="shared" si="130"/>
        <v/>
      </c>
      <c r="BS194" s="39" t="str">
        <f t="shared" si="130"/>
        <v/>
      </c>
      <c r="BT194" s="39" t="str">
        <f t="shared" si="130"/>
        <v/>
      </c>
      <c r="BU194" s="39" t="str">
        <f t="shared" si="130"/>
        <v/>
      </c>
      <c r="BV194" s="39" t="str">
        <f t="shared" si="130"/>
        <v/>
      </c>
      <c r="BW194" s="39" t="str">
        <f t="shared" si="130"/>
        <v/>
      </c>
      <c r="BX194" s="39" t="str">
        <f t="shared" si="130"/>
        <v/>
      </c>
      <c r="BY194" s="39" t="str">
        <f t="shared" si="130"/>
        <v/>
      </c>
      <c r="BZ194" s="39" t="str">
        <f t="shared" si="130"/>
        <v/>
      </c>
      <c r="CA194" s="39" t="str">
        <f t="shared" si="130"/>
        <v/>
      </c>
      <c r="CB194" s="39" t="str">
        <f t="shared" si="130"/>
        <v/>
      </c>
      <c r="CC194" s="39" t="str">
        <f t="shared" si="130"/>
        <v/>
      </c>
      <c r="CD194" s="39" t="str">
        <f t="shared" si="130"/>
        <v/>
      </c>
      <c r="CE194" s="39" t="str">
        <f t="shared" si="130"/>
        <v/>
      </c>
      <c r="CF194" s="39" t="str">
        <f t="shared" si="130"/>
        <v/>
      </c>
      <c r="CG194" s="39" t="str">
        <f t="shared" si="130"/>
        <v/>
      </c>
      <c r="CH194" s="39" t="str">
        <f t="shared" si="130"/>
        <v/>
      </c>
      <c r="CI194" s="39" t="str">
        <f t="shared" si="130"/>
        <v/>
      </c>
      <c r="CJ194" s="39" t="str">
        <f t="shared" si="130"/>
        <v/>
      </c>
      <c r="CK194" s="39" t="str">
        <f t="shared" si="130"/>
        <v/>
      </c>
      <c r="CL194" s="39" t="str">
        <f t="shared" si="130"/>
        <v/>
      </c>
      <c r="CM194" s="39" t="str">
        <f t="shared" si="130"/>
        <v/>
      </c>
      <c r="CN194" s="39" t="str">
        <f t="shared" si="130"/>
        <v/>
      </c>
      <c r="CO194" s="39" t="str">
        <f t="shared" si="130"/>
        <v/>
      </c>
      <c r="CP194" s="39" t="str">
        <f t="shared" si="130"/>
        <v/>
      </c>
      <c r="CQ194" s="39" t="str">
        <f t="shared" si="130"/>
        <v/>
      </c>
      <c r="CR194" s="39" t="str">
        <f t="shared" si="130"/>
        <v/>
      </c>
      <c r="CS194" s="39" t="str">
        <f t="shared" si="130"/>
        <v/>
      </c>
    </row>
    <row r="195"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</row>
    <row r="196">
      <c r="B196" s="5" t="s">
        <v>67</v>
      </c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</row>
    <row r="197"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</row>
    <row r="198">
      <c r="B198" s="6" t="s">
        <v>77</v>
      </c>
      <c r="E198" s="33">
        <f t="shared" ref="E198:E200" si="132">SUM(G198:CS198)</f>
        <v>0</v>
      </c>
      <c r="F198" s="5"/>
      <c r="G198" s="39">
        <f t="shared" ref="G198:CS198" si="131">SUM(G192:G193)</f>
        <v>0</v>
      </c>
      <c r="H198" s="39">
        <f t="shared" si="131"/>
        <v>0</v>
      </c>
      <c r="I198" s="39">
        <f t="shared" si="131"/>
        <v>0</v>
      </c>
      <c r="J198" s="39">
        <f t="shared" si="131"/>
        <v>0</v>
      </c>
      <c r="K198" s="39">
        <f t="shared" si="131"/>
        <v>0</v>
      </c>
      <c r="L198" s="39">
        <f t="shared" si="131"/>
        <v>0</v>
      </c>
      <c r="M198" s="39">
        <f t="shared" si="131"/>
        <v>0</v>
      </c>
      <c r="N198" s="39">
        <f t="shared" si="131"/>
        <v>0</v>
      </c>
      <c r="O198" s="39">
        <f t="shared" si="131"/>
        <v>0</v>
      </c>
      <c r="P198" s="39">
        <f t="shared" si="131"/>
        <v>0</v>
      </c>
      <c r="Q198" s="39">
        <f t="shared" si="131"/>
        <v>0</v>
      </c>
      <c r="R198" s="39">
        <f t="shared" si="131"/>
        <v>0</v>
      </c>
      <c r="S198" s="39">
        <f t="shared" si="131"/>
        <v>0</v>
      </c>
      <c r="T198" s="39">
        <f t="shared" si="131"/>
        <v>0</v>
      </c>
      <c r="U198" s="39">
        <f t="shared" si="131"/>
        <v>0</v>
      </c>
      <c r="V198" s="39">
        <f t="shared" si="131"/>
        <v>0</v>
      </c>
      <c r="W198" s="39">
        <f t="shared" si="131"/>
        <v>0</v>
      </c>
      <c r="X198" s="39">
        <f t="shared" si="131"/>
        <v>0</v>
      </c>
      <c r="Y198" s="39">
        <f t="shared" si="131"/>
        <v>0</v>
      </c>
      <c r="Z198" s="39">
        <f t="shared" si="131"/>
        <v>0</v>
      </c>
      <c r="AA198" s="39">
        <f t="shared" si="131"/>
        <v>0</v>
      </c>
      <c r="AB198" s="39">
        <f t="shared" si="131"/>
        <v>0</v>
      </c>
      <c r="AC198" s="39">
        <f t="shared" si="131"/>
        <v>0</v>
      </c>
      <c r="AD198" s="39">
        <f t="shared" si="131"/>
        <v>0</v>
      </c>
      <c r="AE198" s="39">
        <f t="shared" si="131"/>
        <v>0</v>
      </c>
      <c r="AF198" s="39">
        <f t="shared" si="131"/>
        <v>0</v>
      </c>
      <c r="AG198" s="39">
        <f t="shared" si="131"/>
        <v>0</v>
      </c>
      <c r="AH198" s="39">
        <f t="shared" si="131"/>
        <v>0</v>
      </c>
      <c r="AI198" s="39">
        <f t="shared" si="131"/>
        <v>0</v>
      </c>
      <c r="AJ198" s="39">
        <f t="shared" si="131"/>
        <v>0</v>
      </c>
      <c r="AK198" s="39">
        <f t="shared" si="131"/>
        <v>0</v>
      </c>
      <c r="AL198" s="39">
        <f t="shared" si="131"/>
        <v>0</v>
      </c>
      <c r="AM198" s="39">
        <f t="shared" si="131"/>
        <v>0</v>
      </c>
      <c r="AN198" s="39">
        <f t="shared" si="131"/>
        <v>0</v>
      </c>
      <c r="AO198" s="39">
        <f t="shared" si="131"/>
        <v>0</v>
      </c>
      <c r="AP198" s="39">
        <f t="shared" si="131"/>
        <v>0</v>
      </c>
      <c r="AQ198" s="39">
        <f t="shared" si="131"/>
        <v>0</v>
      </c>
      <c r="AR198" s="39">
        <f t="shared" si="131"/>
        <v>0</v>
      </c>
      <c r="AS198" s="39">
        <f t="shared" si="131"/>
        <v>0</v>
      </c>
      <c r="AT198" s="39">
        <f t="shared" si="131"/>
        <v>0</v>
      </c>
      <c r="AU198" s="39">
        <f t="shared" si="131"/>
        <v>0</v>
      </c>
      <c r="AV198" s="39">
        <f t="shared" si="131"/>
        <v>0</v>
      </c>
      <c r="AW198" s="39">
        <f t="shared" si="131"/>
        <v>0</v>
      </c>
      <c r="AX198" s="39">
        <f t="shared" si="131"/>
        <v>0</v>
      </c>
      <c r="AY198" s="39">
        <f t="shared" si="131"/>
        <v>0</v>
      </c>
      <c r="AZ198" s="39">
        <f t="shared" si="131"/>
        <v>0</v>
      </c>
      <c r="BA198" s="39">
        <f t="shared" si="131"/>
        <v>0</v>
      </c>
      <c r="BB198" s="39">
        <f t="shared" si="131"/>
        <v>0</v>
      </c>
      <c r="BC198" s="39">
        <f t="shared" si="131"/>
        <v>0</v>
      </c>
      <c r="BD198" s="39">
        <f t="shared" si="131"/>
        <v>0</v>
      </c>
      <c r="BE198" s="39">
        <f t="shared" si="131"/>
        <v>0</v>
      </c>
      <c r="BF198" s="39">
        <f t="shared" si="131"/>
        <v>0</v>
      </c>
      <c r="BG198" s="39">
        <f t="shared" si="131"/>
        <v>0</v>
      </c>
      <c r="BH198" s="39">
        <f t="shared" si="131"/>
        <v>0</v>
      </c>
      <c r="BI198" s="39">
        <f t="shared" si="131"/>
        <v>0</v>
      </c>
      <c r="BJ198" s="39">
        <f t="shared" si="131"/>
        <v>0</v>
      </c>
      <c r="BK198" s="39">
        <f t="shared" si="131"/>
        <v>0</v>
      </c>
      <c r="BL198" s="39">
        <f t="shared" si="131"/>
        <v>0</v>
      </c>
      <c r="BM198" s="39">
        <f t="shared" si="131"/>
        <v>0</v>
      </c>
      <c r="BN198" s="39">
        <f t="shared" si="131"/>
        <v>0</v>
      </c>
      <c r="BO198" s="39">
        <f t="shared" si="131"/>
        <v>0</v>
      </c>
      <c r="BP198" s="39">
        <f t="shared" si="131"/>
        <v>0</v>
      </c>
      <c r="BQ198" s="39">
        <f t="shared" si="131"/>
        <v>0</v>
      </c>
      <c r="BR198" s="39">
        <f t="shared" si="131"/>
        <v>0</v>
      </c>
      <c r="BS198" s="39">
        <f t="shared" si="131"/>
        <v>0</v>
      </c>
      <c r="BT198" s="39">
        <f t="shared" si="131"/>
        <v>0</v>
      </c>
      <c r="BU198" s="39">
        <f t="shared" si="131"/>
        <v>0</v>
      </c>
      <c r="BV198" s="39">
        <f t="shared" si="131"/>
        <v>0</v>
      </c>
      <c r="BW198" s="39">
        <f t="shared" si="131"/>
        <v>0</v>
      </c>
      <c r="BX198" s="39">
        <f t="shared" si="131"/>
        <v>0</v>
      </c>
      <c r="BY198" s="39">
        <f t="shared" si="131"/>
        <v>0</v>
      </c>
      <c r="BZ198" s="39">
        <f t="shared" si="131"/>
        <v>0</v>
      </c>
      <c r="CA198" s="39">
        <f t="shared" si="131"/>
        <v>0</v>
      </c>
      <c r="CB198" s="39">
        <f t="shared" si="131"/>
        <v>0</v>
      </c>
      <c r="CC198" s="39">
        <f t="shared" si="131"/>
        <v>0</v>
      </c>
      <c r="CD198" s="39">
        <f t="shared" si="131"/>
        <v>0</v>
      </c>
      <c r="CE198" s="39">
        <f t="shared" si="131"/>
        <v>0</v>
      </c>
      <c r="CF198" s="39">
        <f t="shared" si="131"/>
        <v>0</v>
      </c>
      <c r="CG198" s="39">
        <f t="shared" si="131"/>
        <v>0</v>
      </c>
      <c r="CH198" s="39">
        <f t="shared" si="131"/>
        <v>0</v>
      </c>
      <c r="CI198" s="39">
        <f t="shared" si="131"/>
        <v>0</v>
      </c>
      <c r="CJ198" s="39">
        <f t="shared" si="131"/>
        <v>0</v>
      </c>
      <c r="CK198" s="39">
        <f t="shared" si="131"/>
        <v>0</v>
      </c>
      <c r="CL198" s="39">
        <f t="shared" si="131"/>
        <v>0</v>
      </c>
      <c r="CM198" s="39">
        <f t="shared" si="131"/>
        <v>0</v>
      </c>
      <c r="CN198" s="39">
        <f t="shared" si="131"/>
        <v>0</v>
      </c>
      <c r="CO198" s="39">
        <f t="shared" si="131"/>
        <v>0</v>
      </c>
      <c r="CP198" s="39">
        <f t="shared" si="131"/>
        <v>0</v>
      </c>
      <c r="CQ198" s="39">
        <f t="shared" si="131"/>
        <v>0</v>
      </c>
      <c r="CR198" s="39">
        <f t="shared" si="131"/>
        <v>0</v>
      </c>
      <c r="CS198" s="39">
        <f t="shared" si="131"/>
        <v>0</v>
      </c>
    </row>
    <row r="199">
      <c r="B199" s="6" t="s">
        <v>78</v>
      </c>
      <c r="E199" s="35">
        <f t="shared" si="132"/>
        <v>0</v>
      </c>
      <c r="F199" s="5"/>
      <c r="G199" s="36">
        <f t="shared" ref="G199:CS199" si="133">SUM(G191,G198)</f>
        <v>0</v>
      </c>
      <c r="H199" s="36">
        <f t="shared" si="133"/>
        <v>0</v>
      </c>
      <c r="I199" s="36">
        <f t="shared" si="133"/>
        <v>0</v>
      </c>
      <c r="J199" s="36">
        <f t="shared" si="133"/>
        <v>0</v>
      </c>
      <c r="K199" s="36">
        <f t="shared" si="133"/>
        <v>0</v>
      </c>
      <c r="L199" s="36">
        <f t="shared" si="133"/>
        <v>0</v>
      </c>
      <c r="M199" s="36">
        <f t="shared" si="133"/>
        <v>0</v>
      </c>
      <c r="N199" s="36">
        <f t="shared" si="133"/>
        <v>0</v>
      </c>
      <c r="O199" s="36">
        <f t="shared" si="133"/>
        <v>0</v>
      </c>
      <c r="P199" s="36">
        <f t="shared" si="133"/>
        <v>0</v>
      </c>
      <c r="Q199" s="36">
        <f t="shared" si="133"/>
        <v>0</v>
      </c>
      <c r="R199" s="36">
        <f t="shared" si="133"/>
        <v>0</v>
      </c>
      <c r="S199" s="36">
        <f t="shared" si="133"/>
        <v>0</v>
      </c>
      <c r="T199" s="36">
        <f t="shared" si="133"/>
        <v>0</v>
      </c>
      <c r="U199" s="36">
        <f t="shared" si="133"/>
        <v>0</v>
      </c>
      <c r="V199" s="36">
        <f t="shared" si="133"/>
        <v>0</v>
      </c>
      <c r="W199" s="36">
        <f t="shared" si="133"/>
        <v>0</v>
      </c>
      <c r="X199" s="36">
        <f t="shared" si="133"/>
        <v>0</v>
      </c>
      <c r="Y199" s="36">
        <f t="shared" si="133"/>
        <v>0</v>
      </c>
      <c r="Z199" s="36">
        <f t="shared" si="133"/>
        <v>0</v>
      </c>
      <c r="AA199" s="36">
        <f t="shared" si="133"/>
        <v>0</v>
      </c>
      <c r="AB199" s="36">
        <f t="shared" si="133"/>
        <v>0</v>
      </c>
      <c r="AC199" s="36">
        <f t="shared" si="133"/>
        <v>0</v>
      </c>
      <c r="AD199" s="36">
        <f t="shared" si="133"/>
        <v>0</v>
      </c>
      <c r="AE199" s="36">
        <f t="shared" si="133"/>
        <v>0</v>
      </c>
      <c r="AF199" s="36">
        <f t="shared" si="133"/>
        <v>0</v>
      </c>
      <c r="AG199" s="36">
        <f t="shared" si="133"/>
        <v>0</v>
      </c>
      <c r="AH199" s="36">
        <f t="shared" si="133"/>
        <v>0</v>
      </c>
      <c r="AI199" s="36">
        <f t="shared" si="133"/>
        <v>0</v>
      </c>
      <c r="AJ199" s="36">
        <f t="shared" si="133"/>
        <v>0</v>
      </c>
      <c r="AK199" s="36">
        <f t="shared" si="133"/>
        <v>0</v>
      </c>
      <c r="AL199" s="36">
        <f t="shared" si="133"/>
        <v>0</v>
      </c>
      <c r="AM199" s="36">
        <f t="shared" si="133"/>
        <v>0</v>
      </c>
      <c r="AN199" s="36">
        <f t="shared" si="133"/>
        <v>0</v>
      </c>
      <c r="AO199" s="36">
        <f t="shared" si="133"/>
        <v>0</v>
      </c>
      <c r="AP199" s="36">
        <f t="shared" si="133"/>
        <v>0</v>
      </c>
      <c r="AQ199" s="36">
        <f t="shared" si="133"/>
        <v>0</v>
      </c>
      <c r="AR199" s="36">
        <f t="shared" si="133"/>
        <v>0</v>
      </c>
      <c r="AS199" s="36">
        <f t="shared" si="133"/>
        <v>0</v>
      </c>
      <c r="AT199" s="36">
        <f t="shared" si="133"/>
        <v>0</v>
      </c>
      <c r="AU199" s="36">
        <f t="shared" si="133"/>
        <v>0</v>
      </c>
      <c r="AV199" s="36">
        <f t="shared" si="133"/>
        <v>0</v>
      </c>
      <c r="AW199" s="36">
        <f t="shared" si="133"/>
        <v>0</v>
      </c>
      <c r="AX199" s="36">
        <f t="shared" si="133"/>
        <v>0</v>
      </c>
      <c r="AY199" s="36">
        <f t="shared" si="133"/>
        <v>0</v>
      </c>
      <c r="AZ199" s="36">
        <f t="shared" si="133"/>
        <v>0</v>
      </c>
      <c r="BA199" s="36">
        <f t="shared" si="133"/>
        <v>0</v>
      </c>
      <c r="BB199" s="36">
        <f t="shared" si="133"/>
        <v>0</v>
      </c>
      <c r="BC199" s="36">
        <f t="shared" si="133"/>
        <v>0</v>
      </c>
      <c r="BD199" s="36">
        <f t="shared" si="133"/>
        <v>0</v>
      </c>
      <c r="BE199" s="36">
        <f t="shared" si="133"/>
        <v>0</v>
      </c>
      <c r="BF199" s="36">
        <f t="shared" si="133"/>
        <v>0</v>
      </c>
      <c r="BG199" s="36">
        <f t="shared" si="133"/>
        <v>0</v>
      </c>
      <c r="BH199" s="36">
        <f t="shared" si="133"/>
        <v>0</v>
      </c>
      <c r="BI199" s="36">
        <f t="shared" si="133"/>
        <v>0</v>
      </c>
      <c r="BJ199" s="36">
        <f t="shared" si="133"/>
        <v>0</v>
      </c>
      <c r="BK199" s="36">
        <f t="shared" si="133"/>
        <v>0</v>
      </c>
      <c r="BL199" s="36">
        <f t="shared" si="133"/>
        <v>0</v>
      </c>
      <c r="BM199" s="36">
        <f t="shared" si="133"/>
        <v>0</v>
      </c>
      <c r="BN199" s="36">
        <f t="shared" si="133"/>
        <v>0</v>
      </c>
      <c r="BO199" s="36">
        <f t="shared" si="133"/>
        <v>0</v>
      </c>
      <c r="BP199" s="36">
        <f t="shared" si="133"/>
        <v>0</v>
      </c>
      <c r="BQ199" s="36">
        <f t="shared" si="133"/>
        <v>0</v>
      </c>
      <c r="BR199" s="36">
        <f t="shared" si="133"/>
        <v>0</v>
      </c>
      <c r="BS199" s="36">
        <f t="shared" si="133"/>
        <v>0</v>
      </c>
      <c r="BT199" s="36">
        <f t="shared" si="133"/>
        <v>0</v>
      </c>
      <c r="BU199" s="36">
        <f t="shared" si="133"/>
        <v>0</v>
      </c>
      <c r="BV199" s="36">
        <f t="shared" si="133"/>
        <v>0</v>
      </c>
      <c r="BW199" s="36">
        <f t="shared" si="133"/>
        <v>0</v>
      </c>
      <c r="BX199" s="36">
        <f t="shared" si="133"/>
        <v>0</v>
      </c>
      <c r="BY199" s="36">
        <f t="shared" si="133"/>
        <v>0</v>
      </c>
      <c r="BZ199" s="36">
        <f t="shared" si="133"/>
        <v>0</v>
      </c>
      <c r="CA199" s="36">
        <f t="shared" si="133"/>
        <v>0</v>
      </c>
      <c r="CB199" s="36">
        <f t="shared" si="133"/>
        <v>0</v>
      </c>
      <c r="CC199" s="36">
        <f t="shared" si="133"/>
        <v>0</v>
      </c>
      <c r="CD199" s="36">
        <f t="shared" si="133"/>
        <v>0</v>
      </c>
      <c r="CE199" s="36">
        <f t="shared" si="133"/>
        <v>0</v>
      </c>
      <c r="CF199" s="36">
        <f t="shared" si="133"/>
        <v>0</v>
      </c>
      <c r="CG199" s="36">
        <f t="shared" si="133"/>
        <v>0</v>
      </c>
      <c r="CH199" s="36">
        <f t="shared" si="133"/>
        <v>0</v>
      </c>
      <c r="CI199" s="36">
        <f t="shared" si="133"/>
        <v>0</v>
      </c>
      <c r="CJ199" s="36">
        <f t="shared" si="133"/>
        <v>0</v>
      </c>
      <c r="CK199" s="36">
        <f t="shared" si="133"/>
        <v>0</v>
      </c>
      <c r="CL199" s="36">
        <f t="shared" si="133"/>
        <v>0</v>
      </c>
      <c r="CM199" s="36">
        <f t="shared" si="133"/>
        <v>0</v>
      </c>
      <c r="CN199" s="36">
        <f t="shared" si="133"/>
        <v>0</v>
      </c>
      <c r="CO199" s="36">
        <f t="shared" si="133"/>
        <v>0</v>
      </c>
      <c r="CP199" s="36">
        <f t="shared" si="133"/>
        <v>0</v>
      </c>
      <c r="CQ199" s="36">
        <f t="shared" si="133"/>
        <v>0</v>
      </c>
      <c r="CR199" s="36">
        <f t="shared" si="133"/>
        <v>0</v>
      </c>
      <c r="CS199" s="36">
        <f t="shared" si="133"/>
        <v>0</v>
      </c>
    </row>
    <row r="200">
      <c r="B200" s="6" t="s">
        <v>79</v>
      </c>
      <c r="E200" s="33">
        <f t="shared" si="132"/>
        <v>0</v>
      </c>
      <c r="G200" s="39">
        <f t="shared" ref="G200:CS200" si="134">IF(G$3&lt;$C$9,G199,0)</f>
        <v>0</v>
      </c>
      <c r="H200" s="39">
        <f t="shared" si="134"/>
        <v>0</v>
      </c>
      <c r="I200" s="39">
        <f t="shared" si="134"/>
        <v>0</v>
      </c>
      <c r="J200" s="39">
        <f t="shared" si="134"/>
        <v>0</v>
      </c>
      <c r="K200" s="39">
        <f t="shared" si="134"/>
        <v>0</v>
      </c>
      <c r="L200" s="39">
        <f t="shared" si="134"/>
        <v>0</v>
      </c>
      <c r="M200" s="39">
        <f t="shared" si="134"/>
        <v>0</v>
      </c>
      <c r="N200" s="39">
        <f t="shared" si="134"/>
        <v>0</v>
      </c>
      <c r="O200" s="39">
        <f t="shared" si="134"/>
        <v>0</v>
      </c>
      <c r="P200" s="39">
        <f t="shared" si="134"/>
        <v>0</v>
      </c>
      <c r="Q200" s="39">
        <f t="shared" si="134"/>
        <v>0</v>
      </c>
      <c r="R200" s="39">
        <f t="shared" si="134"/>
        <v>0</v>
      </c>
      <c r="S200" s="39">
        <f t="shared" si="134"/>
        <v>0</v>
      </c>
      <c r="T200" s="39">
        <f t="shared" si="134"/>
        <v>0</v>
      </c>
      <c r="U200" s="39">
        <f t="shared" si="134"/>
        <v>0</v>
      </c>
      <c r="V200" s="39">
        <f t="shared" si="134"/>
        <v>0</v>
      </c>
      <c r="W200" s="39">
        <f t="shared" si="134"/>
        <v>0</v>
      </c>
      <c r="X200" s="39">
        <f t="shared" si="134"/>
        <v>0</v>
      </c>
      <c r="Y200" s="39">
        <f t="shared" si="134"/>
        <v>0</v>
      </c>
      <c r="Z200" s="39">
        <f t="shared" si="134"/>
        <v>0</v>
      </c>
      <c r="AA200" s="39">
        <f t="shared" si="134"/>
        <v>0</v>
      </c>
      <c r="AB200" s="39">
        <f t="shared" si="134"/>
        <v>0</v>
      </c>
      <c r="AC200" s="39">
        <f t="shared" si="134"/>
        <v>0</v>
      </c>
      <c r="AD200" s="39">
        <f t="shared" si="134"/>
        <v>0</v>
      </c>
      <c r="AE200" s="39">
        <f t="shared" si="134"/>
        <v>0</v>
      </c>
      <c r="AF200" s="39">
        <f t="shared" si="134"/>
        <v>0</v>
      </c>
      <c r="AG200" s="39">
        <f t="shared" si="134"/>
        <v>0</v>
      </c>
      <c r="AH200" s="39">
        <f t="shared" si="134"/>
        <v>0</v>
      </c>
      <c r="AI200" s="39">
        <f t="shared" si="134"/>
        <v>0</v>
      </c>
      <c r="AJ200" s="39">
        <f t="shared" si="134"/>
        <v>0</v>
      </c>
      <c r="AK200" s="39">
        <f t="shared" si="134"/>
        <v>0</v>
      </c>
      <c r="AL200" s="39">
        <f t="shared" si="134"/>
        <v>0</v>
      </c>
      <c r="AM200" s="39">
        <f t="shared" si="134"/>
        <v>0</v>
      </c>
      <c r="AN200" s="39">
        <f t="shared" si="134"/>
        <v>0</v>
      </c>
      <c r="AO200" s="39">
        <f t="shared" si="134"/>
        <v>0</v>
      </c>
      <c r="AP200" s="39">
        <f t="shared" si="134"/>
        <v>0</v>
      </c>
      <c r="AQ200" s="39">
        <f t="shared" si="134"/>
        <v>0</v>
      </c>
      <c r="AR200" s="39">
        <f t="shared" si="134"/>
        <v>0</v>
      </c>
      <c r="AS200" s="39">
        <f t="shared" si="134"/>
        <v>0</v>
      </c>
      <c r="AT200" s="39">
        <f t="shared" si="134"/>
        <v>0</v>
      </c>
      <c r="AU200" s="39">
        <f t="shared" si="134"/>
        <v>0</v>
      </c>
      <c r="AV200" s="39">
        <f t="shared" si="134"/>
        <v>0</v>
      </c>
      <c r="AW200" s="39">
        <f t="shared" si="134"/>
        <v>0</v>
      </c>
      <c r="AX200" s="39">
        <f t="shared" si="134"/>
        <v>0</v>
      </c>
      <c r="AY200" s="39">
        <f t="shared" si="134"/>
        <v>0</v>
      </c>
      <c r="AZ200" s="39">
        <f t="shared" si="134"/>
        <v>0</v>
      </c>
      <c r="BA200" s="39">
        <f t="shared" si="134"/>
        <v>0</v>
      </c>
      <c r="BB200" s="39">
        <f t="shared" si="134"/>
        <v>0</v>
      </c>
      <c r="BC200" s="39">
        <f t="shared" si="134"/>
        <v>0</v>
      </c>
      <c r="BD200" s="39">
        <f t="shared" si="134"/>
        <v>0</v>
      </c>
      <c r="BE200" s="39">
        <f t="shared" si="134"/>
        <v>0</v>
      </c>
      <c r="BF200" s="39">
        <f t="shared" si="134"/>
        <v>0</v>
      </c>
      <c r="BG200" s="39">
        <f t="shared" si="134"/>
        <v>0</v>
      </c>
      <c r="BH200" s="39">
        <f t="shared" si="134"/>
        <v>0</v>
      </c>
      <c r="BI200" s="39">
        <f t="shared" si="134"/>
        <v>0</v>
      </c>
      <c r="BJ200" s="39">
        <f t="shared" si="134"/>
        <v>0</v>
      </c>
      <c r="BK200" s="39">
        <f t="shared" si="134"/>
        <v>0</v>
      </c>
      <c r="BL200" s="39">
        <f t="shared" si="134"/>
        <v>0</v>
      </c>
      <c r="BM200" s="39">
        <f t="shared" si="134"/>
        <v>0</v>
      </c>
      <c r="BN200" s="39">
        <f t="shared" si="134"/>
        <v>0</v>
      </c>
      <c r="BO200" s="39">
        <f t="shared" si="134"/>
        <v>0</v>
      </c>
      <c r="BP200" s="39">
        <f t="shared" si="134"/>
        <v>0</v>
      </c>
      <c r="BQ200" s="39">
        <f t="shared" si="134"/>
        <v>0</v>
      </c>
      <c r="BR200" s="39">
        <f t="shared" si="134"/>
        <v>0</v>
      </c>
      <c r="BS200" s="39">
        <f t="shared" si="134"/>
        <v>0</v>
      </c>
      <c r="BT200" s="39">
        <f t="shared" si="134"/>
        <v>0</v>
      </c>
      <c r="BU200" s="39">
        <f t="shared" si="134"/>
        <v>0</v>
      </c>
      <c r="BV200" s="39">
        <f t="shared" si="134"/>
        <v>0</v>
      </c>
      <c r="BW200" s="39">
        <f t="shared" si="134"/>
        <v>0</v>
      </c>
      <c r="BX200" s="39">
        <f t="shared" si="134"/>
        <v>0</v>
      </c>
      <c r="BY200" s="39">
        <f t="shared" si="134"/>
        <v>0</v>
      </c>
      <c r="BZ200" s="39">
        <f t="shared" si="134"/>
        <v>0</v>
      </c>
      <c r="CA200" s="39">
        <f t="shared" si="134"/>
        <v>0</v>
      </c>
      <c r="CB200" s="39">
        <f t="shared" si="134"/>
        <v>0</v>
      </c>
      <c r="CC200" s="39">
        <f t="shared" si="134"/>
        <v>0</v>
      </c>
      <c r="CD200" s="39">
        <f t="shared" si="134"/>
        <v>0</v>
      </c>
      <c r="CE200" s="39">
        <f t="shared" si="134"/>
        <v>0</v>
      </c>
      <c r="CF200" s="39">
        <f t="shared" si="134"/>
        <v>0</v>
      </c>
      <c r="CG200" s="39">
        <f t="shared" si="134"/>
        <v>0</v>
      </c>
      <c r="CH200" s="39">
        <f t="shared" si="134"/>
        <v>0</v>
      </c>
      <c r="CI200" s="39">
        <f t="shared" si="134"/>
        <v>0</v>
      </c>
      <c r="CJ200" s="39">
        <f t="shared" si="134"/>
        <v>0</v>
      </c>
      <c r="CK200" s="39">
        <f t="shared" si="134"/>
        <v>0</v>
      </c>
      <c r="CL200" s="39">
        <f t="shared" si="134"/>
        <v>0</v>
      </c>
      <c r="CM200" s="39">
        <f t="shared" si="134"/>
        <v>0</v>
      </c>
      <c r="CN200" s="39">
        <f t="shared" si="134"/>
        <v>0</v>
      </c>
      <c r="CO200" s="39">
        <f t="shared" si="134"/>
        <v>0</v>
      </c>
      <c r="CP200" s="39">
        <f t="shared" si="134"/>
        <v>0</v>
      </c>
      <c r="CQ200" s="39">
        <f t="shared" si="134"/>
        <v>0</v>
      </c>
      <c r="CR200" s="39">
        <f t="shared" si="134"/>
        <v>0</v>
      </c>
      <c r="CS200" s="39">
        <f t="shared" si="134"/>
        <v>0</v>
      </c>
    </row>
    <row r="201"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</row>
    <row r="202">
      <c r="B202" s="6" t="s">
        <v>80</v>
      </c>
      <c r="C202" s="5"/>
      <c r="D202" s="5"/>
      <c r="E202" s="33">
        <f t="shared" ref="E202:E204" si="136">SUM(G202:CS202)</f>
        <v>0</v>
      </c>
      <c r="F202" s="5"/>
      <c r="G202" s="39">
        <f t="shared" ref="G202:CS202" si="135">G198+G194</f>
        <v>0</v>
      </c>
      <c r="H202" s="39">
        <f t="shared" si="135"/>
        <v>0</v>
      </c>
      <c r="I202" s="39">
        <f t="shared" si="135"/>
        <v>0</v>
      </c>
      <c r="J202" s="39">
        <f t="shared" si="135"/>
        <v>0</v>
      </c>
      <c r="K202" s="39">
        <f t="shared" si="135"/>
        <v>0</v>
      </c>
      <c r="L202" s="39">
        <f t="shared" si="135"/>
        <v>0</v>
      </c>
      <c r="M202" s="39">
        <f t="shared" si="135"/>
        <v>0</v>
      </c>
      <c r="N202" s="39">
        <f t="shared" si="135"/>
        <v>0</v>
      </c>
      <c r="O202" s="39">
        <f t="shared" si="135"/>
        <v>0</v>
      </c>
      <c r="P202" s="39">
        <f t="shared" si="135"/>
        <v>0</v>
      </c>
      <c r="Q202" s="39">
        <f t="shared" si="135"/>
        <v>0</v>
      </c>
      <c r="R202" s="39">
        <f t="shared" si="135"/>
        <v>0</v>
      </c>
      <c r="S202" s="39">
        <f t="shared" si="135"/>
        <v>0</v>
      </c>
      <c r="T202" s="39">
        <f t="shared" si="135"/>
        <v>0</v>
      </c>
      <c r="U202" s="39">
        <f t="shared" si="135"/>
        <v>0</v>
      </c>
      <c r="V202" s="39">
        <f t="shared" si="135"/>
        <v>0</v>
      </c>
      <c r="W202" s="39">
        <f t="shared" si="135"/>
        <v>0</v>
      </c>
      <c r="X202" s="39">
        <f t="shared" si="135"/>
        <v>0</v>
      </c>
      <c r="Y202" s="39">
        <f t="shared" si="135"/>
        <v>0</v>
      </c>
      <c r="Z202" s="39">
        <f t="shared" si="135"/>
        <v>0</v>
      </c>
      <c r="AA202" s="39">
        <f t="shared" si="135"/>
        <v>0</v>
      </c>
      <c r="AB202" s="39">
        <f t="shared" si="135"/>
        <v>0</v>
      </c>
      <c r="AC202" s="39">
        <f t="shared" si="135"/>
        <v>0</v>
      </c>
      <c r="AD202" s="39">
        <f t="shared" si="135"/>
        <v>0</v>
      </c>
      <c r="AE202" s="39">
        <f t="shared" si="135"/>
        <v>0</v>
      </c>
      <c r="AF202" s="39">
        <f t="shared" si="135"/>
        <v>0</v>
      </c>
      <c r="AG202" s="39">
        <f t="shared" si="135"/>
        <v>0</v>
      </c>
      <c r="AH202" s="39">
        <f t="shared" si="135"/>
        <v>0</v>
      </c>
      <c r="AI202" s="39">
        <f t="shared" si="135"/>
        <v>0</v>
      </c>
      <c r="AJ202" s="39">
        <f t="shared" si="135"/>
        <v>0</v>
      </c>
      <c r="AK202" s="39">
        <f t="shared" si="135"/>
        <v>0</v>
      </c>
      <c r="AL202" s="39">
        <f t="shared" si="135"/>
        <v>0</v>
      </c>
      <c r="AM202" s="39">
        <f t="shared" si="135"/>
        <v>0</v>
      </c>
      <c r="AN202" s="39">
        <f t="shared" si="135"/>
        <v>0</v>
      </c>
      <c r="AO202" s="39">
        <f t="shared" si="135"/>
        <v>0</v>
      </c>
      <c r="AP202" s="39">
        <f t="shared" si="135"/>
        <v>0</v>
      </c>
      <c r="AQ202" s="39">
        <f t="shared" si="135"/>
        <v>0</v>
      </c>
      <c r="AR202" s="39">
        <f t="shared" si="135"/>
        <v>0</v>
      </c>
      <c r="AS202" s="39">
        <f t="shared" si="135"/>
        <v>0</v>
      </c>
      <c r="AT202" s="39">
        <f t="shared" si="135"/>
        <v>0</v>
      </c>
      <c r="AU202" s="39">
        <f t="shared" si="135"/>
        <v>0</v>
      </c>
      <c r="AV202" s="39">
        <f t="shared" si="135"/>
        <v>0</v>
      </c>
      <c r="AW202" s="39">
        <f t="shared" si="135"/>
        <v>0</v>
      </c>
      <c r="AX202" s="39">
        <f t="shared" si="135"/>
        <v>0</v>
      </c>
      <c r="AY202" s="39">
        <f t="shared" si="135"/>
        <v>0</v>
      </c>
      <c r="AZ202" s="39">
        <f t="shared" si="135"/>
        <v>0</v>
      </c>
      <c r="BA202" s="39">
        <f t="shared" si="135"/>
        <v>0</v>
      </c>
      <c r="BB202" s="39">
        <f t="shared" si="135"/>
        <v>0</v>
      </c>
      <c r="BC202" s="39">
        <f t="shared" si="135"/>
        <v>0</v>
      </c>
      <c r="BD202" s="39">
        <f t="shared" si="135"/>
        <v>0</v>
      </c>
      <c r="BE202" s="39">
        <f t="shared" si="135"/>
        <v>0</v>
      </c>
      <c r="BF202" s="39">
        <f t="shared" si="135"/>
        <v>0</v>
      </c>
      <c r="BG202" s="39">
        <f t="shared" si="135"/>
        <v>0</v>
      </c>
      <c r="BH202" s="39">
        <f t="shared" si="135"/>
        <v>0</v>
      </c>
      <c r="BI202" s="39">
        <f t="shared" si="135"/>
        <v>0</v>
      </c>
      <c r="BJ202" s="39">
        <f t="shared" si="135"/>
        <v>0</v>
      </c>
      <c r="BK202" s="39">
        <f t="shared" si="135"/>
        <v>0</v>
      </c>
      <c r="BL202" s="39">
        <f t="shared" si="135"/>
        <v>0</v>
      </c>
      <c r="BM202" s="39">
        <f t="shared" si="135"/>
        <v>0</v>
      </c>
      <c r="BN202" s="39">
        <f t="shared" si="135"/>
        <v>0</v>
      </c>
      <c r="BO202" s="39">
        <f t="shared" si="135"/>
        <v>0</v>
      </c>
      <c r="BP202" s="39">
        <f t="shared" si="135"/>
        <v>0</v>
      </c>
      <c r="BQ202" s="39">
        <f t="shared" si="135"/>
        <v>0</v>
      </c>
      <c r="BR202" s="39">
        <f t="shared" si="135"/>
        <v>0</v>
      </c>
      <c r="BS202" s="39">
        <f t="shared" si="135"/>
        <v>0</v>
      </c>
      <c r="BT202" s="39">
        <f t="shared" si="135"/>
        <v>0</v>
      </c>
      <c r="BU202" s="39">
        <f t="shared" si="135"/>
        <v>0</v>
      </c>
      <c r="BV202" s="39">
        <f t="shared" si="135"/>
        <v>0</v>
      </c>
      <c r="BW202" s="39">
        <f t="shared" si="135"/>
        <v>0</v>
      </c>
      <c r="BX202" s="39">
        <f t="shared" si="135"/>
        <v>0</v>
      </c>
      <c r="BY202" s="39">
        <f t="shared" si="135"/>
        <v>0</v>
      </c>
      <c r="BZ202" s="39">
        <f t="shared" si="135"/>
        <v>0</v>
      </c>
      <c r="CA202" s="39">
        <f t="shared" si="135"/>
        <v>0</v>
      </c>
      <c r="CB202" s="39">
        <f t="shared" si="135"/>
        <v>0</v>
      </c>
      <c r="CC202" s="39">
        <f t="shared" si="135"/>
        <v>0</v>
      </c>
      <c r="CD202" s="39">
        <f t="shared" si="135"/>
        <v>0</v>
      </c>
      <c r="CE202" s="39">
        <f t="shared" si="135"/>
        <v>0</v>
      </c>
      <c r="CF202" s="39">
        <f t="shared" si="135"/>
        <v>0</v>
      </c>
      <c r="CG202" s="39">
        <f t="shared" si="135"/>
        <v>0</v>
      </c>
      <c r="CH202" s="39">
        <f t="shared" si="135"/>
        <v>0</v>
      </c>
      <c r="CI202" s="39">
        <f t="shared" si="135"/>
        <v>0</v>
      </c>
      <c r="CJ202" s="39">
        <f t="shared" si="135"/>
        <v>0</v>
      </c>
      <c r="CK202" s="39">
        <f t="shared" si="135"/>
        <v>0</v>
      </c>
      <c r="CL202" s="39">
        <f t="shared" si="135"/>
        <v>0</v>
      </c>
      <c r="CM202" s="39">
        <f t="shared" si="135"/>
        <v>0</v>
      </c>
      <c r="CN202" s="39">
        <f t="shared" si="135"/>
        <v>0</v>
      </c>
      <c r="CO202" s="39">
        <f t="shared" si="135"/>
        <v>0</v>
      </c>
      <c r="CP202" s="39">
        <f t="shared" si="135"/>
        <v>0</v>
      </c>
      <c r="CQ202" s="39">
        <f t="shared" si="135"/>
        <v>0</v>
      </c>
      <c r="CR202" s="39">
        <f t="shared" si="135"/>
        <v>0</v>
      </c>
      <c r="CS202" s="39">
        <f t="shared" si="135"/>
        <v>0</v>
      </c>
    </row>
    <row r="203">
      <c r="B203" s="6" t="s">
        <v>81</v>
      </c>
      <c r="E203" s="35">
        <f t="shared" si="136"/>
        <v>0</v>
      </c>
      <c r="F203" s="5"/>
      <c r="G203" s="36">
        <f t="shared" ref="G203:CS203" si="137">G199+G194</f>
        <v>0</v>
      </c>
      <c r="H203" s="36">
        <f t="shared" si="137"/>
        <v>0</v>
      </c>
      <c r="I203" s="36">
        <f t="shared" si="137"/>
        <v>0</v>
      </c>
      <c r="J203" s="36">
        <f t="shared" si="137"/>
        <v>0</v>
      </c>
      <c r="K203" s="36">
        <f t="shared" si="137"/>
        <v>0</v>
      </c>
      <c r="L203" s="36">
        <f t="shared" si="137"/>
        <v>0</v>
      </c>
      <c r="M203" s="36">
        <f t="shared" si="137"/>
        <v>0</v>
      </c>
      <c r="N203" s="36">
        <f t="shared" si="137"/>
        <v>0</v>
      </c>
      <c r="O203" s="36">
        <f t="shared" si="137"/>
        <v>0</v>
      </c>
      <c r="P203" s="36">
        <f t="shared" si="137"/>
        <v>0</v>
      </c>
      <c r="Q203" s="36">
        <f t="shared" si="137"/>
        <v>0</v>
      </c>
      <c r="R203" s="36">
        <f t="shared" si="137"/>
        <v>0</v>
      </c>
      <c r="S203" s="36">
        <f t="shared" si="137"/>
        <v>0</v>
      </c>
      <c r="T203" s="36">
        <f t="shared" si="137"/>
        <v>0</v>
      </c>
      <c r="U203" s="36">
        <f t="shared" si="137"/>
        <v>0</v>
      </c>
      <c r="V203" s="36">
        <f t="shared" si="137"/>
        <v>0</v>
      </c>
      <c r="W203" s="36">
        <f t="shared" si="137"/>
        <v>0</v>
      </c>
      <c r="X203" s="36">
        <f t="shared" si="137"/>
        <v>0</v>
      </c>
      <c r="Y203" s="36">
        <f t="shared" si="137"/>
        <v>0</v>
      </c>
      <c r="Z203" s="36">
        <f t="shared" si="137"/>
        <v>0</v>
      </c>
      <c r="AA203" s="36">
        <f t="shared" si="137"/>
        <v>0</v>
      </c>
      <c r="AB203" s="36">
        <f t="shared" si="137"/>
        <v>0</v>
      </c>
      <c r="AC203" s="36">
        <f t="shared" si="137"/>
        <v>0</v>
      </c>
      <c r="AD203" s="36">
        <f t="shared" si="137"/>
        <v>0</v>
      </c>
      <c r="AE203" s="36">
        <f t="shared" si="137"/>
        <v>0</v>
      </c>
      <c r="AF203" s="36">
        <f t="shared" si="137"/>
        <v>0</v>
      </c>
      <c r="AG203" s="36">
        <f t="shared" si="137"/>
        <v>0</v>
      </c>
      <c r="AH203" s="36">
        <f t="shared" si="137"/>
        <v>0</v>
      </c>
      <c r="AI203" s="36">
        <f t="shared" si="137"/>
        <v>0</v>
      </c>
      <c r="AJ203" s="36">
        <f t="shared" si="137"/>
        <v>0</v>
      </c>
      <c r="AK203" s="36">
        <f t="shared" si="137"/>
        <v>0</v>
      </c>
      <c r="AL203" s="36">
        <f t="shared" si="137"/>
        <v>0</v>
      </c>
      <c r="AM203" s="36">
        <f t="shared" si="137"/>
        <v>0</v>
      </c>
      <c r="AN203" s="36">
        <f t="shared" si="137"/>
        <v>0</v>
      </c>
      <c r="AO203" s="36">
        <f t="shared" si="137"/>
        <v>0</v>
      </c>
      <c r="AP203" s="36">
        <f t="shared" si="137"/>
        <v>0</v>
      </c>
      <c r="AQ203" s="36">
        <f t="shared" si="137"/>
        <v>0</v>
      </c>
      <c r="AR203" s="36">
        <f t="shared" si="137"/>
        <v>0</v>
      </c>
      <c r="AS203" s="36">
        <f t="shared" si="137"/>
        <v>0</v>
      </c>
      <c r="AT203" s="36">
        <f t="shared" si="137"/>
        <v>0</v>
      </c>
      <c r="AU203" s="36">
        <f t="shared" si="137"/>
        <v>0</v>
      </c>
      <c r="AV203" s="36">
        <f t="shared" si="137"/>
        <v>0</v>
      </c>
      <c r="AW203" s="36">
        <f t="shared" si="137"/>
        <v>0</v>
      </c>
      <c r="AX203" s="36">
        <f t="shared" si="137"/>
        <v>0</v>
      </c>
      <c r="AY203" s="36">
        <f t="shared" si="137"/>
        <v>0</v>
      </c>
      <c r="AZ203" s="36">
        <f t="shared" si="137"/>
        <v>0</v>
      </c>
      <c r="BA203" s="36">
        <f t="shared" si="137"/>
        <v>0</v>
      </c>
      <c r="BB203" s="36">
        <f t="shared" si="137"/>
        <v>0</v>
      </c>
      <c r="BC203" s="36">
        <f t="shared" si="137"/>
        <v>0</v>
      </c>
      <c r="BD203" s="36">
        <f t="shared" si="137"/>
        <v>0</v>
      </c>
      <c r="BE203" s="36">
        <f t="shared" si="137"/>
        <v>0</v>
      </c>
      <c r="BF203" s="36">
        <f t="shared" si="137"/>
        <v>0</v>
      </c>
      <c r="BG203" s="36">
        <f t="shared" si="137"/>
        <v>0</v>
      </c>
      <c r="BH203" s="36">
        <f t="shared" si="137"/>
        <v>0</v>
      </c>
      <c r="BI203" s="36">
        <f t="shared" si="137"/>
        <v>0</v>
      </c>
      <c r="BJ203" s="36">
        <f t="shared" si="137"/>
        <v>0</v>
      </c>
      <c r="BK203" s="36">
        <f t="shared" si="137"/>
        <v>0</v>
      </c>
      <c r="BL203" s="36">
        <f t="shared" si="137"/>
        <v>0</v>
      </c>
      <c r="BM203" s="36">
        <f t="shared" si="137"/>
        <v>0</v>
      </c>
      <c r="BN203" s="36">
        <f t="shared" si="137"/>
        <v>0</v>
      </c>
      <c r="BO203" s="36">
        <f t="shared" si="137"/>
        <v>0</v>
      </c>
      <c r="BP203" s="36">
        <f t="shared" si="137"/>
        <v>0</v>
      </c>
      <c r="BQ203" s="36">
        <f t="shared" si="137"/>
        <v>0</v>
      </c>
      <c r="BR203" s="36">
        <f t="shared" si="137"/>
        <v>0</v>
      </c>
      <c r="BS203" s="36">
        <f t="shared" si="137"/>
        <v>0</v>
      </c>
      <c r="BT203" s="36">
        <f t="shared" si="137"/>
        <v>0</v>
      </c>
      <c r="BU203" s="36">
        <f t="shared" si="137"/>
        <v>0</v>
      </c>
      <c r="BV203" s="36">
        <f t="shared" si="137"/>
        <v>0</v>
      </c>
      <c r="BW203" s="36">
        <f t="shared" si="137"/>
        <v>0</v>
      </c>
      <c r="BX203" s="36">
        <f t="shared" si="137"/>
        <v>0</v>
      </c>
      <c r="BY203" s="36">
        <f t="shared" si="137"/>
        <v>0</v>
      </c>
      <c r="BZ203" s="36">
        <f t="shared" si="137"/>
        <v>0</v>
      </c>
      <c r="CA203" s="36">
        <f t="shared" si="137"/>
        <v>0</v>
      </c>
      <c r="CB203" s="36">
        <f t="shared" si="137"/>
        <v>0</v>
      </c>
      <c r="CC203" s="36">
        <f t="shared" si="137"/>
        <v>0</v>
      </c>
      <c r="CD203" s="36">
        <f t="shared" si="137"/>
        <v>0</v>
      </c>
      <c r="CE203" s="36">
        <f t="shared" si="137"/>
        <v>0</v>
      </c>
      <c r="CF203" s="36">
        <f t="shared" si="137"/>
        <v>0</v>
      </c>
      <c r="CG203" s="36">
        <f t="shared" si="137"/>
        <v>0</v>
      </c>
      <c r="CH203" s="36">
        <f t="shared" si="137"/>
        <v>0</v>
      </c>
      <c r="CI203" s="36">
        <f t="shared" si="137"/>
        <v>0</v>
      </c>
      <c r="CJ203" s="36">
        <f t="shared" si="137"/>
        <v>0</v>
      </c>
      <c r="CK203" s="36">
        <f t="shared" si="137"/>
        <v>0</v>
      </c>
      <c r="CL203" s="36">
        <f t="shared" si="137"/>
        <v>0</v>
      </c>
      <c r="CM203" s="36">
        <f t="shared" si="137"/>
        <v>0</v>
      </c>
      <c r="CN203" s="36">
        <f t="shared" si="137"/>
        <v>0</v>
      </c>
      <c r="CO203" s="36">
        <f t="shared" si="137"/>
        <v>0</v>
      </c>
      <c r="CP203" s="36">
        <f t="shared" si="137"/>
        <v>0</v>
      </c>
      <c r="CQ203" s="36">
        <f t="shared" si="137"/>
        <v>0</v>
      </c>
      <c r="CR203" s="36">
        <f t="shared" si="137"/>
        <v>0</v>
      </c>
      <c r="CS203" s="36">
        <f t="shared" si="137"/>
        <v>0</v>
      </c>
    </row>
    <row r="204">
      <c r="B204" s="6" t="s">
        <v>82</v>
      </c>
      <c r="E204" s="33">
        <f t="shared" si="136"/>
        <v>0</v>
      </c>
      <c r="F204" s="5"/>
      <c r="G204" s="39">
        <f t="shared" ref="G204:CS204" si="138">G200+G194</f>
        <v>0</v>
      </c>
      <c r="H204" s="39">
        <f t="shared" si="138"/>
        <v>0</v>
      </c>
      <c r="I204" s="39">
        <f t="shared" si="138"/>
        <v>0</v>
      </c>
      <c r="J204" s="39">
        <f t="shared" si="138"/>
        <v>0</v>
      </c>
      <c r="K204" s="39">
        <f t="shared" si="138"/>
        <v>0</v>
      </c>
      <c r="L204" s="39">
        <f t="shared" si="138"/>
        <v>0</v>
      </c>
      <c r="M204" s="39">
        <f t="shared" si="138"/>
        <v>0</v>
      </c>
      <c r="N204" s="39">
        <f t="shared" si="138"/>
        <v>0</v>
      </c>
      <c r="O204" s="39">
        <f t="shared" si="138"/>
        <v>0</v>
      </c>
      <c r="P204" s="39">
        <f t="shared" si="138"/>
        <v>0</v>
      </c>
      <c r="Q204" s="39">
        <f t="shared" si="138"/>
        <v>0</v>
      </c>
      <c r="R204" s="39">
        <f t="shared" si="138"/>
        <v>0</v>
      </c>
      <c r="S204" s="39">
        <f t="shared" si="138"/>
        <v>0</v>
      </c>
      <c r="T204" s="39">
        <f t="shared" si="138"/>
        <v>0</v>
      </c>
      <c r="U204" s="39">
        <f t="shared" si="138"/>
        <v>0</v>
      </c>
      <c r="V204" s="39">
        <f t="shared" si="138"/>
        <v>0</v>
      </c>
      <c r="W204" s="39">
        <f t="shared" si="138"/>
        <v>0</v>
      </c>
      <c r="X204" s="39">
        <f t="shared" si="138"/>
        <v>0</v>
      </c>
      <c r="Y204" s="39">
        <f t="shared" si="138"/>
        <v>0</v>
      </c>
      <c r="Z204" s="39">
        <f t="shared" si="138"/>
        <v>0</v>
      </c>
      <c r="AA204" s="39">
        <f t="shared" si="138"/>
        <v>0</v>
      </c>
      <c r="AB204" s="39">
        <f t="shared" si="138"/>
        <v>0</v>
      </c>
      <c r="AC204" s="39">
        <f t="shared" si="138"/>
        <v>0</v>
      </c>
      <c r="AD204" s="39">
        <f t="shared" si="138"/>
        <v>0</v>
      </c>
      <c r="AE204" s="39">
        <f t="shared" si="138"/>
        <v>0</v>
      </c>
      <c r="AF204" s="39">
        <f t="shared" si="138"/>
        <v>0</v>
      </c>
      <c r="AG204" s="39">
        <f t="shared" si="138"/>
        <v>0</v>
      </c>
      <c r="AH204" s="39">
        <f t="shared" si="138"/>
        <v>0</v>
      </c>
      <c r="AI204" s="39">
        <f t="shared" si="138"/>
        <v>0</v>
      </c>
      <c r="AJ204" s="39">
        <f t="shared" si="138"/>
        <v>0</v>
      </c>
      <c r="AK204" s="39">
        <f t="shared" si="138"/>
        <v>0</v>
      </c>
      <c r="AL204" s="39">
        <f t="shared" si="138"/>
        <v>0</v>
      </c>
      <c r="AM204" s="39">
        <f t="shared" si="138"/>
        <v>0</v>
      </c>
      <c r="AN204" s="39">
        <f t="shared" si="138"/>
        <v>0</v>
      </c>
      <c r="AO204" s="39">
        <f t="shared" si="138"/>
        <v>0</v>
      </c>
      <c r="AP204" s="39">
        <f t="shared" si="138"/>
        <v>0</v>
      </c>
      <c r="AQ204" s="39">
        <f t="shared" si="138"/>
        <v>0</v>
      </c>
      <c r="AR204" s="39">
        <f t="shared" si="138"/>
        <v>0</v>
      </c>
      <c r="AS204" s="39">
        <f t="shared" si="138"/>
        <v>0</v>
      </c>
      <c r="AT204" s="39">
        <f t="shared" si="138"/>
        <v>0</v>
      </c>
      <c r="AU204" s="39">
        <f t="shared" si="138"/>
        <v>0</v>
      </c>
      <c r="AV204" s="39">
        <f t="shared" si="138"/>
        <v>0</v>
      </c>
      <c r="AW204" s="39">
        <f t="shared" si="138"/>
        <v>0</v>
      </c>
      <c r="AX204" s="39">
        <f t="shared" si="138"/>
        <v>0</v>
      </c>
      <c r="AY204" s="39">
        <f t="shared" si="138"/>
        <v>0</v>
      </c>
      <c r="AZ204" s="39">
        <f t="shared" si="138"/>
        <v>0</v>
      </c>
      <c r="BA204" s="39">
        <f t="shared" si="138"/>
        <v>0</v>
      </c>
      <c r="BB204" s="39">
        <f t="shared" si="138"/>
        <v>0</v>
      </c>
      <c r="BC204" s="39">
        <f t="shared" si="138"/>
        <v>0</v>
      </c>
      <c r="BD204" s="39">
        <f t="shared" si="138"/>
        <v>0</v>
      </c>
      <c r="BE204" s="39">
        <f t="shared" si="138"/>
        <v>0</v>
      </c>
      <c r="BF204" s="39">
        <f t="shared" si="138"/>
        <v>0</v>
      </c>
      <c r="BG204" s="39">
        <f t="shared" si="138"/>
        <v>0</v>
      </c>
      <c r="BH204" s="39">
        <f t="shared" si="138"/>
        <v>0</v>
      </c>
      <c r="BI204" s="39">
        <f t="shared" si="138"/>
        <v>0</v>
      </c>
      <c r="BJ204" s="39">
        <f t="shared" si="138"/>
        <v>0</v>
      </c>
      <c r="BK204" s="39">
        <f t="shared" si="138"/>
        <v>0</v>
      </c>
      <c r="BL204" s="39">
        <f t="shared" si="138"/>
        <v>0</v>
      </c>
      <c r="BM204" s="39">
        <f t="shared" si="138"/>
        <v>0</v>
      </c>
      <c r="BN204" s="39">
        <f t="shared" si="138"/>
        <v>0</v>
      </c>
      <c r="BO204" s="39">
        <f t="shared" si="138"/>
        <v>0</v>
      </c>
      <c r="BP204" s="39">
        <f t="shared" si="138"/>
        <v>0</v>
      </c>
      <c r="BQ204" s="39">
        <f t="shared" si="138"/>
        <v>0</v>
      </c>
      <c r="BR204" s="39">
        <f t="shared" si="138"/>
        <v>0</v>
      </c>
      <c r="BS204" s="39">
        <f t="shared" si="138"/>
        <v>0</v>
      </c>
      <c r="BT204" s="39">
        <f t="shared" si="138"/>
        <v>0</v>
      </c>
      <c r="BU204" s="39">
        <f t="shared" si="138"/>
        <v>0</v>
      </c>
      <c r="BV204" s="39">
        <f t="shared" si="138"/>
        <v>0</v>
      </c>
      <c r="BW204" s="39">
        <f t="shared" si="138"/>
        <v>0</v>
      </c>
      <c r="BX204" s="39">
        <f t="shared" si="138"/>
        <v>0</v>
      </c>
      <c r="BY204" s="39">
        <f t="shared" si="138"/>
        <v>0</v>
      </c>
      <c r="BZ204" s="39">
        <f t="shared" si="138"/>
        <v>0</v>
      </c>
      <c r="CA204" s="39">
        <f t="shared" si="138"/>
        <v>0</v>
      </c>
      <c r="CB204" s="39">
        <f t="shared" si="138"/>
        <v>0</v>
      </c>
      <c r="CC204" s="39">
        <f t="shared" si="138"/>
        <v>0</v>
      </c>
      <c r="CD204" s="39">
        <f t="shared" si="138"/>
        <v>0</v>
      </c>
      <c r="CE204" s="39">
        <f t="shared" si="138"/>
        <v>0</v>
      </c>
      <c r="CF204" s="39">
        <f t="shared" si="138"/>
        <v>0</v>
      </c>
      <c r="CG204" s="39">
        <f t="shared" si="138"/>
        <v>0</v>
      </c>
      <c r="CH204" s="39">
        <f t="shared" si="138"/>
        <v>0</v>
      </c>
      <c r="CI204" s="39">
        <f t="shared" si="138"/>
        <v>0</v>
      </c>
      <c r="CJ204" s="39">
        <f t="shared" si="138"/>
        <v>0</v>
      </c>
      <c r="CK204" s="39">
        <f t="shared" si="138"/>
        <v>0</v>
      </c>
      <c r="CL204" s="39">
        <f t="shared" si="138"/>
        <v>0</v>
      </c>
      <c r="CM204" s="39">
        <f t="shared" si="138"/>
        <v>0</v>
      </c>
      <c r="CN204" s="39">
        <f t="shared" si="138"/>
        <v>0</v>
      </c>
      <c r="CO204" s="39">
        <f t="shared" si="138"/>
        <v>0</v>
      </c>
      <c r="CP204" s="39">
        <f t="shared" si="138"/>
        <v>0</v>
      </c>
      <c r="CQ204" s="39">
        <f t="shared" si="138"/>
        <v>0</v>
      </c>
      <c r="CR204" s="39">
        <f t="shared" si="138"/>
        <v>0</v>
      </c>
      <c r="CS204" s="39">
        <f t="shared" si="138"/>
        <v>0</v>
      </c>
    </row>
    <row r="205">
      <c r="B205" s="5"/>
      <c r="F205" s="5"/>
    </row>
    <row r="206">
      <c r="B206" s="5" t="s">
        <v>72</v>
      </c>
    </row>
    <row r="207"/>
    <row r="208">
      <c r="B208" s="6" t="s">
        <v>77</v>
      </c>
      <c r="C208" s="5"/>
      <c r="D208" s="5"/>
      <c r="E208" s="33">
        <f t="shared" ref="E208:E210" si="140">SUM(G208:CS208)</f>
        <v>0</v>
      </c>
      <c r="F208" s="5"/>
      <c r="G208" s="39">
        <f t="shared" ref="G208:CS208" si="139">G198*G$52</f>
        <v>0</v>
      </c>
      <c r="H208" s="39">
        <f t="shared" si="139"/>
        <v>0</v>
      </c>
      <c r="I208" s="39">
        <f t="shared" si="139"/>
        <v>0</v>
      </c>
      <c r="J208" s="39">
        <f t="shared" si="139"/>
        <v>0</v>
      </c>
      <c r="K208" s="39">
        <f t="shared" si="139"/>
        <v>0</v>
      </c>
      <c r="L208" s="39">
        <f t="shared" si="139"/>
        <v>0</v>
      </c>
      <c r="M208" s="39">
        <f t="shared" si="139"/>
        <v>0</v>
      </c>
      <c r="N208" s="39">
        <f t="shared" si="139"/>
        <v>0</v>
      </c>
      <c r="O208" s="39">
        <f t="shared" si="139"/>
        <v>0</v>
      </c>
      <c r="P208" s="39">
        <f t="shared" si="139"/>
        <v>0</v>
      </c>
      <c r="Q208" s="39">
        <f t="shared" si="139"/>
        <v>0</v>
      </c>
      <c r="R208" s="39">
        <f t="shared" si="139"/>
        <v>0</v>
      </c>
      <c r="S208" s="39">
        <f t="shared" si="139"/>
        <v>0</v>
      </c>
      <c r="T208" s="39">
        <f t="shared" si="139"/>
        <v>0</v>
      </c>
      <c r="U208" s="39">
        <f t="shared" si="139"/>
        <v>0</v>
      </c>
      <c r="V208" s="39">
        <f t="shared" si="139"/>
        <v>0</v>
      </c>
      <c r="W208" s="39">
        <f t="shared" si="139"/>
        <v>0</v>
      </c>
      <c r="X208" s="39">
        <f t="shared" si="139"/>
        <v>0</v>
      </c>
      <c r="Y208" s="39">
        <f t="shared" si="139"/>
        <v>0</v>
      </c>
      <c r="Z208" s="39">
        <f t="shared" si="139"/>
        <v>0</v>
      </c>
      <c r="AA208" s="39">
        <f t="shared" si="139"/>
        <v>0</v>
      </c>
      <c r="AB208" s="39">
        <f t="shared" si="139"/>
        <v>0</v>
      </c>
      <c r="AC208" s="39">
        <f t="shared" si="139"/>
        <v>0</v>
      </c>
      <c r="AD208" s="39">
        <f t="shared" si="139"/>
        <v>0</v>
      </c>
      <c r="AE208" s="39">
        <f t="shared" si="139"/>
        <v>0</v>
      </c>
      <c r="AF208" s="39">
        <f t="shared" si="139"/>
        <v>0</v>
      </c>
      <c r="AG208" s="39">
        <f t="shared" si="139"/>
        <v>0</v>
      </c>
      <c r="AH208" s="39">
        <f t="shared" si="139"/>
        <v>0</v>
      </c>
      <c r="AI208" s="39">
        <f t="shared" si="139"/>
        <v>0</v>
      </c>
      <c r="AJ208" s="39">
        <f t="shared" si="139"/>
        <v>0</v>
      </c>
      <c r="AK208" s="39">
        <f t="shared" si="139"/>
        <v>0</v>
      </c>
      <c r="AL208" s="39">
        <f t="shared" si="139"/>
        <v>0</v>
      </c>
      <c r="AM208" s="39">
        <f t="shared" si="139"/>
        <v>0</v>
      </c>
      <c r="AN208" s="39">
        <f t="shared" si="139"/>
        <v>0</v>
      </c>
      <c r="AO208" s="39">
        <f t="shared" si="139"/>
        <v>0</v>
      </c>
      <c r="AP208" s="39">
        <f t="shared" si="139"/>
        <v>0</v>
      </c>
      <c r="AQ208" s="39">
        <f t="shared" si="139"/>
        <v>0</v>
      </c>
      <c r="AR208" s="39">
        <f t="shared" si="139"/>
        <v>0</v>
      </c>
      <c r="AS208" s="39">
        <f t="shared" si="139"/>
        <v>0</v>
      </c>
      <c r="AT208" s="39">
        <f t="shared" si="139"/>
        <v>0</v>
      </c>
      <c r="AU208" s="39">
        <f t="shared" si="139"/>
        <v>0</v>
      </c>
      <c r="AV208" s="39">
        <f t="shared" si="139"/>
        <v>0</v>
      </c>
      <c r="AW208" s="39">
        <f t="shared" si="139"/>
        <v>0</v>
      </c>
      <c r="AX208" s="39">
        <f t="shared" si="139"/>
        <v>0</v>
      </c>
      <c r="AY208" s="39">
        <f t="shared" si="139"/>
        <v>0</v>
      </c>
      <c r="AZ208" s="39">
        <f t="shared" si="139"/>
        <v>0</v>
      </c>
      <c r="BA208" s="39">
        <f t="shared" si="139"/>
        <v>0</v>
      </c>
      <c r="BB208" s="39">
        <f t="shared" si="139"/>
        <v>0</v>
      </c>
      <c r="BC208" s="39">
        <f t="shared" si="139"/>
        <v>0</v>
      </c>
      <c r="BD208" s="39">
        <f t="shared" si="139"/>
        <v>0</v>
      </c>
      <c r="BE208" s="39">
        <f t="shared" si="139"/>
        <v>0</v>
      </c>
      <c r="BF208" s="39">
        <f t="shared" si="139"/>
        <v>0</v>
      </c>
      <c r="BG208" s="39">
        <f t="shared" si="139"/>
        <v>0</v>
      </c>
      <c r="BH208" s="39">
        <f t="shared" si="139"/>
        <v>0</v>
      </c>
      <c r="BI208" s="39">
        <f t="shared" si="139"/>
        <v>0</v>
      </c>
      <c r="BJ208" s="39">
        <f t="shared" si="139"/>
        <v>0</v>
      </c>
      <c r="BK208" s="39">
        <f t="shared" si="139"/>
        <v>0</v>
      </c>
      <c r="BL208" s="39">
        <f t="shared" si="139"/>
        <v>0</v>
      </c>
      <c r="BM208" s="39">
        <f t="shared" si="139"/>
        <v>0</v>
      </c>
      <c r="BN208" s="39">
        <f t="shared" si="139"/>
        <v>0</v>
      </c>
      <c r="BO208" s="39">
        <f t="shared" si="139"/>
        <v>0</v>
      </c>
      <c r="BP208" s="39">
        <f t="shared" si="139"/>
        <v>0</v>
      </c>
      <c r="BQ208" s="39">
        <f t="shared" si="139"/>
        <v>0</v>
      </c>
      <c r="BR208" s="39">
        <f t="shared" si="139"/>
        <v>0</v>
      </c>
      <c r="BS208" s="39">
        <f t="shared" si="139"/>
        <v>0</v>
      </c>
      <c r="BT208" s="39">
        <f t="shared" si="139"/>
        <v>0</v>
      </c>
      <c r="BU208" s="39">
        <f t="shared" si="139"/>
        <v>0</v>
      </c>
      <c r="BV208" s="39">
        <f t="shared" si="139"/>
        <v>0</v>
      </c>
      <c r="BW208" s="39">
        <f t="shared" si="139"/>
        <v>0</v>
      </c>
      <c r="BX208" s="39">
        <f t="shared" si="139"/>
        <v>0</v>
      </c>
      <c r="BY208" s="39">
        <f t="shared" si="139"/>
        <v>0</v>
      </c>
      <c r="BZ208" s="39">
        <f t="shared" si="139"/>
        <v>0</v>
      </c>
      <c r="CA208" s="39">
        <f t="shared" si="139"/>
        <v>0</v>
      </c>
      <c r="CB208" s="39">
        <f t="shared" si="139"/>
        <v>0</v>
      </c>
      <c r="CC208" s="39">
        <f t="shared" si="139"/>
        <v>0</v>
      </c>
      <c r="CD208" s="39">
        <f t="shared" si="139"/>
        <v>0</v>
      </c>
      <c r="CE208" s="39">
        <f t="shared" si="139"/>
        <v>0</v>
      </c>
      <c r="CF208" s="39">
        <f t="shared" si="139"/>
        <v>0</v>
      </c>
      <c r="CG208" s="39">
        <f t="shared" si="139"/>
        <v>0</v>
      </c>
      <c r="CH208" s="39">
        <f t="shared" si="139"/>
        <v>0</v>
      </c>
      <c r="CI208" s="39">
        <f t="shared" si="139"/>
        <v>0</v>
      </c>
      <c r="CJ208" s="39">
        <f t="shared" si="139"/>
        <v>0</v>
      </c>
      <c r="CK208" s="39">
        <f t="shared" si="139"/>
        <v>0</v>
      </c>
      <c r="CL208" s="39">
        <f t="shared" si="139"/>
        <v>0</v>
      </c>
      <c r="CM208" s="39">
        <f t="shared" si="139"/>
        <v>0</v>
      </c>
      <c r="CN208" s="39">
        <f t="shared" si="139"/>
        <v>0</v>
      </c>
      <c r="CO208" s="39">
        <f t="shared" si="139"/>
        <v>0</v>
      </c>
      <c r="CP208" s="39">
        <f t="shared" si="139"/>
        <v>0</v>
      </c>
      <c r="CQ208" s="39">
        <f t="shared" si="139"/>
        <v>0</v>
      </c>
      <c r="CR208" s="39">
        <f t="shared" si="139"/>
        <v>0</v>
      </c>
      <c r="CS208" s="39">
        <f t="shared" si="139"/>
        <v>0</v>
      </c>
    </row>
    <row r="209">
      <c r="B209" s="6" t="s">
        <v>78</v>
      </c>
      <c r="E209" s="35">
        <f t="shared" si="140"/>
        <v>0</v>
      </c>
      <c r="F209" s="5"/>
      <c r="G209" s="36">
        <f t="shared" ref="G209:CS209" si="141">G199*G$52</f>
        <v>0</v>
      </c>
      <c r="H209" s="36">
        <f t="shared" si="141"/>
        <v>0</v>
      </c>
      <c r="I209" s="36">
        <f t="shared" si="141"/>
        <v>0</v>
      </c>
      <c r="J209" s="36">
        <f t="shared" si="141"/>
        <v>0</v>
      </c>
      <c r="K209" s="36">
        <f t="shared" si="141"/>
        <v>0</v>
      </c>
      <c r="L209" s="36">
        <f t="shared" si="141"/>
        <v>0</v>
      </c>
      <c r="M209" s="36">
        <f t="shared" si="141"/>
        <v>0</v>
      </c>
      <c r="N209" s="36">
        <f t="shared" si="141"/>
        <v>0</v>
      </c>
      <c r="O209" s="36">
        <f t="shared" si="141"/>
        <v>0</v>
      </c>
      <c r="P209" s="36">
        <f t="shared" si="141"/>
        <v>0</v>
      </c>
      <c r="Q209" s="36">
        <f t="shared" si="141"/>
        <v>0</v>
      </c>
      <c r="R209" s="36">
        <f t="shared" si="141"/>
        <v>0</v>
      </c>
      <c r="S209" s="36">
        <f t="shared" si="141"/>
        <v>0</v>
      </c>
      <c r="T209" s="36">
        <f t="shared" si="141"/>
        <v>0</v>
      </c>
      <c r="U209" s="36">
        <f t="shared" si="141"/>
        <v>0</v>
      </c>
      <c r="V209" s="36">
        <f t="shared" si="141"/>
        <v>0</v>
      </c>
      <c r="W209" s="36">
        <f t="shared" si="141"/>
        <v>0</v>
      </c>
      <c r="X209" s="36">
        <f t="shared" si="141"/>
        <v>0</v>
      </c>
      <c r="Y209" s="36">
        <f t="shared" si="141"/>
        <v>0</v>
      </c>
      <c r="Z209" s="36">
        <f t="shared" si="141"/>
        <v>0</v>
      </c>
      <c r="AA209" s="36">
        <f t="shared" si="141"/>
        <v>0</v>
      </c>
      <c r="AB209" s="36">
        <f t="shared" si="141"/>
        <v>0</v>
      </c>
      <c r="AC209" s="36">
        <f t="shared" si="141"/>
        <v>0</v>
      </c>
      <c r="AD209" s="36">
        <f t="shared" si="141"/>
        <v>0</v>
      </c>
      <c r="AE209" s="36">
        <f t="shared" si="141"/>
        <v>0</v>
      </c>
      <c r="AF209" s="36">
        <f t="shared" si="141"/>
        <v>0</v>
      </c>
      <c r="AG209" s="36">
        <f t="shared" si="141"/>
        <v>0</v>
      </c>
      <c r="AH209" s="36">
        <f t="shared" si="141"/>
        <v>0</v>
      </c>
      <c r="AI209" s="36">
        <f t="shared" si="141"/>
        <v>0</v>
      </c>
      <c r="AJ209" s="36">
        <f t="shared" si="141"/>
        <v>0</v>
      </c>
      <c r="AK209" s="36">
        <f t="shared" si="141"/>
        <v>0</v>
      </c>
      <c r="AL209" s="36">
        <f t="shared" si="141"/>
        <v>0</v>
      </c>
      <c r="AM209" s="36">
        <f t="shared" si="141"/>
        <v>0</v>
      </c>
      <c r="AN209" s="36">
        <f t="shared" si="141"/>
        <v>0</v>
      </c>
      <c r="AO209" s="36">
        <f t="shared" si="141"/>
        <v>0</v>
      </c>
      <c r="AP209" s="36">
        <f t="shared" si="141"/>
        <v>0</v>
      </c>
      <c r="AQ209" s="36">
        <f t="shared" si="141"/>
        <v>0</v>
      </c>
      <c r="AR209" s="36">
        <f t="shared" si="141"/>
        <v>0</v>
      </c>
      <c r="AS209" s="36">
        <f t="shared" si="141"/>
        <v>0</v>
      </c>
      <c r="AT209" s="36">
        <f t="shared" si="141"/>
        <v>0</v>
      </c>
      <c r="AU209" s="36">
        <f t="shared" si="141"/>
        <v>0</v>
      </c>
      <c r="AV209" s="36">
        <f t="shared" si="141"/>
        <v>0</v>
      </c>
      <c r="AW209" s="36">
        <f t="shared" si="141"/>
        <v>0</v>
      </c>
      <c r="AX209" s="36">
        <f t="shared" si="141"/>
        <v>0</v>
      </c>
      <c r="AY209" s="36">
        <f t="shared" si="141"/>
        <v>0</v>
      </c>
      <c r="AZ209" s="36">
        <f t="shared" si="141"/>
        <v>0</v>
      </c>
      <c r="BA209" s="36">
        <f t="shared" si="141"/>
        <v>0</v>
      </c>
      <c r="BB209" s="36">
        <f t="shared" si="141"/>
        <v>0</v>
      </c>
      <c r="BC209" s="36">
        <f t="shared" si="141"/>
        <v>0</v>
      </c>
      <c r="BD209" s="36">
        <f t="shared" si="141"/>
        <v>0</v>
      </c>
      <c r="BE209" s="36">
        <f t="shared" si="141"/>
        <v>0</v>
      </c>
      <c r="BF209" s="36">
        <f t="shared" si="141"/>
        <v>0</v>
      </c>
      <c r="BG209" s="36">
        <f t="shared" si="141"/>
        <v>0</v>
      </c>
      <c r="BH209" s="36">
        <f t="shared" si="141"/>
        <v>0</v>
      </c>
      <c r="BI209" s="36">
        <f t="shared" si="141"/>
        <v>0</v>
      </c>
      <c r="BJ209" s="36">
        <f t="shared" si="141"/>
        <v>0</v>
      </c>
      <c r="BK209" s="36">
        <f t="shared" si="141"/>
        <v>0</v>
      </c>
      <c r="BL209" s="36">
        <f t="shared" si="141"/>
        <v>0</v>
      </c>
      <c r="BM209" s="36">
        <f t="shared" si="141"/>
        <v>0</v>
      </c>
      <c r="BN209" s="36">
        <f t="shared" si="141"/>
        <v>0</v>
      </c>
      <c r="BO209" s="36">
        <f t="shared" si="141"/>
        <v>0</v>
      </c>
      <c r="BP209" s="36">
        <f t="shared" si="141"/>
        <v>0</v>
      </c>
      <c r="BQ209" s="36">
        <f t="shared" si="141"/>
        <v>0</v>
      </c>
      <c r="BR209" s="36">
        <f t="shared" si="141"/>
        <v>0</v>
      </c>
      <c r="BS209" s="36">
        <f t="shared" si="141"/>
        <v>0</v>
      </c>
      <c r="BT209" s="36">
        <f t="shared" si="141"/>
        <v>0</v>
      </c>
      <c r="BU209" s="36">
        <f t="shared" si="141"/>
        <v>0</v>
      </c>
      <c r="BV209" s="36">
        <f t="shared" si="141"/>
        <v>0</v>
      </c>
      <c r="BW209" s="36">
        <f t="shared" si="141"/>
        <v>0</v>
      </c>
      <c r="BX209" s="36">
        <f t="shared" si="141"/>
        <v>0</v>
      </c>
      <c r="BY209" s="36">
        <f t="shared" si="141"/>
        <v>0</v>
      </c>
      <c r="BZ209" s="36">
        <f t="shared" si="141"/>
        <v>0</v>
      </c>
      <c r="CA209" s="36">
        <f t="shared" si="141"/>
        <v>0</v>
      </c>
      <c r="CB209" s="36">
        <f t="shared" si="141"/>
        <v>0</v>
      </c>
      <c r="CC209" s="36">
        <f t="shared" si="141"/>
        <v>0</v>
      </c>
      <c r="CD209" s="36">
        <f t="shared" si="141"/>
        <v>0</v>
      </c>
      <c r="CE209" s="36">
        <f t="shared" si="141"/>
        <v>0</v>
      </c>
      <c r="CF209" s="36">
        <f t="shared" si="141"/>
        <v>0</v>
      </c>
      <c r="CG209" s="36">
        <f t="shared" si="141"/>
        <v>0</v>
      </c>
      <c r="CH209" s="36">
        <f t="shared" si="141"/>
        <v>0</v>
      </c>
      <c r="CI209" s="36">
        <f t="shared" si="141"/>
        <v>0</v>
      </c>
      <c r="CJ209" s="36">
        <f t="shared" si="141"/>
        <v>0</v>
      </c>
      <c r="CK209" s="36">
        <f t="shared" si="141"/>
        <v>0</v>
      </c>
      <c r="CL209" s="36">
        <f t="shared" si="141"/>
        <v>0</v>
      </c>
      <c r="CM209" s="36">
        <f t="shared" si="141"/>
        <v>0</v>
      </c>
      <c r="CN209" s="36">
        <f t="shared" si="141"/>
        <v>0</v>
      </c>
      <c r="CO209" s="36">
        <f t="shared" si="141"/>
        <v>0</v>
      </c>
      <c r="CP209" s="36">
        <f t="shared" si="141"/>
        <v>0</v>
      </c>
      <c r="CQ209" s="36">
        <f t="shared" si="141"/>
        <v>0</v>
      </c>
      <c r="CR209" s="36">
        <f t="shared" si="141"/>
        <v>0</v>
      </c>
      <c r="CS209" s="36">
        <f t="shared" si="141"/>
        <v>0</v>
      </c>
    </row>
    <row r="210">
      <c r="B210" s="6" t="s">
        <v>79</v>
      </c>
      <c r="E210" s="33">
        <f t="shared" si="140"/>
        <v>0</v>
      </c>
      <c r="F210" s="5"/>
      <c r="G210" s="39">
        <f t="shared" ref="G210:CS210" si="142">G200*G$52</f>
        <v>0</v>
      </c>
      <c r="H210" s="39">
        <f t="shared" si="142"/>
        <v>0</v>
      </c>
      <c r="I210" s="39">
        <f t="shared" si="142"/>
        <v>0</v>
      </c>
      <c r="J210" s="39">
        <f t="shared" si="142"/>
        <v>0</v>
      </c>
      <c r="K210" s="39">
        <f t="shared" si="142"/>
        <v>0</v>
      </c>
      <c r="L210" s="39">
        <f t="shared" si="142"/>
        <v>0</v>
      </c>
      <c r="M210" s="39">
        <f t="shared" si="142"/>
        <v>0</v>
      </c>
      <c r="N210" s="39">
        <f t="shared" si="142"/>
        <v>0</v>
      </c>
      <c r="O210" s="39">
        <f t="shared" si="142"/>
        <v>0</v>
      </c>
      <c r="P210" s="39">
        <f t="shared" si="142"/>
        <v>0</v>
      </c>
      <c r="Q210" s="39">
        <f t="shared" si="142"/>
        <v>0</v>
      </c>
      <c r="R210" s="39">
        <f t="shared" si="142"/>
        <v>0</v>
      </c>
      <c r="S210" s="39">
        <f t="shared" si="142"/>
        <v>0</v>
      </c>
      <c r="T210" s="39">
        <f t="shared" si="142"/>
        <v>0</v>
      </c>
      <c r="U210" s="39">
        <f t="shared" si="142"/>
        <v>0</v>
      </c>
      <c r="V210" s="39">
        <f t="shared" si="142"/>
        <v>0</v>
      </c>
      <c r="W210" s="39">
        <f t="shared" si="142"/>
        <v>0</v>
      </c>
      <c r="X210" s="39">
        <f t="shared" si="142"/>
        <v>0</v>
      </c>
      <c r="Y210" s="39">
        <f t="shared" si="142"/>
        <v>0</v>
      </c>
      <c r="Z210" s="39">
        <f t="shared" si="142"/>
        <v>0</v>
      </c>
      <c r="AA210" s="39">
        <f t="shared" si="142"/>
        <v>0</v>
      </c>
      <c r="AB210" s="39">
        <f t="shared" si="142"/>
        <v>0</v>
      </c>
      <c r="AC210" s="39">
        <f t="shared" si="142"/>
        <v>0</v>
      </c>
      <c r="AD210" s="39">
        <f t="shared" si="142"/>
        <v>0</v>
      </c>
      <c r="AE210" s="39">
        <f t="shared" si="142"/>
        <v>0</v>
      </c>
      <c r="AF210" s="39">
        <f t="shared" si="142"/>
        <v>0</v>
      </c>
      <c r="AG210" s="39">
        <f t="shared" si="142"/>
        <v>0</v>
      </c>
      <c r="AH210" s="39">
        <f t="shared" si="142"/>
        <v>0</v>
      </c>
      <c r="AI210" s="39">
        <f t="shared" si="142"/>
        <v>0</v>
      </c>
      <c r="AJ210" s="39">
        <f t="shared" si="142"/>
        <v>0</v>
      </c>
      <c r="AK210" s="39">
        <f t="shared" si="142"/>
        <v>0</v>
      </c>
      <c r="AL210" s="39">
        <f t="shared" si="142"/>
        <v>0</v>
      </c>
      <c r="AM210" s="39">
        <f t="shared" si="142"/>
        <v>0</v>
      </c>
      <c r="AN210" s="39">
        <f t="shared" si="142"/>
        <v>0</v>
      </c>
      <c r="AO210" s="39">
        <f t="shared" si="142"/>
        <v>0</v>
      </c>
      <c r="AP210" s="39">
        <f t="shared" si="142"/>
        <v>0</v>
      </c>
      <c r="AQ210" s="39">
        <f t="shared" si="142"/>
        <v>0</v>
      </c>
      <c r="AR210" s="39">
        <f t="shared" si="142"/>
        <v>0</v>
      </c>
      <c r="AS210" s="39">
        <f t="shared" si="142"/>
        <v>0</v>
      </c>
      <c r="AT210" s="39">
        <f t="shared" si="142"/>
        <v>0</v>
      </c>
      <c r="AU210" s="39">
        <f t="shared" si="142"/>
        <v>0</v>
      </c>
      <c r="AV210" s="39">
        <f t="shared" si="142"/>
        <v>0</v>
      </c>
      <c r="AW210" s="39">
        <f t="shared" si="142"/>
        <v>0</v>
      </c>
      <c r="AX210" s="39">
        <f t="shared" si="142"/>
        <v>0</v>
      </c>
      <c r="AY210" s="39">
        <f t="shared" si="142"/>
        <v>0</v>
      </c>
      <c r="AZ210" s="39">
        <f t="shared" si="142"/>
        <v>0</v>
      </c>
      <c r="BA210" s="39">
        <f t="shared" si="142"/>
        <v>0</v>
      </c>
      <c r="BB210" s="39">
        <f t="shared" si="142"/>
        <v>0</v>
      </c>
      <c r="BC210" s="39">
        <f t="shared" si="142"/>
        <v>0</v>
      </c>
      <c r="BD210" s="39">
        <f t="shared" si="142"/>
        <v>0</v>
      </c>
      <c r="BE210" s="39">
        <f t="shared" si="142"/>
        <v>0</v>
      </c>
      <c r="BF210" s="39">
        <f t="shared" si="142"/>
        <v>0</v>
      </c>
      <c r="BG210" s="39">
        <f t="shared" si="142"/>
        <v>0</v>
      </c>
      <c r="BH210" s="39">
        <f t="shared" si="142"/>
        <v>0</v>
      </c>
      <c r="BI210" s="39">
        <f t="shared" si="142"/>
        <v>0</v>
      </c>
      <c r="BJ210" s="39">
        <f t="shared" si="142"/>
        <v>0</v>
      </c>
      <c r="BK210" s="39">
        <f t="shared" si="142"/>
        <v>0</v>
      </c>
      <c r="BL210" s="39">
        <f t="shared" si="142"/>
        <v>0</v>
      </c>
      <c r="BM210" s="39">
        <f t="shared" si="142"/>
        <v>0</v>
      </c>
      <c r="BN210" s="39">
        <f t="shared" si="142"/>
        <v>0</v>
      </c>
      <c r="BO210" s="39">
        <f t="shared" si="142"/>
        <v>0</v>
      </c>
      <c r="BP210" s="39">
        <f t="shared" si="142"/>
        <v>0</v>
      </c>
      <c r="BQ210" s="39">
        <f t="shared" si="142"/>
        <v>0</v>
      </c>
      <c r="BR210" s="39">
        <f t="shared" si="142"/>
        <v>0</v>
      </c>
      <c r="BS210" s="39">
        <f t="shared" si="142"/>
        <v>0</v>
      </c>
      <c r="BT210" s="39">
        <f t="shared" si="142"/>
        <v>0</v>
      </c>
      <c r="BU210" s="39">
        <f t="shared" si="142"/>
        <v>0</v>
      </c>
      <c r="BV210" s="39">
        <f t="shared" si="142"/>
        <v>0</v>
      </c>
      <c r="BW210" s="39">
        <f t="shared" si="142"/>
        <v>0</v>
      </c>
      <c r="BX210" s="39">
        <f t="shared" si="142"/>
        <v>0</v>
      </c>
      <c r="BY210" s="39">
        <f t="shared" si="142"/>
        <v>0</v>
      </c>
      <c r="BZ210" s="39">
        <f t="shared" si="142"/>
        <v>0</v>
      </c>
      <c r="CA210" s="39">
        <f t="shared" si="142"/>
        <v>0</v>
      </c>
      <c r="CB210" s="39">
        <f t="shared" si="142"/>
        <v>0</v>
      </c>
      <c r="CC210" s="39">
        <f t="shared" si="142"/>
        <v>0</v>
      </c>
      <c r="CD210" s="39">
        <f t="shared" si="142"/>
        <v>0</v>
      </c>
      <c r="CE210" s="39">
        <f t="shared" si="142"/>
        <v>0</v>
      </c>
      <c r="CF210" s="39">
        <f t="shared" si="142"/>
        <v>0</v>
      </c>
      <c r="CG210" s="39">
        <f t="shared" si="142"/>
        <v>0</v>
      </c>
      <c r="CH210" s="39">
        <f t="shared" si="142"/>
        <v>0</v>
      </c>
      <c r="CI210" s="39">
        <f t="shared" si="142"/>
        <v>0</v>
      </c>
      <c r="CJ210" s="39">
        <f t="shared" si="142"/>
        <v>0</v>
      </c>
      <c r="CK210" s="39">
        <f t="shared" si="142"/>
        <v>0</v>
      </c>
      <c r="CL210" s="39">
        <f t="shared" si="142"/>
        <v>0</v>
      </c>
      <c r="CM210" s="39">
        <f t="shared" si="142"/>
        <v>0</v>
      </c>
      <c r="CN210" s="39">
        <f t="shared" si="142"/>
        <v>0</v>
      </c>
      <c r="CO210" s="39">
        <f t="shared" si="142"/>
        <v>0</v>
      </c>
      <c r="CP210" s="39">
        <f t="shared" si="142"/>
        <v>0</v>
      </c>
      <c r="CQ210" s="39">
        <f t="shared" si="142"/>
        <v>0</v>
      </c>
      <c r="CR210" s="39">
        <f t="shared" si="142"/>
        <v>0</v>
      </c>
      <c r="CS210" s="39">
        <f t="shared" si="142"/>
        <v>0</v>
      </c>
    </row>
    <row r="211">
      <c r="E211" s="35"/>
      <c r="F211" s="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</row>
    <row r="212">
      <c r="B212" s="6" t="s">
        <v>80</v>
      </c>
      <c r="C212" s="5"/>
      <c r="D212" s="5"/>
      <c r="E212" s="33">
        <f t="shared" ref="E212:E214" si="144">SUM(G212:CS212)</f>
        <v>0</v>
      </c>
      <c r="F212" s="5"/>
      <c r="G212" s="39">
        <f t="shared" ref="G212:CS212" si="143">G202*G$52</f>
        <v>0</v>
      </c>
      <c r="H212" s="39">
        <f t="shared" si="143"/>
        <v>0</v>
      </c>
      <c r="I212" s="39">
        <f t="shared" si="143"/>
        <v>0</v>
      </c>
      <c r="J212" s="39">
        <f t="shared" si="143"/>
        <v>0</v>
      </c>
      <c r="K212" s="39">
        <f t="shared" si="143"/>
        <v>0</v>
      </c>
      <c r="L212" s="39">
        <f t="shared" si="143"/>
        <v>0</v>
      </c>
      <c r="M212" s="39">
        <f t="shared" si="143"/>
        <v>0</v>
      </c>
      <c r="N212" s="39">
        <f t="shared" si="143"/>
        <v>0</v>
      </c>
      <c r="O212" s="39">
        <f t="shared" si="143"/>
        <v>0</v>
      </c>
      <c r="P212" s="39">
        <f t="shared" si="143"/>
        <v>0</v>
      </c>
      <c r="Q212" s="39">
        <f t="shared" si="143"/>
        <v>0</v>
      </c>
      <c r="R212" s="39">
        <f t="shared" si="143"/>
        <v>0</v>
      </c>
      <c r="S212" s="39">
        <f t="shared" si="143"/>
        <v>0</v>
      </c>
      <c r="T212" s="39">
        <f t="shared" si="143"/>
        <v>0</v>
      </c>
      <c r="U212" s="39">
        <f t="shared" si="143"/>
        <v>0</v>
      </c>
      <c r="V212" s="39">
        <f t="shared" si="143"/>
        <v>0</v>
      </c>
      <c r="W212" s="39">
        <f t="shared" si="143"/>
        <v>0</v>
      </c>
      <c r="X212" s="39">
        <f t="shared" si="143"/>
        <v>0</v>
      </c>
      <c r="Y212" s="39">
        <f t="shared" si="143"/>
        <v>0</v>
      </c>
      <c r="Z212" s="39">
        <f t="shared" si="143"/>
        <v>0</v>
      </c>
      <c r="AA212" s="39">
        <f t="shared" si="143"/>
        <v>0</v>
      </c>
      <c r="AB212" s="39">
        <f t="shared" si="143"/>
        <v>0</v>
      </c>
      <c r="AC212" s="39">
        <f t="shared" si="143"/>
        <v>0</v>
      </c>
      <c r="AD212" s="39">
        <f t="shared" si="143"/>
        <v>0</v>
      </c>
      <c r="AE212" s="39">
        <f t="shared" si="143"/>
        <v>0</v>
      </c>
      <c r="AF212" s="39">
        <f t="shared" si="143"/>
        <v>0</v>
      </c>
      <c r="AG212" s="39">
        <f t="shared" si="143"/>
        <v>0</v>
      </c>
      <c r="AH212" s="39">
        <f t="shared" si="143"/>
        <v>0</v>
      </c>
      <c r="AI212" s="39">
        <f t="shared" si="143"/>
        <v>0</v>
      </c>
      <c r="AJ212" s="39">
        <f t="shared" si="143"/>
        <v>0</v>
      </c>
      <c r="AK212" s="39">
        <f t="shared" si="143"/>
        <v>0</v>
      </c>
      <c r="AL212" s="39">
        <f t="shared" si="143"/>
        <v>0</v>
      </c>
      <c r="AM212" s="39">
        <f t="shared" si="143"/>
        <v>0</v>
      </c>
      <c r="AN212" s="39">
        <f t="shared" si="143"/>
        <v>0</v>
      </c>
      <c r="AO212" s="39">
        <f t="shared" si="143"/>
        <v>0</v>
      </c>
      <c r="AP212" s="39">
        <f t="shared" si="143"/>
        <v>0</v>
      </c>
      <c r="AQ212" s="39">
        <f t="shared" si="143"/>
        <v>0</v>
      </c>
      <c r="AR212" s="39">
        <f t="shared" si="143"/>
        <v>0</v>
      </c>
      <c r="AS212" s="39">
        <f t="shared" si="143"/>
        <v>0</v>
      </c>
      <c r="AT212" s="39">
        <f t="shared" si="143"/>
        <v>0</v>
      </c>
      <c r="AU212" s="39">
        <f t="shared" si="143"/>
        <v>0</v>
      </c>
      <c r="AV212" s="39">
        <f t="shared" si="143"/>
        <v>0</v>
      </c>
      <c r="AW212" s="39">
        <f t="shared" si="143"/>
        <v>0</v>
      </c>
      <c r="AX212" s="39">
        <f t="shared" si="143"/>
        <v>0</v>
      </c>
      <c r="AY212" s="39">
        <f t="shared" si="143"/>
        <v>0</v>
      </c>
      <c r="AZ212" s="39">
        <f t="shared" si="143"/>
        <v>0</v>
      </c>
      <c r="BA212" s="39">
        <f t="shared" si="143"/>
        <v>0</v>
      </c>
      <c r="BB212" s="39">
        <f t="shared" si="143"/>
        <v>0</v>
      </c>
      <c r="BC212" s="39">
        <f t="shared" si="143"/>
        <v>0</v>
      </c>
      <c r="BD212" s="39">
        <f t="shared" si="143"/>
        <v>0</v>
      </c>
      <c r="BE212" s="39">
        <f t="shared" si="143"/>
        <v>0</v>
      </c>
      <c r="BF212" s="39">
        <f t="shared" si="143"/>
        <v>0</v>
      </c>
      <c r="BG212" s="39">
        <f t="shared" si="143"/>
        <v>0</v>
      </c>
      <c r="BH212" s="39">
        <f t="shared" si="143"/>
        <v>0</v>
      </c>
      <c r="BI212" s="39">
        <f t="shared" si="143"/>
        <v>0</v>
      </c>
      <c r="BJ212" s="39">
        <f t="shared" si="143"/>
        <v>0</v>
      </c>
      <c r="BK212" s="39">
        <f t="shared" si="143"/>
        <v>0</v>
      </c>
      <c r="BL212" s="39">
        <f t="shared" si="143"/>
        <v>0</v>
      </c>
      <c r="BM212" s="39">
        <f t="shared" si="143"/>
        <v>0</v>
      </c>
      <c r="BN212" s="39">
        <f t="shared" si="143"/>
        <v>0</v>
      </c>
      <c r="BO212" s="39">
        <f t="shared" si="143"/>
        <v>0</v>
      </c>
      <c r="BP212" s="39">
        <f t="shared" si="143"/>
        <v>0</v>
      </c>
      <c r="BQ212" s="39">
        <f t="shared" si="143"/>
        <v>0</v>
      </c>
      <c r="BR212" s="39">
        <f t="shared" si="143"/>
        <v>0</v>
      </c>
      <c r="BS212" s="39">
        <f t="shared" si="143"/>
        <v>0</v>
      </c>
      <c r="BT212" s="39">
        <f t="shared" si="143"/>
        <v>0</v>
      </c>
      <c r="BU212" s="39">
        <f t="shared" si="143"/>
        <v>0</v>
      </c>
      <c r="BV212" s="39">
        <f t="shared" si="143"/>
        <v>0</v>
      </c>
      <c r="BW212" s="39">
        <f t="shared" si="143"/>
        <v>0</v>
      </c>
      <c r="BX212" s="39">
        <f t="shared" si="143"/>
        <v>0</v>
      </c>
      <c r="BY212" s="39">
        <f t="shared" si="143"/>
        <v>0</v>
      </c>
      <c r="BZ212" s="39">
        <f t="shared" si="143"/>
        <v>0</v>
      </c>
      <c r="CA212" s="39">
        <f t="shared" si="143"/>
        <v>0</v>
      </c>
      <c r="CB212" s="39">
        <f t="shared" si="143"/>
        <v>0</v>
      </c>
      <c r="CC212" s="39">
        <f t="shared" si="143"/>
        <v>0</v>
      </c>
      <c r="CD212" s="39">
        <f t="shared" si="143"/>
        <v>0</v>
      </c>
      <c r="CE212" s="39">
        <f t="shared" si="143"/>
        <v>0</v>
      </c>
      <c r="CF212" s="39">
        <f t="shared" si="143"/>
        <v>0</v>
      </c>
      <c r="CG212" s="39">
        <f t="shared" si="143"/>
        <v>0</v>
      </c>
      <c r="CH212" s="39">
        <f t="shared" si="143"/>
        <v>0</v>
      </c>
      <c r="CI212" s="39">
        <f t="shared" si="143"/>
        <v>0</v>
      </c>
      <c r="CJ212" s="39">
        <f t="shared" si="143"/>
        <v>0</v>
      </c>
      <c r="CK212" s="39">
        <f t="shared" si="143"/>
        <v>0</v>
      </c>
      <c r="CL212" s="39">
        <f t="shared" si="143"/>
        <v>0</v>
      </c>
      <c r="CM212" s="39">
        <f t="shared" si="143"/>
        <v>0</v>
      </c>
      <c r="CN212" s="39">
        <f t="shared" si="143"/>
        <v>0</v>
      </c>
      <c r="CO212" s="39">
        <f t="shared" si="143"/>
        <v>0</v>
      </c>
      <c r="CP212" s="39">
        <f t="shared" si="143"/>
        <v>0</v>
      </c>
      <c r="CQ212" s="39">
        <f t="shared" si="143"/>
        <v>0</v>
      </c>
      <c r="CR212" s="39">
        <f t="shared" si="143"/>
        <v>0</v>
      </c>
      <c r="CS212" s="39">
        <f t="shared" si="143"/>
        <v>0</v>
      </c>
    </row>
    <row r="213">
      <c r="B213" s="6" t="s">
        <v>81</v>
      </c>
      <c r="E213" s="35">
        <f t="shared" si="144"/>
        <v>0</v>
      </c>
      <c r="F213" s="5"/>
      <c r="G213" s="36">
        <f t="shared" ref="G213:CS213" si="145">G203*G$52</f>
        <v>0</v>
      </c>
      <c r="H213" s="36">
        <f t="shared" si="145"/>
        <v>0</v>
      </c>
      <c r="I213" s="36">
        <f t="shared" si="145"/>
        <v>0</v>
      </c>
      <c r="J213" s="36">
        <f t="shared" si="145"/>
        <v>0</v>
      </c>
      <c r="K213" s="36">
        <f t="shared" si="145"/>
        <v>0</v>
      </c>
      <c r="L213" s="36">
        <f t="shared" si="145"/>
        <v>0</v>
      </c>
      <c r="M213" s="36">
        <f t="shared" si="145"/>
        <v>0</v>
      </c>
      <c r="N213" s="36">
        <f t="shared" si="145"/>
        <v>0</v>
      </c>
      <c r="O213" s="36">
        <f t="shared" si="145"/>
        <v>0</v>
      </c>
      <c r="P213" s="36">
        <f t="shared" si="145"/>
        <v>0</v>
      </c>
      <c r="Q213" s="36">
        <f t="shared" si="145"/>
        <v>0</v>
      </c>
      <c r="R213" s="36">
        <f t="shared" si="145"/>
        <v>0</v>
      </c>
      <c r="S213" s="36">
        <f t="shared" si="145"/>
        <v>0</v>
      </c>
      <c r="T213" s="36">
        <f t="shared" si="145"/>
        <v>0</v>
      </c>
      <c r="U213" s="36">
        <f t="shared" si="145"/>
        <v>0</v>
      </c>
      <c r="V213" s="36">
        <f t="shared" si="145"/>
        <v>0</v>
      </c>
      <c r="W213" s="36">
        <f t="shared" si="145"/>
        <v>0</v>
      </c>
      <c r="X213" s="36">
        <f t="shared" si="145"/>
        <v>0</v>
      </c>
      <c r="Y213" s="36">
        <f t="shared" si="145"/>
        <v>0</v>
      </c>
      <c r="Z213" s="36">
        <f t="shared" si="145"/>
        <v>0</v>
      </c>
      <c r="AA213" s="36">
        <f t="shared" si="145"/>
        <v>0</v>
      </c>
      <c r="AB213" s="36">
        <f t="shared" si="145"/>
        <v>0</v>
      </c>
      <c r="AC213" s="36">
        <f t="shared" si="145"/>
        <v>0</v>
      </c>
      <c r="AD213" s="36">
        <f t="shared" si="145"/>
        <v>0</v>
      </c>
      <c r="AE213" s="36">
        <f t="shared" si="145"/>
        <v>0</v>
      </c>
      <c r="AF213" s="36">
        <f t="shared" si="145"/>
        <v>0</v>
      </c>
      <c r="AG213" s="36">
        <f t="shared" si="145"/>
        <v>0</v>
      </c>
      <c r="AH213" s="36">
        <f t="shared" si="145"/>
        <v>0</v>
      </c>
      <c r="AI213" s="36">
        <f t="shared" si="145"/>
        <v>0</v>
      </c>
      <c r="AJ213" s="36">
        <f t="shared" si="145"/>
        <v>0</v>
      </c>
      <c r="AK213" s="36">
        <f t="shared" si="145"/>
        <v>0</v>
      </c>
      <c r="AL213" s="36">
        <f t="shared" si="145"/>
        <v>0</v>
      </c>
      <c r="AM213" s="36">
        <f t="shared" si="145"/>
        <v>0</v>
      </c>
      <c r="AN213" s="36">
        <f t="shared" si="145"/>
        <v>0</v>
      </c>
      <c r="AO213" s="36">
        <f t="shared" si="145"/>
        <v>0</v>
      </c>
      <c r="AP213" s="36">
        <f t="shared" si="145"/>
        <v>0</v>
      </c>
      <c r="AQ213" s="36">
        <f t="shared" si="145"/>
        <v>0</v>
      </c>
      <c r="AR213" s="36">
        <f t="shared" si="145"/>
        <v>0</v>
      </c>
      <c r="AS213" s="36">
        <f t="shared" si="145"/>
        <v>0</v>
      </c>
      <c r="AT213" s="36">
        <f t="shared" si="145"/>
        <v>0</v>
      </c>
      <c r="AU213" s="36">
        <f t="shared" si="145"/>
        <v>0</v>
      </c>
      <c r="AV213" s="36">
        <f t="shared" si="145"/>
        <v>0</v>
      </c>
      <c r="AW213" s="36">
        <f t="shared" si="145"/>
        <v>0</v>
      </c>
      <c r="AX213" s="36">
        <f t="shared" si="145"/>
        <v>0</v>
      </c>
      <c r="AY213" s="36">
        <f t="shared" si="145"/>
        <v>0</v>
      </c>
      <c r="AZ213" s="36">
        <f t="shared" si="145"/>
        <v>0</v>
      </c>
      <c r="BA213" s="36">
        <f t="shared" si="145"/>
        <v>0</v>
      </c>
      <c r="BB213" s="36">
        <f t="shared" si="145"/>
        <v>0</v>
      </c>
      <c r="BC213" s="36">
        <f t="shared" si="145"/>
        <v>0</v>
      </c>
      <c r="BD213" s="36">
        <f t="shared" si="145"/>
        <v>0</v>
      </c>
      <c r="BE213" s="36">
        <f t="shared" si="145"/>
        <v>0</v>
      </c>
      <c r="BF213" s="36">
        <f t="shared" si="145"/>
        <v>0</v>
      </c>
      <c r="BG213" s="36">
        <f t="shared" si="145"/>
        <v>0</v>
      </c>
      <c r="BH213" s="36">
        <f t="shared" si="145"/>
        <v>0</v>
      </c>
      <c r="BI213" s="36">
        <f t="shared" si="145"/>
        <v>0</v>
      </c>
      <c r="BJ213" s="36">
        <f t="shared" si="145"/>
        <v>0</v>
      </c>
      <c r="BK213" s="36">
        <f t="shared" si="145"/>
        <v>0</v>
      </c>
      <c r="BL213" s="36">
        <f t="shared" si="145"/>
        <v>0</v>
      </c>
      <c r="BM213" s="36">
        <f t="shared" si="145"/>
        <v>0</v>
      </c>
      <c r="BN213" s="36">
        <f t="shared" si="145"/>
        <v>0</v>
      </c>
      <c r="BO213" s="36">
        <f t="shared" si="145"/>
        <v>0</v>
      </c>
      <c r="BP213" s="36">
        <f t="shared" si="145"/>
        <v>0</v>
      </c>
      <c r="BQ213" s="36">
        <f t="shared" si="145"/>
        <v>0</v>
      </c>
      <c r="BR213" s="36">
        <f t="shared" si="145"/>
        <v>0</v>
      </c>
      <c r="BS213" s="36">
        <f t="shared" si="145"/>
        <v>0</v>
      </c>
      <c r="BT213" s="36">
        <f t="shared" si="145"/>
        <v>0</v>
      </c>
      <c r="BU213" s="36">
        <f t="shared" si="145"/>
        <v>0</v>
      </c>
      <c r="BV213" s="36">
        <f t="shared" si="145"/>
        <v>0</v>
      </c>
      <c r="BW213" s="36">
        <f t="shared" si="145"/>
        <v>0</v>
      </c>
      <c r="BX213" s="36">
        <f t="shared" si="145"/>
        <v>0</v>
      </c>
      <c r="BY213" s="36">
        <f t="shared" si="145"/>
        <v>0</v>
      </c>
      <c r="BZ213" s="36">
        <f t="shared" si="145"/>
        <v>0</v>
      </c>
      <c r="CA213" s="36">
        <f t="shared" si="145"/>
        <v>0</v>
      </c>
      <c r="CB213" s="36">
        <f t="shared" si="145"/>
        <v>0</v>
      </c>
      <c r="CC213" s="36">
        <f t="shared" si="145"/>
        <v>0</v>
      </c>
      <c r="CD213" s="36">
        <f t="shared" si="145"/>
        <v>0</v>
      </c>
      <c r="CE213" s="36">
        <f t="shared" si="145"/>
        <v>0</v>
      </c>
      <c r="CF213" s="36">
        <f t="shared" si="145"/>
        <v>0</v>
      </c>
      <c r="CG213" s="36">
        <f t="shared" si="145"/>
        <v>0</v>
      </c>
      <c r="CH213" s="36">
        <f t="shared" si="145"/>
        <v>0</v>
      </c>
      <c r="CI213" s="36">
        <f t="shared" si="145"/>
        <v>0</v>
      </c>
      <c r="CJ213" s="36">
        <f t="shared" si="145"/>
        <v>0</v>
      </c>
      <c r="CK213" s="36">
        <f t="shared" si="145"/>
        <v>0</v>
      </c>
      <c r="CL213" s="36">
        <f t="shared" si="145"/>
        <v>0</v>
      </c>
      <c r="CM213" s="36">
        <f t="shared" si="145"/>
        <v>0</v>
      </c>
      <c r="CN213" s="36">
        <f t="shared" si="145"/>
        <v>0</v>
      </c>
      <c r="CO213" s="36">
        <f t="shared" si="145"/>
        <v>0</v>
      </c>
      <c r="CP213" s="36">
        <f t="shared" si="145"/>
        <v>0</v>
      </c>
      <c r="CQ213" s="36">
        <f t="shared" si="145"/>
        <v>0</v>
      </c>
      <c r="CR213" s="36">
        <f t="shared" si="145"/>
        <v>0</v>
      </c>
      <c r="CS213" s="36">
        <f t="shared" si="145"/>
        <v>0</v>
      </c>
    </row>
    <row r="214">
      <c r="B214" s="6" t="s">
        <v>82</v>
      </c>
      <c r="E214" s="33">
        <f t="shared" si="144"/>
        <v>0</v>
      </c>
      <c r="F214" s="5"/>
      <c r="G214" s="39">
        <f t="shared" ref="G214:CS214" si="146">G204*G$52</f>
        <v>0</v>
      </c>
      <c r="H214" s="39">
        <f t="shared" si="146"/>
        <v>0</v>
      </c>
      <c r="I214" s="39">
        <f t="shared" si="146"/>
        <v>0</v>
      </c>
      <c r="J214" s="39">
        <f t="shared" si="146"/>
        <v>0</v>
      </c>
      <c r="K214" s="39">
        <f t="shared" si="146"/>
        <v>0</v>
      </c>
      <c r="L214" s="39">
        <f t="shared" si="146"/>
        <v>0</v>
      </c>
      <c r="M214" s="39">
        <f t="shared" si="146"/>
        <v>0</v>
      </c>
      <c r="N214" s="39">
        <f t="shared" si="146"/>
        <v>0</v>
      </c>
      <c r="O214" s="39">
        <f t="shared" si="146"/>
        <v>0</v>
      </c>
      <c r="P214" s="39">
        <f t="shared" si="146"/>
        <v>0</v>
      </c>
      <c r="Q214" s="39">
        <f t="shared" si="146"/>
        <v>0</v>
      </c>
      <c r="R214" s="39">
        <f t="shared" si="146"/>
        <v>0</v>
      </c>
      <c r="S214" s="39">
        <f t="shared" si="146"/>
        <v>0</v>
      </c>
      <c r="T214" s="39">
        <f t="shared" si="146"/>
        <v>0</v>
      </c>
      <c r="U214" s="39">
        <f t="shared" si="146"/>
        <v>0</v>
      </c>
      <c r="V214" s="39">
        <f t="shared" si="146"/>
        <v>0</v>
      </c>
      <c r="W214" s="39">
        <f t="shared" si="146"/>
        <v>0</v>
      </c>
      <c r="X214" s="39">
        <f t="shared" si="146"/>
        <v>0</v>
      </c>
      <c r="Y214" s="39">
        <f t="shared" si="146"/>
        <v>0</v>
      </c>
      <c r="Z214" s="39">
        <f t="shared" si="146"/>
        <v>0</v>
      </c>
      <c r="AA214" s="39">
        <f t="shared" si="146"/>
        <v>0</v>
      </c>
      <c r="AB214" s="39">
        <f t="shared" si="146"/>
        <v>0</v>
      </c>
      <c r="AC214" s="39">
        <f t="shared" si="146"/>
        <v>0</v>
      </c>
      <c r="AD214" s="39">
        <f t="shared" si="146"/>
        <v>0</v>
      </c>
      <c r="AE214" s="39">
        <f t="shared" si="146"/>
        <v>0</v>
      </c>
      <c r="AF214" s="39">
        <f t="shared" si="146"/>
        <v>0</v>
      </c>
      <c r="AG214" s="39">
        <f t="shared" si="146"/>
        <v>0</v>
      </c>
      <c r="AH214" s="39">
        <f t="shared" si="146"/>
        <v>0</v>
      </c>
      <c r="AI214" s="39">
        <f t="shared" si="146"/>
        <v>0</v>
      </c>
      <c r="AJ214" s="39">
        <f t="shared" si="146"/>
        <v>0</v>
      </c>
      <c r="AK214" s="39">
        <f t="shared" si="146"/>
        <v>0</v>
      </c>
      <c r="AL214" s="39">
        <f t="shared" si="146"/>
        <v>0</v>
      </c>
      <c r="AM214" s="39">
        <f t="shared" si="146"/>
        <v>0</v>
      </c>
      <c r="AN214" s="39">
        <f t="shared" si="146"/>
        <v>0</v>
      </c>
      <c r="AO214" s="39">
        <f t="shared" si="146"/>
        <v>0</v>
      </c>
      <c r="AP214" s="39">
        <f t="shared" si="146"/>
        <v>0</v>
      </c>
      <c r="AQ214" s="39">
        <f t="shared" si="146"/>
        <v>0</v>
      </c>
      <c r="AR214" s="39">
        <f t="shared" si="146"/>
        <v>0</v>
      </c>
      <c r="AS214" s="39">
        <f t="shared" si="146"/>
        <v>0</v>
      </c>
      <c r="AT214" s="39">
        <f t="shared" si="146"/>
        <v>0</v>
      </c>
      <c r="AU214" s="39">
        <f t="shared" si="146"/>
        <v>0</v>
      </c>
      <c r="AV214" s="39">
        <f t="shared" si="146"/>
        <v>0</v>
      </c>
      <c r="AW214" s="39">
        <f t="shared" si="146"/>
        <v>0</v>
      </c>
      <c r="AX214" s="39">
        <f t="shared" si="146"/>
        <v>0</v>
      </c>
      <c r="AY214" s="39">
        <f t="shared" si="146"/>
        <v>0</v>
      </c>
      <c r="AZ214" s="39">
        <f t="shared" si="146"/>
        <v>0</v>
      </c>
      <c r="BA214" s="39">
        <f t="shared" si="146"/>
        <v>0</v>
      </c>
      <c r="BB214" s="39">
        <f t="shared" si="146"/>
        <v>0</v>
      </c>
      <c r="BC214" s="39">
        <f t="shared" si="146"/>
        <v>0</v>
      </c>
      <c r="BD214" s="39">
        <f t="shared" si="146"/>
        <v>0</v>
      </c>
      <c r="BE214" s="39">
        <f t="shared" si="146"/>
        <v>0</v>
      </c>
      <c r="BF214" s="39">
        <f t="shared" si="146"/>
        <v>0</v>
      </c>
      <c r="BG214" s="39">
        <f t="shared" si="146"/>
        <v>0</v>
      </c>
      <c r="BH214" s="39">
        <f t="shared" si="146"/>
        <v>0</v>
      </c>
      <c r="BI214" s="39">
        <f t="shared" si="146"/>
        <v>0</v>
      </c>
      <c r="BJ214" s="39">
        <f t="shared" si="146"/>
        <v>0</v>
      </c>
      <c r="BK214" s="39">
        <f t="shared" si="146"/>
        <v>0</v>
      </c>
      <c r="BL214" s="39">
        <f t="shared" si="146"/>
        <v>0</v>
      </c>
      <c r="BM214" s="39">
        <f t="shared" si="146"/>
        <v>0</v>
      </c>
      <c r="BN214" s="39">
        <f t="shared" si="146"/>
        <v>0</v>
      </c>
      <c r="BO214" s="39">
        <f t="shared" si="146"/>
        <v>0</v>
      </c>
      <c r="BP214" s="39">
        <f t="shared" si="146"/>
        <v>0</v>
      </c>
      <c r="BQ214" s="39">
        <f t="shared" si="146"/>
        <v>0</v>
      </c>
      <c r="BR214" s="39">
        <f t="shared" si="146"/>
        <v>0</v>
      </c>
      <c r="BS214" s="39">
        <f t="shared" si="146"/>
        <v>0</v>
      </c>
      <c r="BT214" s="39">
        <f t="shared" si="146"/>
        <v>0</v>
      </c>
      <c r="BU214" s="39">
        <f t="shared" si="146"/>
        <v>0</v>
      </c>
      <c r="BV214" s="39">
        <f t="shared" si="146"/>
        <v>0</v>
      </c>
      <c r="BW214" s="39">
        <f t="shared" si="146"/>
        <v>0</v>
      </c>
      <c r="BX214" s="39">
        <f t="shared" si="146"/>
        <v>0</v>
      </c>
      <c r="BY214" s="39">
        <f t="shared" si="146"/>
        <v>0</v>
      </c>
      <c r="BZ214" s="39">
        <f t="shared" si="146"/>
        <v>0</v>
      </c>
      <c r="CA214" s="39">
        <f t="shared" si="146"/>
        <v>0</v>
      </c>
      <c r="CB214" s="39">
        <f t="shared" si="146"/>
        <v>0</v>
      </c>
      <c r="CC214" s="39">
        <f t="shared" si="146"/>
        <v>0</v>
      </c>
      <c r="CD214" s="39">
        <f t="shared" si="146"/>
        <v>0</v>
      </c>
      <c r="CE214" s="39">
        <f t="shared" si="146"/>
        <v>0</v>
      </c>
      <c r="CF214" s="39">
        <f t="shared" si="146"/>
        <v>0</v>
      </c>
      <c r="CG214" s="39">
        <f t="shared" si="146"/>
        <v>0</v>
      </c>
      <c r="CH214" s="39">
        <f t="shared" si="146"/>
        <v>0</v>
      </c>
      <c r="CI214" s="39">
        <f t="shared" si="146"/>
        <v>0</v>
      </c>
      <c r="CJ214" s="39">
        <f t="shared" si="146"/>
        <v>0</v>
      </c>
      <c r="CK214" s="39">
        <f t="shared" si="146"/>
        <v>0</v>
      </c>
      <c r="CL214" s="39">
        <f t="shared" si="146"/>
        <v>0</v>
      </c>
      <c r="CM214" s="39">
        <f t="shared" si="146"/>
        <v>0</v>
      </c>
      <c r="CN214" s="39">
        <f t="shared" si="146"/>
        <v>0</v>
      </c>
      <c r="CO214" s="39">
        <f t="shared" si="146"/>
        <v>0</v>
      </c>
      <c r="CP214" s="39">
        <f t="shared" si="146"/>
        <v>0</v>
      </c>
      <c r="CQ214" s="39">
        <f t="shared" si="146"/>
        <v>0</v>
      </c>
      <c r="CR214" s="39">
        <f t="shared" si="146"/>
        <v>0</v>
      </c>
      <c r="CS214" s="39">
        <f t="shared" si="146"/>
        <v>0</v>
      </c>
    </row>
    <row r="215">
      <c r="B215" s="5"/>
      <c r="E215" s="35"/>
      <c r="F215" s="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</row>
    <row r="216">
      <c r="B216" s="43" t="str">
        <f>B18</f>
        <v>Enter Name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</row>
    <row r="217"/>
    <row r="218">
      <c r="B218" s="6" t="s">
        <v>74</v>
      </c>
      <c r="E218" s="35">
        <f t="shared" ref="E218:E221" si="148">SUM(G218:CS218)</f>
        <v>0</v>
      </c>
      <c r="F218" s="5"/>
      <c r="G218" s="39">
        <f t="shared" ref="G218:CS218" si="147">(G$28*$C$18)+(G$29*$D$18)+(G$30*$C$18)</f>
        <v>0</v>
      </c>
      <c r="H218" s="39">
        <f t="shared" si="147"/>
        <v>0</v>
      </c>
      <c r="I218" s="39">
        <f t="shared" si="147"/>
        <v>0</v>
      </c>
      <c r="J218" s="39">
        <f t="shared" si="147"/>
        <v>0</v>
      </c>
      <c r="K218" s="39">
        <f t="shared" si="147"/>
        <v>0</v>
      </c>
      <c r="L218" s="39">
        <f t="shared" si="147"/>
        <v>0</v>
      </c>
      <c r="M218" s="39">
        <f t="shared" si="147"/>
        <v>0</v>
      </c>
      <c r="N218" s="39">
        <f t="shared" si="147"/>
        <v>0</v>
      </c>
      <c r="O218" s="39">
        <f t="shared" si="147"/>
        <v>0</v>
      </c>
      <c r="P218" s="39">
        <f t="shared" si="147"/>
        <v>0</v>
      </c>
      <c r="Q218" s="39">
        <f t="shared" si="147"/>
        <v>0</v>
      </c>
      <c r="R218" s="39">
        <f t="shared" si="147"/>
        <v>0</v>
      </c>
      <c r="S218" s="39">
        <f t="shared" si="147"/>
        <v>0</v>
      </c>
      <c r="T218" s="39">
        <f t="shared" si="147"/>
        <v>0</v>
      </c>
      <c r="U218" s="39">
        <f t="shared" si="147"/>
        <v>0</v>
      </c>
      <c r="V218" s="39">
        <f t="shared" si="147"/>
        <v>0</v>
      </c>
      <c r="W218" s="39">
        <f t="shared" si="147"/>
        <v>0</v>
      </c>
      <c r="X218" s="39">
        <f t="shared" si="147"/>
        <v>0</v>
      </c>
      <c r="Y218" s="39">
        <f t="shared" si="147"/>
        <v>0</v>
      </c>
      <c r="Z218" s="39">
        <f t="shared" si="147"/>
        <v>0</v>
      </c>
      <c r="AA218" s="39">
        <f t="shared" si="147"/>
        <v>0</v>
      </c>
      <c r="AB218" s="39">
        <f t="shared" si="147"/>
        <v>0</v>
      </c>
      <c r="AC218" s="39">
        <f t="shared" si="147"/>
        <v>0</v>
      </c>
      <c r="AD218" s="39">
        <f t="shared" si="147"/>
        <v>0</v>
      </c>
      <c r="AE218" s="39">
        <f t="shared" si="147"/>
        <v>0</v>
      </c>
      <c r="AF218" s="39">
        <f t="shared" si="147"/>
        <v>0</v>
      </c>
      <c r="AG218" s="39">
        <f t="shared" si="147"/>
        <v>0</v>
      </c>
      <c r="AH218" s="39">
        <f t="shared" si="147"/>
        <v>0</v>
      </c>
      <c r="AI218" s="39">
        <f t="shared" si="147"/>
        <v>0</v>
      </c>
      <c r="AJ218" s="39">
        <f t="shared" si="147"/>
        <v>0</v>
      </c>
      <c r="AK218" s="39">
        <f t="shared" si="147"/>
        <v>0</v>
      </c>
      <c r="AL218" s="39">
        <f t="shared" si="147"/>
        <v>0</v>
      </c>
      <c r="AM218" s="39">
        <f t="shared" si="147"/>
        <v>0</v>
      </c>
      <c r="AN218" s="39">
        <f t="shared" si="147"/>
        <v>0</v>
      </c>
      <c r="AO218" s="39">
        <f t="shared" si="147"/>
        <v>0</v>
      </c>
      <c r="AP218" s="39">
        <f t="shared" si="147"/>
        <v>0</v>
      </c>
      <c r="AQ218" s="39">
        <f t="shared" si="147"/>
        <v>0</v>
      </c>
      <c r="AR218" s="39">
        <f t="shared" si="147"/>
        <v>0</v>
      </c>
      <c r="AS218" s="39">
        <f t="shared" si="147"/>
        <v>0</v>
      </c>
      <c r="AT218" s="39">
        <f t="shared" si="147"/>
        <v>0</v>
      </c>
      <c r="AU218" s="39">
        <f t="shared" si="147"/>
        <v>0</v>
      </c>
      <c r="AV218" s="39">
        <f t="shared" si="147"/>
        <v>0</v>
      </c>
      <c r="AW218" s="39">
        <f t="shared" si="147"/>
        <v>0</v>
      </c>
      <c r="AX218" s="39">
        <f t="shared" si="147"/>
        <v>0</v>
      </c>
      <c r="AY218" s="39">
        <f t="shared" si="147"/>
        <v>0</v>
      </c>
      <c r="AZ218" s="39">
        <f t="shared" si="147"/>
        <v>0</v>
      </c>
      <c r="BA218" s="39">
        <f t="shared" si="147"/>
        <v>0</v>
      </c>
      <c r="BB218" s="39">
        <f t="shared" si="147"/>
        <v>0</v>
      </c>
      <c r="BC218" s="39">
        <f t="shared" si="147"/>
        <v>0</v>
      </c>
      <c r="BD218" s="39">
        <f t="shared" si="147"/>
        <v>0</v>
      </c>
      <c r="BE218" s="39">
        <f t="shared" si="147"/>
        <v>0</v>
      </c>
      <c r="BF218" s="39">
        <f t="shared" si="147"/>
        <v>0</v>
      </c>
      <c r="BG218" s="39">
        <f t="shared" si="147"/>
        <v>0</v>
      </c>
      <c r="BH218" s="39">
        <f t="shared" si="147"/>
        <v>0</v>
      </c>
      <c r="BI218" s="39">
        <f t="shared" si="147"/>
        <v>0</v>
      </c>
      <c r="BJ218" s="39">
        <f t="shared" si="147"/>
        <v>0</v>
      </c>
      <c r="BK218" s="39">
        <f t="shared" si="147"/>
        <v>0</v>
      </c>
      <c r="BL218" s="39">
        <f t="shared" si="147"/>
        <v>0</v>
      </c>
      <c r="BM218" s="39">
        <f t="shared" si="147"/>
        <v>0</v>
      </c>
      <c r="BN218" s="39">
        <f t="shared" si="147"/>
        <v>0</v>
      </c>
      <c r="BO218" s="39">
        <f t="shared" si="147"/>
        <v>0</v>
      </c>
      <c r="BP218" s="39">
        <f t="shared" si="147"/>
        <v>0</v>
      </c>
      <c r="BQ218" s="39">
        <f t="shared" si="147"/>
        <v>0</v>
      </c>
      <c r="BR218" s="39">
        <f t="shared" si="147"/>
        <v>0</v>
      </c>
      <c r="BS218" s="39">
        <f t="shared" si="147"/>
        <v>0</v>
      </c>
      <c r="BT218" s="39">
        <f t="shared" si="147"/>
        <v>0</v>
      </c>
      <c r="BU218" s="39">
        <f t="shared" si="147"/>
        <v>0</v>
      </c>
      <c r="BV218" s="39">
        <f t="shared" si="147"/>
        <v>0</v>
      </c>
      <c r="BW218" s="39">
        <f t="shared" si="147"/>
        <v>0</v>
      </c>
      <c r="BX218" s="39">
        <f t="shared" si="147"/>
        <v>0</v>
      </c>
      <c r="BY218" s="39">
        <f t="shared" si="147"/>
        <v>0</v>
      </c>
      <c r="BZ218" s="39">
        <f t="shared" si="147"/>
        <v>0</v>
      </c>
      <c r="CA218" s="39">
        <f t="shared" si="147"/>
        <v>0</v>
      </c>
      <c r="CB218" s="39">
        <f t="shared" si="147"/>
        <v>0</v>
      </c>
      <c r="CC218" s="39">
        <f t="shared" si="147"/>
        <v>0</v>
      </c>
      <c r="CD218" s="39">
        <f t="shared" si="147"/>
        <v>0</v>
      </c>
      <c r="CE218" s="39">
        <f t="shared" si="147"/>
        <v>0</v>
      </c>
      <c r="CF218" s="39">
        <f t="shared" si="147"/>
        <v>0</v>
      </c>
      <c r="CG218" s="39">
        <f t="shared" si="147"/>
        <v>0</v>
      </c>
      <c r="CH218" s="39">
        <f t="shared" si="147"/>
        <v>0</v>
      </c>
      <c r="CI218" s="39">
        <f t="shared" si="147"/>
        <v>0</v>
      </c>
      <c r="CJ218" s="39">
        <f t="shared" si="147"/>
        <v>0</v>
      </c>
      <c r="CK218" s="39">
        <f t="shared" si="147"/>
        <v>0</v>
      </c>
      <c r="CL218" s="39">
        <f t="shared" si="147"/>
        <v>0</v>
      </c>
      <c r="CM218" s="39">
        <f t="shared" si="147"/>
        <v>0</v>
      </c>
      <c r="CN218" s="39">
        <f t="shared" si="147"/>
        <v>0</v>
      </c>
      <c r="CO218" s="39">
        <f t="shared" si="147"/>
        <v>0</v>
      </c>
      <c r="CP218" s="39">
        <f t="shared" si="147"/>
        <v>0</v>
      </c>
      <c r="CQ218" s="39">
        <f t="shared" si="147"/>
        <v>0</v>
      </c>
      <c r="CR218" s="39">
        <f t="shared" si="147"/>
        <v>0</v>
      </c>
      <c r="CS218" s="39">
        <f t="shared" si="147"/>
        <v>0</v>
      </c>
    </row>
    <row r="219">
      <c r="B219" s="6" t="s">
        <v>75</v>
      </c>
      <c r="E219" s="35">
        <f t="shared" si="148"/>
        <v>0</v>
      </c>
      <c r="G219" s="39">
        <f t="shared" ref="G219:CS219" si="149">(G$56*$C$18)+(G$57*$D$18)+(G$58*$D$18)+(G$59*$C$18)</f>
        <v>0</v>
      </c>
      <c r="H219" s="39">
        <f t="shared" si="149"/>
        <v>0</v>
      </c>
      <c r="I219" s="39">
        <f t="shared" si="149"/>
        <v>0</v>
      </c>
      <c r="J219" s="39">
        <f t="shared" si="149"/>
        <v>0</v>
      </c>
      <c r="K219" s="39">
        <f t="shared" si="149"/>
        <v>0</v>
      </c>
      <c r="L219" s="39">
        <f t="shared" si="149"/>
        <v>0</v>
      </c>
      <c r="M219" s="39">
        <f t="shared" si="149"/>
        <v>0</v>
      </c>
      <c r="N219" s="39">
        <f t="shared" si="149"/>
        <v>0</v>
      </c>
      <c r="O219" s="39">
        <f t="shared" si="149"/>
        <v>0</v>
      </c>
      <c r="P219" s="39">
        <f t="shared" si="149"/>
        <v>0</v>
      </c>
      <c r="Q219" s="39">
        <f t="shared" si="149"/>
        <v>0</v>
      </c>
      <c r="R219" s="39">
        <f t="shared" si="149"/>
        <v>0</v>
      </c>
      <c r="S219" s="39">
        <f t="shared" si="149"/>
        <v>0</v>
      </c>
      <c r="T219" s="39">
        <f t="shared" si="149"/>
        <v>0</v>
      </c>
      <c r="U219" s="39">
        <f t="shared" si="149"/>
        <v>0</v>
      </c>
      <c r="V219" s="39">
        <f t="shared" si="149"/>
        <v>0</v>
      </c>
      <c r="W219" s="39">
        <f t="shared" si="149"/>
        <v>0</v>
      </c>
      <c r="X219" s="39">
        <f t="shared" si="149"/>
        <v>0</v>
      </c>
      <c r="Y219" s="39">
        <f t="shared" si="149"/>
        <v>0</v>
      </c>
      <c r="Z219" s="39">
        <f t="shared" si="149"/>
        <v>0</v>
      </c>
      <c r="AA219" s="39">
        <f t="shared" si="149"/>
        <v>0</v>
      </c>
      <c r="AB219" s="39">
        <f t="shared" si="149"/>
        <v>0</v>
      </c>
      <c r="AC219" s="39">
        <f t="shared" si="149"/>
        <v>0</v>
      </c>
      <c r="AD219" s="39">
        <f t="shared" si="149"/>
        <v>0</v>
      </c>
      <c r="AE219" s="39">
        <f t="shared" si="149"/>
        <v>0</v>
      </c>
      <c r="AF219" s="39">
        <f t="shared" si="149"/>
        <v>0</v>
      </c>
      <c r="AG219" s="39">
        <f t="shared" si="149"/>
        <v>0</v>
      </c>
      <c r="AH219" s="39">
        <f t="shared" si="149"/>
        <v>0</v>
      </c>
      <c r="AI219" s="39">
        <f t="shared" si="149"/>
        <v>0</v>
      </c>
      <c r="AJ219" s="39">
        <f t="shared" si="149"/>
        <v>0</v>
      </c>
      <c r="AK219" s="39">
        <f t="shared" si="149"/>
        <v>0</v>
      </c>
      <c r="AL219" s="39">
        <f t="shared" si="149"/>
        <v>0</v>
      </c>
      <c r="AM219" s="39">
        <f t="shared" si="149"/>
        <v>0</v>
      </c>
      <c r="AN219" s="39">
        <f t="shared" si="149"/>
        <v>0</v>
      </c>
      <c r="AO219" s="39">
        <f t="shared" si="149"/>
        <v>0</v>
      </c>
      <c r="AP219" s="39">
        <f t="shared" si="149"/>
        <v>0</v>
      </c>
      <c r="AQ219" s="39">
        <f t="shared" si="149"/>
        <v>0</v>
      </c>
      <c r="AR219" s="39">
        <f t="shared" si="149"/>
        <v>0</v>
      </c>
      <c r="AS219" s="39">
        <f t="shared" si="149"/>
        <v>0</v>
      </c>
      <c r="AT219" s="39">
        <f t="shared" si="149"/>
        <v>0</v>
      </c>
      <c r="AU219" s="39">
        <f t="shared" si="149"/>
        <v>0</v>
      </c>
      <c r="AV219" s="39">
        <f t="shared" si="149"/>
        <v>0</v>
      </c>
      <c r="AW219" s="39">
        <f t="shared" si="149"/>
        <v>0</v>
      </c>
      <c r="AX219" s="39">
        <f t="shared" si="149"/>
        <v>0</v>
      </c>
      <c r="AY219" s="39">
        <f t="shared" si="149"/>
        <v>0</v>
      </c>
      <c r="AZ219" s="39">
        <f t="shared" si="149"/>
        <v>0</v>
      </c>
      <c r="BA219" s="39">
        <f t="shared" si="149"/>
        <v>0</v>
      </c>
      <c r="BB219" s="39">
        <f t="shared" si="149"/>
        <v>0</v>
      </c>
      <c r="BC219" s="39">
        <f t="shared" si="149"/>
        <v>0</v>
      </c>
      <c r="BD219" s="39">
        <f t="shared" si="149"/>
        <v>0</v>
      </c>
      <c r="BE219" s="39">
        <f t="shared" si="149"/>
        <v>0</v>
      </c>
      <c r="BF219" s="39">
        <f t="shared" si="149"/>
        <v>0</v>
      </c>
      <c r="BG219" s="39">
        <f t="shared" si="149"/>
        <v>0</v>
      </c>
      <c r="BH219" s="39">
        <f t="shared" si="149"/>
        <v>0</v>
      </c>
      <c r="BI219" s="39">
        <f t="shared" si="149"/>
        <v>0</v>
      </c>
      <c r="BJ219" s="39">
        <f t="shared" si="149"/>
        <v>0</v>
      </c>
      <c r="BK219" s="39">
        <f t="shared" si="149"/>
        <v>0</v>
      </c>
      <c r="BL219" s="39">
        <f t="shared" si="149"/>
        <v>0</v>
      </c>
      <c r="BM219" s="39">
        <f t="shared" si="149"/>
        <v>0</v>
      </c>
      <c r="BN219" s="39">
        <f t="shared" si="149"/>
        <v>0</v>
      </c>
      <c r="BO219" s="39">
        <f t="shared" si="149"/>
        <v>0</v>
      </c>
      <c r="BP219" s="39">
        <f t="shared" si="149"/>
        <v>0</v>
      </c>
      <c r="BQ219" s="39">
        <f t="shared" si="149"/>
        <v>0</v>
      </c>
      <c r="BR219" s="39">
        <f t="shared" si="149"/>
        <v>0</v>
      </c>
      <c r="BS219" s="39">
        <f t="shared" si="149"/>
        <v>0</v>
      </c>
      <c r="BT219" s="39">
        <f t="shared" si="149"/>
        <v>0</v>
      </c>
      <c r="BU219" s="39">
        <f t="shared" si="149"/>
        <v>0</v>
      </c>
      <c r="BV219" s="39">
        <f t="shared" si="149"/>
        <v>0</v>
      </c>
      <c r="BW219" s="39">
        <f t="shared" si="149"/>
        <v>0</v>
      </c>
      <c r="BX219" s="39">
        <f t="shared" si="149"/>
        <v>0</v>
      </c>
      <c r="BY219" s="39">
        <f t="shared" si="149"/>
        <v>0</v>
      </c>
      <c r="BZ219" s="39">
        <f t="shared" si="149"/>
        <v>0</v>
      </c>
      <c r="CA219" s="39">
        <f t="shared" si="149"/>
        <v>0</v>
      </c>
      <c r="CB219" s="39">
        <f t="shared" si="149"/>
        <v>0</v>
      </c>
      <c r="CC219" s="39">
        <f t="shared" si="149"/>
        <v>0</v>
      </c>
      <c r="CD219" s="39">
        <f t="shared" si="149"/>
        <v>0</v>
      </c>
      <c r="CE219" s="39">
        <f t="shared" si="149"/>
        <v>0</v>
      </c>
      <c r="CF219" s="39">
        <f t="shared" si="149"/>
        <v>0</v>
      </c>
      <c r="CG219" s="39">
        <f t="shared" si="149"/>
        <v>0</v>
      </c>
      <c r="CH219" s="39">
        <f t="shared" si="149"/>
        <v>0</v>
      </c>
      <c r="CI219" s="39">
        <f t="shared" si="149"/>
        <v>0</v>
      </c>
      <c r="CJ219" s="39">
        <f t="shared" si="149"/>
        <v>0</v>
      </c>
      <c r="CK219" s="39">
        <f t="shared" si="149"/>
        <v>0</v>
      </c>
      <c r="CL219" s="39">
        <f t="shared" si="149"/>
        <v>0</v>
      </c>
      <c r="CM219" s="39">
        <f t="shared" si="149"/>
        <v>0</v>
      </c>
      <c r="CN219" s="39">
        <f t="shared" si="149"/>
        <v>0</v>
      </c>
      <c r="CO219" s="39">
        <f t="shared" si="149"/>
        <v>0</v>
      </c>
      <c r="CP219" s="39">
        <f t="shared" si="149"/>
        <v>0</v>
      </c>
      <c r="CQ219" s="39">
        <f t="shared" si="149"/>
        <v>0</v>
      </c>
      <c r="CR219" s="39">
        <f t="shared" si="149"/>
        <v>0</v>
      </c>
      <c r="CS219" s="39">
        <f t="shared" si="149"/>
        <v>0</v>
      </c>
    </row>
    <row r="220">
      <c r="B220" s="6" t="s">
        <v>76</v>
      </c>
      <c r="E220" s="35">
        <f t="shared" si="148"/>
        <v>0</v>
      </c>
      <c r="G220" s="39">
        <f t="shared" ref="G220:CS220" si="150">(G$70*$C$18)+(G$71*$D$18)+(G$72*$D$18)+(G$73*$C$18)</f>
        <v>0</v>
      </c>
      <c r="H220" s="39">
        <f t="shared" si="150"/>
        <v>0</v>
      </c>
      <c r="I220" s="39">
        <f t="shared" si="150"/>
        <v>0</v>
      </c>
      <c r="J220" s="39">
        <f t="shared" si="150"/>
        <v>0</v>
      </c>
      <c r="K220" s="39">
        <f t="shared" si="150"/>
        <v>0</v>
      </c>
      <c r="L220" s="39">
        <f t="shared" si="150"/>
        <v>0</v>
      </c>
      <c r="M220" s="39">
        <f t="shared" si="150"/>
        <v>0</v>
      </c>
      <c r="N220" s="39">
        <f t="shared" si="150"/>
        <v>0</v>
      </c>
      <c r="O220" s="39">
        <f t="shared" si="150"/>
        <v>0</v>
      </c>
      <c r="P220" s="39">
        <f t="shared" si="150"/>
        <v>0</v>
      </c>
      <c r="Q220" s="39">
        <f t="shared" si="150"/>
        <v>0</v>
      </c>
      <c r="R220" s="39">
        <f t="shared" si="150"/>
        <v>0</v>
      </c>
      <c r="S220" s="39">
        <f t="shared" si="150"/>
        <v>0</v>
      </c>
      <c r="T220" s="39">
        <f t="shared" si="150"/>
        <v>0</v>
      </c>
      <c r="U220" s="39">
        <f t="shared" si="150"/>
        <v>0</v>
      </c>
      <c r="V220" s="39">
        <f t="shared" si="150"/>
        <v>0</v>
      </c>
      <c r="W220" s="39">
        <f t="shared" si="150"/>
        <v>0</v>
      </c>
      <c r="X220" s="39">
        <f t="shared" si="150"/>
        <v>0</v>
      </c>
      <c r="Y220" s="39">
        <f t="shared" si="150"/>
        <v>0</v>
      </c>
      <c r="Z220" s="39">
        <f t="shared" si="150"/>
        <v>0</v>
      </c>
      <c r="AA220" s="39">
        <f t="shared" si="150"/>
        <v>0</v>
      </c>
      <c r="AB220" s="39">
        <f t="shared" si="150"/>
        <v>0</v>
      </c>
      <c r="AC220" s="39">
        <f t="shared" si="150"/>
        <v>0</v>
      </c>
      <c r="AD220" s="39">
        <f t="shared" si="150"/>
        <v>0</v>
      </c>
      <c r="AE220" s="39">
        <f t="shared" si="150"/>
        <v>0</v>
      </c>
      <c r="AF220" s="39">
        <f t="shared" si="150"/>
        <v>0</v>
      </c>
      <c r="AG220" s="39">
        <f t="shared" si="150"/>
        <v>0</v>
      </c>
      <c r="AH220" s="39">
        <f t="shared" si="150"/>
        <v>0</v>
      </c>
      <c r="AI220" s="39">
        <f t="shared" si="150"/>
        <v>0</v>
      </c>
      <c r="AJ220" s="39">
        <f t="shared" si="150"/>
        <v>0</v>
      </c>
      <c r="AK220" s="39">
        <f t="shared" si="150"/>
        <v>0</v>
      </c>
      <c r="AL220" s="39">
        <f t="shared" si="150"/>
        <v>0</v>
      </c>
      <c r="AM220" s="39">
        <f t="shared" si="150"/>
        <v>0</v>
      </c>
      <c r="AN220" s="39">
        <f t="shared" si="150"/>
        <v>0</v>
      </c>
      <c r="AO220" s="39">
        <f t="shared" si="150"/>
        <v>0</v>
      </c>
      <c r="AP220" s="39">
        <f t="shared" si="150"/>
        <v>0</v>
      </c>
      <c r="AQ220" s="39">
        <f t="shared" si="150"/>
        <v>0</v>
      </c>
      <c r="AR220" s="39">
        <f t="shared" si="150"/>
        <v>0</v>
      </c>
      <c r="AS220" s="39">
        <f t="shared" si="150"/>
        <v>0</v>
      </c>
      <c r="AT220" s="39">
        <f t="shared" si="150"/>
        <v>0</v>
      </c>
      <c r="AU220" s="39">
        <f t="shared" si="150"/>
        <v>0</v>
      </c>
      <c r="AV220" s="39">
        <f t="shared" si="150"/>
        <v>0</v>
      </c>
      <c r="AW220" s="39">
        <f t="shared" si="150"/>
        <v>0</v>
      </c>
      <c r="AX220" s="39">
        <f t="shared" si="150"/>
        <v>0</v>
      </c>
      <c r="AY220" s="39">
        <f t="shared" si="150"/>
        <v>0</v>
      </c>
      <c r="AZ220" s="39">
        <f t="shared" si="150"/>
        <v>0</v>
      </c>
      <c r="BA220" s="39">
        <f t="shared" si="150"/>
        <v>0</v>
      </c>
      <c r="BB220" s="39">
        <f t="shared" si="150"/>
        <v>0</v>
      </c>
      <c r="BC220" s="39">
        <f t="shared" si="150"/>
        <v>0</v>
      </c>
      <c r="BD220" s="39">
        <f t="shared" si="150"/>
        <v>0</v>
      </c>
      <c r="BE220" s="39">
        <f t="shared" si="150"/>
        <v>0</v>
      </c>
      <c r="BF220" s="39">
        <f t="shared" si="150"/>
        <v>0</v>
      </c>
      <c r="BG220" s="39">
        <f t="shared" si="150"/>
        <v>0</v>
      </c>
      <c r="BH220" s="39">
        <f t="shared" si="150"/>
        <v>0</v>
      </c>
      <c r="BI220" s="39">
        <f t="shared" si="150"/>
        <v>0</v>
      </c>
      <c r="BJ220" s="39">
        <f t="shared" si="150"/>
        <v>0</v>
      </c>
      <c r="BK220" s="39">
        <f t="shared" si="150"/>
        <v>0</v>
      </c>
      <c r="BL220" s="39">
        <f t="shared" si="150"/>
        <v>0</v>
      </c>
      <c r="BM220" s="39">
        <f t="shared" si="150"/>
        <v>0</v>
      </c>
      <c r="BN220" s="39">
        <f t="shared" si="150"/>
        <v>0</v>
      </c>
      <c r="BO220" s="39">
        <f t="shared" si="150"/>
        <v>0</v>
      </c>
      <c r="BP220" s="39">
        <f t="shared" si="150"/>
        <v>0</v>
      </c>
      <c r="BQ220" s="39">
        <f t="shared" si="150"/>
        <v>0</v>
      </c>
      <c r="BR220" s="39">
        <f t="shared" si="150"/>
        <v>0</v>
      </c>
      <c r="BS220" s="39">
        <f t="shared" si="150"/>
        <v>0</v>
      </c>
      <c r="BT220" s="39">
        <f t="shared" si="150"/>
        <v>0</v>
      </c>
      <c r="BU220" s="39">
        <f t="shared" si="150"/>
        <v>0</v>
      </c>
      <c r="BV220" s="39">
        <f t="shared" si="150"/>
        <v>0</v>
      </c>
      <c r="BW220" s="39">
        <f t="shared" si="150"/>
        <v>0</v>
      </c>
      <c r="BX220" s="39">
        <f t="shared" si="150"/>
        <v>0</v>
      </c>
      <c r="BY220" s="39">
        <f t="shared" si="150"/>
        <v>0</v>
      </c>
      <c r="BZ220" s="39">
        <f t="shared" si="150"/>
        <v>0</v>
      </c>
      <c r="CA220" s="39">
        <f t="shared" si="150"/>
        <v>0</v>
      </c>
      <c r="CB220" s="39">
        <f t="shared" si="150"/>
        <v>0</v>
      </c>
      <c r="CC220" s="39">
        <f t="shared" si="150"/>
        <v>0</v>
      </c>
      <c r="CD220" s="39">
        <f t="shared" si="150"/>
        <v>0</v>
      </c>
      <c r="CE220" s="39">
        <f t="shared" si="150"/>
        <v>0</v>
      </c>
      <c r="CF220" s="39">
        <f t="shared" si="150"/>
        <v>0</v>
      </c>
      <c r="CG220" s="39">
        <f t="shared" si="150"/>
        <v>0</v>
      </c>
      <c r="CH220" s="39">
        <f t="shared" si="150"/>
        <v>0</v>
      </c>
      <c r="CI220" s="39">
        <f t="shared" si="150"/>
        <v>0</v>
      </c>
      <c r="CJ220" s="39">
        <f t="shared" si="150"/>
        <v>0</v>
      </c>
      <c r="CK220" s="39">
        <f t="shared" si="150"/>
        <v>0</v>
      </c>
      <c r="CL220" s="39">
        <f t="shared" si="150"/>
        <v>0</v>
      </c>
      <c r="CM220" s="39">
        <f t="shared" si="150"/>
        <v>0</v>
      </c>
      <c r="CN220" s="39">
        <f t="shared" si="150"/>
        <v>0</v>
      </c>
      <c r="CO220" s="39">
        <f t="shared" si="150"/>
        <v>0</v>
      </c>
      <c r="CP220" s="39">
        <f t="shared" si="150"/>
        <v>0</v>
      </c>
      <c r="CQ220" s="39">
        <f t="shared" si="150"/>
        <v>0</v>
      </c>
      <c r="CR220" s="39">
        <f t="shared" si="150"/>
        <v>0</v>
      </c>
      <c r="CS220" s="39">
        <f t="shared" si="150"/>
        <v>0</v>
      </c>
    </row>
    <row r="221">
      <c r="B221" s="6" t="s">
        <v>66</v>
      </c>
      <c r="E221" s="35">
        <f t="shared" si="148"/>
        <v>0</v>
      </c>
      <c r="G221" s="39" t="str">
        <f t="shared" ref="G221:CS221" si="151">G46</f>
        <v/>
      </c>
      <c r="H221" s="39" t="str">
        <f t="shared" si="151"/>
        <v/>
      </c>
      <c r="I221" s="39" t="str">
        <f t="shared" si="151"/>
        <v/>
      </c>
      <c r="J221" s="39" t="str">
        <f t="shared" si="151"/>
        <v/>
      </c>
      <c r="K221" s="39" t="str">
        <f t="shared" si="151"/>
        <v/>
      </c>
      <c r="L221" s="39" t="str">
        <f t="shared" si="151"/>
        <v/>
      </c>
      <c r="M221" s="39" t="str">
        <f t="shared" si="151"/>
        <v/>
      </c>
      <c r="N221" s="39" t="str">
        <f t="shared" si="151"/>
        <v/>
      </c>
      <c r="O221" s="39" t="str">
        <f t="shared" si="151"/>
        <v/>
      </c>
      <c r="P221" s="39" t="str">
        <f t="shared" si="151"/>
        <v/>
      </c>
      <c r="Q221" s="39" t="str">
        <f t="shared" si="151"/>
        <v/>
      </c>
      <c r="R221" s="39" t="str">
        <f t="shared" si="151"/>
        <v/>
      </c>
      <c r="S221" s="39" t="str">
        <f t="shared" si="151"/>
        <v/>
      </c>
      <c r="T221" s="39" t="str">
        <f t="shared" si="151"/>
        <v/>
      </c>
      <c r="U221" s="39" t="str">
        <f t="shared" si="151"/>
        <v/>
      </c>
      <c r="V221" s="39" t="str">
        <f t="shared" si="151"/>
        <v/>
      </c>
      <c r="W221" s="39" t="str">
        <f t="shared" si="151"/>
        <v/>
      </c>
      <c r="X221" s="39" t="str">
        <f t="shared" si="151"/>
        <v/>
      </c>
      <c r="Y221" s="39" t="str">
        <f t="shared" si="151"/>
        <v/>
      </c>
      <c r="Z221" s="39" t="str">
        <f t="shared" si="151"/>
        <v/>
      </c>
      <c r="AA221" s="39" t="str">
        <f t="shared" si="151"/>
        <v/>
      </c>
      <c r="AB221" s="39" t="str">
        <f t="shared" si="151"/>
        <v/>
      </c>
      <c r="AC221" s="39" t="str">
        <f t="shared" si="151"/>
        <v/>
      </c>
      <c r="AD221" s="39" t="str">
        <f t="shared" si="151"/>
        <v/>
      </c>
      <c r="AE221" s="39" t="str">
        <f t="shared" si="151"/>
        <v/>
      </c>
      <c r="AF221" s="39" t="str">
        <f t="shared" si="151"/>
        <v/>
      </c>
      <c r="AG221" s="39" t="str">
        <f t="shared" si="151"/>
        <v/>
      </c>
      <c r="AH221" s="39" t="str">
        <f t="shared" si="151"/>
        <v/>
      </c>
      <c r="AI221" s="39" t="str">
        <f t="shared" si="151"/>
        <v/>
      </c>
      <c r="AJ221" s="39" t="str">
        <f t="shared" si="151"/>
        <v/>
      </c>
      <c r="AK221" s="39" t="str">
        <f t="shared" si="151"/>
        <v/>
      </c>
      <c r="AL221" s="39" t="str">
        <f t="shared" si="151"/>
        <v/>
      </c>
      <c r="AM221" s="39" t="str">
        <f t="shared" si="151"/>
        <v/>
      </c>
      <c r="AN221" s="39" t="str">
        <f t="shared" si="151"/>
        <v/>
      </c>
      <c r="AO221" s="39" t="str">
        <f t="shared" si="151"/>
        <v/>
      </c>
      <c r="AP221" s="39" t="str">
        <f t="shared" si="151"/>
        <v/>
      </c>
      <c r="AQ221" s="39" t="str">
        <f t="shared" si="151"/>
        <v/>
      </c>
      <c r="AR221" s="39" t="str">
        <f t="shared" si="151"/>
        <v/>
      </c>
      <c r="AS221" s="39" t="str">
        <f t="shared" si="151"/>
        <v/>
      </c>
      <c r="AT221" s="39" t="str">
        <f t="shared" si="151"/>
        <v/>
      </c>
      <c r="AU221" s="39" t="str">
        <f t="shared" si="151"/>
        <v/>
      </c>
      <c r="AV221" s="39" t="str">
        <f t="shared" si="151"/>
        <v/>
      </c>
      <c r="AW221" s="39" t="str">
        <f t="shared" si="151"/>
        <v/>
      </c>
      <c r="AX221" s="39" t="str">
        <f t="shared" si="151"/>
        <v/>
      </c>
      <c r="AY221" s="39" t="str">
        <f t="shared" si="151"/>
        <v/>
      </c>
      <c r="AZ221" s="39" t="str">
        <f t="shared" si="151"/>
        <v/>
      </c>
      <c r="BA221" s="39" t="str">
        <f t="shared" si="151"/>
        <v/>
      </c>
      <c r="BB221" s="39" t="str">
        <f t="shared" si="151"/>
        <v/>
      </c>
      <c r="BC221" s="39" t="str">
        <f t="shared" si="151"/>
        <v/>
      </c>
      <c r="BD221" s="39" t="str">
        <f t="shared" si="151"/>
        <v/>
      </c>
      <c r="BE221" s="39" t="str">
        <f t="shared" si="151"/>
        <v/>
      </c>
      <c r="BF221" s="39" t="str">
        <f t="shared" si="151"/>
        <v/>
      </c>
      <c r="BG221" s="39" t="str">
        <f t="shared" si="151"/>
        <v/>
      </c>
      <c r="BH221" s="39" t="str">
        <f t="shared" si="151"/>
        <v/>
      </c>
      <c r="BI221" s="39" t="str">
        <f t="shared" si="151"/>
        <v/>
      </c>
      <c r="BJ221" s="39" t="str">
        <f t="shared" si="151"/>
        <v/>
      </c>
      <c r="BK221" s="39" t="str">
        <f t="shared" si="151"/>
        <v/>
      </c>
      <c r="BL221" s="39" t="str">
        <f t="shared" si="151"/>
        <v/>
      </c>
      <c r="BM221" s="39" t="str">
        <f t="shared" si="151"/>
        <v/>
      </c>
      <c r="BN221" s="39" t="str">
        <f t="shared" si="151"/>
        <v/>
      </c>
      <c r="BO221" s="39" t="str">
        <f t="shared" si="151"/>
        <v/>
      </c>
      <c r="BP221" s="39" t="str">
        <f t="shared" si="151"/>
        <v/>
      </c>
      <c r="BQ221" s="39" t="str">
        <f t="shared" si="151"/>
        <v/>
      </c>
      <c r="BR221" s="39" t="str">
        <f t="shared" si="151"/>
        <v/>
      </c>
      <c r="BS221" s="39" t="str">
        <f t="shared" si="151"/>
        <v/>
      </c>
      <c r="BT221" s="39" t="str">
        <f t="shared" si="151"/>
        <v/>
      </c>
      <c r="BU221" s="39" t="str">
        <f t="shared" si="151"/>
        <v/>
      </c>
      <c r="BV221" s="39" t="str">
        <f t="shared" si="151"/>
        <v/>
      </c>
      <c r="BW221" s="39" t="str">
        <f t="shared" si="151"/>
        <v/>
      </c>
      <c r="BX221" s="39" t="str">
        <f t="shared" si="151"/>
        <v/>
      </c>
      <c r="BY221" s="39" t="str">
        <f t="shared" si="151"/>
        <v/>
      </c>
      <c r="BZ221" s="39" t="str">
        <f t="shared" si="151"/>
        <v/>
      </c>
      <c r="CA221" s="39" t="str">
        <f t="shared" si="151"/>
        <v/>
      </c>
      <c r="CB221" s="39" t="str">
        <f t="shared" si="151"/>
        <v/>
      </c>
      <c r="CC221" s="39" t="str">
        <f t="shared" si="151"/>
        <v/>
      </c>
      <c r="CD221" s="39" t="str">
        <f t="shared" si="151"/>
        <v/>
      </c>
      <c r="CE221" s="39" t="str">
        <f t="shared" si="151"/>
        <v/>
      </c>
      <c r="CF221" s="39" t="str">
        <f t="shared" si="151"/>
        <v/>
      </c>
      <c r="CG221" s="39" t="str">
        <f t="shared" si="151"/>
        <v/>
      </c>
      <c r="CH221" s="39" t="str">
        <f t="shared" si="151"/>
        <v/>
      </c>
      <c r="CI221" s="39" t="str">
        <f t="shared" si="151"/>
        <v/>
      </c>
      <c r="CJ221" s="39" t="str">
        <f t="shared" si="151"/>
        <v/>
      </c>
      <c r="CK221" s="39" t="str">
        <f t="shared" si="151"/>
        <v/>
      </c>
      <c r="CL221" s="39" t="str">
        <f t="shared" si="151"/>
        <v/>
      </c>
      <c r="CM221" s="39" t="str">
        <f t="shared" si="151"/>
        <v/>
      </c>
      <c r="CN221" s="39" t="str">
        <f t="shared" si="151"/>
        <v/>
      </c>
      <c r="CO221" s="39" t="str">
        <f t="shared" si="151"/>
        <v/>
      </c>
      <c r="CP221" s="39" t="str">
        <f t="shared" si="151"/>
        <v/>
      </c>
      <c r="CQ221" s="39" t="str">
        <f t="shared" si="151"/>
        <v/>
      </c>
      <c r="CR221" s="39" t="str">
        <f t="shared" si="151"/>
        <v/>
      </c>
      <c r="CS221" s="39" t="str">
        <f t="shared" si="151"/>
        <v/>
      </c>
    </row>
    <row r="222"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</row>
    <row r="223">
      <c r="B223" s="5" t="s">
        <v>67</v>
      </c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</row>
    <row r="224"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</row>
    <row r="225">
      <c r="B225" s="6" t="s">
        <v>77</v>
      </c>
      <c r="E225" s="33">
        <f t="shared" ref="E225:E227" si="153">SUM(G225:CS225)</f>
        <v>0</v>
      </c>
      <c r="F225" s="5"/>
      <c r="G225" s="39">
        <f t="shared" ref="G225:CS225" si="152">SUM(G219:G220)</f>
        <v>0</v>
      </c>
      <c r="H225" s="39">
        <f t="shared" si="152"/>
        <v>0</v>
      </c>
      <c r="I225" s="39">
        <f t="shared" si="152"/>
        <v>0</v>
      </c>
      <c r="J225" s="39">
        <f t="shared" si="152"/>
        <v>0</v>
      </c>
      <c r="K225" s="39">
        <f t="shared" si="152"/>
        <v>0</v>
      </c>
      <c r="L225" s="39">
        <f t="shared" si="152"/>
        <v>0</v>
      </c>
      <c r="M225" s="39">
        <f t="shared" si="152"/>
        <v>0</v>
      </c>
      <c r="N225" s="39">
        <f t="shared" si="152"/>
        <v>0</v>
      </c>
      <c r="O225" s="39">
        <f t="shared" si="152"/>
        <v>0</v>
      </c>
      <c r="P225" s="39">
        <f t="shared" si="152"/>
        <v>0</v>
      </c>
      <c r="Q225" s="39">
        <f t="shared" si="152"/>
        <v>0</v>
      </c>
      <c r="R225" s="39">
        <f t="shared" si="152"/>
        <v>0</v>
      </c>
      <c r="S225" s="39">
        <f t="shared" si="152"/>
        <v>0</v>
      </c>
      <c r="T225" s="39">
        <f t="shared" si="152"/>
        <v>0</v>
      </c>
      <c r="U225" s="39">
        <f t="shared" si="152"/>
        <v>0</v>
      </c>
      <c r="V225" s="39">
        <f t="shared" si="152"/>
        <v>0</v>
      </c>
      <c r="W225" s="39">
        <f t="shared" si="152"/>
        <v>0</v>
      </c>
      <c r="X225" s="39">
        <f t="shared" si="152"/>
        <v>0</v>
      </c>
      <c r="Y225" s="39">
        <f t="shared" si="152"/>
        <v>0</v>
      </c>
      <c r="Z225" s="39">
        <f t="shared" si="152"/>
        <v>0</v>
      </c>
      <c r="AA225" s="39">
        <f t="shared" si="152"/>
        <v>0</v>
      </c>
      <c r="AB225" s="39">
        <f t="shared" si="152"/>
        <v>0</v>
      </c>
      <c r="AC225" s="39">
        <f t="shared" si="152"/>
        <v>0</v>
      </c>
      <c r="AD225" s="39">
        <f t="shared" si="152"/>
        <v>0</v>
      </c>
      <c r="AE225" s="39">
        <f t="shared" si="152"/>
        <v>0</v>
      </c>
      <c r="AF225" s="39">
        <f t="shared" si="152"/>
        <v>0</v>
      </c>
      <c r="AG225" s="39">
        <f t="shared" si="152"/>
        <v>0</v>
      </c>
      <c r="AH225" s="39">
        <f t="shared" si="152"/>
        <v>0</v>
      </c>
      <c r="AI225" s="39">
        <f t="shared" si="152"/>
        <v>0</v>
      </c>
      <c r="AJ225" s="39">
        <f t="shared" si="152"/>
        <v>0</v>
      </c>
      <c r="AK225" s="39">
        <f t="shared" si="152"/>
        <v>0</v>
      </c>
      <c r="AL225" s="39">
        <f t="shared" si="152"/>
        <v>0</v>
      </c>
      <c r="AM225" s="39">
        <f t="shared" si="152"/>
        <v>0</v>
      </c>
      <c r="AN225" s="39">
        <f t="shared" si="152"/>
        <v>0</v>
      </c>
      <c r="AO225" s="39">
        <f t="shared" si="152"/>
        <v>0</v>
      </c>
      <c r="AP225" s="39">
        <f t="shared" si="152"/>
        <v>0</v>
      </c>
      <c r="AQ225" s="39">
        <f t="shared" si="152"/>
        <v>0</v>
      </c>
      <c r="AR225" s="39">
        <f t="shared" si="152"/>
        <v>0</v>
      </c>
      <c r="AS225" s="39">
        <f t="shared" si="152"/>
        <v>0</v>
      </c>
      <c r="AT225" s="39">
        <f t="shared" si="152"/>
        <v>0</v>
      </c>
      <c r="AU225" s="39">
        <f t="shared" si="152"/>
        <v>0</v>
      </c>
      <c r="AV225" s="39">
        <f t="shared" si="152"/>
        <v>0</v>
      </c>
      <c r="AW225" s="39">
        <f t="shared" si="152"/>
        <v>0</v>
      </c>
      <c r="AX225" s="39">
        <f t="shared" si="152"/>
        <v>0</v>
      </c>
      <c r="AY225" s="39">
        <f t="shared" si="152"/>
        <v>0</v>
      </c>
      <c r="AZ225" s="39">
        <f t="shared" si="152"/>
        <v>0</v>
      </c>
      <c r="BA225" s="39">
        <f t="shared" si="152"/>
        <v>0</v>
      </c>
      <c r="BB225" s="39">
        <f t="shared" si="152"/>
        <v>0</v>
      </c>
      <c r="BC225" s="39">
        <f t="shared" si="152"/>
        <v>0</v>
      </c>
      <c r="BD225" s="39">
        <f t="shared" si="152"/>
        <v>0</v>
      </c>
      <c r="BE225" s="39">
        <f t="shared" si="152"/>
        <v>0</v>
      </c>
      <c r="BF225" s="39">
        <f t="shared" si="152"/>
        <v>0</v>
      </c>
      <c r="BG225" s="39">
        <f t="shared" si="152"/>
        <v>0</v>
      </c>
      <c r="BH225" s="39">
        <f t="shared" si="152"/>
        <v>0</v>
      </c>
      <c r="BI225" s="39">
        <f t="shared" si="152"/>
        <v>0</v>
      </c>
      <c r="BJ225" s="39">
        <f t="shared" si="152"/>
        <v>0</v>
      </c>
      <c r="BK225" s="39">
        <f t="shared" si="152"/>
        <v>0</v>
      </c>
      <c r="BL225" s="39">
        <f t="shared" si="152"/>
        <v>0</v>
      </c>
      <c r="BM225" s="39">
        <f t="shared" si="152"/>
        <v>0</v>
      </c>
      <c r="BN225" s="39">
        <f t="shared" si="152"/>
        <v>0</v>
      </c>
      <c r="BO225" s="39">
        <f t="shared" si="152"/>
        <v>0</v>
      </c>
      <c r="BP225" s="39">
        <f t="shared" si="152"/>
        <v>0</v>
      </c>
      <c r="BQ225" s="39">
        <f t="shared" si="152"/>
        <v>0</v>
      </c>
      <c r="BR225" s="39">
        <f t="shared" si="152"/>
        <v>0</v>
      </c>
      <c r="BS225" s="39">
        <f t="shared" si="152"/>
        <v>0</v>
      </c>
      <c r="BT225" s="39">
        <f t="shared" si="152"/>
        <v>0</v>
      </c>
      <c r="BU225" s="39">
        <f t="shared" si="152"/>
        <v>0</v>
      </c>
      <c r="BV225" s="39">
        <f t="shared" si="152"/>
        <v>0</v>
      </c>
      <c r="BW225" s="39">
        <f t="shared" si="152"/>
        <v>0</v>
      </c>
      <c r="BX225" s="39">
        <f t="shared" si="152"/>
        <v>0</v>
      </c>
      <c r="BY225" s="39">
        <f t="shared" si="152"/>
        <v>0</v>
      </c>
      <c r="BZ225" s="39">
        <f t="shared" si="152"/>
        <v>0</v>
      </c>
      <c r="CA225" s="39">
        <f t="shared" si="152"/>
        <v>0</v>
      </c>
      <c r="CB225" s="39">
        <f t="shared" si="152"/>
        <v>0</v>
      </c>
      <c r="CC225" s="39">
        <f t="shared" si="152"/>
        <v>0</v>
      </c>
      <c r="CD225" s="39">
        <f t="shared" si="152"/>
        <v>0</v>
      </c>
      <c r="CE225" s="39">
        <f t="shared" si="152"/>
        <v>0</v>
      </c>
      <c r="CF225" s="39">
        <f t="shared" si="152"/>
        <v>0</v>
      </c>
      <c r="CG225" s="39">
        <f t="shared" si="152"/>
        <v>0</v>
      </c>
      <c r="CH225" s="39">
        <f t="shared" si="152"/>
        <v>0</v>
      </c>
      <c r="CI225" s="39">
        <f t="shared" si="152"/>
        <v>0</v>
      </c>
      <c r="CJ225" s="39">
        <f t="shared" si="152"/>
        <v>0</v>
      </c>
      <c r="CK225" s="39">
        <f t="shared" si="152"/>
        <v>0</v>
      </c>
      <c r="CL225" s="39">
        <f t="shared" si="152"/>
        <v>0</v>
      </c>
      <c r="CM225" s="39">
        <f t="shared" si="152"/>
        <v>0</v>
      </c>
      <c r="CN225" s="39">
        <f t="shared" si="152"/>
        <v>0</v>
      </c>
      <c r="CO225" s="39">
        <f t="shared" si="152"/>
        <v>0</v>
      </c>
      <c r="CP225" s="39">
        <f t="shared" si="152"/>
        <v>0</v>
      </c>
      <c r="CQ225" s="39">
        <f t="shared" si="152"/>
        <v>0</v>
      </c>
      <c r="CR225" s="39">
        <f t="shared" si="152"/>
        <v>0</v>
      </c>
      <c r="CS225" s="39">
        <f t="shared" si="152"/>
        <v>0</v>
      </c>
    </row>
    <row r="226">
      <c r="B226" s="6" t="s">
        <v>78</v>
      </c>
      <c r="E226" s="35">
        <f t="shared" si="153"/>
        <v>0</v>
      </c>
      <c r="F226" s="5"/>
      <c r="G226" s="36">
        <f t="shared" ref="G226:CS226" si="154">SUM(G218,G225)</f>
        <v>0</v>
      </c>
      <c r="H226" s="36">
        <f t="shared" si="154"/>
        <v>0</v>
      </c>
      <c r="I226" s="36">
        <f t="shared" si="154"/>
        <v>0</v>
      </c>
      <c r="J226" s="36">
        <f t="shared" si="154"/>
        <v>0</v>
      </c>
      <c r="K226" s="36">
        <f t="shared" si="154"/>
        <v>0</v>
      </c>
      <c r="L226" s="36">
        <f t="shared" si="154"/>
        <v>0</v>
      </c>
      <c r="M226" s="36">
        <f t="shared" si="154"/>
        <v>0</v>
      </c>
      <c r="N226" s="36">
        <f t="shared" si="154"/>
        <v>0</v>
      </c>
      <c r="O226" s="36">
        <f t="shared" si="154"/>
        <v>0</v>
      </c>
      <c r="P226" s="36">
        <f t="shared" si="154"/>
        <v>0</v>
      </c>
      <c r="Q226" s="36">
        <f t="shared" si="154"/>
        <v>0</v>
      </c>
      <c r="R226" s="36">
        <f t="shared" si="154"/>
        <v>0</v>
      </c>
      <c r="S226" s="36">
        <f t="shared" si="154"/>
        <v>0</v>
      </c>
      <c r="T226" s="36">
        <f t="shared" si="154"/>
        <v>0</v>
      </c>
      <c r="U226" s="36">
        <f t="shared" si="154"/>
        <v>0</v>
      </c>
      <c r="V226" s="36">
        <f t="shared" si="154"/>
        <v>0</v>
      </c>
      <c r="W226" s="36">
        <f t="shared" si="154"/>
        <v>0</v>
      </c>
      <c r="X226" s="36">
        <f t="shared" si="154"/>
        <v>0</v>
      </c>
      <c r="Y226" s="36">
        <f t="shared" si="154"/>
        <v>0</v>
      </c>
      <c r="Z226" s="36">
        <f t="shared" si="154"/>
        <v>0</v>
      </c>
      <c r="AA226" s="36">
        <f t="shared" si="154"/>
        <v>0</v>
      </c>
      <c r="AB226" s="36">
        <f t="shared" si="154"/>
        <v>0</v>
      </c>
      <c r="AC226" s="36">
        <f t="shared" si="154"/>
        <v>0</v>
      </c>
      <c r="AD226" s="36">
        <f t="shared" si="154"/>
        <v>0</v>
      </c>
      <c r="AE226" s="36">
        <f t="shared" si="154"/>
        <v>0</v>
      </c>
      <c r="AF226" s="36">
        <f t="shared" si="154"/>
        <v>0</v>
      </c>
      <c r="AG226" s="36">
        <f t="shared" si="154"/>
        <v>0</v>
      </c>
      <c r="AH226" s="36">
        <f t="shared" si="154"/>
        <v>0</v>
      </c>
      <c r="AI226" s="36">
        <f t="shared" si="154"/>
        <v>0</v>
      </c>
      <c r="AJ226" s="36">
        <f t="shared" si="154"/>
        <v>0</v>
      </c>
      <c r="AK226" s="36">
        <f t="shared" si="154"/>
        <v>0</v>
      </c>
      <c r="AL226" s="36">
        <f t="shared" si="154"/>
        <v>0</v>
      </c>
      <c r="AM226" s="36">
        <f t="shared" si="154"/>
        <v>0</v>
      </c>
      <c r="AN226" s="36">
        <f t="shared" si="154"/>
        <v>0</v>
      </c>
      <c r="AO226" s="36">
        <f t="shared" si="154"/>
        <v>0</v>
      </c>
      <c r="AP226" s="36">
        <f t="shared" si="154"/>
        <v>0</v>
      </c>
      <c r="AQ226" s="36">
        <f t="shared" si="154"/>
        <v>0</v>
      </c>
      <c r="AR226" s="36">
        <f t="shared" si="154"/>
        <v>0</v>
      </c>
      <c r="AS226" s="36">
        <f t="shared" si="154"/>
        <v>0</v>
      </c>
      <c r="AT226" s="36">
        <f t="shared" si="154"/>
        <v>0</v>
      </c>
      <c r="AU226" s="36">
        <f t="shared" si="154"/>
        <v>0</v>
      </c>
      <c r="AV226" s="36">
        <f t="shared" si="154"/>
        <v>0</v>
      </c>
      <c r="AW226" s="36">
        <f t="shared" si="154"/>
        <v>0</v>
      </c>
      <c r="AX226" s="36">
        <f t="shared" si="154"/>
        <v>0</v>
      </c>
      <c r="AY226" s="36">
        <f t="shared" si="154"/>
        <v>0</v>
      </c>
      <c r="AZ226" s="36">
        <f t="shared" si="154"/>
        <v>0</v>
      </c>
      <c r="BA226" s="36">
        <f t="shared" si="154"/>
        <v>0</v>
      </c>
      <c r="BB226" s="36">
        <f t="shared" si="154"/>
        <v>0</v>
      </c>
      <c r="BC226" s="36">
        <f t="shared" si="154"/>
        <v>0</v>
      </c>
      <c r="BD226" s="36">
        <f t="shared" si="154"/>
        <v>0</v>
      </c>
      <c r="BE226" s="36">
        <f t="shared" si="154"/>
        <v>0</v>
      </c>
      <c r="BF226" s="36">
        <f t="shared" si="154"/>
        <v>0</v>
      </c>
      <c r="BG226" s="36">
        <f t="shared" si="154"/>
        <v>0</v>
      </c>
      <c r="BH226" s="36">
        <f t="shared" si="154"/>
        <v>0</v>
      </c>
      <c r="BI226" s="36">
        <f t="shared" si="154"/>
        <v>0</v>
      </c>
      <c r="BJ226" s="36">
        <f t="shared" si="154"/>
        <v>0</v>
      </c>
      <c r="BK226" s="36">
        <f t="shared" si="154"/>
        <v>0</v>
      </c>
      <c r="BL226" s="36">
        <f t="shared" si="154"/>
        <v>0</v>
      </c>
      <c r="BM226" s="36">
        <f t="shared" si="154"/>
        <v>0</v>
      </c>
      <c r="BN226" s="36">
        <f t="shared" si="154"/>
        <v>0</v>
      </c>
      <c r="BO226" s="36">
        <f t="shared" si="154"/>
        <v>0</v>
      </c>
      <c r="BP226" s="36">
        <f t="shared" si="154"/>
        <v>0</v>
      </c>
      <c r="BQ226" s="36">
        <f t="shared" si="154"/>
        <v>0</v>
      </c>
      <c r="BR226" s="36">
        <f t="shared" si="154"/>
        <v>0</v>
      </c>
      <c r="BS226" s="36">
        <f t="shared" si="154"/>
        <v>0</v>
      </c>
      <c r="BT226" s="36">
        <f t="shared" si="154"/>
        <v>0</v>
      </c>
      <c r="BU226" s="36">
        <f t="shared" si="154"/>
        <v>0</v>
      </c>
      <c r="BV226" s="36">
        <f t="shared" si="154"/>
        <v>0</v>
      </c>
      <c r="BW226" s="36">
        <f t="shared" si="154"/>
        <v>0</v>
      </c>
      <c r="BX226" s="36">
        <f t="shared" si="154"/>
        <v>0</v>
      </c>
      <c r="BY226" s="36">
        <f t="shared" si="154"/>
        <v>0</v>
      </c>
      <c r="BZ226" s="36">
        <f t="shared" si="154"/>
        <v>0</v>
      </c>
      <c r="CA226" s="36">
        <f t="shared" si="154"/>
        <v>0</v>
      </c>
      <c r="CB226" s="36">
        <f t="shared" si="154"/>
        <v>0</v>
      </c>
      <c r="CC226" s="36">
        <f t="shared" si="154"/>
        <v>0</v>
      </c>
      <c r="CD226" s="36">
        <f t="shared" si="154"/>
        <v>0</v>
      </c>
      <c r="CE226" s="36">
        <f t="shared" si="154"/>
        <v>0</v>
      </c>
      <c r="CF226" s="36">
        <f t="shared" si="154"/>
        <v>0</v>
      </c>
      <c r="CG226" s="36">
        <f t="shared" si="154"/>
        <v>0</v>
      </c>
      <c r="CH226" s="36">
        <f t="shared" si="154"/>
        <v>0</v>
      </c>
      <c r="CI226" s="36">
        <f t="shared" si="154"/>
        <v>0</v>
      </c>
      <c r="CJ226" s="36">
        <f t="shared" si="154"/>
        <v>0</v>
      </c>
      <c r="CK226" s="36">
        <f t="shared" si="154"/>
        <v>0</v>
      </c>
      <c r="CL226" s="36">
        <f t="shared" si="154"/>
        <v>0</v>
      </c>
      <c r="CM226" s="36">
        <f t="shared" si="154"/>
        <v>0</v>
      </c>
      <c r="CN226" s="36">
        <f t="shared" si="154"/>
        <v>0</v>
      </c>
      <c r="CO226" s="36">
        <f t="shared" si="154"/>
        <v>0</v>
      </c>
      <c r="CP226" s="36">
        <f t="shared" si="154"/>
        <v>0</v>
      </c>
      <c r="CQ226" s="36">
        <f t="shared" si="154"/>
        <v>0</v>
      </c>
      <c r="CR226" s="36">
        <f t="shared" si="154"/>
        <v>0</v>
      </c>
      <c r="CS226" s="36">
        <f t="shared" si="154"/>
        <v>0</v>
      </c>
    </row>
    <row r="227">
      <c r="B227" s="6" t="s">
        <v>79</v>
      </c>
      <c r="E227" s="33">
        <f t="shared" si="153"/>
        <v>0</v>
      </c>
      <c r="G227" s="39">
        <f t="shared" ref="G227:CS227" si="155">IF(G$3&lt;$C$9,G226,0)</f>
        <v>0</v>
      </c>
      <c r="H227" s="39">
        <f t="shared" si="155"/>
        <v>0</v>
      </c>
      <c r="I227" s="39">
        <f t="shared" si="155"/>
        <v>0</v>
      </c>
      <c r="J227" s="39">
        <f t="shared" si="155"/>
        <v>0</v>
      </c>
      <c r="K227" s="39">
        <f t="shared" si="155"/>
        <v>0</v>
      </c>
      <c r="L227" s="39">
        <f t="shared" si="155"/>
        <v>0</v>
      </c>
      <c r="M227" s="39">
        <f t="shared" si="155"/>
        <v>0</v>
      </c>
      <c r="N227" s="39">
        <f t="shared" si="155"/>
        <v>0</v>
      </c>
      <c r="O227" s="39">
        <f t="shared" si="155"/>
        <v>0</v>
      </c>
      <c r="P227" s="39">
        <f t="shared" si="155"/>
        <v>0</v>
      </c>
      <c r="Q227" s="39">
        <f t="shared" si="155"/>
        <v>0</v>
      </c>
      <c r="R227" s="39">
        <f t="shared" si="155"/>
        <v>0</v>
      </c>
      <c r="S227" s="39">
        <f t="shared" si="155"/>
        <v>0</v>
      </c>
      <c r="T227" s="39">
        <f t="shared" si="155"/>
        <v>0</v>
      </c>
      <c r="U227" s="39">
        <f t="shared" si="155"/>
        <v>0</v>
      </c>
      <c r="V227" s="39">
        <f t="shared" si="155"/>
        <v>0</v>
      </c>
      <c r="W227" s="39">
        <f t="shared" si="155"/>
        <v>0</v>
      </c>
      <c r="X227" s="39">
        <f t="shared" si="155"/>
        <v>0</v>
      </c>
      <c r="Y227" s="39">
        <f t="shared" si="155"/>
        <v>0</v>
      </c>
      <c r="Z227" s="39">
        <f t="shared" si="155"/>
        <v>0</v>
      </c>
      <c r="AA227" s="39">
        <f t="shared" si="155"/>
        <v>0</v>
      </c>
      <c r="AB227" s="39">
        <f t="shared" si="155"/>
        <v>0</v>
      </c>
      <c r="AC227" s="39">
        <f t="shared" si="155"/>
        <v>0</v>
      </c>
      <c r="AD227" s="39">
        <f t="shared" si="155"/>
        <v>0</v>
      </c>
      <c r="AE227" s="39">
        <f t="shared" si="155"/>
        <v>0</v>
      </c>
      <c r="AF227" s="39">
        <f t="shared" si="155"/>
        <v>0</v>
      </c>
      <c r="AG227" s="39">
        <f t="shared" si="155"/>
        <v>0</v>
      </c>
      <c r="AH227" s="39">
        <f t="shared" si="155"/>
        <v>0</v>
      </c>
      <c r="AI227" s="39">
        <f t="shared" si="155"/>
        <v>0</v>
      </c>
      <c r="AJ227" s="39">
        <f t="shared" si="155"/>
        <v>0</v>
      </c>
      <c r="AK227" s="39">
        <f t="shared" si="155"/>
        <v>0</v>
      </c>
      <c r="AL227" s="39">
        <f t="shared" si="155"/>
        <v>0</v>
      </c>
      <c r="AM227" s="39">
        <f t="shared" si="155"/>
        <v>0</v>
      </c>
      <c r="AN227" s="39">
        <f t="shared" si="155"/>
        <v>0</v>
      </c>
      <c r="AO227" s="39">
        <f t="shared" si="155"/>
        <v>0</v>
      </c>
      <c r="AP227" s="39">
        <f t="shared" si="155"/>
        <v>0</v>
      </c>
      <c r="AQ227" s="39">
        <f t="shared" si="155"/>
        <v>0</v>
      </c>
      <c r="AR227" s="39">
        <f t="shared" si="155"/>
        <v>0</v>
      </c>
      <c r="AS227" s="39">
        <f t="shared" si="155"/>
        <v>0</v>
      </c>
      <c r="AT227" s="39">
        <f t="shared" si="155"/>
        <v>0</v>
      </c>
      <c r="AU227" s="39">
        <f t="shared" si="155"/>
        <v>0</v>
      </c>
      <c r="AV227" s="39">
        <f t="shared" si="155"/>
        <v>0</v>
      </c>
      <c r="AW227" s="39">
        <f t="shared" si="155"/>
        <v>0</v>
      </c>
      <c r="AX227" s="39">
        <f t="shared" si="155"/>
        <v>0</v>
      </c>
      <c r="AY227" s="39">
        <f t="shared" si="155"/>
        <v>0</v>
      </c>
      <c r="AZ227" s="39">
        <f t="shared" si="155"/>
        <v>0</v>
      </c>
      <c r="BA227" s="39">
        <f t="shared" si="155"/>
        <v>0</v>
      </c>
      <c r="BB227" s="39">
        <f t="shared" si="155"/>
        <v>0</v>
      </c>
      <c r="BC227" s="39">
        <f t="shared" si="155"/>
        <v>0</v>
      </c>
      <c r="BD227" s="39">
        <f t="shared" si="155"/>
        <v>0</v>
      </c>
      <c r="BE227" s="39">
        <f t="shared" si="155"/>
        <v>0</v>
      </c>
      <c r="BF227" s="39">
        <f t="shared" si="155"/>
        <v>0</v>
      </c>
      <c r="BG227" s="39">
        <f t="shared" si="155"/>
        <v>0</v>
      </c>
      <c r="BH227" s="39">
        <f t="shared" si="155"/>
        <v>0</v>
      </c>
      <c r="BI227" s="39">
        <f t="shared" si="155"/>
        <v>0</v>
      </c>
      <c r="BJ227" s="39">
        <f t="shared" si="155"/>
        <v>0</v>
      </c>
      <c r="BK227" s="39">
        <f t="shared" si="155"/>
        <v>0</v>
      </c>
      <c r="BL227" s="39">
        <f t="shared" si="155"/>
        <v>0</v>
      </c>
      <c r="BM227" s="39">
        <f t="shared" si="155"/>
        <v>0</v>
      </c>
      <c r="BN227" s="39">
        <f t="shared" si="155"/>
        <v>0</v>
      </c>
      <c r="BO227" s="39">
        <f t="shared" si="155"/>
        <v>0</v>
      </c>
      <c r="BP227" s="39">
        <f t="shared" si="155"/>
        <v>0</v>
      </c>
      <c r="BQ227" s="39">
        <f t="shared" si="155"/>
        <v>0</v>
      </c>
      <c r="BR227" s="39">
        <f t="shared" si="155"/>
        <v>0</v>
      </c>
      <c r="BS227" s="39">
        <f t="shared" si="155"/>
        <v>0</v>
      </c>
      <c r="BT227" s="39">
        <f t="shared" si="155"/>
        <v>0</v>
      </c>
      <c r="BU227" s="39">
        <f t="shared" si="155"/>
        <v>0</v>
      </c>
      <c r="BV227" s="39">
        <f t="shared" si="155"/>
        <v>0</v>
      </c>
      <c r="BW227" s="39">
        <f t="shared" si="155"/>
        <v>0</v>
      </c>
      <c r="BX227" s="39">
        <f t="shared" si="155"/>
        <v>0</v>
      </c>
      <c r="BY227" s="39">
        <f t="shared" si="155"/>
        <v>0</v>
      </c>
      <c r="BZ227" s="39">
        <f t="shared" si="155"/>
        <v>0</v>
      </c>
      <c r="CA227" s="39">
        <f t="shared" si="155"/>
        <v>0</v>
      </c>
      <c r="CB227" s="39">
        <f t="shared" si="155"/>
        <v>0</v>
      </c>
      <c r="CC227" s="39">
        <f t="shared" si="155"/>
        <v>0</v>
      </c>
      <c r="CD227" s="39">
        <f t="shared" si="155"/>
        <v>0</v>
      </c>
      <c r="CE227" s="39">
        <f t="shared" si="155"/>
        <v>0</v>
      </c>
      <c r="CF227" s="39">
        <f t="shared" si="155"/>
        <v>0</v>
      </c>
      <c r="CG227" s="39">
        <f t="shared" si="155"/>
        <v>0</v>
      </c>
      <c r="CH227" s="39">
        <f t="shared" si="155"/>
        <v>0</v>
      </c>
      <c r="CI227" s="39">
        <f t="shared" si="155"/>
        <v>0</v>
      </c>
      <c r="CJ227" s="39">
        <f t="shared" si="155"/>
        <v>0</v>
      </c>
      <c r="CK227" s="39">
        <f t="shared" si="155"/>
        <v>0</v>
      </c>
      <c r="CL227" s="39">
        <f t="shared" si="155"/>
        <v>0</v>
      </c>
      <c r="CM227" s="39">
        <f t="shared" si="155"/>
        <v>0</v>
      </c>
      <c r="CN227" s="39">
        <f t="shared" si="155"/>
        <v>0</v>
      </c>
      <c r="CO227" s="39">
        <f t="shared" si="155"/>
        <v>0</v>
      </c>
      <c r="CP227" s="39">
        <f t="shared" si="155"/>
        <v>0</v>
      </c>
      <c r="CQ227" s="39">
        <f t="shared" si="155"/>
        <v>0</v>
      </c>
      <c r="CR227" s="39">
        <f t="shared" si="155"/>
        <v>0</v>
      </c>
      <c r="CS227" s="39">
        <f t="shared" si="155"/>
        <v>0</v>
      </c>
    </row>
    <row r="228">
      <c r="E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</row>
    <row r="229">
      <c r="B229" s="6" t="s">
        <v>80</v>
      </c>
      <c r="C229" s="5"/>
      <c r="D229" s="5"/>
      <c r="E229" s="33">
        <f t="shared" ref="E229:E231" si="157">SUM(G229:CS229)</f>
        <v>0</v>
      </c>
      <c r="F229" s="5"/>
      <c r="G229" s="39">
        <f t="shared" ref="G229:CS229" si="156">G225+G221</f>
        <v>0</v>
      </c>
      <c r="H229" s="39">
        <f t="shared" si="156"/>
        <v>0</v>
      </c>
      <c r="I229" s="39">
        <f t="shared" si="156"/>
        <v>0</v>
      </c>
      <c r="J229" s="39">
        <f t="shared" si="156"/>
        <v>0</v>
      </c>
      <c r="K229" s="39">
        <f t="shared" si="156"/>
        <v>0</v>
      </c>
      <c r="L229" s="39">
        <f t="shared" si="156"/>
        <v>0</v>
      </c>
      <c r="M229" s="39">
        <f t="shared" si="156"/>
        <v>0</v>
      </c>
      <c r="N229" s="39">
        <f t="shared" si="156"/>
        <v>0</v>
      </c>
      <c r="O229" s="39">
        <f t="shared" si="156"/>
        <v>0</v>
      </c>
      <c r="P229" s="39">
        <f t="shared" si="156"/>
        <v>0</v>
      </c>
      <c r="Q229" s="39">
        <f t="shared" si="156"/>
        <v>0</v>
      </c>
      <c r="R229" s="39">
        <f t="shared" si="156"/>
        <v>0</v>
      </c>
      <c r="S229" s="39">
        <f t="shared" si="156"/>
        <v>0</v>
      </c>
      <c r="T229" s="39">
        <f t="shared" si="156"/>
        <v>0</v>
      </c>
      <c r="U229" s="39">
        <f t="shared" si="156"/>
        <v>0</v>
      </c>
      <c r="V229" s="39">
        <f t="shared" si="156"/>
        <v>0</v>
      </c>
      <c r="W229" s="39">
        <f t="shared" si="156"/>
        <v>0</v>
      </c>
      <c r="X229" s="39">
        <f t="shared" si="156"/>
        <v>0</v>
      </c>
      <c r="Y229" s="39">
        <f t="shared" si="156"/>
        <v>0</v>
      </c>
      <c r="Z229" s="39">
        <f t="shared" si="156"/>
        <v>0</v>
      </c>
      <c r="AA229" s="39">
        <f t="shared" si="156"/>
        <v>0</v>
      </c>
      <c r="AB229" s="39">
        <f t="shared" si="156"/>
        <v>0</v>
      </c>
      <c r="AC229" s="39">
        <f t="shared" si="156"/>
        <v>0</v>
      </c>
      <c r="AD229" s="39">
        <f t="shared" si="156"/>
        <v>0</v>
      </c>
      <c r="AE229" s="39">
        <f t="shared" si="156"/>
        <v>0</v>
      </c>
      <c r="AF229" s="39">
        <f t="shared" si="156"/>
        <v>0</v>
      </c>
      <c r="AG229" s="39">
        <f t="shared" si="156"/>
        <v>0</v>
      </c>
      <c r="AH229" s="39">
        <f t="shared" si="156"/>
        <v>0</v>
      </c>
      <c r="AI229" s="39">
        <f t="shared" si="156"/>
        <v>0</v>
      </c>
      <c r="AJ229" s="39">
        <f t="shared" si="156"/>
        <v>0</v>
      </c>
      <c r="AK229" s="39">
        <f t="shared" si="156"/>
        <v>0</v>
      </c>
      <c r="AL229" s="39">
        <f t="shared" si="156"/>
        <v>0</v>
      </c>
      <c r="AM229" s="39">
        <f t="shared" si="156"/>
        <v>0</v>
      </c>
      <c r="AN229" s="39">
        <f t="shared" si="156"/>
        <v>0</v>
      </c>
      <c r="AO229" s="39">
        <f t="shared" si="156"/>
        <v>0</v>
      </c>
      <c r="AP229" s="39">
        <f t="shared" si="156"/>
        <v>0</v>
      </c>
      <c r="AQ229" s="39">
        <f t="shared" si="156"/>
        <v>0</v>
      </c>
      <c r="AR229" s="39">
        <f t="shared" si="156"/>
        <v>0</v>
      </c>
      <c r="AS229" s="39">
        <f t="shared" si="156"/>
        <v>0</v>
      </c>
      <c r="AT229" s="39">
        <f t="shared" si="156"/>
        <v>0</v>
      </c>
      <c r="AU229" s="39">
        <f t="shared" si="156"/>
        <v>0</v>
      </c>
      <c r="AV229" s="39">
        <f t="shared" si="156"/>
        <v>0</v>
      </c>
      <c r="AW229" s="39">
        <f t="shared" si="156"/>
        <v>0</v>
      </c>
      <c r="AX229" s="39">
        <f t="shared" si="156"/>
        <v>0</v>
      </c>
      <c r="AY229" s="39">
        <f t="shared" si="156"/>
        <v>0</v>
      </c>
      <c r="AZ229" s="39">
        <f t="shared" si="156"/>
        <v>0</v>
      </c>
      <c r="BA229" s="39">
        <f t="shared" si="156"/>
        <v>0</v>
      </c>
      <c r="BB229" s="39">
        <f t="shared" si="156"/>
        <v>0</v>
      </c>
      <c r="BC229" s="39">
        <f t="shared" si="156"/>
        <v>0</v>
      </c>
      <c r="BD229" s="39">
        <f t="shared" si="156"/>
        <v>0</v>
      </c>
      <c r="BE229" s="39">
        <f t="shared" si="156"/>
        <v>0</v>
      </c>
      <c r="BF229" s="39">
        <f t="shared" si="156"/>
        <v>0</v>
      </c>
      <c r="BG229" s="39">
        <f t="shared" si="156"/>
        <v>0</v>
      </c>
      <c r="BH229" s="39">
        <f t="shared" si="156"/>
        <v>0</v>
      </c>
      <c r="BI229" s="39">
        <f t="shared" si="156"/>
        <v>0</v>
      </c>
      <c r="BJ229" s="39">
        <f t="shared" si="156"/>
        <v>0</v>
      </c>
      <c r="BK229" s="39">
        <f t="shared" si="156"/>
        <v>0</v>
      </c>
      <c r="BL229" s="39">
        <f t="shared" si="156"/>
        <v>0</v>
      </c>
      <c r="BM229" s="39">
        <f t="shared" si="156"/>
        <v>0</v>
      </c>
      <c r="BN229" s="39">
        <f t="shared" si="156"/>
        <v>0</v>
      </c>
      <c r="BO229" s="39">
        <f t="shared" si="156"/>
        <v>0</v>
      </c>
      <c r="BP229" s="39">
        <f t="shared" si="156"/>
        <v>0</v>
      </c>
      <c r="BQ229" s="39">
        <f t="shared" si="156"/>
        <v>0</v>
      </c>
      <c r="BR229" s="39">
        <f t="shared" si="156"/>
        <v>0</v>
      </c>
      <c r="BS229" s="39">
        <f t="shared" si="156"/>
        <v>0</v>
      </c>
      <c r="BT229" s="39">
        <f t="shared" si="156"/>
        <v>0</v>
      </c>
      <c r="BU229" s="39">
        <f t="shared" si="156"/>
        <v>0</v>
      </c>
      <c r="BV229" s="39">
        <f t="shared" si="156"/>
        <v>0</v>
      </c>
      <c r="BW229" s="39">
        <f t="shared" si="156"/>
        <v>0</v>
      </c>
      <c r="BX229" s="39">
        <f t="shared" si="156"/>
        <v>0</v>
      </c>
      <c r="BY229" s="39">
        <f t="shared" si="156"/>
        <v>0</v>
      </c>
      <c r="BZ229" s="39">
        <f t="shared" si="156"/>
        <v>0</v>
      </c>
      <c r="CA229" s="39">
        <f t="shared" si="156"/>
        <v>0</v>
      </c>
      <c r="CB229" s="39">
        <f t="shared" si="156"/>
        <v>0</v>
      </c>
      <c r="CC229" s="39">
        <f t="shared" si="156"/>
        <v>0</v>
      </c>
      <c r="CD229" s="39">
        <f t="shared" si="156"/>
        <v>0</v>
      </c>
      <c r="CE229" s="39">
        <f t="shared" si="156"/>
        <v>0</v>
      </c>
      <c r="CF229" s="39">
        <f t="shared" si="156"/>
        <v>0</v>
      </c>
      <c r="CG229" s="39">
        <f t="shared" si="156"/>
        <v>0</v>
      </c>
      <c r="CH229" s="39">
        <f t="shared" si="156"/>
        <v>0</v>
      </c>
      <c r="CI229" s="39">
        <f t="shared" si="156"/>
        <v>0</v>
      </c>
      <c r="CJ229" s="39">
        <f t="shared" si="156"/>
        <v>0</v>
      </c>
      <c r="CK229" s="39">
        <f t="shared" si="156"/>
        <v>0</v>
      </c>
      <c r="CL229" s="39">
        <f t="shared" si="156"/>
        <v>0</v>
      </c>
      <c r="CM229" s="39">
        <f t="shared" si="156"/>
        <v>0</v>
      </c>
      <c r="CN229" s="39">
        <f t="shared" si="156"/>
        <v>0</v>
      </c>
      <c r="CO229" s="39">
        <f t="shared" si="156"/>
        <v>0</v>
      </c>
      <c r="CP229" s="39">
        <f t="shared" si="156"/>
        <v>0</v>
      </c>
      <c r="CQ229" s="39">
        <f t="shared" si="156"/>
        <v>0</v>
      </c>
      <c r="CR229" s="39">
        <f t="shared" si="156"/>
        <v>0</v>
      </c>
      <c r="CS229" s="39">
        <f t="shared" si="156"/>
        <v>0</v>
      </c>
    </row>
    <row r="230">
      <c r="B230" s="6" t="s">
        <v>81</v>
      </c>
      <c r="E230" s="35">
        <f t="shared" si="157"/>
        <v>0</v>
      </c>
      <c r="F230" s="5"/>
      <c r="G230" s="36">
        <f t="shared" ref="G230:CS230" si="158">G226+G221</f>
        <v>0</v>
      </c>
      <c r="H230" s="36">
        <f t="shared" si="158"/>
        <v>0</v>
      </c>
      <c r="I230" s="36">
        <f t="shared" si="158"/>
        <v>0</v>
      </c>
      <c r="J230" s="36">
        <f t="shared" si="158"/>
        <v>0</v>
      </c>
      <c r="K230" s="36">
        <f t="shared" si="158"/>
        <v>0</v>
      </c>
      <c r="L230" s="36">
        <f t="shared" si="158"/>
        <v>0</v>
      </c>
      <c r="M230" s="36">
        <f t="shared" si="158"/>
        <v>0</v>
      </c>
      <c r="N230" s="36">
        <f t="shared" si="158"/>
        <v>0</v>
      </c>
      <c r="O230" s="36">
        <f t="shared" si="158"/>
        <v>0</v>
      </c>
      <c r="P230" s="36">
        <f t="shared" si="158"/>
        <v>0</v>
      </c>
      <c r="Q230" s="36">
        <f t="shared" si="158"/>
        <v>0</v>
      </c>
      <c r="R230" s="36">
        <f t="shared" si="158"/>
        <v>0</v>
      </c>
      <c r="S230" s="36">
        <f t="shared" si="158"/>
        <v>0</v>
      </c>
      <c r="T230" s="36">
        <f t="shared" si="158"/>
        <v>0</v>
      </c>
      <c r="U230" s="36">
        <f t="shared" si="158"/>
        <v>0</v>
      </c>
      <c r="V230" s="36">
        <f t="shared" si="158"/>
        <v>0</v>
      </c>
      <c r="W230" s="36">
        <f t="shared" si="158"/>
        <v>0</v>
      </c>
      <c r="X230" s="36">
        <f t="shared" si="158"/>
        <v>0</v>
      </c>
      <c r="Y230" s="36">
        <f t="shared" si="158"/>
        <v>0</v>
      </c>
      <c r="Z230" s="36">
        <f t="shared" si="158"/>
        <v>0</v>
      </c>
      <c r="AA230" s="36">
        <f t="shared" si="158"/>
        <v>0</v>
      </c>
      <c r="AB230" s="36">
        <f t="shared" si="158"/>
        <v>0</v>
      </c>
      <c r="AC230" s="36">
        <f t="shared" si="158"/>
        <v>0</v>
      </c>
      <c r="AD230" s="36">
        <f t="shared" si="158"/>
        <v>0</v>
      </c>
      <c r="AE230" s="36">
        <f t="shared" si="158"/>
        <v>0</v>
      </c>
      <c r="AF230" s="36">
        <f t="shared" si="158"/>
        <v>0</v>
      </c>
      <c r="AG230" s="36">
        <f t="shared" si="158"/>
        <v>0</v>
      </c>
      <c r="AH230" s="36">
        <f t="shared" si="158"/>
        <v>0</v>
      </c>
      <c r="AI230" s="36">
        <f t="shared" si="158"/>
        <v>0</v>
      </c>
      <c r="AJ230" s="36">
        <f t="shared" si="158"/>
        <v>0</v>
      </c>
      <c r="AK230" s="36">
        <f t="shared" si="158"/>
        <v>0</v>
      </c>
      <c r="AL230" s="36">
        <f t="shared" si="158"/>
        <v>0</v>
      </c>
      <c r="AM230" s="36">
        <f t="shared" si="158"/>
        <v>0</v>
      </c>
      <c r="AN230" s="36">
        <f t="shared" si="158"/>
        <v>0</v>
      </c>
      <c r="AO230" s="36">
        <f t="shared" si="158"/>
        <v>0</v>
      </c>
      <c r="AP230" s="36">
        <f t="shared" si="158"/>
        <v>0</v>
      </c>
      <c r="AQ230" s="36">
        <f t="shared" si="158"/>
        <v>0</v>
      </c>
      <c r="AR230" s="36">
        <f t="shared" si="158"/>
        <v>0</v>
      </c>
      <c r="AS230" s="36">
        <f t="shared" si="158"/>
        <v>0</v>
      </c>
      <c r="AT230" s="36">
        <f t="shared" si="158"/>
        <v>0</v>
      </c>
      <c r="AU230" s="36">
        <f t="shared" si="158"/>
        <v>0</v>
      </c>
      <c r="AV230" s="36">
        <f t="shared" si="158"/>
        <v>0</v>
      </c>
      <c r="AW230" s="36">
        <f t="shared" si="158"/>
        <v>0</v>
      </c>
      <c r="AX230" s="36">
        <f t="shared" si="158"/>
        <v>0</v>
      </c>
      <c r="AY230" s="36">
        <f t="shared" si="158"/>
        <v>0</v>
      </c>
      <c r="AZ230" s="36">
        <f t="shared" si="158"/>
        <v>0</v>
      </c>
      <c r="BA230" s="36">
        <f t="shared" si="158"/>
        <v>0</v>
      </c>
      <c r="BB230" s="36">
        <f t="shared" si="158"/>
        <v>0</v>
      </c>
      <c r="BC230" s="36">
        <f t="shared" si="158"/>
        <v>0</v>
      </c>
      <c r="BD230" s="36">
        <f t="shared" si="158"/>
        <v>0</v>
      </c>
      <c r="BE230" s="36">
        <f t="shared" si="158"/>
        <v>0</v>
      </c>
      <c r="BF230" s="36">
        <f t="shared" si="158"/>
        <v>0</v>
      </c>
      <c r="BG230" s="36">
        <f t="shared" si="158"/>
        <v>0</v>
      </c>
      <c r="BH230" s="36">
        <f t="shared" si="158"/>
        <v>0</v>
      </c>
      <c r="BI230" s="36">
        <f t="shared" si="158"/>
        <v>0</v>
      </c>
      <c r="BJ230" s="36">
        <f t="shared" si="158"/>
        <v>0</v>
      </c>
      <c r="BK230" s="36">
        <f t="shared" si="158"/>
        <v>0</v>
      </c>
      <c r="BL230" s="36">
        <f t="shared" si="158"/>
        <v>0</v>
      </c>
      <c r="BM230" s="36">
        <f t="shared" si="158"/>
        <v>0</v>
      </c>
      <c r="BN230" s="36">
        <f t="shared" si="158"/>
        <v>0</v>
      </c>
      <c r="BO230" s="36">
        <f t="shared" si="158"/>
        <v>0</v>
      </c>
      <c r="BP230" s="36">
        <f t="shared" si="158"/>
        <v>0</v>
      </c>
      <c r="BQ230" s="36">
        <f t="shared" si="158"/>
        <v>0</v>
      </c>
      <c r="BR230" s="36">
        <f t="shared" si="158"/>
        <v>0</v>
      </c>
      <c r="BS230" s="36">
        <f t="shared" si="158"/>
        <v>0</v>
      </c>
      <c r="BT230" s="36">
        <f t="shared" si="158"/>
        <v>0</v>
      </c>
      <c r="BU230" s="36">
        <f t="shared" si="158"/>
        <v>0</v>
      </c>
      <c r="BV230" s="36">
        <f t="shared" si="158"/>
        <v>0</v>
      </c>
      <c r="BW230" s="36">
        <f t="shared" si="158"/>
        <v>0</v>
      </c>
      <c r="BX230" s="36">
        <f t="shared" si="158"/>
        <v>0</v>
      </c>
      <c r="BY230" s="36">
        <f t="shared" si="158"/>
        <v>0</v>
      </c>
      <c r="BZ230" s="36">
        <f t="shared" si="158"/>
        <v>0</v>
      </c>
      <c r="CA230" s="36">
        <f t="shared" si="158"/>
        <v>0</v>
      </c>
      <c r="CB230" s="36">
        <f t="shared" si="158"/>
        <v>0</v>
      </c>
      <c r="CC230" s="36">
        <f t="shared" si="158"/>
        <v>0</v>
      </c>
      <c r="CD230" s="36">
        <f t="shared" si="158"/>
        <v>0</v>
      </c>
      <c r="CE230" s="36">
        <f t="shared" si="158"/>
        <v>0</v>
      </c>
      <c r="CF230" s="36">
        <f t="shared" si="158"/>
        <v>0</v>
      </c>
      <c r="CG230" s="36">
        <f t="shared" si="158"/>
        <v>0</v>
      </c>
      <c r="CH230" s="36">
        <f t="shared" si="158"/>
        <v>0</v>
      </c>
      <c r="CI230" s="36">
        <f t="shared" si="158"/>
        <v>0</v>
      </c>
      <c r="CJ230" s="36">
        <f t="shared" si="158"/>
        <v>0</v>
      </c>
      <c r="CK230" s="36">
        <f t="shared" si="158"/>
        <v>0</v>
      </c>
      <c r="CL230" s="36">
        <f t="shared" si="158"/>
        <v>0</v>
      </c>
      <c r="CM230" s="36">
        <f t="shared" si="158"/>
        <v>0</v>
      </c>
      <c r="CN230" s="36">
        <f t="shared" si="158"/>
        <v>0</v>
      </c>
      <c r="CO230" s="36">
        <f t="shared" si="158"/>
        <v>0</v>
      </c>
      <c r="CP230" s="36">
        <f t="shared" si="158"/>
        <v>0</v>
      </c>
      <c r="CQ230" s="36">
        <f t="shared" si="158"/>
        <v>0</v>
      </c>
      <c r="CR230" s="36">
        <f t="shared" si="158"/>
        <v>0</v>
      </c>
      <c r="CS230" s="36">
        <f t="shared" si="158"/>
        <v>0</v>
      </c>
    </row>
    <row r="231">
      <c r="B231" s="6" t="s">
        <v>82</v>
      </c>
      <c r="E231" s="33">
        <f t="shared" si="157"/>
        <v>0</v>
      </c>
      <c r="F231" s="5"/>
      <c r="G231" s="39">
        <f t="shared" ref="G231:CS231" si="159">G227+G221</f>
        <v>0</v>
      </c>
      <c r="H231" s="39">
        <f t="shared" si="159"/>
        <v>0</v>
      </c>
      <c r="I231" s="39">
        <f t="shared" si="159"/>
        <v>0</v>
      </c>
      <c r="J231" s="39">
        <f t="shared" si="159"/>
        <v>0</v>
      </c>
      <c r="K231" s="39">
        <f t="shared" si="159"/>
        <v>0</v>
      </c>
      <c r="L231" s="39">
        <f t="shared" si="159"/>
        <v>0</v>
      </c>
      <c r="M231" s="39">
        <f t="shared" si="159"/>
        <v>0</v>
      </c>
      <c r="N231" s="39">
        <f t="shared" si="159"/>
        <v>0</v>
      </c>
      <c r="O231" s="39">
        <f t="shared" si="159"/>
        <v>0</v>
      </c>
      <c r="P231" s="39">
        <f t="shared" si="159"/>
        <v>0</v>
      </c>
      <c r="Q231" s="39">
        <f t="shared" si="159"/>
        <v>0</v>
      </c>
      <c r="R231" s="39">
        <f t="shared" si="159"/>
        <v>0</v>
      </c>
      <c r="S231" s="39">
        <f t="shared" si="159"/>
        <v>0</v>
      </c>
      <c r="T231" s="39">
        <f t="shared" si="159"/>
        <v>0</v>
      </c>
      <c r="U231" s="39">
        <f t="shared" si="159"/>
        <v>0</v>
      </c>
      <c r="V231" s="39">
        <f t="shared" si="159"/>
        <v>0</v>
      </c>
      <c r="W231" s="39">
        <f t="shared" si="159"/>
        <v>0</v>
      </c>
      <c r="X231" s="39">
        <f t="shared" si="159"/>
        <v>0</v>
      </c>
      <c r="Y231" s="39">
        <f t="shared" si="159"/>
        <v>0</v>
      </c>
      <c r="Z231" s="39">
        <f t="shared" si="159"/>
        <v>0</v>
      </c>
      <c r="AA231" s="39">
        <f t="shared" si="159"/>
        <v>0</v>
      </c>
      <c r="AB231" s="39">
        <f t="shared" si="159"/>
        <v>0</v>
      </c>
      <c r="AC231" s="39">
        <f t="shared" si="159"/>
        <v>0</v>
      </c>
      <c r="AD231" s="39">
        <f t="shared" si="159"/>
        <v>0</v>
      </c>
      <c r="AE231" s="39">
        <f t="shared" si="159"/>
        <v>0</v>
      </c>
      <c r="AF231" s="39">
        <f t="shared" si="159"/>
        <v>0</v>
      </c>
      <c r="AG231" s="39">
        <f t="shared" si="159"/>
        <v>0</v>
      </c>
      <c r="AH231" s="39">
        <f t="shared" si="159"/>
        <v>0</v>
      </c>
      <c r="AI231" s="39">
        <f t="shared" si="159"/>
        <v>0</v>
      </c>
      <c r="AJ231" s="39">
        <f t="shared" si="159"/>
        <v>0</v>
      </c>
      <c r="AK231" s="39">
        <f t="shared" si="159"/>
        <v>0</v>
      </c>
      <c r="AL231" s="39">
        <f t="shared" si="159"/>
        <v>0</v>
      </c>
      <c r="AM231" s="39">
        <f t="shared" si="159"/>
        <v>0</v>
      </c>
      <c r="AN231" s="39">
        <f t="shared" si="159"/>
        <v>0</v>
      </c>
      <c r="AO231" s="39">
        <f t="shared" si="159"/>
        <v>0</v>
      </c>
      <c r="AP231" s="39">
        <f t="shared" si="159"/>
        <v>0</v>
      </c>
      <c r="AQ231" s="39">
        <f t="shared" si="159"/>
        <v>0</v>
      </c>
      <c r="AR231" s="39">
        <f t="shared" si="159"/>
        <v>0</v>
      </c>
      <c r="AS231" s="39">
        <f t="shared" si="159"/>
        <v>0</v>
      </c>
      <c r="AT231" s="39">
        <f t="shared" si="159"/>
        <v>0</v>
      </c>
      <c r="AU231" s="39">
        <f t="shared" si="159"/>
        <v>0</v>
      </c>
      <c r="AV231" s="39">
        <f t="shared" si="159"/>
        <v>0</v>
      </c>
      <c r="AW231" s="39">
        <f t="shared" si="159"/>
        <v>0</v>
      </c>
      <c r="AX231" s="39">
        <f t="shared" si="159"/>
        <v>0</v>
      </c>
      <c r="AY231" s="39">
        <f t="shared" si="159"/>
        <v>0</v>
      </c>
      <c r="AZ231" s="39">
        <f t="shared" si="159"/>
        <v>0</v>
      </c>
      <c r="BA231" s="39">
        <f t="shared" si="159"/>
        <v>0</v>
      </c>
      <c r="BB231" s="39">
        <f t="shared" si="159"/>
        <v>0</v>
      </c>
      <c r="BC231" s="39">
        <f t="shared" si="159"/>
        <v>0</v>
      </c>
      <c r="BD231" s="39">
        <f t="shared" si="159"/>
        <v>0</v>
      </c>
      <c r="BE231" s="39">
        <f t="shared" si="159"/>
        <v>0</v>
      </c>
      <c r="BF231" s="39">
        <f t="shared" si="159"/>
        <v>0</v>
      </c>
      <c r="BG231" s="39">
        <f t="shared" si="159"/>
        <v>0</v>
      </c>
      <c r="BH231" s="39">
        <f t="shared" si="159"/>
        <v>0</v>
      </c>
      <c r="BI231" s="39">
        <f t="shared" si="159"/>
        <v>0</v>
      </c>
      <c r="BJ231" s="39">
        <f t="shared" si="159"/>
        <v>0</v>
      </c>
      <c r="BK231" s="39">
        <f t="shared" si="159"/>
        <v>0</v>
      </c>
      <c r="BL231" s="39">
        <f t="shared" si="159"/>
        <v>0</v>
      </c>
      <c r="BM231" s="39">
        <f t="shared" si="159"/>
        <v>0</v>
      </c>
      <c r="BN231" s="39">
        <f t="shared" si="159"/>
        <v>0</v>
      </c>
      <c r="BO231" s="39">
        <f t="shared" si="159"/>
        <v>0</v>
      </c>
      <c r="BP231" s="39">
        <f t="shared" si="159"/>
        <v>0</v>
      </c>
      <c r="BQ231" s="39">
        <f t="shared" si="159"/>
        <v>0</v>
      </c>
      <c r="BR231" s="39">
        <f t="shared" si="159"/>
        <v>0</v>
      </c>
      <c r="BS231" s="39">
        <f t="shared" si="159"/>
        <v>0</v>
      </c>
      <c r="BT231" s="39">
        <f t="shared" si="159"/>
        <v>0</v>
      </c>
      <c r="BU231" s="39">
        <f t="shared" si="159"/>
        <v>0</v>
      </c>
      <c r="BV231" s="39">
        <f t="shared" si="159"/>
        <v>0</v>
      </c>
      <c r="BW231" s="39">
        <f t="shared" si="159"/>
        <v>0</v>
      </c>
      <c r="BX231" s="39">
        <f t="shared" si="159"/>
        <v>0</v>
      </c>
      <c r="BY231" s="39">
        <f t="shared" si="159"/>
        <v>0</v>
      </c>
      <c r="BZ231" s="39">
        <f t="shared" si="159"/>
        <v>0</v>
      </c>
      <c r="CA231" s="39">
        <f t="shared" si="159"/>
        <v>0</v>
      </c>
      <c r="CB231" s="39">
        <f t="shared" si="159"/>
        <v>0</v>
      </c>
      <c r="CC231" s="39">
        <f t="shared" si="159"/>
        <v>0</v>
      </c>
      <c r="CD231" s="39">
        <f t="shared" si="159"/>
        <v>0</v>
      </c>
      <c r="CE231" s="39">
        <f t="shared" si="159"/>
        <v>0</v>
      </c>
      <c r="CF231" s="39">
        <f t="shared" si="159"/>
        <v>0</v>
      </c>
      <c r="CG231" s="39">
        <f t="shared" si="159"/>
        <v>0</v>
      </c>
      <c r="CH231" s="39">
        <f t="shared" si="159"/>
        <v>0</v>
      </c>
      <c r="CI231" s="39">
        <f t="shared" si="159"/>
        <v>0</v>
      </c>
      <c r="CJ231" s="39">
        <f t="shared" si="159"/>
        <v>0</v>
      </c>
      <c r="CK231" s="39">
        <f t="shared" si="159"/>
        <v>0</v>
      </c>
      <c r="CL231" s="39">
        <f t="shared" si="159"/>
        <v>0</v>
      </c>
      <c r="CM231" s="39">
        <f t="shared" si="159"/>
        <v>0</v>
      </c>
      <c r="CN231" s="39">
        <f t="shared" si="159"/>
        <v>0</v>
      </c>
      <c r="CO231" s="39">
        <f t="shared" si="159"/>
        <v>0</v>
      </c>
      <c r="CP231" s="39">
        <f t="shared" si="159"/>
        <v>0</v>
      </c>
      <c r="CQ231" s="39">
        <f t="shared" si="159"/>
        <v>0</v>
      </c>
      <c r="CR231" s="39">
        <f t="shared" si="159"/>
        <v>0</v>
      </c>
      <c r="CS231" s="39">
        <f t="shared" si="159"/>
        <v>0</v>
      </c>
    </row>
    <row r="232">
      <c r="B232" s="5"/>
      <c r="F232" s="5"/>
    </row>
    <row r="233">
      <c r="B233" s="5" t="s">
        <v>72</v>
      </c>
    </row>
    <row r="234"/>
    <row r="235">
      <c r="B235" s="6" t="s">
        <v>77</v>
      </c>
      <c r="C235" s="5"/>
      <c r="D235" s="5"/>
      <c r="E235" s="33">
        <f t="shared" ref="E235:E237" si="161">SUM(G235:CS235)</f>
        <v>0</v>
      </c>
      <c r="F235" s="5"/>
      <c r="G235" s="39">
        <f t="shared" ref="G235:CS235" si="160">G225*G$52</f>
        <v>0</v>
      </c>
      <c r="H235" s="39">
        <f t="shared" si="160"/>
        <v>0</v>
      </c>
      <c r="I235" s="39">
        <f t="shared" si="160"/>
        <v>0</v>
      </c>
      <c r="J235" s="39">
        <f t="shared" si="160"/>
        <v>0</v>
      </c>
      <c r="K235" s="39">
        <f t="shared" si="160"/>
        <v>0</v>
      </c>
      <c r="L235" s="39">
        <f t="shared" si="160"/>
        <v>0</v>
      </c>
      <c r="M235" s="39">
        <f t="shared" si="160"/>
        <v>0</v>
      </c>
      <c r="N235" s="39">
        <f t="shared" si="160"/>
        <v>0</v>
      </c>
      <c r="O235" s="39">
        <f t="shared" si="160"/>
        <v>0</v>
      </c>
      <c r="P235" s="39">
        <f t="shared" si="160"/>
        <v>0</v>
      </c>
      <c r="Q235" s="39">
        <f t="shared" si="160"/>
        <v>0</v>
      </c>
      <c r="R235" s="39">
        <f t="shared" si="160"/>
        <v>0</v>
      </c>
      <c r="S235" s="39">
        <f t="shared" si="160"/>
        <v>0</v>
      </c>
      <c r="T235" s="39">
        <f t="shared" si="160"/>
        <v>0</v>
      </c>
      <c r="U235" s="39">
        <f t="shared" si="160"/>
        <v>0</v>
      </c>
      <c r="V235" s="39">
        <f t="shared" si="160"/>
        <v>0</v>
      </c>
      <c r="W235" s="39">
        <f t="shared" si="160"/>
        <v>0</v>
      </c>
      <c r="X235" s="39">
        <f t="shared" si="160"/>
        <v>0</v>
      </c>
      <c r="Y235" s="39">
        <f t="shared" si="160"/>
        <v>0</v>
      </c>
      <c r="Z235" s="39">
        <f t="shared" si="160"/>
        <v>0</v>
      </c>
      <c r="AA235" s="39">
        <f t="shared" si="160"/>
        <v>0</v>
      </c>
      <c r="AB235" s="39">
        <f t="shared" si="160"/>
        <v>0</v>
      </c>
      <c r="AC235" s="39">
        <f t="shared" si="160"/>
        <v>0</v>
      </c>
      <c r="AD235" s="39">
        <f t="shared" si="160"/>
        <v>0</v>
      </c>
      <c r="AE235" s="39">
        <f t="shared" si="160"/>
        <v>0</v>
      </c>
      <c r="AF235" s="39">
        <f t="shared" si="160"/>
        <v>0</v>
      </c>
      <c r="AG235" s="39">
        <f t="shared" si="160"/>
        <v>0</v>
      </c>
      <c r="AH235" s="39">
        <f t="shared" si="160"/>
        <v>0</v>
      </c>
      <c r="AI235" s="39">
        <f t="shared" si="160"/>
        <v>0</v>
      </c>
      <c r="AJ235" s="39">
        <f t="shared" si="160"/>
        <v>0</v>
      </c>
      <c r="AK235" s="39">
        <f t="shared" si="160"/>
        <v>0</v>
      </c>
      <c r="AL235" s="39">
        <f t="shared" si="160"/>
        <v>0</v>
      </c>
      <c r="AM235" s="39">
        <f t="shared" si="160"/>
        <v>0</v>
      </c>
      <c r="AN235" s="39">
        <f t="shared" si="160"/>
        <v>0</v>
      </c>
      <c r="AO235" s="39">
        <f t="shared" si="160"/>
        <v>0</v>
      </c>
      <c r="AP235" s="39">
        <f t="shared" si="160"/>
        <v>0</v>
      </c>
      <c r="AQ235" s="39">
        <f t="shared" si="160"/>
        <v>0</v>
      </c>
      <c r="AR235" s="39">
        <f t="shared" si="160"/>
        <v>0</v>
      </c>
      <c r="AS235" s="39">
        <f t="shared" si="160"/>
        <v>0</v>
      </c>
      <c r="AT235" s="39">
        <f t="shared" si="160"/>
        <v>0</v>
      </c>
      <c r="AU235" s="39">
        <f t="shared" si="160"/>
        <v>0</v>
      </c>
      <c r="AV235" s="39">
        <f t="shared" si="160"/>
        <v>0</v>
      </c>
      <c r="AW235" s="39">
        <f t="shared" si="160"/>
        <v>0</v>
      </c>
      <c r="AX235" s="39">
        <f t="shared" si="160"/>
        <v>0</v>
      </c>
      <c r="AY235" s="39">
        <f t="shared" si="160"/>
        <v>0</v>
      </c>
      <c r="AZ235" s="39">
        <f t="shared" si="160"/>
        <v>0</v>
      </c>
      <c r="BA235" s="39">
        <f t="shared" si="160"/>
        <v>0</v>
      </c>
      <c r="BB235" s="39">
        <f t="shared" si="160"/>
        <v>0</v>
      </c>
      <c r="BC235" s="39">
        <f t="shared" si="160"/>
        <v>0</v>
      </c>
      <c r="BD235" s="39">
        <f t="shared" si="160"/>
        <v>0</v>
      </c>
      <c r="BE235" s="39">
        <f t="shared" si="160"/>
        <v>0</v>
      </c>
      <c r="BF235" s="39">
        <f t="shared" si="160"/>
        <v>0</v>
      </c>
      <c r="BG235" s="39">
        <f t="shared" si="160"/>
        <v>0</v>
      </c>
      <c r="BH235" s="39">
        <f t="shared" si="160"/>
        <v>0</v>
      </c>
      <c r="BI235" s="39">
        <f t="shared" si="160"/>
        <v>0</v>
      </c>
      <c r="BJ235" s="39">
        <f t="shared" si="160"/>
        <v>0</v>
      </c>
      <c r="BK235" s="39">
        <f t="shared" si="160"/>
        <v>0</v>
      </c>
      <c r="BL235" s="39">
        <f t="shared" si="160"/>
        <v>0</v>
      </c>
      <c r="BM235" s="39">
        <f t="shared" si="160"/>
        <v>0</v>
      </c>
      <c r="BN235" s="39">
        <f t="shared" si="160"/>
        <v>0</v>
      </c>
      <c r="BO235" s="39">
        <f t="shared" si="160"/>
        <v>0</v>
      </c>
      <c r="BP235" s="39">
        <f t="shared" si="160"/>
        <v>0</v>
      </c>
      <c r="BQ235" s="39">
        <f t="shared" si="160"/>
        <v>0</v>
      </c>
      <c r="BR235" s="39">
        <f t="shared" si="160"/>
        <v>0</v>
      </c>
      <c r="BS235" s="39">
        <f t="shared" si="160"/>
        <v>0</v>
      </c>
      <c r="BT235" s="39">
        <f t="shared" si="160"/>
        <v>0</v>
      </c>
      <c r="BU235" s="39">
        <f t="shared" si="160"/>
        <v>0</v>
      </c>
      <c r="BV235" s="39">
        <f t="shared" si="160"/>
        <v>0</v>
      </c>
      <c r="BW235" s="39">
        <f t="shared" si="160"/>
        <v>0</v>
      </c>
      <c r="BX235" s="39">
        <f t="shared" si="160"/>
        <v>0</v>
      </c>
      <c r="BY235" s="39">
        <f t="shared" si="160"/>
        <v>0</v>
      </c>
      <c r="BZ235" s="39">
        <f t="shared" si="160"/>
        <v>0</v>
      </c>
      <c r="CA235" s="39">
        <f t="shared" si="160"/>
        <v>0</v>
      </c>
      <c r="CB235" s="39">
        <f t="shared" si="160"/>
        <v>0</v>
      </c>
      <c r="CC235" s="39">
        <f t="shared" si="160"/>
        <v>0</v>
      </c>
      <c r="CD235" s="39">
        <f t="shared" si="160"/>
        <v>0</v>
      </c>
      <c r="CE235" s="39">
        <f t="shared" si="160"/>
        <v>0</v>
      </c>
      <c r="CF235" s="39">
        <f t="shared" si="160"/>
        <v>0</v>
      </c>
      <c r="CG235" s="39">
        <f t="shared" si="160"/>
        <v>0</v>
      </c>
      <c r="CH235" s="39">
        <f t="shared" si="160"/>
        <v>0</v>
      </c>
      <c r="CI235" s="39">
        <f t="shared" si="160"/>
        <v>0</v>
      </c>
      <c r="CJ235" s="39">
        <f t="shared" si="160"/>
        <v>0</v>
      </c>
      <c r="CK235" s="39">
        <f t="shared" si="160"/>
        <v>0</v>
      </c>
      <c r="CL235" s="39">
        <f t="shared" si="160"/>
        <v>0</v>
      </c>
      <c r="CM235" s="39">
        <f t="shared" si="160"/>
        <v>0</v>
      </c>
      <c r="CN235" s="39">
        <f t="shared" si="160"/>
        <v>0</v>
      </c>
      <c r="CO235" s="39">
        <f t="shared" si="160"/>
        <v>0</v>
      </c>
      <c r="CP235" s="39">
        <f t="shared" si="160"/>
        <v>0</v>
      </c>
      <c r="CQ235" s="39">
        <f t="shared" si="160"/>
        <v>0</v>
      </c>
      <c r="CR235" s="39">
        <f t="shared" si="160"/>
        <v>0</v>
      </c>
      <c r="CS235" s="39">
        <f t="shared" si="160"/>
        <v>0</v>
      </c>
    </row>
    <row r="236">
      <c r="B236" s="6" t="s">
        <v>78</v>
      </c>
      <c r="E236" s="35">
        <f t="shared" si="161"/>
        <v>0</v>
      </c>
      <c r="F236" s="5"/>
      <c r="G236" s="36">
        <f t="shared" ref="G236:CS236" si="162">G226*G$52</f>
        <v>0</v>
      </c>
      <c r="H236" s="36">
        <f t="shared" si="162"/>
        <v>0</v>
      </c>
      <c r="I236" s="36">
        <f t="shared" si="162"/>
        <v>0</v>
      </c>
      <c r="J236" s="36">
        <f t="shared" si="162"/>
        <v>0</v>
      </c>
      <c r="K236" s="36">
        <f t="shared" si="162"/>
        <v>0</v>
      </c>
      <c r="L236" s="36">
        <f t="shared" si="162"/>
        <v>0</v>
      </c>
      <c r="M236" s="36">
        <f t="shared" si="162"/>
        <v>0</v>
      </c>
      <c r="N236" s="36">
        <f t="shared" si="162"/>
        <v>0</v>
      </c>
      <c r="O236" s="36">
        <f t="shared" si="162"/>
        <v>0</v>
      </c>
      <c r="P236" s="36">
        <f t="shared" si="162"/>
        <v>0</v>
      </c>
      <c r="Q236" s="36">
        <f t="shared" si="162"/>
        <v>0</v>
      </c>
      <c r="R236" s="36">
        <f t="shared" si="162"/>
        <v>0</v>
      </c>
      <c r="S236" s="36">
        <f t="shared" si="162"/>
        <v>0</v>
      </c>
      <c r="T236" s="36">
        <f t="shared" si="162"/>
        <v>0</v>
      </c>
      <c r="U236" s="36">
        <f t="shared" si="162"/>
        <v>0</v>
      </c>
      <c r="V236" s="36">
        <f t="shared" si="162"/>
        <v>0</v>
      </c>
      <c r="W236" s="36">
        <f t="shared" si="162"/>
        <v>0</v>
      </c>
      <c r="X236" s="36">
        <f t="shared" si="162"/>
        <v>0</v>
      </c>
      <c r="Y236" s="36">
        <f t="shared" si="162"/>
        <v>0</v>
      </c>
      <c r="Z236" s="36">
        <f t="shared" si="162"/>
        <v>0</v>
      </c>
      <c r="AA236" s="36">
        <f t="shared" si="162"/>
        <v>0</v>
      </c>
      <c r="AB236" s="36">
        <f t="shared" si="162"/>
        <v>0</v>
      </c>
      <c r="AC236" s="36">
        <f t="shared" si="162"/>
        <v>0</v>
      </c>
      <c r="AD236" s="36">
        <f t="shared" si="162"/>
        <v>0</v>
      </c>
      <c r="AE236" s="36">
        <f t="shared" si="162"/>
        <v>0</v>
      </c>
      <c r="AF236" s="36">
        <f t="shared" si="162"/>
        <v>0</v>
      </c>
      <c r="AG236" s="36">
        <f t="shared" si="162"/>
        <v>0</v>
      </c>
      <c r="AH236" s="36">
        <f t="shared" si="162"/>
        <v>0</v>
      </c>
      <c r="AI236" s="36">
        <f t="shared" si="162"/>
        <v>0</v>
      </c>
      <c r="AJ236" s="36">
        <f t="shared" si="162"/>
        <v>0</v>
      </c>
      <c r="AK236" s="36">
        <f t="shared" si="162"/>
        <v>0</v>
      </c>
      <c r="AL236" s="36">
        <f t="shared" si="162"/>
        <v>0</v>
      </c>
      <c r="AM236" s="36">
        <f t="shared" si="162"/>
        <v>0</v>
      </c>
      <c r="AN236" s="36">
        <f t="shared" si="162"/>
        <v>0</v>
      </c>
      <c r="AO236" s="36">
        <f t="shared" si="162"/>
        <v>0</v>
      </c>
      <c r="AP236" s="36">
        <f t="shared" si="162"/>
        <v>0</v>
      </c>
      <c r="AQ236" s="36">
        <f t="shared" si="162"/>
        <v>0</v>
      </c>
      <c r="AR236" s="36">
        <f t="shared" si="162"/>
        <v>0</v>
      </c>
      <c r="AS236" s="36">
        <f t="shared" si="162"/>
        <v>0</v>
      </c>
      <c r="AT236" s="36">
        <f t="shared" si="162"/>
        <v>0</v>
      </c>
      <c r="AU236" s="36">
        <f t="shared" si="162"/>
        <v>0</v>
      </c>
      <c r="AV236" s="36">
        <f t="shared" si="162"/>
        <v>0</v>
      </c>
      <c r="AW236" s="36">
        <f t="shared" si="162"/>
        <v>0</v>
      </c>
      <c r="AX236" s="36">
        <f t="shared" si="162"/>
        <v>0</v>
      </c>
      <c r="AY236" s="36">
        <f t="shared" si="162"/>
        <v>0</v>
      </c>
      <c r="AZ236" s="36">
        <f t="shared" si="162"/>
        <v>0</v>
      </c>
      <c r="BA236" s="36">
        <f t="shared" si="162"/>
        <v>0</v>
      </c>
      <c r="BB236" s="36">
        <f t="shared" si="162"/>
        <v>0</v>
      </c>
      <c r="BC236" s="36">
        <f t="shared" si="162"/>
        <v>0</v>
      </c>
      <c r="BD236" s="36">
        <f t="shared" si="162"/>
        <v>0</v>
      </c>
      <c r="BE236" s="36">
        <f t="shared" si="162"/>
        <v>0</v>
      </c>
      <c r="BF236" s="36">
        <f t="shared" si="162"/>
        <v>0</v>
      </c>
      <c r="BG236" s="36">
        <f t="shared" si="162"/>
        <v>0</v>
      </c>
      <c r="BH236" s="36">
        <f t="shared" si="162"/>
        <v>0</v>
      </c>
      <c r="BI236" s="36">
        <f t="shared" si="162"/>
        <v>0</v>
      </c>
      <c r="BJ236" s="36">
        <f t="shared" si="162"/>
        <v>0</v>
      </c>
      <c r="BK236" s="36">
        <f t="shared" si="162"/>
        <v>0</v>
      </c>
      <c r="BL236" s="36">
        <f t="shared" si="162"/>
        <v>0</v>
      </c>
      <c r="BM236" s="36">
        <f t="shared" si="162"/>
        <v>0</v>
      </c>
      <c r="BN236" s="36">
        <f t="shared" si="162"/>
        <v>0</v>
      </c>
      <c r="BO236" s="36">
        <f t="shared" si="162"/>
        <v>0</v>
      </c>
      <c r="BP236" s="36">
        <f t="shared" si="162"/>
        <v>0</v>
      </c>
      <c r="BQ236" s="36">
        <f t="shared" si="162"/>
        <v>0</v>
      </c>
      <c r="BR236" s="36">
        <f t="shared" si="162"/>
        <v>0</v>
      </c>
      <c r="BS236" s="36">
        <f t="shared" si="162"/>
        <v>0</v>
      </c>
      <c r="BT236" s="36">
        <f t="shared" si="162"/>
        <v>0</v>
      </c>
      <c r="BU236" s="36">
        <f t="shared" si="162"/>
        <v>0</v>
      </c>
      <c r="BV236" s="36">
        <f t="shared" si="162"/>
        <v>0</v>
      </c>
      <c r="BW236" s="36">
        <f t="shared" si="162"/>
        <v>0</v>
      </c>
      <c r="BX236" s="36">
        <f t="shared" si="162"/>
        <v>0</v>
      </c>
      <c r="BY236" s="36">
        <f t="shared" si="162"/>
        <v>0</v>
      </c>
      <c r="BZ236" s="36">
        <f t="shared" si="162"/>
        <v>0</v>
      </c>
      <c r="CA236" s="36">
        <f t="shared" si="162"/>
        <v>0</v>
      </c>
      <c r="CB236" s="36">
        <f t="shared" si="162"/>
        <v>0</v>
      </c>
      <c r="CC236" s="36">
        <f t="shared" si="162"/>
        <v>0</v>
      </c>
      <c r="CD236" s="36">
        <f t="shared" si="162"/>
        <v>0</v>
      </c>
      <c r="CE236" s="36">
        <f t="shared" si="162"/>
        <v>0</v>
      </c>
      <c r="CF236" s="36">
        <f t="shared" si="162"/>
        <v>0</v>
      </c>
      <c r="CG236" s="36">
        <f t="shared" si="162"/>
        <v>0</v>
      </c>
      <c r="CH236" s="36">
        <f t="shared" si="162"/>
        <v>0</v>
      </c>
      <c r="CI236" s="36">
        <f t="shared" si="162"/>
        <v>0</v>
      </c>
      <c r="CJ236" s="36">
        <f t="shared" si="162"/>
        <v>0</v>
      </c>
      <c r="CK236" s="36">
        <f t="shared" si="162"/>
        <v>0</v>
      </c>
      <c r="CL236" s="36">
        <f t="shared" si="162"/>
        <v>0</v>
      </c>
      <c r="CM236" s="36">
        <f t="shared" si="162"/>
        <v>0</v>
      </c>
      <c r="CN236" s="36">
        <f t="shared" si="162"/>
        <v>0</v>
      </c>
      <c r="CO236" s="36">
        <f t="shared" si="162"/>
        <v>0</v>
      </c>
      <c r="CP236" s="36">
        <f t="shared" si="162"/>
        <v>0</v>
      </c>
      <c r="CQ236" s="36">
        <f t="shared" si="162"/>
        <v>0</v>
      </c>
      <c r="CR236" s="36">
        <f t="shared" si="162"/>
        <v>0</v>
      </c>
      <c r="CS236" s="36">
        <f t="shared" si="162"/>
        <v>0</v>
      </c>
    </row>
    <row r="237">
      <c r="B237" s="6" t="s">
        <v>79</v>
      </c>
      <c r="E237" s="33">
        <f t="shared" si="161"/>
        <v>0</v>
      </c>
      <c r="F237" s="5"/>
      <c r="G237" s="39">
        <f t="shared" ref="G237:CS237" si="163">G227*G$52</f>
        <v>0</v>
      </c>
      <c r="H237" s="39">
        <f t="shared" si="163"/>
        <v>0</v>
      </c>
      <c r="I237" s="39">
        <f t="shared" si="163"/>
        <v>0</v>
      </c>
      <c r="J237" s="39">
        <f t="shared" si="163"/>
        <v>0</v>
      </c>
      <c r="K237" s="39">
        <f t="shared" si="163"/>
        <v>0</v>
      </c>
      <c r="L237" s="39">
        <f t="shared" si="163"/>
        <v>0</v>
      </c>
      <c r="M237" s="39">
        <f t="shared" si="163"/>
        <v>0</v>
      </c>
      <c r="N237" s="39">
        <f t="shared" si="163"/>
        <v>0</v>
      </c>
      <c r="O237" s="39">
        <f t="shared" si="163"/>
        <v>0</v>
      </c>
      <c r="P237" s="39">
        <f t="shared" si="163"/>
        <v>0</v>
      </c>
      <c r="Q237" s="39">
        <f t="shared" si="163"/>
        <v>0</v>
      </c>
      <c r="R237" s="39">
        <f t="shared" si="163"/>
        <v>0</v>
      </c>
      <c r="S237" s="39">
        <f t="shared" si="163"/>
        <v>0</v>
      </c>
      <c r="T237" s="39">
        <f t="shared" si="163"/>
        <v>0</v>
      </c>
      <c r="U237" s="39">
        <f t="shared" si="163"/>
        <v>0</v>
      </c>
      <c r="V237" s="39">
        <f t="shared" si="163"/>
        <v>0</v>
      </c>
      <c r="W237" s="39">
        <f t="shared" si="163"/>
        <v>0</v>
      </c>
      <c r="X237" s="39">
        <f t="shared" si="163"/>
        <v>0</v>
      </c>
      <c r="Y237" s="39">
        <f t="shared" si="163"/>
        <v>0</v>
      </c>
      <c r="Z237" s="39">
        <f t="shared" si="163"/>
        <v>0</v>
      </c>
      <c r="AA237" s="39">
        <f t="shared" si="163"/>
        <v>0</v>
      </c>
      <c r="AB237" s="39">
        <f t="shared" si="163"/>
        <v>0</v>
      </c>
      <c r="AC237" s="39">
        <f t="shared" si="163"/>
        <v>0</v>
      </c>
      <c r="AD237" s="39">
        <f t="shared" si="163"/>
        <v>0</v>
      </c>
      <c r="AE237" s="39">
        <f t="shared" si="163"/>
        <v>0</v>
      </c>
      <c r="AF237" s="39">
        <f t="shared" si="163"/>
        <v>0</v>
      </c>
      <c r="AG237" s="39">
        <f t="shared" si="163"/>
        <v>0</v>
      </c>
      <c r="AH237" s="39">
        <f t="shared" si="163"/>
        <v>0</v>
      </c>
      <c r="AI237" s="39">
        <f t="shared" si="163"/>
        <v>0</v>
      </c>
      <c r="AJ237" s="39">
        <f t="shared" si="163"/>
        <v>0</v>
      </c>
      <c r="AK237" s="39">
        <f t="shared" si="163"/>
        <v>0</v>
      </c>
      <c r="AL237" s="39">
        <f t="shared" si="163"/>
        <v>0</v>
      </c>
      <c r="AM237" s="39">
        <f t="shared" si="163"/>
        <v>0</v>
      </c>
      <c r="AN237" s="39">
        <f t="shared" si="163"/>
        <v>0</v>
      </c>
      <c r="AO237" s="39">
        <f t="shared" si="163"/>
        <v>0</v>
      </c>
      <c r="AP237" s="39">
        <f t="shared" si="163"/>
        <v>0</v>
      </c>
      <c r="AQ237" s="39">
        <f t="shared" si="163"/>
        <v>0</v>
      </c>
      <c r="AR237" s="39">
        <f t="shared" si="163"/>
        <v>0</v>
      </c>
      <c r="AS237" s="39">
        <f t="shared" si="163"/>
        <v>0</v>
      </c>
      <c r="AT237" s="39">
        <f t="shared" si="163"/>
        <v>0</v>
      </c>
      <c r="AU237" s="39">
        <f t="shared" si="163"/>
        <v>0</v>
      </c>
      <c r="AV237" s="39">
        <f t="shared" si="163"/>
        <v>0</v>
      </c>
      <c r="AW237" s="39">
        <f t="shared" si="163"/>
        <v>0</v>
      </c>
      <c r="AX237" s="39">
        <f t="shared" si="163"/>
        <v>0</v>
      </c>
      <c r="AY237" s="39">
        <f t="shared" si="163"/>
        <v>0</v>
      </c>
      <c r="AZ237" s="39">
        <f t="shared" si="163"/>
        <v>0</v>
      </c>
      <c r="BA237" s="39">
        <f t="shared" si="163"/>
        <v>0</v>
      </c>
      <c r="BB237" s="39">
        <f t="shared" si="163"/>
        <v>0</v>
      </c>
      <c r="BC237" s="39">
        <f t="shared" si="163"/>
        <v>0</v>
      </c>
      <c r="BD237" s="39">
        <f t="shared" si="163"/>
        <v>0</v>
      </c>
      <c r="BE237" s="39">
        <f t="shared" si="163"/>
        <v>0</v>
      </c>
      <c r="BF237" s="39">
        <f t="shared" si="163"/>
        <v>0</v>
      </c>
      <c r="BG237" s="39">
        <f t="shared" si="163"/>
        <v>0</v>
      </c>
      <c r="BH237" s="39">
        <f t="shared" si="163"/>
        <v>0</v>
      </c>
      <c r="BI237" s="39">
        <f t="shared" si="163"/>
        <v>0</v>
      </c>
      <c r="BJ237" s="39">
        <f t="shared" si="163"/>
        <v>0</v>
      </c>
      <c r="BK237" s="39">
        <f t="shared" si="163"/>
        <v>0</v>
      </c>
      <c r="BL237" s="39">
        <f t="shared" si="163"/>
        <v>0</v>
      </c>
      <c r="BM237" s="39">
        <f t="shared" si="163"/>
        <v>0</v>
      </c>
      <c r="BN237" s="39">
        <f t="shared" si="163"/>
        <v>0</v>
      </c>
      <c r="BO237" s="39">
        <f t="shared" si="163"/>
        <v>0</v>
      </c>
      <c r="BP237" s="39">
        <f t="shared" si="163"/>
        <v>0</v>
      </c>
      <c r="BQ237" s="39">
        <f t="shared" si="163"/>
        <v>0</v>
      </c>
      <c r="BR237" s="39">
        <f t="shared" si="163"/>
        <v>0</v>
      </c>
      <c r="BS237" s="39">
        <f t="shared" si="163"/>
        <v>0</v>
      </c>
      <c r="BT237" s="39">
        <f t="shared" si="163"/>
        <v>0</v>
      </c>
      <c r="BU237" s="39">
        <f t="shared" si="163"/>
        <v>0</v>
      </c>
      <c r="BV237" s="39">
        <f t="shared" si="163"/>
        <v>0</v>
      </c>
      <c r="BW237" s="39">
        <f t="shared" si="163"/>
        <v>0</v>
      </c>
      <c r="BX237" s="39">
        <f t="shared" si="163"/>
        <v>0</v>
      </c>
      <c r="BY237" s="39">
        <f t="shared" si="163"/>
        <v>0</v>
      </c>
      <c r="BZ237" s="39">
        <f t="shared" si="163"/>
        <v>0</v>
      </c>
      <c r="CA237" s="39">
        <f t="shared" si="163"/>
        <v>0</v>
      </c>
      <c r="CB237" s="39">
        <f t="shared" si="163"/>
        <v>0</v>
      </c>
      <c r="CC237" s="39">
        <f t="shared" si="163"/>
        <v>0</v>
      </c>
      <c r="CD237" s="39">
        <f t="shared" si="163"/>
        <v>0</v>
      </c>
      <c r="CE237" s="39">
        <f t="shared" si="163"/>
        <v>0</v>
      </c>
      <c r="CF237" s="39">
        <f t="shared" si="163"/>
        <v>0</v>
      </c>
      <c r="CG237" s="39">
        <f t="shared" si="163"/>
        <v>0</v>
      </c>
      <c r="CH237" s="39">
        <f t="shared" si="163"/>
        <v>0</v>
      </c>
      <c r="CI237" s="39">
        <f t="shared" si="163"/>
        <v>0</v>
      </c>
      <c r="CJ237" s="39">
        <f t="shared" si="163"/>
        <v>0</v>
      </c>
      <c r="CK237" s="39">
        <f t="shared" si="163"/>
        <v>0</v>
      </c>
      <c r="CL237" s="39">
        <f t="shared" si="163"/>
        <v>0</v>
      </c>
      <c r="CM237" s="39">
        <f t="shared" si="163"/>
        <v>0</v>
      </c>
      <c r="CN237" s="39">
        <f t="shared" si="163"/>
        <v>0</v>
      </c>
      <c r="CO237" s="39">
        <f t="shared" si="163"/>
        <v>0</v>
      </c>
      <c r="CP237" s="39">
        <f t="shared" si="163"/>
        <v>0</v>
      </c>
      <c r="CQ237" s="39">
        <f t="shared" si="163"/>
        <v>0</v>
      </c>
      <c r="CR237" s="39">
        <f t="shared" si="163"/>
        <v>0</v>
      </c>
      <c r="CS237" s="39">
        <f t="shared" si="163"/>
        <v>0</v>
      </c>
    </row>
    <row r="238">
      <c r="E238" s="35"/>
      <c r="F238" s="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</row>
    <row r="239">
      <c r="B239" s="6" t="s">
        <v>80</v>
      </c>
      <c r="C239" s="5"/>
      <c r="D239" s="5"/>
      <c r="E239" s="33">
        <f t="shared" ref="E239:E241" si="165">SUM(G239:CS239)</f>
        <v>0</v>
      </c>
      <c r="F239" s="5"/>
      <c r="G239" s="39">
        <f t="shared" ref="G239:CS239" si="164">G229*G$52</f>
        <v>0</v>
      </c>
      <c r="H239" s="39">
        <f t="shared" si="164"/>
        <v>0</v>
      </c>
      <c r="I239" s="39">
        <f t="shared" si="164"/>
        <v>0</v>
      </c>
      <c r="J239" s="39">
        <f t="shared" si="164"/>
        <v>0</v>
      </c>
      <c r="K239" s="39">
        <f t="shared" si="164"/>
        <v>0</v>
      </c>
      <c r="L239" s="39">
        <f t="shared" si="164"/>
        <v>0</v>
      </c>
      <c r="M239" s="39">
        <f t="shared" si="164"/>
        <v>0</v>
      </c>
      <c r="N239" s="39">
        <f t="shared" si="164"/>
        <v>0</v>
      </c>
      <c r="O239" s="39">
        <f t="shared" si="164"/>
        <v>0</v>
      </c>
      <c r="P239" s="39">
        <f t="shared" si="164"/>
        <v>0</v>
      </c>
      <c r="Q239" s="39">
        <f t="shared" si="164"/>
        <v>0</v>
      </c>
      <c r="R239" s="39">
        <f t="shared" si="164"/>
        <v>0</v>
      </c>
      <c r="S239" s="39">
        <f t="shared" si="164"/>
        <v>0</v>
      </c>
      <c r="T239" s="39">
        <f t="shared" si="164"/>
        <v>0</v>
      </c>
      <c r="U239" s="39">
        <f t="shared" si="164"/>
        <v>0</v>
      </c>
      <c r="V239" s="39">
        <f t="shared" si="164"/>
        <v>0</v>
      </c>
      <c r="W239" s="39">
        <f t="shared" si="164"/>
        <v>0</v>
      </c>
      <c r="X239" s="39">
        <f t="shared" si="164"/>
        <v>0</v>
      </c>
      <c r="Y239" s="39">
        <f t="shared" si="164"/>
        <v>0</v>
      </c>
      <c r="Z239" s="39">
        <f t="shared" si="164"/>
        <v>0</v>
      </c>
      <c r="AA239" s="39">
        <f t="shared" si="164"/>
        <v>0</v>
      </c>
      <c r="AB239" s="39">
        <f t="shared" si="164"/>
        <v>0</v>
      </c>
      <c r="AC239" s="39">
        <f t="shared" si="164"/>
        <v>0</v>
      </c>
      <c r="AD239" s="39">
        <f t="shared" si="164"/>
        <v>0</v>
      </c>
      <c r="AE239" s="39">
        <f t="shared" si="164"/>
        <v>0</v>
      </c>
      <c r="AF239" s="39">
        <f t="shared" si="164"/>
        <v>0</v>
      </c>
      <c r="AG239" s="39">
        <f t="shared" si="164"/>
        <v>0</v>
      </c>
      <c r="AH239" s="39">
        <f t="shared" si="164"/>
        <v>0</v>
      </c>
      <c r="AI239" s="39">
        <f t="shared" si="164"/>
        <v>0</v>
      </c>
      <c r="AJ239" s="39">
        <f t="shared" si="164"/>
        <v>0</v>
      </c>
      <c r="AK239" s="39">
        <f t="shared" si="164"/>
        <v>0</v>
      </c>
      <c r="AL239" s="39">
        <f t="shared" si="164"/>
        <v>0</v>
      </c>
      <c r="AM239" s="39">
        <f t="shared" si="164"/>
        <v>0</v>
      </c>
      <c r="AN239" s="39">
        <f t="shared" si="164"/>
        <v>0</v>
      </c>
      <c r="AO239" s="39">
        <f t="shared" si="164"/>
        <v>0</v>
      </c>
      <c r="AP239" s="39">
        <f t="shared" si="164"/>
        <v>0</v>
      </c>
      <c r="AQ239" s="39">
        <f t="shared" si="164"/>
        <v>0</v>
      </c>
      <c r="AR239" s="39">
        <f t="shared" si="164"/>
        <v>0</v>
      </c>
      <c r="AS239" s="39">
        <f t="shared" si="164"/>
        <v>0</v>
      </c>
      <c r="AT239" s="39">
        <f t="shared" si="164"/>
        <v>0</v>
      </c>
      <c r="AU239" s="39">
        <f t="shared" si="164"/>
        <v>0</v>
      </c>
      <c r="AV239" s="39">
        <f t="shared" si="164"/>
        <v>0</v>
      </c>
      <c r="AW239" s="39">
        <f t="shared" si="164"/>
        <v>0</v>
      </c>
      <c r="AX239" s="39">
        <f t="shared" si="164"/>
        <v>0</v>
      </c>
      <c r="AY239" s="39">
        <f t="shared" si="164"/>
        <v>0</v>
      </c>
      <c r="AZ239" s="39">
        <f t="shared" si="164"/>
        <v>0</v>
      </c>
      <c r="BA239" s="39">
        <f t="shared" si="164"/>
        <v>0</v>
      </c>
      <c r="BB239" s="39">
        <f t="shared" si="164"/>
        <v>0</v>
      </c>
      <c r="BC239" s="39">
        <f t="shared" si="164"/>
        <v>0</v>
      </c>
      <c r="BD239" s="39">
        <f t="shared" si="164"/>
        <v>0</v>
      </c>
      <c r="BE239" s="39">
        <f t="shared" si="164"/>
        <v>0</v>
      </c>
      <c r="BF239" s="39">
        <f t="shared" si="164"/>
        <v>0</v>
      </c>
      <c r="BG239" s="39">
        <f t="shared" si="164"/>
        <v>0</v>
      </c>
      <c r="BH239" s="39">
        <f t="shared" si="164"/>
        <v>0</v>
      </c>
      <c r="BI239" s="39">
        <f t="shared" si="164"/>
        <v>0</v>
      </c>
      <c r="BJ239" s="39">
        <f t="shared" si="164"/>
        <v>0</v>
      </c>
      <c r="BK239" s="39">
        <f t="shared" si="164"/>
        <v>0</v>
      </c>
      <c r="BL239" s="39">
        <f t="shared" si="164"/>
        <v>0</v>
      </c>
      <c r="BM239" s="39">
        <f t="shared" si="164"/>
        <v>0</v>
      </c>
      <c r="BN239" s="39">
        <f t="shared" si="164"/>
        <v>0</v>
      </c>
      <c r="BO239" s="39">
        <f t="shared" si="164"/>
        <v>0</v>
      </c>
      <c r="BP239" s="39">
        <f t="shared" si="164"/>
        <v>0</v>
      </c>
      <c r="BQ239" s="39">
        <f t="shared" si="164"/>
        <v>0</v>
      </c>
      <c r="BR239" s="39">
        <f t="shared" si="164"/>
        <v>0</v>
      </c>
      <c r="BS239" s="39">
        <f t="shared" si="164"/>
        <v>0</v>
      </c>
      <c r="BT239" s="39">
        <f t="shared" si="164"/>
        <v>0</v>
      </c>
      <c r="BU239" s="39">
        <f t="shared" si="164"/>
        <v>0</v>
      </c>
      <c r="BV239" s="39">
        <f t="shared" si="164"/>
        <v>0</v>
      </c>
      <c r="BW239" s="39">
        <f t="shared" si="164"/>
        <v>0</v>
      </c>
      <c r="BX239" s="39">
        <f t="shared" si="164"/>
        <v>0</v>
      </c>
      <c r="BY239" s="39">
        <f t="shared" si="164"/>
        <v>0</v>
      </c>
      <c r="BZ239" s="39">
        <f t="shared" si="164"/>
        <v>0</v>
      </c>
      <c r="CA239" s="39">
        <f t="shared" si="164"/>
        <v>0</v>
      </c>
      <c r="CB239" s="39">
        <f t="shared" si="164"/>
        <v>0</v>
      </c>
      <c r="CC239" s="39">
        <f t="shared" si="164"/>
        <v>0</v>
      </c>
      <c r="CD239" s="39">
        <f t="shared" si="164"/>
        <v>0</v>
      </c>
      <c r="CE239" s="39">
        <f t="shared" si="164"/>
        <v>0</v>
      </c>
      <c r="CF239" s="39">
        <f t="shared" si="164"/>
        <v>0</v>
      </c>
      <c r="CG239" s="39">
        <f t="shared" si="164"/>
        <v>0</v>
      </c>
      <c r="CH239" s="39">
        <f t="shared" si="164"/>
        <v>0</v>
      </c>
      <c r="CI239" s="39">
        <f t="shared" si="164"/>
        <v>0</v>
      </c>
      <c r="CJ239" s="39">
        <f t="shared" si="164"/>
        <v>0</v>
      </c>
      <c r="CK239" s="39">
        <f t="shared" si="164"/>
        <v>0</v>
      </c>
      <c r="CL239" s="39">
        <f t="shared" si="164"/>
        <v>0</v>
      </c>
      <c r="CM239" s="39">
        <f t="shared" si="164"/>
        <v>0</v>
      </c>
      <c r="CN239" s="39">
        <f t="shared" si="164"/>
        <v>0</v>
      </c>
      <c r="CO239" s="39">
        <f t="shared" si="164"/>
        <v>0</v>
      </c>
      <c r="CP239" s="39">
        <f t="shared" si="164"/>
        <v>0</v>
      </c>
      <c r="CQ239" s="39">
        <f t="shared" si="164"/>
        <v>0</v>
      </c>
      <c r="CR239" s="39">
        <f t="shared" si="164"/>
        <v>0</v>
      </c>
      <c r="CS239" s="39">
        <f t="shared" si="164"/>
        <v>0</v>
      </c>
    </row>
    <row r="240">
      <c r="B240" s="6" t="s">
        <v>81</v>
      </c>
      <c r="E240" s="35">
        <f t="shared" si="165"/>
        <v>0</v>
      </c>
      <c r="F240" s="5"/>
      <c r="G240" s="36">
        <f t="shared" ref="G240:CS240" si="166">G230*G$52</f>
        <v>0</v>
      </c>
      <c r="H240" s="36">
        <f t="shared" si="166"/>
        <v>0</v>
      </c>
      <c r="I240" s="36">
        <f t="shared" si="166"/>
        <v>0</v>
      </c>
      <c r="J240" s="36">
        <f t="shared" si="166"/>
        <v>0</v>
      </c>
      <c r="K240" s="36">
        <f t="shared" si="166"/>
        <v>0</v>
      </c>
      <c r="L240" s="36">
        <f t="shared" si="166"/>
        <v>0</v>
      </c>
      <c r="M240" s="36">
        <f t="shared" si="166"/>
        <v>0</v>
      </c>
      <c r="N240" s="36">
        <f t="shared" si="166"/>
        <v>0</v>
      </c>
      <c r="O240" s="36">
        <f t="shared" si="166"/>
        <v>0</v>
      </c>
      <c r="P240" s="36">
        <f t="shared" si="166"/>
        <v>0</v>
      </c>
      <c r="Q240" s="36">
        <f t="shared" si="166"/>
        <v>0</v>
      </c>
      <c r="R240" s="36">
        <f t="shared" si="166"/>
        <v>0</v>
      </c>
      <c r="S240" s="36">
        <f t="shared" si="166"/>
        <v>0</v>
      </c>
      <c r="T240" s="36">
        <f t="shared" si="166"/>
        <v>0</v>
      </c>
      <c r="U240" s="36">
        <f t="shared" si="166"/>
        <v>0</v>
      </c>
      <c r="V240" s="36">
        <f t="shared" si="166"/>
        <v>0</v>
      </c>
      <c r="W240" s="36">
        <f t="shared" si="166"/>
        <v>0</v>
      </c>
      <c r="X240" s="36">
        <f t="shared" si="166"/>
        <v>0</v>
      </c>
      <c r="Y240" s="36">
        <f t="shared" si="166"/>
        <v>0</v>
      </c>
      <c r="Z240" s="36">
        <f t="shared" si="166"/>
        <v>0</v>
      </c>
      <c r="AA240" s="36">
        <f t="shared" si="166"/>
        <v>0</v>
      </c>
      <c r="AB240" s="36">
        <f t="shared" si="166"/>
        <v>0</v>
      </c>
      <c r="AC240" s="36">
        <f t="shared" si="166"/>
        <v>0</v>
      </c>
      <c r="AD240" s="36">
        <f t="shared" si="166"/>
        <v>0</v>
      </c>
      <c r="AE240" s="36">
        <f t="shared" si="166"/>
        <v>0</v>
      </c>
      <c r="AF240" s="36">
        <f t="shared" si="166"/>
        <v>0</v>
      </c>
      <c r="AG240" s="36">
        <f t="shared" si="166"/>
        <v>0</v>
      </c>
      <c r="AH240" s="36">
        <f t="shared" si="166"/>
        <v>0</v>
      </c>
      <c r="AI240" s="36">
        <f t="shared" si="166"/>
        <v>0</v>
      </c>
      <c r="AJ240" s="36">
        <f t="shared" si="166"/>
        <v>0</v>
      </c>
      <c r="AK240" s="36">
        <f t="shared" si="166"/>
        <v>0</v>
      </c>
      <c r="AL240" s="36">
        <f t="shared" si="166"/>
        <v>0</v>
      </c>
      <c r="AM240" s="36">
        <f t="shared" si="166"/>
        <v>0</v>
      </c>
      <c r="AN240" s="36">
        <f t="shared" si="166"/>
        <v>0</v>
      </c>
      <c r="AO240" s="36">
        <f t="shared" si="166"/>
        <v>0</v>
      </c>
      <c r="AP240" s="36">
        <f t="shared" si="166"/>
        <v>0</v>
      </c>
      <c r="AQ240" s="36">
        <f t="shared" si="166"/>
        <v>0</v>
      </c>
      <c r="AR240" s="36">
        <f t="shared" si="166"/>
        <v>0</v>
      </c>
      <c r="AS240" s="36">
        <f t="shared" si="166"/>
        <v>0</v>
      </c>
      <c r="AT240" s="36">
        <f t="shared" si="166"/>
        <v>0</v>
      </c>
      <c r="AU240" s="36">
        <f t="shared" si="166"/>
        <v>0</v>
      </c>
      <c r="AV240" s="36">
        <f t="shared" si="166"/>
        <v>0</v>
      </c>
      <c r="AW240" s="36">
        <f t="shared" si="166"/>
        <v>0</v>
      </c>
      <c r="AX240" s="36">
        <f t="shared" si="166"/>
        <v>0</v>
      </c>
      <c r="AY240" s="36">
        <f t="shared" si="166"/>
        <v>0</v>
      </c>
      <c r="AZ240" s="36">
        <f t="shared" si="166"/>
        <v>0</v>
      </c>
      <c r="BA240" s="36">
        <f t="shared" si="166"/>
        <v>0</v>
      </c>
      <c r="BB240" s="36">
        <f t="shared" si="166"/>
        <v>0</v>
      </c>
      <c r="BC240" s="36">
        <f t="shared" si="166"/>
        <v>0</v>
      </c>
      <c r="BD240" s="36">
        <f t="shared" si="166"/>
        <v>0</v>
      </c>
      <c r="BE240" s="36">
        <f t="shared" si="166"/>
        <v>0</v>
      </c>
      <c r="BF240" s="36">
        <f t="shared" si="166"/>
        <v>0</v>
      </c>
      <c r="BG240" s="36">
        <f t="shared" si="166"/>
        <v>0</v>
      </c>
      <c r="BH240" s="36">
        <f t="shared" si="166"/>
        <v>0</v>
      </c>
      <c r="BI240" s="36">
        <f t="shared" si="166"/>
        <v>0</v>
      </c>
      <c r="BJ240" s="36">
        <f t="shared" si="166"/>
        <v>0</v>
      </c>
      <c r="BK240" s="36">
        <f t="shared" si="166"/>
        <v>0</v>
      </c>
      <c r="BL240" s="36">
        <f t="shared" si="166"/>
        <v>0</v>
      </c>
      <c r="BM240" s="36">
        <f t="shared" si="166"/>
        <v>0</v>
      </c>
      <c r="BN240" s="36">
        <f t="shared" si="166"/>
        <v>0</v>
      </c>
      <c r="BO240" s="36">
        <f t="shared" si="166"/>
        <v>0</v>
      </c>
      <c r="BP240" s="36">
        <f t="shared" si="166"/>
        <v>0</v>
      </c>
      <c r="BQ240" s="36">
        <f t="shared" si="166"/>
        <v>0</v>
      </c>
      <c r="BR240" s="36">
        <f t="shared" si="166"/>
        <v>0</v>
      </c>
      <c r="BS240" s="36">
        <f t="shared" si="166"/>
        <v>0</v>
      </c>
      <c r="BT240" s="36">
        <f t="shared" si="166"/>
        <v>0</v>
      </c>
      <c r="BU240" s="36">
        <f t="shared" si="166"/>
        <v>0</v>
      </c>
      <c r="BV240" s="36">
        <f t="shared" si="166"/>
        <v>0</v>
      </c>
      <c r="BW240" s="36">
        <f t="shared" si="166"/>
        <v>0</v>
      </c>
      <c r="BX240" s="36">
        <f t="shared" si="166"/>
        <v>0</v>
      </c>
      <c r="BY240" s="36">
        <f t="shared" si="166"/>
        <v>0</v>
      </c>
      <c r="BZ240" s="36">
        <f t="shared" si="166"/>
        <v>0</v>
      </c>
      <c r="CA240" s="36">
        <f t="shared" si="166"/>
        <v>0</v>
      </c>
      <c r="CB240" s="36">
        <f t="shared" si="166"/>
        <v>0</v>
      </c>
      <c r="CC240" s="36">
        <f t="shared" si="166"/>
        <v>0</v>
      </c>
      <c r="CD240" s="36">
        <f t="shared" si="166"/>
        <v>0</v>
      </c>
      <c r="CE240" s="36">
        <f t="shared" si="166"/>
        <v>0</v>
      </c>
      <c r="CF240" s="36">
        <f t="shared" si="166"/>
        <v>0</v>
      </c>
      <c r="CG240" s="36">
        <f t="shared" si="166"/>
        <v>0</v>
      </c>
      <c r="CH240" s="36">
        <f t="shared" si="166"/>
        <v>0</v>
      </c>
      <c r="CI240" s="36">
        <f t="shared" si="166"/>
        <v>0</v>
      </c>
      <c r="CJ240" s="36">
        <f t="shared" si="166"/>
        <v>0</v>
      </c>
      <c r="CK240" s="36">
        <f t="shared" si="166"/>
        <v>0</v>
      </c>
      <c r="CL240" s="36">
        <f t="shared" si="166"/>
        <v>0</v>
      </c>
      <c r="CM240" s="36">
        <f t="shared" si="166"/>
        <v>0</v>
      </c>
      <c r="CN240" s="36">
        <f t="shared" si="166"/>
        <v>0</v>
      </c>
      <c r="CO240" s="36">
        <f t="shared" si="166"/>
        <v>0</v>
      </c>
      <c r="CP240" s="36">
        <f t="shared" si="166"/>
        <v>0</v>
      </c>
      <c r="CQ240" s="36">
        <f t="shared" si="166"/>
        <v>0</v>
      </c>
      <c r="CR240" s="36">
        <f t="shared" si="166"/>
        <v>0</v>
      </c>
      <c r="CS240" s="36">
        <f t="shared" si="166"/>
        <v>0</v>
      </c>
    </row>
    <row r="241">
      <c r="B241" s="6" t="s">
        <v>82</v>
      </c>
      <c r="E241" s="33">
        <f t="shared" si="165"/>
        <v>0</v>
      </c>
      <c r="F241" s="5"/>
      <c r="G241" s="39">
        <f t="shared" ref="G241:CS241" si="167">G231*G$52</f>
        <v>0</v>
      </c>
      <c r="H241" s="39">
        <f t="shared" si="167"/>
        <v>0</v>
      </c>
      <c r="I241" s="39">
        <f t="shared" si="167"/>
        <v>0</v>
      </c>
      <c r="J241" s="39">
        <f t="shared" si="167"/>
        <v>0</v>
      </c>
      <c r="K241" s="39">
        <f t="shared" si="167"/>
        <v>0</v>
      </c>
      <c r="L241" s="39">
        <f t="shared" si="167"/>
        <v>0</v>
      </c>
      <c r="M241" s="39">
        <f t="shared" si="167"/>
        <v>0</v>
      </c>
      <c r="N241" s="39">
        <f t="shared" si="167"/>
        <v>0</v>
      </c>
      <c r="O241" s="39">
        <f t="shared" si="167"/>
        <v>0</v>
      </c>
      <c r="P241" s="39">
        <f t="shared" si="167"/>
        <v>0</v>
      </c>
      <c r="Q241" s="39">
        <f t="shared" si="167"/>
        <v>0</v>
      </c>
      <c r="R241" s="39">
        <f t="shared" si="167"/>
        <v>0</v>
      </c>
      <c r="S241" s="39">
        <f t="shared" si="167"/>
        <v>0</v>
      </c>
      <c r="T241" s="39">
        <f t="shared" si="167"/>
        <v>0</v>
      </c>
      <c r="U241" s="39">
        <f t="shared" si="167"/>
        <v>0</v>
      </c>
      <c r="V241" s="39">
        <f t="shared" si="167"/>
        <v>0</v>
      </c>
      <c r="W241" s="39">
        <f t="shared" si="167"/>
        <v>0</v>
      </c>
      <c r="X241" s="39">
        <f t="shared" si="167"/>
        <v>0</v>
      </c>
      <c r="Y241" s="39">
        <f t="shared" si="167"/>
        <v>0</v>
      </c>
      <c r="Z241" s="39">
        <f t="shared" si="167"/>
        <v>0</v>
      </c>
      <c r="AA241" s="39">
        <f t="shared" si="167"/>
        <v>0</v>
      </c>
      <c r="AB241" s="39">
        <f t="shared" si="167"/>
        <v>0</v>
      </c>
      <c r="AC241" s="39">
        <f t="shared" si="167"/>
        <v>0</v>
      </c>
      <c r="AD241" s="39">
        <f t="shared" si="167"/>
        <v>0</v>
      </c>
      <c r="AE241" s="39">
        <f t="shared" si="167"/>
        <v>0</v>
      </c>
      <c r="AF241" s="39">
        <f t="shared" si="167"/>
        <v>0</v>
      </c>
      <c r="AG241" s="39">
        <f t="shared" si="167"/>
        <v>0</v>
      </c>
      <c r="AH241" s="39">
        <f t="shared" si="167"/>
        <v>0</v>
      </c>
      <c r="AI241" s="39">
        <f t="shared" si="167"/>
        <v>0</v>
      </c>
      <c r="AJ241" s="39">
        <f t="shared" si="167"/>
        <v>0</v>
      </c>
      <c r="AK241" s="39">
        <f t="shared" si="167"/>
        <v>0</v>
      </c>
      <c r="AL241" s="39">
        <f t="shared" si="167"/>
        <v>0</v>
      </c>
      <c r="AM241" s="39">
        <f t="shared" si="167"/>
        <v>0</v>
      </c>
      <c r="AN241" s="39">
        <f t="shared" si="167"/>
        <v>0</v>
      </c>
      <c r="AO241" s="39">
        <f t="shared" si="167"/>
        <v>0</v>
      </c>
      <c r="AP241" s="39">
        <f t="shared" si="167"/>
        <v>0</v>
      </c>
      <c r="AQ241" s="39">
        <f t="shared" si="167"/>
        <v>0</v>
      </c>
      <c r="AR241" s="39">
        <f t="shared" si="167"/>
        <v>0</v>
      </c>
      <c r="AS241" s="39">
        <f t="shared" si="167"/>
        <v>0</v>
      </c>
      <c r="AT241" s="39">
        <f t="shared" si="167"/>
        <v>0</v>
      </c>
      <c r="AU241" s="39">
        <f t="shared" si="167"/>
        <v>0</v>
      </c>
      <c r="AV241" s="39">
        <f t="shared" si="167"/>
        <v>0</v>
      </c>
      <c r="AW241" s="39">
        <f t="shared" si="167"/>
        <v>0</v>
      </c>
      <c r="AX241" s="39">
        <f t="shared" si="167"/>
        <v>0</v>
      </c>
      <c r="AY241" s="39">
        <f t="shared" si="167"/>
        <v>0</v>
      </c>
      <c r="AZ241" s="39">
        <f t="shared" si="167"/>
        <v>0</v>
      </c>
      <c r="BA241" s="39">
        <f t="shared" si="167"/>
        <v>0</v>
      </c>
      <c r="BB241" s="39">
        <f t="shared" si="167"/>
        <v>0</v>
      </c>
      <c r="BC241" s="39">
        <f t="shared" si="167"/>
        <v>0</v>
      </c>
      <c r="BD241" s="39">
        <f t="shared" si="167"/>
        <v>0</v>
      </c>
      <c r="BE241" s="39">
        <f t="shared" si="167"/>
        <v>0</v>
      </c>
      <c r="BF241" s="39">
        <f t="shared" si="167"/>
        <v>0</v>
      </c>
      <c r="BG241" s="39">
        <f t="shared" si="167"/>
        <v>0</v>
      </c>
      <c r="BH241" s="39">
        <f t="shared" si="167"/>
        <v>0</v>
      </c>
      <c r="BI241" s="39">
        <f t="shared" si="167"/>
        <v>0</v>
      </c>
      <c r="BJ241" s="39">
        <f t="shared" si="167"/>
        <v>0</v>
      </c>
      <c r="BK241" s="39">
        <f t="shared" si="167"/>
        <v>0</v>
      </c>
      <c r="BL241" s="39">
        <f t="shared" si="167"/>
        <v>0</v>
      </c>
      <c r="BM241" s="39">
        <f t="shared" si="167"/>
        <v>0</v>
      </c>
      <c r="BN241" s="39">
        <f t="shared" si="167"/>
        <v>0</v>
      </c>
      <c r="BO241" s="39">
        <f t="shared" si="167"/>
        <v>0</v>
      </c>
      <c r="BP241" s="39">
        <f t="shared" si="167"/>
        <v>0</v>
      </c>
      <c r="BQ241" s="39">
        <f t="shared" si="167"/>
        <v>0</v>
      </c>
      <c r="BR241" s="39">
        <f t="shared" si="167"/>
        <v>0</v>
      </c>
      <c r="BS241" s="39">
        <f t="shared" si="167"/>
        <v>0</v>
      </c>
      <c r="BT241" s="39">
        <f t="shared" si="167"/>
        <v>0</v>
      </c>
      <c r="BU241" s="39">
        <f t="shared" si="167"/>
        <v>0</v>
      </c>
      <c r="BV241" s="39">
        <f t="shared" si="167"/>
        <v>0</v>
      </c>
      <c r="BW241" s="39">
        <f t="shared" si="167"/>
        <v>0</v>
      </c>
      <c r="BX241" s="39">
        <f t="shared" si="167"/>
        <v>0</v>
      </c>
      <c r="BY241" s="39">
        <f t="shared" si="167"/>
        <v>0</v>
      </c>
      <c r="BZ241" s="39">
        <f t="shared" si="167"/>
        <v>0</v>
      </c>
      <c r="CA241" s="39">
        <f t="shared" si="167"/>
        <v>0</v>
      </c>
      <c r="CB241" s="39">
        <f t="shared" si="167"/>
        <v>0</v>
      </c>
      <c r="CC241" s="39">
        <f t="shared" si="167"/>
        <v>0</v>
      </c>
      <c r="CD241" s="39">
        <f t="shared" si="167"/>
        <v>0</v>
      </c>
      <c r="CE241" s="39">
        <f t="shared" si="167"/>
        <v>0</v>
      </c>
      <c r="CF241" s="39">
        <f t="shared" si="167"/>
        <v>0</v>
      </c>
      <c r="CG241" s="39">
        <f t="shared" si="167"/>
        <v>0</v>
      </c>
      <c r="CH241" s="39">
        <f t="shared" si="167"/>
        <v>0</v>
      </c>
      <c r="CI241" s="39">
        <f t="shared" si="167"/>
        <v>0</v>
      </c>
      <c r="CJ241" s="39">
        <f t="shared" si="167"/>
        <v>0</v>
      </c>
      <c r="CK241" s="39">
        <f t="shared" si="167"/>
        <v>0</v>
      </c>
      <c r="CL241" s="39">
        <f t="shared" si="167"/>
        <v>0</v>
      </c>
      <c r="CM241" s="39">
        <f t="shared" si="167"/>
        <v>0</v>
      </c>
      <c r="CN241" s="39">
        <f t="shared" si="167"/>
        <v>0</v>
      </c>
      <c r="CO241" s="39">
        <f t="shared" si="167"/>
        <v>0</v>
      </c>
      <c r="CP241" s="39">
        <f t="shared" si="167"/>
        <v>0</v>
      </c>
      <c r="CQ241" s="39">
        <f t="shared" si="167"/>
        <v>0</v>
      </c>
      <c r="CR241" s="39">
        <f t="shared" si="167"/>
        <v>0</v>
      </c>
      <c r="CS241" s="39">
        <f t="shared" si="167"/>
        <v>0</v>
      </c>
    </row>
    <row r="242">
      <c r="B242" s="5"/>
      <c r="E242" s="35"/>
      <c r="F242" s="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</row>
    <row r="243">
      <c r="B243" s="43" t="str">
        <f>B19</f>
        <v>Enter Name</v>
      </c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</row>
    <row r="244"/>
    <row r="245">
      <c r="B245" s="6" t="s">
        <v>74</v>
      </c>
      <c r="E245" s="35">
        <f t="shared" ref="E245:E248" si="169">SUM(G245:CS245)</f>
        <v>0</v>
      </c>
      <c r="F245" s="5"/>
      <c r="G245" s="39">
        <f t="shared" ref="G245:CS245" si="168">(G$28*$C$19)+(G$29*$D$19)+(G$30*$C$19)</f>
        <v>0</v>
      </c>
      <c r="H245" s="39">
        <f t="shared" si="168"/>
        <v>0</v>
      </c>
      <c r="I245" s="39">
        <f t="shared" si="168"/>
        <v>0</v>
      </c>
      <c r="J245" s="39">
        <f t="shared" si="168"/>
        <v>0</v>
      </c>
      <c r="K245" s="39">
        <f t="shared" si="168"/>
        <v>0</v>
      </c>
      <c r="L245" s="39">
        <f t="shared" si="168"/>
        <v>0</v>
      </c>
      <c r="M245" s="39">
        <f t="shared" si="168"/>
        <v>0</v>
      </c>
      <c r="N245" s="39">
        <f t="shared" si="168"/>
        <v>0</v>
      </c>
      <c r="O245" s="39">
        <f t="shared" si="168"/>
        <v>0</v>
      </c>
      <c r="P245" s="39">
        <f t="shared" si="168"/>
        <v>0</v>
      </c>
      <c r="Q245" s="39">
        <f t="shared" si="168"/>
        <v>0</v>
      </c>
      <c r="R245" s="39">
        <f t="shared" si="168"/>
        <v>0</v>
      </c>
      <c r="S245" s="39">
        <f t="shared" si="168"/>
        <v>0</v>
      </c>
      <c r="T245" s="39">
        <f t="shared" si="168"/>
        <v>0</v>
      </c>
      <c r="U245" s="39">
        <f t="shared" si="168"/>
        <v>0</v>
      </c>
      <c r="V245" s="39">
        <f t="shared" si="168"/>
        <v>0</v>
      </c>
      <c r="W245" s="39">
        <f t="shared" si="168"/>
        <v>0</v>
      </c>
      <c r="X245" s="39">
        <f t="shared" si="168"/>
        <v>0</v>
      </c>
      <c r="Y245" s="39">
        <f t="shared" si="168"/>
        <v>0</v>
      </c>
      <c r="Z245" s="39">
        <f t="shared" si="168"/>
        <v>0</v>
      </c>
      <c r="AA245" s="39">
        <f t="shared" si="168"/>
        <v>0</v>
      </c>
      <c r="AB245" s="39">
        <f t="shared" si="168"/>
        <v>0</v>
      </c>
      <c r="AC245" s="39">
        <f t="shared" si="168"/>
        <v>0</v>
      </c>
      <c r="AD245" s="39">
        <f t="shared" si="168"/>
        <v>0</v>
      </c>
      <c r="AE245" s="39">
        <f t="shared" si="168"/>
        <v>0</v>
      </c>
      <c r="AF245" s="39">
        <f t="shared" si="168"/>
        <v>0</v>
      </c>
      <c r="AG245" s="39">
        <f t="shared" si="168"/>
        <v>0</v>
      </c>
      <c r="AH245" s="39">
        <f t="shared" si="168"/>
        <v>0</v>
      </c>
      <c r="AI245" s="39">
        <f t="shared" si="168"/>
        <v>0</v>
      </c>
      <c r="AJ245" s="39">
        <f t="shared" si="168"/>
        <v>0</v>
      </c>
      <c r="AK245" s="39">
        <f t="shared" si="168"/>
        <v>0</v>
      </c>
      <c r="AL245" s="39">
        <f t="shared" si="168"/>
        <v>0</v>
      </c>
      <c r="AM245" s="39">
        <f t="shared" si="168"/>
        <v>0</v>
      </c>
      <c r="AN245" s="39">
        <f t="shared" si="168"/>
        <v>0</v>
      </c>
      <c r="AO245" s="39">
        <f t="shared" si="168"/>
        <v>0</v>
      </c>
      <c r="AP245" s="39">
        <f t="shared" si="168"/>
        <v>0</v>
      </c>
      <c r="AQ245" s="39">
        <f t="shared" si="168"/>
        <v>0</v>
      </c>
      <c r="AR245" s="39">
        <f t="shared" si="168"/>
        <v>0</v>
      </c>
      <c r="AS245" s="39">
        <f t="shared" si="168"/>
        <v>0</v>
      </c>
      <c r="AT245" s="39">
        <f t="shared" si="168"/>
        <v>0</v>
      </c>
      <c r="AU245" s="39">
        <f t="shared" si="168"/>
        <v>0</v>
      </c>
      <c r="AV245" s="39">
        <f t="shared" si="168"/>
        <v>0</v>
      </c>
      <c r="AW245" s="39">
        <f t="shared" si="168"/>
        <v>0</v>
      </c>
      <c r="AX245" s="39">
        <f t="shared" si="168"/>
        <v>0</v>
      </c>
      <c r="AY245" s="39">
        <f t="shared" si="168"/>
        <v>0</v>
      </c>
      <c r="AZ245" s="39">
        <f t="shared" si="168"/>
        <v>0</v>
      </c>
      <c r="BA245" s="39">
        <f t="shared" si="168"/>
        <v>0</v>
      </c>
      <c r="BB245" s="39">
        <f t="shared" si="168"/>
        <v>0</v>
      </c>
      <c r="BC245" s="39">
        <f t="shared" si="168"/>
        <v>0</v>
      </c>
      <c r="BD245" s="39">
        <f t="shared" si="168"/>
        <v>0</v>
      </c>
      <c r="BE245" s="39">
        <f t="shared" si="168"/>
        <v>0</v>
      </c>
      <c r="BF245" s="39">
        <f t="shared" si="168"/>
        <v>0</v>
      </c>
      <c r="BG245" s="39">
        <f t="shared" si="168"/>
        <v>0</v>
      </c>
      <c r="BH245" s="39">
        <f t="shared" si="168"/>
        <v>0</v>
      </c>
      <c r="BI245" s="39">
        <f t="shared" si="168"/>
        <v>0</v>
      </c>
      <c r="BJ245" s="39">
        <f t="shared" si="168"/>
        <v>0</v>
      </c>
      <c r="BK245" s="39">
        <f t="shared" si="168"/>
        <v>0</v>
      </c>
      <c r="BL245" s="39">
        <f t="shared" si="168"/>
        <v>0</v>
      </c>
      <c r="BM245" s="39">
        <f t="shared" si="168"/>
        <v>0</v>
      </c>
      <c r="BN245" s="39">
        <f t="shared" si="168"/>
        <v>0</v>
      </c>
      <c r="BO245" s="39">
        <f t="shared" si="168"/>
        <v>0</v>
      </c>
      <c r="BP245" s="39">
        <f t="shared" si="168"/>
        <v>0</v>
      </c>
      <c r="BQ245" s="39">
        <f t="shared" si="168"/>
        <v>0</v>
      </c>
      <c r="BR245" s="39">
        <f t="shared" si="168"/>
        <v>0</v>
      </c>
      <c r="BS245" s="39">
        <f t="shared" si="168"/>
        <v>0</v>
      </c>
      <c r="BT245" s="39">
        <f t="shared" si="168"/>
        <v>0</v>
      </c>
      <c r="BU245" s="39">
        <f t="shared" si="168"/>
        <v>0</v>
      </c>
      <c r="BV245" s="39">
        <f t="shared" si="168"/>
        <v>0</v>
      </c>
      <c r="BW245" s="39">
        <f t="shared" si="168"/>
        <v>0</v>
      </c>
      <c r="BX245" s="39">
        <f t="shared" si="168"/>
        <v>0</v>
      </c>
      <c r="BY245" s="39">
        <f t="shared" si="168"/>
        <v>0</v>
      </c>
      <c r="BZ245" s="39">
        <f t="shared" si="168"/>
        <v>0</v>
      </c>
      <c r="CA245" s="39">
        <f t="shared" si="168"/>
        <v>0</v>
      </c>
      <c r="CB245" s="39">
        <f t="shared" si="168"/>
        <v>0</v>
      </c>
      <c r="CC245" s="39">
        <f t="shared" si="168"/>
        <v>0</v>
      </c>
      <c r="CD245" s="39">
        <f t="shared" si="168"/>
        <v>0</v>
      </c>
      <c r="CE245" s="39">
        <f t="shared" si="168"/>
        <v>0</v>
      </c>
      <c r="CF245" s="39">
        <f t="shared" si="168"/>
        <v>0</v>
      </c>
      <c r="CG245" s="39">
        <f t="shared" si="168"/>
        <v>0</v>
      </c>
      <c r="CH245" s="39">
        <f t="shared" si="168"/>
        <v>0</v>
      </c>
      <c r="CI245" s="39">
        <f t="shared" si="168"/>
        <v>0</v>
      </c>
      <c r="CJ245" s="39">
        <f t="shared" si="168"/>
        <v>0</v>
      </c>
      <c r="CK245" s="39">
        <f t="shared" si="168"/>
        <v>0</v>
      </c>
      <c r="CL245" s="39">
        <f t="shared" si="168"/>
        <v>0</v>
      </c>
      <c r="CM245" s="39">
        <f t="shared" si="168"/>
        <v>0</v>
      </c>
      <c r="CN245" s="39">
        <f t="shared" si="168"/>
        <v>0</v>
      </c>
      <c r="CO245" s="39">
        <f t="shared" si="168"/>
        <v>0</v>
      </c>
      <c r="CP245" s="39">
        <f t="shared" si="168"/>
        <v>0</v>
      </c>
      <c r="CQ245" s="39">
        <f t="shared" si="168"/>
        <v>0</v>
      </c>
      <c r="CR245" s="39">
        <f t="shared" si="168"/>
        <v>0</v>
      </c>
      <c r="CS245" s="39">
        <f t="shared" si="168"/>
        <v>0</v>
      </c>
    </row>
    <row r="246">
      <c r="B246" s="6" t="s">
        <v>75</v>
      </c>
      <c r="E246" s="35">
        <f t="shared" si="169"/>
        <v>0</v>
      </c>
      <c r="G246" s="39">
        <f t="shared" ref="G246:CS246" si="170">(G$56*$C$19)+(G$57*$D$19)+(G$58*$D$19)+(G$59*$C$19)</f>
        <v>0</v>
      </c>
      <c r="H246" s="39">
        <f t="shared" si="170"/>
        <v>0</v>
      </c>
      <c r="I246" s="39">
        <f t="shared" si="170"/>
        <v>0</v>
      </c>
      <c r="J246" s="39">
        <f t="shared" si="170"/>
        <v>0</v>
      </c>
      <c r="K246" s="39">
        <f t="shared" si="170"/>
        <v>0</v>
      </c>
      <c r="L246" s="39">
        <f t="shared" si="170"/>
        <v>0</v>
      </c>
      <c r="M246" s="39">
        <f t="shared" si="170"/>
        <v>0</v>
      </c>
      <c r="N246" s="39">
        <f t="shared" si="170"/>
        <v>0</v>
      </c>
      <c r="O246" s="39">
        <f t="shared" si="170"/>
        <v>0</v>
      </c>
      <c r="P246" s="39">
        <f t="shared" si="170"/>
        <v>0</v>
      </c>
      <c r="Q246" s="39">
        <f t="shared" si="170"/>
        <v>0</v>
      </c>
      <c r="R246" s="39">
        <f t="shared" si="170"/>
        <v>0</v>
      </c>
      <c r="S246" s="39">
        <f t="shared" si="170"/>
        <v>0</v>
      </c>
      <c r="T246" s="39">
        <f t="shared" si="170"/>
        <v>0</v>
      </c>
      <c r="U246" s="39">
        <f t="shared" si="170"/>
        <v>0</v>
      </c>
      <c r="V246" s="39">
        <f t="shared" si="170"/>
        <v>0</v>
      </c>
      <c r="W246" s="39">
        <f t="shared" si="170"/>
        <v>0</v>
      </c>
      <c r="X246" s="39">
        <f t="shared" si="170"/>
        <v>0</v>
      </c>
      <c r="Y246" s="39">
        <f t="shared" si="170"/>
        <v>0</v>
      </c>
      <c r="Z246" s="39">
        <f t="shared" si="170"/>
        <v>0</v>
      </c>
      <c r="AA246" s="39">
        <f t="shared" si="170"/>
        <v>0</v>
      </c>
      <c r="AB246" s="39">
        <f t="shared" si="170"/>
        <v>0</v>
      </c>
      <c r="AC246" s="39">
        <f t="shared" si="170"/>
        <v>0</v>
      </c>
      <c r="AD246" s="39">
        <f t="shared" si="170"/>
        <v>0</v>
      </c>
      <c r="AE246" s="39">
        <f t="shared" si="170"/>
        <v>0</v>
      </c>
      <c r="AF246" s="39">
        <f t="shared" si="170"/>
        <v>0</v>
      </c>
      <c r="AG246" s="39">
        <f t="shared" si="170"/>
        <v>0</v>
      </c>
      <c r="AH246" s="39">
        <f t="shared" si="170"/>
        <v>0</v>
      </c>
      <c r="AI246" s="39">
        <f t="shared" si="170"/>
        <v>0</v>
      </c>
      <c r="AJ246" s="39">
        <f t="shared" si="170"/>
        <v>0</v>
      </c>
      <c r="AK246" s="39">
        <f t="shared" si="170"/>
        <v>0</v>
      </c>
      <c r="AL246" s="39">
        <f t="shared" si="170"/>
        <v>0</v>
      </c>
      <c r="AM246" s="39">
        <f t="shared" si="170"/>
        <v>0</v>
      </c>
      <c r="AN246" s="39">
        <f t="shared" si="170"/>
        <v>0</v>
      </c>
      <c r="AO246" s="39">
        <f t="shared" si="170"/>
        <v>0</v>
      </c>
      <c r="AP246" s="39">
        <f t="shared" si="170"/>
        <v>0</v>
      </c>
      <c r="AQ246" s="39">
        <f t="shared" si="170"/>
        <v>0</v>
      </c>
      <c r="AR246" s="39">
        <f t="shared" si="170"/>
        <v>0</v>
      </c>
      <c r="AS246" s="39">
        <f t="shared" si="170"/>
        <v>0</v>
      </c>
      <c r="AT246" s="39">
        <f t="shared" si="170"/>
        <v>0</v>
      </c>
      <c r="AU246" s="39">
        <f t="shared" si="170"/>
        <v>0</v>
      </c>
      <c r="AV246" s="39">
        <f t="shared" si="170"/>
        <v>0</v>
      </c>
      <c r="AW246" s="39">
        <f t="shared" si="170"/>
        <v>0</v>
      </c>
      <c r="AX246" s="39">
        <f t="shared" si="170"/>
        <v>0</v>
      </c>
      <c r="AY246" s="39">
        <f t="shared" si="170"/>
        <v>0</v>
      </c>
      <c r="AZ246" s="39">
        <f t="shared" si="170"/>
        <v>0</v>
      </c>
      <c r="BA246" s="39">
        <f t="shared" si="170"/>
        <v>0</v>
      </c>
      <c r="BB246" s="39">
        <f t="shared" si="170"/>
        <v>0</v>
      </c>
      <c r="BC246" s="39">
        <f t="shared" si="170"/>
        <v>0</v>
      </c>
      <c r="BD246" s="39">
        <f t="shared" si="170"/>
        <v>0</v>
      </c>
      <c r="BE246" s="39">
        <f t="shared" si="170"/>
        <v>0</v>
      </c>
      <c r="BF246" s="39">
        <f t="shared" si="170"/>
        <v>0</v>
      </c>
      <c r="BG246" s="39">
        <f t="shared" si="170"/>
        <v>0</v>
      </c>
      <c r="BH246" s="39">
        <f t="shared" si="170"/>
        <v>0</v>
      </c>
      <c r="BI246" s="39">
        <f t="shared" si="170"/>
        <v>0</v>
      </c>
      <c r="BJ246" s="39">
        <f t="shared" si="170"/>
        <v>0</v>
      </c>
      <c r="BK246" s="39">
        <f t="shared" si="170"/>
        <v>0</v>
      </c>
      <c r="BL246" s="39">
        <f t="shared" si="170"/>
        <v>0</v>
      </c>
      <c r="BM246" s="39">
        <f t="shared" si="170"/>
        <v>0</v>
      </c>
      <c r="BN246" s="39">
        <f t="shared" si="170"/>
        <v>0</v>
      </c>
      <c r="BO246" s="39">
        <f t="shared" si="170"/>
        <v>0</v>
      </c>
      <c r="BP246" s="39">
        <f t="shared" si="170"/>
        <v>0</v>
      </c>
      <c r="BQ246" s="39">
        <f t="shared" si="170"/>
        <v>0</v>
      </c>
      <c r="BR246" s="39">
        <f t="shared" si="170"/>
        <v>0</v>
      </c>
      <c r="BS246" s="39">
        <f t="shared" si="170"/>
        <v>0</v>
      </c>
      <c r="BT246" s="39">
        <f t="shared" si="170"/>
        <v>0</v>
      </c>
      <c r="BU246" s="39">
        <f t="shared" si="170"/>
        <v>0</v>
      </c>
      <c r="BV246" s="39">
        <f t="shared" si="170"/>
        <v>0</v>
      </c>
      <c r="BW246" s="39">
        <f t="shared" si="170"/>
        <v>0</v>
      </c>
      <c r="BX246" s="39">
        <f t="shared" si="170"/>
        <v>0</v>
      </c>
      <c r="BY246" s="39">
        <f t="shared" si="170"/>
        <v>0</v>
      </c>
      <c r="BZ246" s="39">
        <f t="shared" si="170"/>
        <v>0</v>
      </c>
      <c r="CA246" s="39">
        <f t="shared" si="170"/>
        <v>0</v>
      </c>
      <c r="CB246" s="39">
        <f t="shared" si="170"/>
        <v>0</v>
      </c>
      <c r="CC246" s="39">
        <f t="shared" si="170"/>
        <v>0</v>
      </c>
      <c r="CD246" s="39">
        <f t="shared" si="170"/>
        <v>0</v>
      </c>
      <c r="CE246" s="39">
        <f t="shared" si="170"/>
        <v>0</v>
      </c>
      <c r="CF246" s="39">
        <f t="shared" si="170"/>
        <v>0</v>
      </c>
      <c r="CG246" s="39">
        <f t="shared" si="170"/>
        <v>0</v>
      </c>
      <c r="CH246" s="39">
        <f t="shared" si="170"/>
        <v>0</v>
      </c>
      <c r="CI246" s="39">
        <f t="shared" si="170"/>
        <v>0</v>
      </c>
      <c r="CJ246" s="39">
        <f t="shared" si="170"/>
        <v>0</v>
      </c>
      <c r="CK246" s="39">
        <f t="shared" si="170"/>
        <v>0</v>
      </c>
      <c r="CL246" s="39">
        <f t="shared" si="170"/>
        <v>0</v>
      </c>
      <c r="CM246" s="39">
        <f t="shared" si="170"/>
        <v>0</v>
      </c>
      <c r="CN246" s="39">
        <f t="shared" si="170"/>
        <v>0</v>
      </c>
      <c r="CO246" s="39">
        <f t="shared" si="170"/>
        <v>0</v>
      </c>
      <c r="CP246" s="39">
        <f t="shared" si="170"/>
        <v>0</v>
      </c>
      <c r="CQ246" s="39">
        <f t="shared" si="170"/>
        <v>0</v>
      </c>
      <c r="CR246" s="39">
        <f t="shared" si="170"/>
        <v>0</v>
      </c>
      <c r="CS246" s="39">
        <f t="shared" si="170"/>
        <v>0</v>
      </c>
    </row>
    <row r="247">
      <c r="B247" s="6" t="s">
        <v>76</v>
      </c>
      <c r="E247" s="35">
        <f t="shared" si="169"/>
        <v>0</v>
      </c>
      <c r="G247" s="39">
        <f t="shared" ref="G247:CS247" si="171">(G$70*$C$19)+(G$71*$D$19)+(G$72*$D$19)+(G$73*$C$19)</f>
        <v>0</v>
      </c>
      <c r="H247" s="39">
        <f t="shared" si="171"/>
        <v>0</v>
      </c>
      <c r="I247" s="39">
        <f t="shared" si="171"/>
        <v>0</v>
      </c>
      <c r="J247" s="39">
        <f t="shared" si="171"/>
        <v>0</v>
      </c>
      <c r="K247" s="39">
        <f t="shared" si="171"/>
        <v>0</v>
      </c>
      <c r="L247" s="39">
        <f t="shared" si="171"/>
        <v>0</v>
      </c>
      <c r="M247" s="39">
        <f t="shared" si="171"/>
        <v>0</v>
      </c>
      <c r="N247" s="39">
        <f t="shared" si="171"/>
        <v>0</v>
      </c>
      <c r="O247" s="39">
        <f t="shared" si="171"/>
        <v>0</v>
      </c>
      <c r="P247" s="39">
        <f t="shared" si="171"/>
        <v>0</v>
      </c>
      <c r="Q247" s="39">
        <f t="shared" si="171"/>
        <v>0</v>
      </c>
      <c r="R247" s="39">
        <f t="shared" si="171"/>
        <v>0</v>
      </c>
      <c r="S247" s="39">
        <f t="shared" si="171"/>
        <v>0</v>
      </c>
      <c r="T247" s="39">
        <f t="shared" si="171"/>
        <v>0</v>
      </c>
      <c r="U247" s="39">
        <f t="shared" si="171"/>
        <v>0</v>
      </c>
      <c r="V247" s="39">
        <f t="shared" si="171"/>
        <v>0</v>
      </c>
      <c r="W247" s="39">
        <f t="shared" si="171"/>
        <v>0</v>
      </c>
      <c r="X247" s="39">
        <f t="shared" si="171"/>
        <v>0</v>
      </c>
      <c r="Y247" s="39">
        <f t="shared" si="171"/>
        <v>0</v>
      </c>
      <c r="Z247" s="39">
        <f t="shared" si="171"/>
        <v>0</v>
      </c>
      <c r="AA247" s="39">
        <f t="shared" si="171"/>
        <v>0</v>
      </c>
      <c r="AB247" s="39">
        <f t="shared" si="171"/>
        <v>0</v>
      </c>
      <c r="AC247" s="39">
        <f t="shared" si="171"/>
        <v>0</v>
      </c>
      <c r="AD247" s="39">
        <f t="shared" si="171"/>
        <v>0</v>
      </c>
      <c r="AE247" s="39">
        <f t="shared" si="171"/>
        <v>0</v>
      </c>
      <c r="AF247" s="39">
        <f t="shared" si="171"/>
        <v>0</v>
      </c>
      <c r="AG247" s="39">
        <f t="shared" si="171"/>
        <v>0</v>
      </c>
      <c r="AH247" s="39">
        <f t="shared" si="171"/>
        <v>0</v>
      </c>
      <c r="AI247" s="39">
        <f t="shared" si="171"/>
        <v>0</v>
      </c>
      <c r="AJ247" s="39">
        <f t="shared" si="171"/>
        <v>0</v>
      </c>
      <c r="AK247" s="39">
        <f t="shared" si="171"/>
        <v>0</v>
      </c>
      <c r="AL247" s="39">
        <f t="shared" si="171"/>
        <v>0</v>
      </c>
      <c r="AM247" s="39">
        <f t="shared" si="171"/>
        <v>0</v>
      </c>
      <c r="AN247" s="39">
        <f t="shared" si="171"/>
        <v>0</v>
      </c>
      <c r="AO247" s="39">
        <f t="shared" si="171"/>
        <v>0</v>
      </c>
      <c r="AP247" s="39">
        <f t="shared" si="171"/>
        <v>0</v>
      </c>
      <c r="AQ247" s="39">
        <f t="shared" si="171"/>
        <v>0</v>
      </c>
      <c r="AR247" s="39">
        <f t="shared" si="171"/>
        <v>0</v>
      </c>
      <c r="AS247" s="39">
        <f t="shared" si="171"/>
        <v>0</v>
      </c>
      <c r="AT247" s="39">
        <f t="shared" si="171"/>
        <v>0</v>
      </c>
      <c r="AU247" s="39">
        <f t="shared" si="171"/>
        <v>0</v>
      </c>
      <c r="AV247" s="39">
        <f t="shared" si="171"/>
        <v>0</v>
      </c>
      <c r="AW247" s="39">
        <f t="shared" si="171"/>
        <v>0</v>
      </c>
      <c r="AX247" s="39">
        <f t="shared" si="171"/>
        <v>0</v>
      </c>
      <c r="AY247" s="39">
        <f t="shared" si="171"/>
        <v>0</v>
      </c>
      <c r="AZ247" s="39">
        <f t="shared" si="171"/>
        <v>0</v>
      </c>
      <c r="BA247" s="39">
        <f t="shared" si="171"/>
        <v>0</v>
      </c>
      <c r="BB247" s="39">
        <f t="shared" si="171"/>
        <v>0</v>
      </c>
      <c r="BC247" s="39">
        <f t="shared" si="171"/>
        <v>0</v>
      </c>
      <c r="BD247" s="39">
        <f t="shared" si="171"/>
        <v>0</v>
      </c>
      <c r="BE247" s="39">
        <f t="shared" si="171"/>
        <v>0</v>
      </c>
      <c r="BF247" s="39">
        <f t="shared" si="171"/>
        <v>0</v>
      </c>
      <c r="BG247" s="39">
        <f t="shared" si="171"/>
        <v>0</v>
      </c>
      <c r="BH247" s="39">
        <f t="shared" si="171"/>
        <v>0</v>
      </c>
      <c r="BI247" s="39">
        <f t="shared" si="171"/>
        <v>0</v>
      </c>
      <c r="BJ247" s="39">
        <f t="shared" si="171"/>
        <v>0</v>
      </c>
      <c r="BK247" s="39">
        <f t="shared" si="171"/>
        <v>0</v>
      </c>
      <c r="BL247" s="39">
        <f t="shared" si="171"/>
        <v>0</v>
      </c>
      <c r="BM247" s="39">
        <f t="shared" si="171"/>
        <v>0</v>
      </c>
      <c r="BN247" s="39">
        <f t="shared" si="171"/>
        <v>0</v>
      </c>
      <c r="BO247" s="39">
        <f t="shared" si="171"/>
        <v>0</v>
      </c>
      <c r="BP247" s="39">
        <f t="shared" si="171"/>
        <v>0</v>
      </c>
      <c r="BQ247" s="39">
        <f t="shared" si="171"/>
        <v>0</v>
      </c>
      <c r="BR247" s="39">
        <f t="shared" si="171"/>
        <v>0</v>
      </c>
      <c r="BS247" s="39">
        <f t="shared" si="171"/>
        <v>0</v>
      </c>
      <c r="BT247" s="39">
        <f t="shared" si="171"/>
        <v>0</v>
      </c>
      <c r="BU247" s="39">
        <f t="shared" si="171"/>
        <v>0</v>
      </c>
      <c r="BV247" s="39">
        <f t="shared" si="171"/>
        <v>0</v>
      </c>
      <c r="BW247" s="39">
        <f t="shared" si="171"/>
        <v>0</v>
      </c>
      <c r="BX247" s="39">
        <f t="shared" si="171"/>
        <v>0</v>
      </c>
      <c r="BY247" s="39">
        <f t="shared" si="171"/>
        <v>0</v>
      </c>
      <c r="BZ247" s="39">
        <f t="shared" si="171"/>
        <v>0</v>
      </c>
      <c r="CA247" s="39">
        <f t="shared" si="171"/>
        <v>0</v>
      </c>
      <c r="CB247" s="39">
        <f t="shared" si="171"/>
        <v>0</v>
      </c>
      <c r="CC247" s="39">
        <f t="shared" si="171"/>
        <v>0</v>
      </c>
      <c r="CD247" s="39">
        <f t="shared" si="171"/>
        <v>0</v>
      </c>
      <c r="CE247" s="39">
        <f t="shared" si="171"/>
        <v>0</v>
      </c>
      <c r="CF247" s="39">
        <f t="shared" si="171"/>
        <v>0</v>
      </c>
      <c r="CG247" s="39">
        <f t="shared" si="171"/>
        <v>0</v>
      </c>
      <c r="CH247" s="39">
        <f t="shared" si="171"/>
        <v>0</v>
      </c>
      <c r="CI247" s="39">
        <f t="shared" si="171"/>
        <v>0</v>
      </c>
      <c r="CJ247" s="39">
        <f t="shared" si="171"/>
        <v>0</v>
      </c>
      <c r="CK247" s="39">
        <f t="shared" si="171"/>
        <v>0</v>
      </c>
      <c r="CL247" s="39">
        <f t="shared" si="171"/>
        <v>0</v>
      </c>
      <c r="CM247" s="39">
        <f t="shared" si="171"/>
        <v>0</v>
      </c>
      <c r="CN247" s="39">
        <f t="shared" si="171"/>
        <v>0</v>
      </c>
      <c r="CO247" s="39">
        <f t="shared" si="171"/>
        <v>0</v>
      </c>
      <c r="CP247" s="39">
        <f t="shared" si="171"/>
        <v>0</v>
      </c>
      <c r="CQ247" s="39">
        <f t="shared" si="171"/>
        <v>0</v>
      </c>
      <c r="CR247" s="39">
        <f t="shared" si="171"/>
        <v>0</v>
      </c>
      <c r="CS247" s="39">
        <f t="shared" si="171"/>
        <v>0</v>
      </c>
    </row>
    <row r="248">
      <c r="B248" s="6" t="s">
        <v>66</v>
      </c>
      <c r="E248" s="35">
        <f t="shared" si="169"/>
        <v>0</v>
      </c>
      <c r="G248" s="39" t="str">
        <f t="shared" ref="G248:CS248" si="172">G47</f>
        <v/>
      </c>
      <c r="H248" s="39" t="str">
        <f t="shared" si="172"/>
        <v/>
      </c>
      <c r="I248" s="39" t="str">
        <f t="shared" si="172"/>
        <v/>
      </c>
      <c r="J248" s="39" t="str">
        <f t="shared" si="172"/>
        <v/>
      </c>
      <c r="K248" s="39" t="str">
        <f t="shared" si="172"/>
        <v/>
      </c>
      <c r="L248" s="39" t="str">
        <f t="shared" si="172"/>
        <v/>
      </c>
      <c r="M248" s="39" t="str">
        <f t="shared" si="172"/>
        <v/>
      </c>
      <c r="N248" s="39" t="str">
        <f t="shared" si="172"/>
        <v/>
      </c>
      <c r="O248" s="39" t="str">
        <f t="shared" si="172"/>
        <v/>
      </c>
      <c r="P248" s="39" t="str">
        <f t="shared" si="172"/>
        <v/>
      </c>
      <c r="Q248" s="39" t="str">
        <f t="shared" si="172"/>
        <v/>
      </c>
      <c r="R248" s="39" t="str">
        <f t="shared" si="172"/>
        <v/>
      </c>
      <c r="S248" s="39" t="str">
        <f t="shared" si="172"/>
        <v/>
      </c>
      <c r="T248" s="39" t="str">
        <f t="shared" si="172"/>
        <v/>
      </c>
      <c r="U248" s="39" t="str">
        <f t="shared" si="172"/>
        <v/>
      </c>
      <c r="V248" s="39" t="str">
        <f t="shared" si="172"/>
        <v/>
      </c>
      <c r="W248" s="39" t="str">
        <f t="shared" si="172"/>
        <v/>
      </c>
      <c r="X248" s="39" t="str">
        <f t="shared" si="172"/>
        <v/>
      </c>
      <c r="Y248" s="39" t="str">
        <f t="shared" si="172"/>
        <v/>
      </c>
      <c r="Z248" s="39" t="str">
        <f t="shared" si="172"/>
        <v/>
      </c>
      <c r="AA248" s="39" t="str">
        <f t="shared" si="172"/>
        <v/>
      </c>
      <c r="AB248" s="39" t="str">
        <f t="shared" si="172"/>
        <v/>
      </c>
      <c r="AC248" s="39" t="str">
        <f t="shared" si="172"/>
        <v/>
      </c>
      <c r="AD248" s="39" t="str">
        <f t="shared" si="172"/>
        <v/>
      </c>
      <c r="AE248" s="39" t="str">
        <f t="shared" si="172"/>
        <v/>
      </c>
      <c r="AF248" s="39" t="str">
        <f t="shared" si="172"/>
        <v/>
      </c>
      <c r="AG248" s="39" t="str">
        <f t="shared" si="172"/>
        <v/>
      </c>
      <c r="AH248" s="39" t="str">
        <f t="shared" si="172"/>
        <v/>
      </c>
      <c r="AI248" s="39" t="str">
        <f t="shared" si="172"/>
        <v/>
      </c>
      <c r="AJ248" s="39" t="str">
        <f t="shared" si="172"/>
        <v/>
      </c>
      <c r="AK248" s="39" t="str">
        <f t="shared" si="172"/>
        <v/>
      </c>
      <c r="AL248" s="39" t="str">
        <f t="shared" si="172"/>
        <v/>
      </c>
      <c r="AM248" s="39" t="str">
        <f t="shared" si="172"/>
        <v/>
      </c>
      <c r="AN248" s="39" t="str">
        <f t="shared" si="172"/>
        <v/>
      </c>
      <c r="AO248" s="39" t="str">
        <f t="shared" si="172"/>
        <v/>
      </c>
      <c r="AP248" s="39" t="str">
        <f t="shared" si="172"/>
        <v/>
      </c>
      <c r="AQ248" s="39" t="str">
        <f t="shared" si="172"/>
        <v/>
      </c>
      <c r="AR248" s="39" t="str">
        <f t="shared" si="172"/>
        <v/>
      </c>
      <c r="AS248" s="39" t="str">
        <f t="shared" si="172"/>
        <v/>
      </c>
      <c r="AT248" s="39" t="str">
        <f t="shared" si="172"/>
        <v/>
      </c>
      <c r="AU248" s="39" t="str">
        <f t="shared" si="172"/>
        <v/>
      </c>
      <c r="AV248" s="39" t="str">
        <f t="shared" si="172"/>
        <v/>
      </c>
      <c r="AW248" s="39" t="str">
        <f t="shared" si="172"/>
        <v/>
      </c>
      <c r="AX248" s="39" t="str">
        <f t="shared" si="172"/>
        <v/>
      </c>
      <c r="AY248" s="39" t="str">
        <f t="shared" si="172"/>
        <v/>
      </c>
      <c r="AZ248" s="39" t="str">
        <f t="shared" si="172"/>
        <v/>
      </c>
      <c r="BA248" s="39" t="str">
        <f t="shared" si="172"/>
        <v/>
      </c>
      <c r="BB248" s="39" t="str">
        <f t="shared" si="172"/>
        <v/>
      </c>
      <c r="BC248" s="39" t="str">
        <f t="shared" si="172"/>
        <v/>
      </c>
      <c r="BD248" s="39" t="str">
        <f t="shared" si="172"/>
        <v/>
      </c>
      <c r="BE248" s="39" t="str">
        <f t="shared" si="172"/>
        <v/>
      </c>
      <c r="BF248" s="39" t="str">
        <f t="shared" si="172"/>
        <v/>
      </c>
      <c r="BG248" s="39" t="str">
        <f t="shared" si="172"/>
        <v/>
      </c>
      <c r="BH248" s="39" t="str">
        <f t="shared" si="172"/>
        <v/>
      </c>
      <c r="BI248" s="39" t="str">
        <f t="shared" si="172"/>
        <v/>
      </c>
      <c r="BJ248" s="39" t="str">
        <f t="shared" si="172"/>
        <v/>
      </c>
      <c r="BK248" s="39" t="str">
        <f t="shared" si="172"/>
        <v/>
      </c>
      <c r="BL248" s="39" t="str">
        <f t="shared" si="172"/>
        <v/>
      </c>
      <c r="BM248" s="39" t="str">
        <f t="shared" si="172"/>
        <v/>
      </c>
      <c r="BN248" s="39" t="str">
        <f t="shared" si="172"/>
        <v/>
      </c>
      <c r="BO248" s="39" t="str">
        <f t="shared" si="172"/>
        <v/>
      </c>
      <c r="BP248" s="39" t="str">
        <f t="shared" si="172"/>
        <v/>
      </c>
      <c r="BQ248" s="39" t="str">
        <f t="shared" si="172"/>
        <v/>
      </c>
      <c r="BR248" s="39" t="str">
        <f t="shared" si="172"/>
        <v/>
      </c>
      <c r="BS248" s="39" t="str">
        <f t="shared" si="172"/>
        <v/>
      </c>
      <c r="BT248" s="39" t="str">
        <f t="shared" si="172"/>
        <v/>
      </c>
      <c r="BU248" s="39" t="str">
        <f t="shared" si="172"/>
        <v/>
      </c>
      <c r="BV248" s="39" t="str">
        <f t="shared" si="172"/>
        <v/>
      </c>
      <c r="BW248" s="39" t="str">
        <f t="shared" si="172"/>
        <v/>
      </c>
      <c r="BX248" s="39" t="str">
        <f t="shared" si="172"/>
        <v/>
      </c>
      <c r="BY248" s="39" t="str">
        <f t="shared" si="172"/>
        <v/>
      </c>
      <c r="BZ248" s="39" t="str">
        <f t="shared" si="172"/>
        <v/>
      </c>
      <c r="CA248" s="39" t="str">
        <f t="shared" si="172"/>
        <v/>
      </c>
      <c r="CB248" s="39" t="str">
        <f t="shared" si="172"/>
        <v/>
      </c>
      <c r="CC248" s="39" t="str">
        <f t="shared" si="172"/>
        <v/>
      </c>
      <c r="CD248" s="39" t="str">
        <f t="shared" si="172"/>
        <v/>
      </c>
      <c r="CE248" s="39" t="str">
        <f t="shared" si="172"/>
        <v/>
      </c>
      <c r="CF248" s="39" t="str">
        <f t="shared" si="172"/>
        <v/>
      </c>
      <c r="CG248" s="39" t="str">
        <f t="shared" si="172"/>
        <v/>
      </c>
      <c r="CH248" s="39" t="str">
        <f t="shared" si="172"/>
        <v/>
      </c>
      <c r="CI248" s="39" t="str">
        <f t="shared" si="172"/>
        <v/>
      </c>
      <c r="CJ248" s="39" t="str">
        <f t="shared" si="172"/>
        <v/>
      </c>
      <c r="CK248" s="39" t="str">
        <f t="shared" si="172"/>
        <v/>
      </c>
      <c r="CL248" s="39" t="str">
        <f t="shared" si="172"/>
        <v/>
      </c>
      <c r="CM248" s="39" t="str">
        <f t="shared" si="172"/>
        <v/>
      </c>
      <c r="CN248" s="39" t="str">
        <f t="shared" si="172"/>
        <v/>
      </c>
      <c r="CO248" s="39" t="str">
        <f t="shared" si="172"/>
        <v/>
      </c>
      <c r="CP248" s="39" t="str">
        <f t="shared" si="172"/>
        <v/>
      </c>
      <c r="CQ248" s="39" t="str">
        <f t="shared" si="172"/>
        <v/>
      </c>
      <c r="CR248" s="39" t="str">
        <f t="shared" si="172"/>
        <v/>
      </c>
      <c r="CS248" s="39" t="str">
        <f t="shared" si="172"/>
        <v/>
      </c>
    </row>
    <row r="249"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</row>
    <row r="250">
      <c r="B250" s="5" t="s">
        <v>67</v>
      </c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</row>
    <row r="251"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</row>
    <row r="252">
      <c r="B252" s="6" t="s">
        <v>77</v>
      </c>
      <c r="E252" s="33">
        <f t="shared" ref="E252:E254" si="174">SUM(G252:CS252)</f>
        <v>0</v>
      </c>
      <c r="F252" s="5"/>
      <c r="G252" s="39">
        <f t="shared" ref="G252:CS252" si="173">SUM(G246:G247)</f>
        <v>0</v>
      </c>
      <c r="H252" s="39">
        <f t="shared" si="173"/>
        <v>0</v>
      </c>
      <c r="I252" s="39">
        <f t="shared" si="173"/>
        <v>0</v>
      </c>
      <c r="J252" s="39">
        <f t="shared" si="173"/>
        <v>0</v>
      </c>
      <c r="K252" s="39">
        <f t="shared" si="173"/>
        <v>0</v>
      </c>
      <c r="L252" s="39">
        <f t="shared" si="173"/>
        <v>0</v>
      </c>
      <c r="M252" s="39">
        <f t="shared" si="173"/>
        <v>0</v>
      </c>
      <c r="N252" s="39">
        <f t="shared" si="173"/>
        <v>0</v>
      </c>
      <c r="O252" s="39">
        <f t="shared" si="173"/>
        <v>0</v>
      </c>
      <c r="P252" s="39">
        <f t="shared" si="173"/>
        <v>0</v>
      </c>
      <c r="Q252" s="39">
        <f t="shared" si="173"/>
        <v>0</v>
      </c>
      <c r="R252" s="39">
        <f t="shared" si="173"/>
        <v>0</v>
      </c>
      <c r="S252" s="39">
        <f t="shared" si="173"/>
        <v>0</v>
      </c>
      <c r="T252" s="39">
        <f t="shared" si="173"/>
        <v>0</v>
      </c>
      <c r="U252" s="39">
        <f t="shared" si="173"/>
        <v>0</v>
      </c>
      <c r="V252" s="39">
        <f t="shared" si="173"/>
        <v>0</v>
      </c>
      <c r="W252" s="39">
        <f t="shared" si="173"/>
        <v>0</v>
      </c>
      <c r="X252" s="39">
        <f t="shared" si="173"/>
        <v>0</v>
      </c>
      <c r="Y252" s="39">
        <f t="shared" si="173"/>
        <v>0</v>
      </c>
      <c r="Z252" s="39">
        <f t="shared" si="173"/>
        <v>0</v>
      </c>
      <c r="AA252" s="39">
        <f t="shared" si="173"/>
        <v>0</v>
      </c>
      <c r="AB252" s="39">
        <f t="shared" si="173"/>
        <v>0</v>
      </c>
      <c r="AC252" s="39">
        <f t="shared" si="173"/>
        <v>0</v>
      </c>
      <c r="AD252" s="39">
        <f t="shared" si="173"/>
        <v>0</v>
      </c>
      <c r="AE252" s="39">
        <f t="shared" si="173"/>
        <v>0</v>
      </c>
      <c r="AF252" s="39">
        <f t="shared" si="173"/>
        <v>0</v>
      </c>
      <c r="AG252" s="39">
        <f t="shared" si="173"/>
        <v>0</v>
      </c>
      <c r="AH252" s="39">
        <f t="shared" si="173"/>
        <v>0</v>
      </c>
      <c r="AI252" s="39">
        <f t="shared" si="173"/>
        <v>0</v>
      </c>
      <c r="AJ252" s="39">
        <f t="shared" si="173"/>
        <v>0</v>
      </c>
      <c r="AK252" s="39">
        <f t="shared" si="173"/>
        <v>0</v>
      </c>
      <c r="AL252" s="39">
        <f t="shared" si="173"/>
        <v>0</v>
      </c>
      <c r="AM252" s="39">
        <f t="shared" si="173"/>
        <v>0</v>
      </c>
      <c r="AN252" s="39">
        <f t="shared" si="173"/>
        <v>0</v>
      </c>
      <c r="AO252" s="39">
        <f t="shared" si="173"/>
        <v>0</v>
      </c>
      <c r="AP252" s="39">
        <f t="shared" si="173"/>
        <v>0</v>
      </c>
      <c r="AQ252" s="39">
        <f t="shared" si="173"/>
        <v>0</v>
      </c>
      <c r="AR252" s="39">
        <f t="shared" si="173"/>
        <v>0</v>
      </c>
      <c r="AS252" s="39">
        <f t="shared" si="173"/>
        <v>0</v>
      </c>
      <c r="AT252" s="39">
        <f t="shared" si="173"/>
        <v>0</v>
      </c>
      <c r="AU252" s="39">
        <f t="shared" si="173"/>
        <v>0</v>
      </c>
      <c r="AV252" s="39">
        <f t="shared" si="173"/>
        <v>0</v>
      </c>
      <c r="AW252" s="39">
        <f t="shared" si="173"/>
        <v>0</v>
      </c>
      <c r="AX252" s="39">
        <f t="shared" si="173"/>
        <v>0</v>
      </c>
      <c r="AY252" s="39">
        <f t="shared" si="173"/>
        <v>0</v>
      </c>
      <c r="AZ252" s="39">
        <f t="shared" si="173"/>
        <v>0</v>
      </c>
      <c r="BA252" s="39">
        <f t="shared" si="173"/>
        <v>0</v>
      </c>
      <c r="BB252" s="39">
        <f t="shared" si="173"/>
        <v>0</v>
      </c>
      <c r="BC252" s="39">
        <f t="shared" si="173"/>
        <v>0</v>
      </c>
      <c r="BD252" s="39">
        <f t="shared" si="173"/>
        <v>0</v>
      </c>
      <c r="BE252" s="39">
        <f t="shared" si="173"/>
        <v>0</v>
      </c>
      <c r="BF252" s="39">
        <f t="shared" si="173"/>
        <v>0</v>
      </c>
      <c r="BG252" s="39">
        <f t="shared" si="173"/>
        <v>0</v>
      </c>
      <c r="BH252" s="39">
        <f t="shared" si="173"/>
        <v>0</v>
      </c>
      <c r="BI252" s="39">
        <f t="shared" si="173"/>
        <v>0</v>
      </c>
      <c r="BJ252" s="39">
        <f t="shared" si="173"/>
        <v>0</v>
      </c>
      <c r="BK252" s="39">
        <f t="shared" si="173"/>
        <v>0</v>
      </c>
      <c r="BL252" s="39">
        <f t="shared" si="173"/>
        <v>0</v>
      </c>
      <c r="BM252" s="39">
        <f t="shared" si="173"/>
        <v>0</v>
      </c>
      <c r="BN252" s="39">
        <f t="shared" si="173"/>
        <v>0</v>
      </c>
      <c r="BO252" s="39">
        <f t="shared" si="173"/>
        <v>0</v>
      </c>
      <c r="BP252" s="39">
        <f t="shared" si="173"/>
        <v>0</v>
      </c>
      <c r="BQ252" s="39">
        <f t="shared" si="173"/>
        <v>0</v>
      </c>
      <c r="BR252" s="39">
        <f t="shared" si="173"/>
        <v>0</v>
      </c>
      <c r="BS252" s="39">
        <f t="shared" si="173"/>
        <v>0</v>
      </c>
      <c r="BT252" s="39">
        <f t="shared" si="173"/>
        <v>0</v>
      </c>
      <c r="BU252" s="39">
        <f t="shared" si="173"/>
        <v>0</v>
      </c>
      <c r="BV252" s="39">
        <f t="shared" si="173"/>
        <v>0</v>
      </c>
      <c r="BW252" s="39">
        <f t="shared" si="173"/>
        <v>0</v>
      </c>
      <c r="BX252" s="39">
        <f t="shared" si="173"/>
        <v>0</v>
      </c>
      <c r="BY252" s="39">
        <f t="shared" si="173"/>
        <v>0</v>
      </c>
      <c r="BZ252" s="39">
        <f t="shared" si="173"/>
        <v>0</v>
      </c>
      <c r="CA252" s="39">
        <f t="shared" si="173"/>
        <v>0</v>
      </c>
      <c r="CB252" s="39">
        <f t="shared" si="173"/>
        <v>0</v>
      </c>
      <c r="CC252" s="39">
        <f t="shared" si="173"/>
        <v>0</v>
      </c>
      <c r="CD252" s="39">
        <f t="shared" si="173"/>
        <v>0</v>
      </c>
      <c r="CE252" s="39">
        <f t="shared" si="173"/>
        <v>0</v>
      </c>
      <c r="CF252" s="39">
        <f t="shared" si="173"/>
        <v>0</v>
      </c>
      <c r="CG252" s="39">
        <f t="shared" si="173"/>
        <v>0</v>
      </c>
      <c r="CH252" s="39">
        <f t="shared" si="173"/>
        <v>0</v>
      </c>
      <c r="CI252" s="39">
        <f t="shared" si="173"/>
        <v>0</v>
      </c>
      <c r="CJ252" s="39">
        <f t="shared" si="173"/>
        <v>0</v>
      </c>
      <c r="CK252" s="39">
        <f t="shared" si="173"/>
        <v>0</v>
      </c>
      <c r="CL252" s="39">
        <f t="shared" si="173"/>
        <v>0</v>
      </c>
      <c r="CM252" s="39">
        <f t="shared" si="173"/>
        <v>0</v>
      </c>
      <c r="CN252" s="39">
        <f t="shared" si="173"/>
        <v>0</v>
      </c>
      <c r="CO252" s="39">
        <f t="shared" si="173"/>
        <v>0</v>
      </c>
      <c r="CP252" s="39">
        <f t="shared" si="173"/>
        <v>0</v>
      </c>
      <c r="CQ252" s="39">
        <f t="shared" si="173"/>
        <v>0</v>
      </c>
      <c r="CR252" s="39">
        <f t="shared" si="173"/>
        <v>0</v>
      </c>
      <c r="CS252" s="39">
        <f t="shared" si="173"/>
        <v>0</v>
      </c>
    </row>
    <row r="253">
      <c r="B253" s="6" t="s">
        <v>78</v>
      </c>
      <c r="E253" s="35">
        <f t="shared" si="174"/>
        <v>0</v>
      </c>
      <c r="F253" s="5"/>
      <c r="G253" s="36">
        <f t="shared" ref="G253:CS253" si="175">SUM(G245,G252)</f>
        <v>0</v>
      </c>
      <c r="H253" s="36">
        <f t="shared" si="175"/>
        <v>0</v>
      </c>
      <c r="I253" s="36">
        <f t="shared" si="175"/>
        <v>0</v>
      </c>
      <c r="J253" s="36">
        <f t="shared" si="175"/>
        <v>0</v>
      </c>
      <c r="K253" s="36">
        <f t="shared" si="175"/>
        <v>0</v>
      </c>
      <c r="L253" s="36">
        <f t="shared" si="175"/>
        <v>0</v>
      </c>
      <c r="M253" s="36">
        <f t="shared" si="175"/>
        <v>0</v>
      </c>
      <c r="N253" s="36">
        <f t="shared" si="175"/>
        <v>0</v>
      </c>
      <c r="O253" s="36">
        <f t="shared" si="175"/>
        <v>0</v>
      </c>
      <c r="P253" s="36">
        <f t="shared" si="175"/>
        <v>0</v>
      </c>
      <c r="Q253" s="36">
        <f t="shared" si="175"/>
        <v>0</v>
      </c>
      <c r="R253" s="36">
        <f t="shared" si="175"/>
        <v>0</v>
      </c>
      <c r="S253" s="36">
        <f t="shared" si="175"/>
        <v>0</v>
      </c>
      <c r="T253" s="36">
        <f t="shared" si="175"/>
        <v>0</v>
      </c>
      <c r="U253" s="36">
        <f t="shared" si="175"/>
        <v>0</v>
      </c>
      <c r="V253" s="36">
        <f t="shared" si="175"/>
        <v>0</v>
      </c>
      <c r="W253" s="36">
        <f t="shared" si="175"/>
        <v>0</v>
      </c>
      <c r="X253" s="36">
        <f t="shared" si="175"/>
        <v>0</v>
      </c>
      <c r="Y253" s="36">
        <f t="shared" si="175"/>
        <v>0</v>
      </c>
      <c r="Z253" s="36">
        <f t="shared" si="175"/>
        <v>0</v>
      </c>
      <c r="AA253" s="36">
        <f t="shared" si="175"/>
        <v>0</v>
      </c>
      <c r="AB253" s="36">
        <f t="shared" si="175"/>
        <v>0</v>
      </c>
      <c r="AC253" s="36">
        <f t="shared" si="175"/>
        <v>0</v>
      </c>
      <c r="AD253" s="36">
        <f t="shared" si="175"/>
        <v>0</v>
      </c>
      <c r="AE253" s="36">
        <f t="shared" si="175"/>
        <v>0</v>
      </c>
      <c r="AF253" s="36">
        <f t="shared" si="175"/>
        <v>0</v>
      </c>
      <c r="AG253" s="36">
        <f t="shared" si="175"/>
        <v>0</v>
      </c>
      <c r="AH253" s="36">
        <f t="shared" si="175"/>
        <v>0</v>
      </c>
      <c r="AI253" s="36">
        <f t="shared" si="175"/>
        <v>0</v>
      </c>
      <c r="AJ253" s="36">
        <f t="shared" si="175"/>
        <v>0</v>
      </c>
      <c r="AK253" s="36">
        <f t="shared" si="175"/>
        <v>0</v>
      </c>
      <c r="AL253" s="36">
        <f t="shared" si="175"/>
        <v>0</v>
      </c>
      <c r="AM253" s="36">
        <f t="shared" si="175"/>
        <v>0</v>
      </c>
      <c r="AN253" s="36">
        <f t="shared" si="175"/>
        <v>0</v>
      </c>
      <c r="AO253" s="36">
        <f t="shared" si="175"/>
        <v>0</v>
      </c>
      <c r="AP253" s="36">
        <f t="shared" si="175"/>
        <v>0</v>
      </c>
      <c r="AQ253" s="36">
        <f t="shared" si="175"/>
        <v>0</v>
      </c>
      <c r="AR253" s="36">
        <f t="shared" si="175"/>
        <v>0</v>
      </c>
      <c r="AS253" s="36">
        <f t="shared" si="175"/>
        <v>0</v>
      </c>
      <c r="AT253" s="36">
        <f t="shared" si="175"/>
        <v>0</v>
      </c>
      <c r="AU253" s="36">
        <f t="shared" si="175"/>
        <v>0</v>
      </c>
      <c r="AV253" s="36">
        <f t="shared" si="175"/>
        <v>0</v>
      </c>
      <c r="AW253" s="36">
        <f t="shared" si="175"/>
        <v>0</v>
      </c>
      <c r="AX253" s="36">
        <f t="shared" si="175"/>
        <v>0</v>
      </c>
      <c r="AY253" s="36">
        <f t="shared" si="175"/>
        <v>0</v>
      </c>
      <c r="AZ253" s="36">
        <f t="shared" si="175"/>
        <v>0</v>
      </c>
      <c r="BA253" s="36">
        <f t="shared" si="175"/>
        <v>0</v>
      </c>
      <c r="BB253" s="36">
        <f t="shared" si="175"/>
        <v>0</v>
      </c>
      <c r="BC253" s="36">
        <f t="shared" si="175"/>
        <v>0</v>
      </c>
      <c r="BD253" s="36">
        <f t="shared" si="175"/>
        <v>0</v>
      </c>
      <c r="BE253" s="36">
        <f t="shared" si="175"/>
        <v>0</v>
      </c>
      <c r="BF253" s="36">
        <f t="shared" si="175"/>
        <v>0</v>
      </c>
      <c r="BG253" s="36">
        <f t="shared" si="175"/>
        <v>0</v>
      </c>
      <c r="BH253" s="36">
        <f t="shared" si="175"/>
        <v>0</v>
      </c>
      <c r="BI253" s="36">
        <f t="shared" si="175"/>
        <v>0</v>
      </c>
      <c r="BJ253" s="36">
        <f t="shared" si="175"/>
        <v>0</v>
      </c>
      <c r="BK253" s="36">
        <f t="shared" si="175"/>
        <v>0</v>
      </c>
      <c r="BL253" s="36">
        <f t="shared" si="175"/>
        <v>0</v>
      </c>
      <c r="BM253" s="36">
        <f t="shared" si="175"/>
        <v>0</v>
      </c>
      <c r="BN253" s="36">
        <f t="shared" si="175"/>
        <v>0</v>
      </c>
      <c r="BO253" s="36">
        <f t="shared" si="175"/>
        <v>0</v>
      </c>
      <c r="BP253" s="36">
        <f t="shared" si="175"/>
        <v>0</v>
      </c>
      <c r="BQ253" s="36">
        <f t="shared" si="175"/>
        <v>0</v>
      </c>
      <c r="BR253" s="36">
        <f t="shared" si="175"/>
        <v>0</v>
      </c>
      <c r="BS253" s="36">
        <f t="shared" si="175"/>
        <v>0</v>
      </c>
      <c r="BT253" s="36">
        <f t="shared" si="175"/>
        <v>0</v>
      </c>
      <c r="BU253" s="36">
        <f t="shared" si="175"/>
        <v>0</v>
      </c>
      <c r="BV253" s="36">
        <f t="shared" si="175"/>
        <v>0</v>
      </c>
      <c r="BW253" s="36">
        <f t="shared" si="175"/>
        <v>0</v>
      </c>
      <c r="BX253" s="36">
        <f t="shared" si="175"/>
        <v>0</v>
      </c>
      <c r="BY253" s="36">
        <f t="shared" si="175"/>
        <v>0</v>
      </c>
      <c r="BZ253" s="36">
        <f t="shared" si="175"/>
        <v>0</v>
      </c>
      <c r="CA253" s="36">
        <f t="shared" si="175"/>
        <v>0</v>
      </c>
      <c r="CB253" s="36">
        <f t="shared" si="175"/>
        <v>0</v>
      </c>
      <c r="CC253" s="36">
        <f t="shared" si="175"/>
        <v>0</v>
      </c>
      <c r="CD253" s="36">
        <f t="shared" si="175"/>
        <v>0</v>
      </c>
      <c r="CE253" s="36">
        <f t="shared" si="175"/>
        <v>0</v>
      </c>
      <c r="CF253" s="36">
        <f t="shared" si="175"/>
        <v>0</v>
      </c>
      <c r="CG253" s="36">
        <f t="shared" si="175"/>
        <v>0</v>
      </c>
      <c r="CH253" s="36">
        <f t="shared" si="175"/>
        <v>0</v>
      </c>
      <c r="CI253" s="36">
        <f t="shared" si="175"/>
        <v>0</v>
      </c>
      <c r="CJ253" s="36">
        <f t="shared" si="175"/>
        <v>0</v>
      </c>
      <c r="CK253" s="36">
        <f t="shared" si="175"/>
        <v>0</v>
      </c>
      <c r="CL253" s="36">
        <f t="shared" si="175"/>
        <v>0</v>
      </c>
      <c r="CM253" s="36">
        <f t="shared" si="175"/>
        <v>0</v>
      </c>
      <c r="CN253" s="36">
        <f t="shared" si="175"/>
        <v>0</v>
      </c>
      <c r="CO253" s="36">
        <f t="shared" si="175"/>
        <v>0</v>
      </c>
      <c r="CP253" s="36">
        <f t="shared" si="175"/>
        <v>0</v>
      </c>
      <c r="CQ253" s="36">
        <f t="shared" si="175"/>
        <v>0</v>
      </c>
      <c r="CR253" s="36">
        <f t="shared" si="175"/>
        <v>0</v>
      </c>
      <c r="CS253" s="36">
        <f t="shared" si="175"/>
        <v>0</v>
      </c>
    </row>
    <row r="254">
      <c r="B254" s="6" t="s">
        <v>79</v>
      </c>
      <c r="E254" s="33">
        <f t="shared" si="174"/>
        <v>0</v>
      </c>
      <c r="G254" s="39">
        <f t="shared" ref="G254:CS254" si="176">IF(G$3&lt;$C$9,G253,0)</f>
        <v>0</v>
      </c>
      <c r="H254" s="39">
        <f t="shared" si="176"/>
        <v>0</v>
      </c>
      <c r="I254" s="39">
        <f t="shared" si="176"/>
        <v>0</v>
      </c>
      <c r="J254" s="39">
        <f t="shared" si="176"/>
        <v>0</v>
      </c>
      <c r="K254" s="39">
        <f t="shared" si="176"/>
        <v>0</v>
      </c>
      <c r="L254" s="39">
        <f t="shared" si="176"/>
        <v>0</v>
      </c>
      <c r="M254" s="39">
        <f t="shared" si="176"/>
        <v>0</v>
      </c>
      <c r="N254" s="39">
        <f t="shared" si="176"/>
        <v>0</v>
      </c>
      <c r="O254" s="39">
        <f t="shared" si="176"/>
        <v>0</v>
      </c>
      <c r="P254" s="39">
        <f t="shared" si="176"/>
        <v>0</v>
      </c>
      <c r="Q254" s="39">
        <f t="shared" si="176"/>
        <v>0</v>
      </c>
      <c r="R254" s="39">
        <f t="shared" si="176"/>
        <v>0</v>
      </c>
      <c r="S254" s="39">
        <f t="shared" si="176"/>
        <v>0</v>
      </c>
      <c r="T254" s="39">
        <f t="shared" si="176"/>
        <v>0</v>
      </c>
      <c r="U254" s="39">
        <f t="shared" si="176"/>
        <v>0</v>
      </c>
      <c r="V254" s="39">
        <f t="shared" si="176"/>
        <v>0</v>
      </c>
      <c r="W254" s="39">
        <f t="shared" si="176"/>
        <v>0</v>
      </c>
      <c r="X254" s="39">
        <f t="shared" si="176"/>
        <v>0</v>
      </c>
      <c r="Y254" s="39">
        <f t="shared" si="176"/>
        <v>0</v>
      </c>
      <c r="Z254" s="39">
        <f t="shared" si="176"/>
        <v>0</v>
      </c>
      <c r="AA254" s="39">
        <f t="shared" si="176"/>
        <v>0</v>
      </c>
      <c r="AB254" s="39">
        <f t="shared" si="176"/>
        <v>0</v>
      </c>
      <c r="AC254" s="39">
        <f t="shared" si="176"/>
        <v>0</v>
      </c>
      <c r="AD254" s="39">
        <f t="shared" si="176"/>
        <v>0</v>
      </c>
      <c r="AE254" s="39">
        <f t="shared" si="176"/>
        <v>0</v>
      </c>
      <c r="AF254" s="39">
        <f t="shared" si="176"/>
        <v>0</v>
      </c>
      <c r="AG254" s="39">
        <f t="shared" si="176"/>
        <v>0</v>
      </c>
      <c r="AH254" s="39">
        <f t="shared" si="176"/>
        <v>0</v>
      </c>
      <c r="AI254" s="39">
        <f t="shared" si="176"/>
        <v>0</v>
      </c>
      <c r="AJ254" s="39">
        <f t="shared" si="176"/>
        <v>0</v>
      </c>
      <c r="AK254" s="39">
        <f t="shared" si="176"/>
        <v>0</v>
      </c>
      <c r="AL254" s="39">
        <f t="shared" si="176"/>
        <v>0</v>
      </c>
      <c r="AM254" s="39">
        <f t="shared" si="176"/>
        <v>0</v>
      </c>
      <c r="AN254" s="39">
        <f t="shared" si="176"/>
        <v>0</v>
      </c>
      <c r="AO254" s="39">
        <f t="shared" si="176"/>
        <v>0</v>
      </c>
      <c r="AP254" s="39">
        <f t="shared" si="176"/>
        <v>0</v>
      </c>
      <c r="AQ254" s="39">
        <f t="shared" si="176"/>
        <v>0</v>
      </c>
      <c r="AR254" s="39">
        <f t="shared" si="176"/>
        <v>0</v>
      </c>
      <c r="AS254" s="39">
        <f t="shared" si="176"/>
        <v>0</v>
      </c>
      <c r="AT254" s="39">
        <f t="shared" si="176"/>
        <v>0</v>
      </c>
      <c r="AU254" s="39">
        <f t="shared" si="176"/>
        <v>0</v>
      </c>
      <c r="AV254" s="39">
        <f t="shared" si="176"/>
        <v>0</v>
      </c>
      <c r="AW254" s="39">
        <f t="shared" si="176"/>
        <v>0</v>
      </c>
      <c r="AX254" s="39">
        <f t="shared" si="176"/>
        <v>0</v>
      </c>
      <c r="AY254" s="39">
        <f t="shared" si="176"/>
        <v>0</v>
      </c>
      <c r="AZ254" s="39">
        <f t="shared" si="176"/>
        <v>0</v>
      </c>
      <c r="BA254" s="39">
        <f t="shared" si="176"/>
        <v>0</v>
      </c>
      <c r="BB254" s="39">
        <f t="shared" si="176"/>
        <v>0</v>
      </c>
      <c r="BC254" s="39">
        <f t="shared" si="176"/>
        <v>0</v>
      </c>
      <c r="BD254" s="39">
        <f t="shared" si="176"/>
        <v>0</v>
      </c>
      <c r="BE254" s="39">
        <f t="shared" si="176"/>
        <v>0</v>
      </c>
      <c r="BF254" s="39">
        <f t="shared" si="176"/>
        <v>0</v>
      </c>
      <c r="BG254" s="39">
        <f t="shared" si="176"/>
        <v>0</v>
      </c>
      <c r="BH254" s="39">
        <f t="shared" si="176"/>
        <v>0</v>
      </c>
      <c r="BI254" s="39">
        <f t="shared" si="176"/>
        <v>0</v>
      </c>
      <c r="BJ254" s="39">
        <f t="shared" si="176"/>
        <v>0</v>
      </c>
      <c r="BK254" s="39">
        <f t="shared" si="176"/>
        <v>0</v>
      </c>
      <c r="BL254" s="39">
        <f t="shared" si="176"/>
        <v>0</v>
      </c>
      <c r="BM254" s="39">
        <f t="shared" si="176"/>
        <v>0</v>
      </c>
      <c r="BN254" s="39">
        <f t="shared" si="176"/>
        <v>0</v>
      </c>
      <c r="BO254" s="39">
        <f t="shared" si="176"/>
        <v>0</v>
      </c>
      <c r="BP254" s="39">
        <f t="shared" si="176"/>
        <v>0</v>
      </c>
      <c r="BQ254" s="39">
        <f t="shared" si="176"/>
        <v>0</v>
      </c>
      <c r="BR254" s="39">
        <f t="shared" si="176"/>
        <v>0</v>
      </c>
      <c r="BS254" s="39">
        <f t="shared" si="176"/>
        <v>0</v>
      </c>
      <c r="BT254" s="39">
        <f t="shared" si="176"/>
        <v>0</v>
      </c>
      <c r="BU254" s="39">
        <f t="shared" si="176"/>
        <v>0</v>
      </c>
      <c r="BV254" s="39">
        <f t="shared" si="176"/>
        <v>0</v>
      </c>
      <c r="BW254" s="39">
        <f t="shared" si="176"/>
        <v>0</v>
      </c>
      <c r="BX254" s="39">
        <f t="shared" si="176"/>
        <v>0</v>
      </c>
      <c r="BY254" s="39">
        <f t="shared" si="176"/>
        <v>0</v>
      </c>
      <c r="BZ254" s="39">
        <f t="shared" si="176"/>
        <v>0</v>
      </c>
      <c r="CA254" s="39">
        <f t="shared" si="176"/>
        <v>0</v>
      </c>
      <c r="CB254" s="39">
        <f t="shared" si="176"/>
        <v>0</v>
      </c>
      <c r="CC254" s="39">
        <f t="shared" si="176"/>
        <v>0</v>
      </c>
      <c r="CD254" s="39">
        <f t="shared" si="176"/>
        <v>0</v>
      </c>
      <c r="CE254" s="39">
        <f t="shared" si="176"/>
        <v>0</v>
      </c>
      <c r="CF254" s="39">
        <f t="shared" si="176"/>
        <v>0</v>
      </c>
      <c r="CG254" s="39">
        <f t="shared" si="176"/>
        <v>0</v>
      </c>
      <c r="CH254" s="39">
        <f t="shared" si="176"/>
        <v>0</v>
      </c>
      <c r="CI254" s="39">
        <f t="shared" si="176"/>
        <v>0</v>
      </c>
      <c r="CJ254" s="39">
        <f t="shared" si="176"/>
        <v>0</v>
      </c>
      <c r="CK254" s="39">
        <f t="shared" si="176"/>
        <v>0</v>
      </c>
      <c r="CL254" s="39">
        <f t="shared" si="176"/>
        <v>0</v>
      </c>
      <c r="CM254" s="39">
        <f t="shared" si="176"/>
        <v>0</v>
      </c>
      <c r="CN254" s="39">
        <f t="shared" si="176"/>
        <v>0</v>
      </c>
      <c r="CO254" s="39">
        <f t="shared" si="176"/>
        <v>0</v>
      </c>
      <c r="CP254" s="39">
        <f t="shared" si="176"/>
        <v>0</v>
      </c>
      <c r="CQ254" s="39">
        <f t="shared" si="176"/>
        <v>0</v>
      </c>
      <c r="CR254" s="39">
        <f t="shared" si="176"/>
        <v>0</v>
      </c>
      <c r="CS254" s="39">
        <f t="shared" si="176"/>
        <v>0</v>
      </c>
    </row>
    <row r="255">
      <c r="E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</row>
    <row r="256">
      <c r="B256" s="6" t="s">
        <v>80</v>
      </c>
      <c r="C256" s="5"/>
      <c r="D256" s="5"/>
      <c r="E256" s="33">
        <f t="shared" ref="E256:E258" si="178">SUM(G256:CS256)</f>
        <v>0</v>
      </c>
      <c r="F256" s="5"/>
      <c r="G256" s="39">
        <f t="shared" ref="G256:CS256" si="177">G252+G248</f>
        <v>0</v>
      </c>
      <c r="H256" s="39">
        <f t="shared" si="177"/>
        <v>0</v>
      </c>
      <c r="I256" s="39">
        <f t="shared" si="177"/>
        <v>0</v>
      </c>
      <c r="J256" s="39">
        <f t="shared" si="177"/>
        <v>0</v>
      </c>
      <c r="K256" s="39">
        <f t="shared" si="177"/>
        <v>0</v>
      </c>
      <c r="L256" s="39">
        <f t="shared" si="177"/>
        <v>0</v>
      </c>
      <c r="M256" s="39">
        <f t="shared" si="177"/>
        <v>0</v>
      </c>
      <c r="N256" s="39">
        <f t="shared" si="177"/>
        <v>0</v>
      </c>
      <c r="O256" s="39">
        <f t="shared" si="177"/>
        <v>0</v>
      </c>
      <c r="P256" s="39">
        <f t="shared" si="177"/>
        <v>0</v>
      </c>
      <c r="Q256" s="39">
        <f t="shared" si="177"/>
        <v>0</v>
      </c>
      <c r="R256" s="39">
        <f t="shared" si="177"/>
        <v>0</v>
      </c>
      <c r="S256" s="39">
        <f t="shared" si="177"/>
        <v>0</v>
      </c>
      <c r="T256" s="39">
        <f t="shared" si="177"/>
        <v>0</v>
      </c>
      <c r="U256" s="39">
        <f t="shared" si="177"/>
        <v>0</v>
      </c>
      <c r="V256" s="39">
        <f t="shared" si="177"/>
        <v>0</v>
      </c>
      <c r="W256" s="39">
        <f t="shared" si="177"/>
        <v>0</v>
      </c>
      <c r="X256" s="39">
        <f t="shared" si="177"/>
        <v>0</v>
      </c>
      <c r="Y256" s="39">
        <f t="shared" si="177"/>
        <v>0</v>
      </c>
      <c r="Z256" s="39">
        <f t="shared" si="177"/>
        <v>0</v>
      </c>
      <c r="AA256" s="39">
        <f t="shared" si="177"/>
        <v>0</v>
      </c>
      <c r="AB256" s="39">
        <f t="shared" si="177"/>
        <v>0</v>
      </c>
      <c r="AC256" s="39">
        <f t="shared" si="177"/>
        <v>0</v>
      </c>
      <c r="AD256" s="39">
        <f t="shared" si="177"/>
        <v>0</v>
      </c>
      <c r="AE256" s="39">
        <f t="shared" si="177"/>
        <v>0</v>
      </c>
      <c r="AF256" s="39">
        <f t="shared" si="177"/>
        <v>0</v>
      </c>
      <c r="AG256" s="39">
        <f t="shared" si="177"/>
        <v>0</v>
      </c>
      <c r="AH256" s="39">
        <f t="shared" si="177"/>
        <v>0</v>
      </c>
      <c r="AI256" s="39">
        <f t="shared" si="177"/>
        <v>0</v>
      </c>
      <c r="AJ256" s="39">
        <f t="shared" si="177"/>
        <v>0</v>
      </c>
      <c r="AK256" s="39">
        <f t="shared" si="177"/>
        <v>0</v>
      </c>
      <c r="AL256" s="39">
        <f t="shared" si="177"/>
        <v>0</v>
      </c>
      <c r="AM256" s="39">
        <f t="shared" si="177"/>
        <v>0</v>
      </c>
      <c r="AN256" s="39">
        <f t="shared" si="177"/>
        <v>0</v>
      </c>
      <c r="AO256" s="39">
        <f t="shared" si="177"/>
        <v>0</v>
      </c>
      <c r="AP256" s="39">
        <f t="shared" si="177"/>
        <v>0</v>
      </c>
      <c r="AQ256" s="39">
        <f t="shared" si="177"/>
        <v>0</v>
      </c>
      <c r="AR256" s="39">
        <f t="shared" si="177"/>
        <v>0</v>
      </c>
      <c r="AS256" s="39">
        <f t="shared" si="177"/>
        <v>0</v>
      </c>
      <c r="AT256" s="39">
        <f t="shared" si="177"/>
        <v>0</v>
      </c>
      <c r="AU256" s="39">
        <f t="shared" si="177"/>
        <v>0</v>
      </c>
      <c r="AV256" s="39">
        <f t="shared" si="177"/>
        <v>0</v>
      </c>
      <c r="AW256" s="39">
        <f t="shared" si="177"/>
        <v>0</v>
      </c>
      <c r="AX256" s="39">
        <f t="shared" si="177"/>
        <v>0</v>
      </c>
      <c r="AY256" s="39">
        <f t="shared" si="177"/>
        <v>0</v>
      </c>
      <c r="AZ256" s="39">
        <f t="shared" si="177"/>
        <v>0</v>
      </c>
      <c r="BA256" s="39">
        <f t="shared" si="177"/>
        <v>0</v>
      </c>
      <c r="BB256" s="39">
        <f t="shared" si="177"/>
        <v>0</v>
      </c>
      <c r="BC256" s="39">
        <f t="shared" si="177"/>
        <v>0</v>
      </c>
      <c r="BD256" s="39">
        <f t="shared" si="177"/>
        <v>0</v>
      </c>
      <c r="BE256" s="39">
        <f t="shared" si="177"/>
        <v>0</v>
      </c>
      <c r="BF256" s="39">
        <f t="shared" si="177"/>
        <v>0</v>
      </c>
      <c r="BG256" s="39">
        <f t="shared" si="177"/>
        <v>0</v>
      </c>
      <c r="BH256" s="39">
        <f t="shared" si="177"/>
        <v>0</v>
      </c>
      <c r="BI256" s="39">
        <f t="shared" si="177"/>
        <v>0</v>
      </c>
      <c r="BJ256" s="39">
        <f t="shared" si="177"/>
        <v>0</v>
      </c>
      <c r="BK256" s="39">
        <f t="shared" si="177"/>
        <v>0</v>
      </c>
      <c r="BL256" s="39">
        <f t="shared" si="177"/>
        <v>0</v>
      </c>
      <c r="BM256" s="39">
        <f t="shared" si="177"/>
        <v>0</v>
      </c>
      <c r="BN256" s="39">
        <f t="shared" si="177"/>
        <v>0</v>
      </c>
      <c r="BO256" s="39">
        <f t="shared" si="177"/>
        <v>0</v>
      </c>
      <c r="BP256" s="39">
        <f t="shared" si="177"/>
        <v>0</v>
      </c>
      <c r="BQ256" s="39">
        <f t="shared" si="177"/>
        <v>0</v>
      </c>
      <c r="BR256" s="39">
        <f t="shared" si="177"/>
        <v>0</v>
      </c>
      <c r="BS256" s="39">
        <f t="shared" si="177"/>
        <v>0</v>
      </c>
      <c r="BT256" s="39">
        <f t="shared" si="177"/>
        <v>0</v>
      </c>
      <c r="BU256" s="39">
        <f t="shared" si="177"/>
        <v>0</v>
      </c>
      <c r="BV256" s="39">
        <f t="shared" si="177"/>
        <v>0</v>
      </c>
      <c r="BW256" s="39">
        <f t="shared" si="177"/>
        <v>0</v>
      </c>
      <c r="BX256" s="39">
        <f t="shared" si="177"/>
        <v>0</v>
      </c>
      <c r="BY256" s="39">
        <f t="shared" si="177"/>
        <v>0</v>
      </c>
      <c r="BZ256" s="39">
        <f t="shared" si="177"/>
        <v>0</v>
      </c>
      <c r="CA256" s="39">
        <f t="shared" si="177"/>
        <v>0</v>
      </c>
      <c r="CB256" s="39">
        <f t="shared" si="177"/>
        <v>0</v>
      </c>
      <c r="CC256" s="39">
        <f t="shared" si="177"/>
        <v>0</v>
      </c>
      <c r="CD256" s="39">
        <f t="shared" si="177"/>
        <v>0</v>
      </c>
      <c r="CE256" s="39">
        <f t="shared" si="177"/>
        <v>0</v>
      </c>
      <c r="CF256" s="39">
        <f t="shared" si="177"/>
        <v>0</v>
      </c>
      <c r="CG256" s="39">
        <f t="shared" si="177"/>
        <v>0</v>
      </c>
      <c r="CH256" s="39">
        <f t="shared" si="177"/>
        <v>0</v>
      </c>
      <c r="CI256" s="39">
        <f t="shared" si="177"/>
        <v>0</v>
      </c>
      <c r="CJ256" s="39">
        <f t="shared" si="177"/>
        <v>0</v>
      </c>
      <c r="CK256" s="39">
        <f t="shared" si="177"/>
        <v>0</v>
      </c>
      <c r="CL256" s="39">
        <f t="shared" si="177"/>
        <v>0</v>
      </c>
      <c r="CM256" s="39">
        <f t="shared" si="177"/>
        <v>0</v>
      </c>
      <c r="CN256" s="39">
        <f t="shared" si="177"/>
        <v>0</v>
      </c>
      <c r="CO256" s="39">
        <f t="shared" si="177"/>
        <v>0</v>
      </c>
      <c r="CP256" s="39">
        <f t="shared" si="177"/>
        <v>0</v>
      </c>
      <c r="CQ256" s="39">
        <f t="shared" si="177"/>
        <v>0</v>
      </c>
      <c r="CR256" s="39">
        <f t="shared" si="177"/>
        <v>0</v>
      </c>
      <c r="CS256" s="39">
        <f t="shared" si="177"/>
        <v>0</v>
      </c>
    </row>
    <row r="257">
      <c r="B257" s="6" t="s">
        <v>81</v>
      </c>
      <c r="E257" s="35">
        <f t="shared" si="178"/>
        <v>0</v>
      </c>
      <c r="F257" s="5"/>
      <c r="G257" s="36">
        <f t="shared" ref="G257:CS257" si="179">G253+G248</f>
        <v>0</v>
      </c>
      <c r="H257" s="36">
        <f t="shared" si="179"/>
        <v>0</v>
      </c>
      <c r="I257" s="36">
        <f t="shared" si="179"/>
        <v>0</v>
      </c>
      <c r="J257" s="36">
        <f t="shared" si="179"/>
        <v>0</v>
      </c>
      <c r="K257" s="36">
        <f t="shared" si="179"/>
        <v>0</v>
      </c>
      <c r="L257" s="36">
        <f t="shared" si="179"/>
        <v>0</v>
      </c>
      <c r="M257" s="36">
        <f t="shared" si="179"/>
        <v>0</v>
      </c>
      <c r="N257" s="36">
        <f t="shared" si="179"/>
        <v>0</v>
      </c>
      <c r="O257" s="36">
        <f t="shared" si="179"/>
        <v>0</v>
      </c>
      <c r="P257" s="36">
        <f t="shared" si="179"/>
        <v>0</v>
      </c>
      <c r="Q257" s="36">
        <f t="shared" si="179"/>
        <v>0</v>
      </c>
      <c r="R257" s="36">
        <f t="shared" si="179"/>
        <v>0</v>
      </c>
      <c r="S257" s="36">
        <f t="shared" si="179"/>
        <v>0</v>
      </c>
      <c r="T257" s="36">
        <f t="shared" si="179"/>
        <v>0</v>
      </c>
      <c r="U257" s="36">
        <f t="shared" si="179"/>
        <v>0</v>
      </c>
      <c r="V257" s="36">
        <f t="shared" si="179"/>
        <v>0</v>
      </c>
      <c r="W257" s="36">
        <f t="shared" si="179"/>
        <v>0</v>
      </c>
      <c r="X257" s="36">
        <f t="shared" si="179"/>
        <v>0</v>
      </c>
      <c r="Y257" s="36">
        <f t="shared" si="179"/>
        <v>0</v>
      </c>
      <c r="Z257" s="36">
        <f t="shared" si="179"/>
        <v>0</v>
      </c>
      <c r="AA257" s="36">
        <f t="shared" si="179"/>
        <v>0</v>
      </c>
      <c r="AB257" s="36">
        <f t="shared" si="179"/>
        <v>0</v>
      </c>
      <c r="AC257" s="36">
        <f t="shared" si="179"/>
        <v>0</v>
      </c>
      <c r="AD257" s="36">
        <f t="shared" si="179"/>
        <v>0</v>
      </c>
      <c r="AE257" s="36">
        <f t="shared" si="179"/>
        <v>0</v>
      </c>
      <c r="AF257" s="36">
        <f t="shared" si="179"/>
        <v>0</v>
      </c>
      <c r="AG257" s="36">
        <f t="shared" si="179"/>
        <v>0</v>
      </c>
      <c r="AH257" s="36">
        <f t="shared" si="179"/>
        <v>0</v>
      </c>
      <c r="AI257" s="36">
        <f t="shared" si="179"/>
        <v>0</v>
      </c>
      <c r="AJ257" s="36">
        <f t="shared" si="179"/>
        <v>0</v>
      </c>
      <c r="AK257" s="36">
        <f t="shared" si="179"/>
        <v>0</v>
      </c>
      <c r="AL257" s="36">
        <f t="shared" si="179"/>
        <v>0</v>
      </c>
      <c r="AM257" s="36">
        <f t="shared" si="179"/>
        <v>0</v>
      </c>
      <c r="AN257" s="36">
        <f t="shared" si="179"/>
        <v>0</v>
      </c>
      <c r="AO257" s="36">
        <f t="shared" si="179"/>
        <v>0</v>
      </c>
      <c r="AP257" s="36">
        <f t="shared" si="179"/>
        <v>0</v>
      </c>
      <c r="AQ257" s="36">
        <f t="shared" si="179"/>
        <v>0</v>
      </c>
      <c r="AR257" s="36">
        <f t="shared" si="179"/>
        <v>0</v>
      </c>
      <c r="AS257" s="36">
        <f t="shared" si="179"/>
        <v>0</v>
      </c>
      <c r="AT257" s="36">
        <f t="shared" si="179"/>
        <v>0</v>
      </c>
      <c r="AU257" s="36">
        <f t="shared" si="179"/>
        <v>0</v>
      </c>
      <c r="AV257" s="36">
        <f t="shared" si="179"/>
        <v>0</v>
      </c>
      <c r="AW257" s="36">
        <f t="shared" si="179"/>
        <v>0</v>
      </c>
      <c r="AX257" s="36">
        <f t="shared" si="179"/>
        <v>0</v>
      </c>
      <c r="AY257" s="36">
        <f t="shared" si="179"/>
        <v>0</v>
      </c>
      <c r="AZ257" s="36">
        <f t="shared" si="179"/>
        <v>0</v>
      </c>
      <c r="BA257" s="36">
        <f t="shared" si="179"/>
        <v>0</v>
      </c>
      <c r="BB257" s="36">
        <f t="shared" si="179"/>
        <v>0</v>
      </c>
      <c r="BC257" s="36">
        <f t="shared" si="179"/>
        <v>0</v>
      </c>
      <c r="BD257" s="36">
        <f t="shared" si="179"/>
        <v>0</v>
      </c>
      <c r="BE257" s="36">
        <f t="shared" si="179"/>
        <v>0</v>
      </c>
      <c r="BF257" s="36">
        <f t="shared" si="179"/>
        <v>0</v>
      </c>
      <c r="BG257" s="36">
        <f t="shared" si="179"/>
        <v>0</v>
      </c>
      <c r="BH257" s="36">
        <f t="shared" si="179"/>
        <v>0</v>
      </c>
      <c r="BI257" s="36">
        <f t="shared" si="179"/>
        <v>0</v>
      </c>
      <c r="BJ257" s="36">
        <f t="shared" si="179"/>
        <v>0</v>
      </c>
      <c r="BK257" s="36">
        <f t="shared" si="179"/>
        <v>0</v>
      </c>
      <c r="BL257" s="36">
        <f t="shared" si="179"/>
        <v>0</v>
      </c>
      <c r="BM257" s="36">
        <f t="shared" si="179"/>
        <v>0</v>
      </c>
      <c r="BN257" s="36">
        <f t="shared" si="179"/>
        <v>0</v>
      </c>
      <c r="BO257" s="36">
        <f t="shared" si="179"/>
        <v>0</v>
      </c>
      <c r="BP257" s="36">
        <f t="shared" si="179"/>
        <v>0</v>
      </c>
      <c r="BQ257" s="36">
        <f t="shared" si="179"/>
        <v>0</v>
      </c>
      <c r="BR257" s="36">
        <f t="shared" si="179"/>
        <v>0</v>
      </c>
      <c r="BS257" s="36">
        <f t="shared" si="179"/>
        <v>0</v>
      </c>
      <c r="BT257" s="36">
        <f t="shared" si="179"/>
        <v>0</v>
      </c>
      <c r="BU257" s="36">
        <f t="shared" si="179"/>
        <v>0</v>
      </c>
      <c r="BV257" s="36">
        <f t="shared" si="179"/>
        <v>0</v>
      </c>
      <c r="BW257" s="36">
        <f t="shared" si="179"/>
        <v>0</v>
      </c>
      <c r="BX257" s="36">
        <f t="shared" si="179"/>
        <v>0</v>
      </c>
      <c r="BY257" s="36">
        <f t="shared" si="179"/>
        <v>0</v>
      </c>
      <c r="BZ257" s="36">
        <f t="shared" si="179"/>
        <v>0</v>
      </c>
      <c r="CA257" s="36">
        <f t="shared" si="179"/>
        <v>0</v>
      </c>
      <c r="CB257" s="36">
        <f t="shared" si="179"/>
        <v>0</v>
      </c>
      <c r="CC257" s="36">
        <f t="shared" si="179"/>
        <v>0</v>
      </c>
      <c r="CD257" s="36">
        <f t="shared" si="179"/>
        <v>0</v>
      </c>
      <c r="CE257" s="36">
        <f t="shared" si="179"/>
        <v>0</v>
      </c>
      <c r="CF257" s="36">
        <f t="shared" si="179"/>
        <v>0</v>
      </c>
      <c r="CG257" s="36">
        <f t="shared" si="179"/>
        <v>0</v>
      </c>
      <c r="CH257" s="36">
        <f t="shared" si="179"/>
        <v>0</v>
      </c>
      <c r="CI257" s="36">
        <f t="shared" si="179"/>
        <v>0</v>
      </c>
      <c r="CJ257" s="36">
        <f t="shared" si="179"/>
        <v>0</v>
      </c>
      <c r="CK257" s="36">
        <f t="shared" si="179"/>
        <v>0</v>
      </c>
      <c r="CL257" s="36">
        <f t="shared" si="179"/>
        <v>0</v>
      </c>
      <c r="CM257" s="36">
        <f t="shared" si="179"/>
        <v>0</v>
      </c>
      <c r="CN257" s="36">
        <f t="shared" si="179"/>
        <v>0</v>
      </c>
      <c r="CO257" s="36">
        <f t="shared" si="179"/>
        <v>0</v>
      </c>
      <c r="CP257" s="36">
        <f t="shared" si="179"/>
        <v>0</v>
      </c>
      <c r="CQ257" s="36">
        <f t="shared" si="179"/>
        <v>0</v>
      </c>
      <c r="CR257" s="36">
        <f t="shared" si="179"/>
        <v>0</v>
      </c>
      <c r="CS257" s="36">
        <f t="shared" si="179"/>
        <v>0</v>
      </c>
    </row>
    <row r="258">
      <c r="B258" s="6" t="s">
        <v>82</v>
      </c>
      <c r="E258" s="33">
        <f t="shared" si="178"/>
        <v>0</v>
      </c>
      <c r="F258" s="5"/>
      <c r="G258" s="39">
        <f t="shared" ref="G258:CS258" si="180">G254+G248</f>
        <v>0</v>
      </c>
      <c r="H258" s="39">
        <f t="shared" si="180"/>
        <v>0</v>
      </c>
      <c r="I258" s="39">
        <f t="shared" si="180"/>
        <v>0</v>
      </c>
      <c r="J258" s="39">
        <f t="shared" si="180"/>
        <v>0</v>
      </c>
      <c r="K258" s="39">
        <f t="shared" si="180"/>
        <v>0</v>
      </c>
      <c r="L258" s="39">
        <f t="shared" si="180"/>
        <v>0</v>
      </c>
      <c r="M258" s="39">
        <f t="shared" si="180"/>
        <v>0</v>
      </c>
      <c r="N258" s="39">
        <f t="shared" si="180"/>
        <v>0</v>
      </c>
      <c r="O258" s="39">
        <f t="shared" si="180"/>
        <v>0</v>
      </c>
      <c r="P258" s="39">
        <f t="shared" si="180"/>
        <v>0</v>
      </c>
      <c r="Q258" s="39">
        <f t="shared" si="180"/>
        <v>0</v>
      </c>
      <c r="R258" s="39">
        <f t="shared" si="180"/>
        <v>0</v>
      </c>
      <c r="S258" s="39">
        <f t="shared" si="180"/>
        <v>0</v>
      </c>
      <c r="T258" s="39">
        <f t="shared" si="180"/>
        <v>0</v>
      </c>
      <c r="U258" s="39">
        <f t="shared" si="180"/>
        <v>0</v>
      </c>
      <c r="V258" s="39">
        <f t="shared" si="180"/>
        <v>0</v>
      </c>
      <c r="W258" s="39">
        <f t="shared" si="180"/>
        <v>0</v>
      </c>
      <c r="X258" s="39">
        <f t="shared" si="180"/>
        <v>0</v>
      </c>
      <c r="Y258" s="39">
        <f t="shared" si="180"/>
        <v>0</v>
      </c>
      <c r="Z258" s="39">
        <f t="shared" si="180"/>
        <v>0</v>
      </c>
      <c r="AA258" s="39">
        <f t="shared" si="180"/>
        <v>0</v>
      </c>
      <c r="AB258" s="39">
        <f t="shared" si="180"/>
        <v>0</v>
      </c>
      <c r="AC258" s="39">
        <f t="shared" si="180"/>
        <v>0</v>
      </c>
      <c r="AD258" s="39">
        <f t="shared" si="180"/>
        <v>0</v>
      </c>
      <c r="AE258" s="39">
        <f t="shared" si="180"/>
        <v>0</v>
      </c>
      <c r="AF258" s="39">
        <f t="shared" si="180"/>
        <v>0</v>
      </c>
      <c r="AG258" s="39">
        <f t="shared" si="180"/>
        <v>0</v>
      </c>
      <c r="AH258" s="39">
        <f t="shared" si="180"/>
        <v>0</v>
      </c>
      <c r="AI258" s="39">
        <f t="shared" si="180"/>
        <v>0</v>
      </c>
      <c r="AJ258" s="39">
        <f t="shared" si="180"/>
        <v>0</v>
      </c>
      <c r="AK258" s="39">
        <f t="shared" si="180"/>
        <v>0</v>
      </c>
      <c r="AL258" s="39">
        <f t="shared" si="180"/>
        <v>0</v>
      </c>
      <c r="AM258" s="39">
        <f t="shared" si="180"/>
        <v>0</v>
      </c>
      <c r="AN258" s="39">
        <f t="shared" si="180"/>
        <v>0</v>
      </c>
      <c r="AO258" s="39">
        <f t="shared" si="180"/>
        <v>0</v>
      </c>
      <c r="AP258" s="39">
        <f t="shared" si="180"/>
        <v>0</v>
      </c>
      <c r="AQ258" s="39">
        <f t="shared" si="180"/>
        <v>0</v>
      </c>
      <c r="AR258" s="39">
        <f t="shared" si="180"/>
        <v>0</v>
      </c>
      <c r="AS258" s="39">
        <f t="shared" si="180"/>
        <v>0</v>
      </c>
      <c r="AT258" s="39">
        <f t="shared" si="180"/>
        <v>0</v>
      </c>
      <c r="AU258" s="39">
        <f t="shared" si="180"/>
        <v>0</v>
      </c>
      <c r="AV258" s="39">
        <f t="shared" si="180"/>
        <v>0</v>
      </c>
      <c r="AW258" s="39">
        <f t="shared" si="180"/>
        <v>0</v>
      </c>
      <c r="AX258" s="39">
        <f t="shared" si="180"/>
        <v>0</v>
      </c>
      <c r="AY258" s="39">
        <f t="shared" si="180"/>
        <v>0</v>
      </c>
      <c r="AZ258" s="39">
        <f t="shared" si="180"/>
        <v>0</v>
      </c>
      <c r="BA258" s="39">
        <f t="shared" si="180"/>
        <v>0</v>
      </c>
      <c r="BB258" s="39">
        <f t="shared" si="180"/>
        <v>0</v>
      </c>
      <c r="BC258" s="39">
        <f t="shared" si="180"/>
        <v>0</v>
      </c>
      <c r="BD258" s="39">
        <f t="shared" si="180"/>
        <v>0</v>
      </c>
      <c r="BE258" s="39">
        <f t="shared" si="180"/>
        <v>0</v>
      </c>
      <c r="BF258" s="39">
        <f t="shared" si="180"/>
        <v>0</v>
      </c>
      <c r="BG258" s="39">
        <f t="shared" si="180"/>
        <v>0</v>
      </c>
      <c r="BH258" s="39">
        <f t="shared" si="180"/>
        <v>0</v>
      </c>
      <c r="BI258" s="39">
        <f t="shared" si="180"/>
        <v>0</v>
      </c>
      <c r="BJ258" s="39">
        <f t="shared" si="180"/>
        <v>0</v>
      </c>
      <c r="BK258" s="39">
        <f t="shared" si="180"/>
        <v>0</v>
      </c>
      <c r="BL258" s="39">
        <f t="shared" si="180"/>
        <v>0</v>
      </c>
      <c r="BM258" s="39">
        <f t="shared" si="180"/>
        <v>0</v>
      </c>
      <c r="BN258" s="39">
        <f t="shared" si="180"/>
        <v>0</v>
      </c>
      <c r="BO258" s="39">
        <f t="shared" si="180"/>
        <v>0</v>
      </c>
      <c r="BP258" s="39">
        <f t="shared" si="180"/>
        <v>0</v>
      </c>
      <c r="BQ258" s="39">
        <f t="shared" si="180"/>
        <v>0</v>
      </c>
      <c r="BR258" s="39">
        <f t="shared" si="180"/>
        <v>0</v>
      </c>
      <c r="BS258" s="39">
        <f t="shared" si="180"/>
        <v>0</v>
      </c>
      <c r="BT258" s="39">
        <f t="shared" si="180"/>
        <v>0</v>
      </c>
      <c r="BU258" s="39">
        <f t="shared" si="180"/>
        <v>0</v>
      </c>
      <c r="BV258" s="39">
        <f t="shared" si="180"/>
        <v>0</v>
      </c>
      <c r="BW258" s="39">
        <f t="shared" si="180"/>
        <v>0</v>
      </c>
      <c r="BX258" s="39">
        <f t="shared" si="180"/>
        <v>0</v>
      </c>
      <c r="BY258" s="39">
        <f t="shared" si="180"/>
        <v>0</v>
      </c>
      <c r="BZ258" s="39">
        <f t="shared" si="180"/>
        <v>0</v>
      </c>
      <c r="CA258" s="39">
        <f t="shared" si="180"/>
        <v>0</v>
      </c>
      <c r="CB258" s="39">
        <f t="shared" si="180"/>
        <v>0</v>
      </c>
      <c r="CC258" s="39">
        <f t="shared" si="180"/>
        <v>0</v>
      </c>
      <c r="CD258" s="39">
        <f t="shared" si="180"/>
        <v>0</v>
      </c>
      <c r="CE258" s="39">
        <f t="shared" si="180"/>
        <v>0</v>
      </c>
      <c r="CF258" s="39">
        <f t="shared" si="180"/>
        <v>0</v>
      </c>
      <c r="CG258" s="39">
        <f t="shared" si="180"/>
        <v>0</v>
      </c>
      <c r="CH258" s="39">
        <f t="shared" si="180"/>
        <v>0</v>
      </c>
      <c r="CI258" s="39">
        <f t="shared" si="180"/>
        <v>0</v>
      </c>
      <c r="CJ258" s="39">
        <f t="shared" si="180"/>
        <v>0</v>
      </c>
      <c r="CK258" s="39">
        <f t="shared" si="180"/>
        <v>0</v>
      </c>
      <c r="CL258" s="39">
        <f t="shared" si="180"/>
        <v>0</v>
      </c>
      <c r="CM258" s="39">
        <f t="shared" si="180"/>
        <v>0</v>
      </c>
      <c r="CN258" s="39">
        <f t="shared" si="180"/>
        <v>0</v>
      </c>
      <c r="CO258" s="39">
        <f t="shared" si="180"/>
        <v>0</v>
      </c>
      <c r="CP258" s="39">
        <f t="shared" si="180"/>
        <v>0</v>
      </c>
      <c r="CQ258" s="39">
        <f t="shared" si="180"/>
        <v>0</v>
      </c>
      <c r="CR258" s="39">
        <f t="shared" si="180"/>
        <v>0</v>
      </c>
      <c r="CS258" s="39">
        <f t="shared" si="180"/>
        <v>0</v>
      </c>
    </row>
    <row r="259"/>
    <row r="260">
      <c r="B260" s="5" t="s">
        <v>72</v>
      </c>
    </row>
    <row r="261"/>
    <row r="262">
      <c r="B262" s="6" t="s">
        <v>77</v>
      </c>
      <c r="C262" s="5"/>
      <c r="D262" s="5"/>
      <c r="E262" s="33">
        <f t="shared" ref="E262:E264" si="182">SUM(G262:CS262)</f>
        <v>0</v>
      </c>
      <c r="F262" s="5"/>
      <c r="G262" s="39">
        <f t="shared" ref="G262:CS262" si="181">G252*G$52</f>
        <v>0</v>
      </c>
      <c r="H262" s="39">
        <f t="shared" si="181"/>
        <v>0</v>
      </c>
      <c r="I262" s="39">
        <f t="shared" si="181"/>
        <v>0</v>
      </c>
      <c r="J262" s="39">
        <f t="shared" si="181"/>
        <v>0</v>
      </c>
      <c r="K262" s="39">
        <f t="shared" si="181"/>
        <v>0</v>
      </c>
      <c r="L262" s="39">
        <f t="shared" si="181"/>
        <v>0</v>
      </c>
      <c r="M262" s="39">
        <f t="shared" si="181"/>
        <v>0</v>
      </c>
      <c r="N262" s="39">
        <f t="shared" si="181"/>
        <v>0</v>
      </c>
      <c r="O262" s="39">
        <f t="shared" si="181"/>
        <v>0</v>
      </c>
      <c r="P262" s="39">
        <f t="shared" si="181"/>
        <v>0</v>
      </c>
      <c r="Q262" s="39">
        <f t="shared" si="181"/>
        <v>0</v>
      </c>
      <c r="R262" s="39">
        <f t="shared" si="181"/>
        <v>0</v>
      </c>
      <c r="S262" s="39">
        <f t="shared" si="181"/>
        <v>0</v>
      </c>
      <c r="T262" s="39">
        <f t="shared" si="181"/>
        <v>0</v>
      </c>
      <c r="U262" s="39">
        <f t="shared" si="181"/>
        <v>0</v>
      </c>
      <c r="V262" s="39">
        <f t="shared" si="181"/>
        <v>0</v>
      </c>
      <c r="W262" s="39">
        <f t="shared" si="181"/>
        <v>0</v>
      </c>
      <c r="X262" s="39">
        <f t="shared" si="181"/>
        <v>0</v>
      </c>
      <c r="Y262" s="39">
        <f t="shared" si="181"/>
        <v>0</v>
      </c>
      <c r="Z262" s="39">
        <f t="shared" si="181"/>
        <v>0</v>
      </c>
      <c r="AA262" s="39">
        <f t="shared" si="181"/>
        <v>0</v>
      </c>
      <c r="AB262" s="39">
        <f t="shared" si="181"/>
        <v>0</v>
      </c>
      <c r="AC262" s="39">
        <f t="shared" si="181"/>
        <v>0</v>
      </c>
      <c r="AD262" s="39">
        <f t="shared" si="181"/>
        <v>0</v>
      </c>
      <c r="AE262" s="39">
        <f t="shared" si="181"/>
        <v>0</v>
      </c>
      <c r="AF262" s="39">
        <f t="shared" si="181"/>
        <v>0</v>
      </c>
      <c r="AG262" s="39">
        <f t="shared" si="181"/>
        <v>0</v>
      </c>
      <c r="AH262" s="39">
        <f t="shared" si="181"/>
        <v>0</v>
      </c>
      <c r="AI262" s="39">
        <f t="shared" si="181"/>
        <v>0</v>
      </c>
      <c r="AJ262" s="39">
        <f t="shared" si="181"/>
        <v>0</v>
      </c>
      <c r="AK262" s="39">
        <f t="shared" si="181"/>
        <v>0</v>
      </c>
      <c r="AL262" s="39">
        <f t="shared" si="181"/>
        <v>0</v>
      </c>
      <c r="AM262" s="39">
        <f t="shared" si="181"/>
        <v>0</v>
      </c>
      <c r="AN262" s="39">
        <f t="shared" si="181"/>
        <v>0</v>
      </c>
      <c r="AO262" s="39">
        <f t="shared" si="181"/>
        <v>0</v>
      </c>
      <c r="AP262" s="39">
        <f t="shared" si="181"/>
        <v>0</v>
      </c>
      <c r="AQ262" s="39">
        <f t="shared" si="181"/>
        <v>0</v>
      </c>
      <c r="AR262" s="39">
        <f t="shared" si="181"/>
        <v>0</v>
      </c>
      <c r="AS262" s="39">
        <f t="shared" si="181"/>
        <v>0</v>
      </c>
      <c r="AT262" s="39">
        <f t="shared" si="181"/>
        <v>0</v>
      </c>
      <c r="AU262" s="39">
        <f t="shared" si="181"/>
        <v>0</v>
      </c>
      <c r="AV262" s="39">
        <f t="shared" si="181"/>
        <v>0</v>
      </c>
      <c r="AW262" s="39">
        <f t="shared" si="181"/>
        <v>0</v>
      </c>
      <c r="AX262" s="39">
        <f t="shared" si="181"/>
        <v>0</v>
      </c>
      <c r="AY262" s="39">
        <f t="shared" si="181"/>
        <v>0</v>
      </c>
      <c r="AZ262" s="39">
        <f t="shared" si="181"/>
        <v>0</v>
      </c>
      <c r="BA262" s="39">
        <f t="shared" si="181"/>
        <v>0</v>
      </c>
      <c r="BB262" s="39">
        <f t="shared" si="181"/>
        <v>0</v>
      </c>
      <c r="BC262" s="39">
        <f t="shared" si="181"/>
        <v>0</v>
      </c>
      <c r="BD262" s="39">
        <f t="shared" si="181"/>
        <v>0</v>
      </c>
      <c r="BE262" s="39">
        <f t="shared" si="181"/>
        <v>0</v>
      </c>
      <c r="BF262" s="39">
        <f t="shared" si="181"/>
        <v>0</v>
      </c>
      <c r="BG262" s="39">
        <f t="shared" si="181"/>
        <v>0</v>
      </c>
      <c r="BH262" s="39">
        <f t="shared" si="181"/>
        <v>0</v>
      </c>
      <c r="BI262" s="39">
        <f t="shared" si="181"/>
        <v>0</v>
      </c>
      <c r="BJ262" s="39">
        <f t="shared" si="181"/>
        <v>0</v>
      </c>
      <c r="BK262" s="39">
        <f t="shared" si="181"/>
        <v>0</v>
      </c>
      <c r="BL262" s="39">
        <f t="shared" si="181"/>
        <v>0</v>
      </c>
      <c r="BM262" s="39">
        <f t="shared" si="181"/>
        <v>0</v>
      </c>
      <c r="BN262" s="39">
        <f t="shared" si="181"/>
        <v>0</v>
      </c>
      <c r="BO262" s="39">
        <f t="shared" si="181"/>
        <v>0</v>
      </c>
      <c r="BP262" s="39">
        <f t="shared" si="181"/>
        <v>0</v>
      </c>
      <c r="BQ262" s="39">
        <f t="shared" si="181"/>
        <v>0</v>
      </c>
      <c r="BR262" s="39">
        <f t="shared" si="181"/>
        <v>0</v>
      </c>
      <c r="BS262" s="39">
        <f t="shared" si="181"/>
        <v>0</v>
      </c>
      <c r="BT262" s="39">
        <f t="shared" si="181"/>
        <v>0</v>
      </c>
      <c r="BU262" s="39">
        <f t="shared" si="181"/>
        <v>0</v>
      </c>
      <c r="BV262" s="39">
        <f t="shared" si="181"/>
        <v>0</v>
      </c>
      <c r="BW262" s="39">
        <f t="shared" si="181"/>
        <v>0</v>
      </c>
      <c r="BX262" s="39">
        <f t="shared" si="181"/>
        <v>0</v>
      </c>
      <c r="BY262" s="39">
        <f t="shared" si="181"/>
        <v>0</v>
      </c>
      <c r="BZ262" s="39">
        <f t="shared" si="181"/>
        <v>0</v>
      </c>
      <c r="CA262" s="39">
        <f t="shared" si="181"/>
        <v>0</v>
      </c>
      <c r="CB262" s="39">
        <f t="shared" si="181"/>
        <v>0</v>
      </c>
      <c r="CC262" s="39">
        <f t="shared" si="181"/>
        <v>0</v>
      </c>
      <c r="CD262" s="39">
        <f t="shared" si="181"/>
        <v>0</v>
      </c>
      <c r="CE262" s="39">
        <f t="shared" si="181"/>
        <v>0</v>
      </c>
      <c r="CF262" s="39">
        <f t="shared" si="181"/>
        <v>0</v>
      </c>
      <c r="CG262" s="39">
        <f t="shared" si="181"/>
        <v>0</v>
      </c>
      <c r="CH262" s="39">
        <f t="shared" si="181"/>
        <v>0</v>
      </c>
      <c r="CI262" s="39">
        <f t="shared" si="181"/>
        <v>0</v>
      </c>
      <c r="CJ262" s="39">
        <f t="shared" si="181"/>
        <v>0</v>
      </c>
      <c r="CK262" s="39">
        <f t="shared" si="181"/>
        <v>0</v>
      </c>
      <c r="CL262" s="39">
        <f t="shared" si="181"/>
        <v>0</v>
      </c>
      <c r="CM262" s="39">
        <f t="shared" si="181"/>
        <v>0</v>
      </c>
      <c r="CN262" s="39">
        <f t="shared" si="181"/>
        <v>0</v>
      </c>
      <c r="CO262" s="39">
        <f t="shared" si="181"/>
        <v>0</v>
      </c>
      <c r="CP262" s="39">
        <f t="shared" si="181"/>
        <v>0</v>
      </c>
      <c r="CQ262" s="39">
        <f t="shared" si="181"/>
        <v>0</v>
      </c>
      <c r="CR262" s="39">
        <f t="shared" si="181"/>
        <v>0</v>
      </c>
      <c r="CS262" s="39">
        <f t="shared" si="181"/>
        <v>0</v>
      </c>
    </row>
    <row r="263">
      <c r="B263" s="6" t="s">
        <v>78</v>
      </c>
      <c r="E263" s="35">
        <f t="shared" si="182"/>
        <v>0</v>
      </c>
      <c r="F263" s="5"/>
      <c r="G263" s="36">
        <f t="shared" ref="G263:CS263" si="183">G253*G$52</f>
        <v>0</v>
      </c>
      <c r="H263" s="36">
        <f t="shared" si="183"/>
        <v>0</v>
      </c>
      <c r="I263" s="36">
        <f t="shared" si="183"/>
        <v>0</v>
      </c>
      <c r="J263" s="36">
        <f t="shared" si="183"/>
        <v>0</v>
      </c>
      <c r="K263" s="36">
        <f t="shared" si="183"/>
        <v>0</v>
      </c>
      <c r="L263" s="36">
        <f t="shared" si="183"/>
        <v>0</v>
      </c>
      <c r="M263" s="36">
        <f t="shared" si="183"/>
        <v>0</v>
      </c>
      <c r="N263" s="36">
        <f t="shared" si="183"/>
        <v>0</v>
      </c>
      <c r="O263" s="36">
        <f t="shared" si="183"/>
        <v>0</v>
      </c>
      <c r="P263" s="36">
        <f t="shared" si="183"/>
        <v>0</v>
      </c>
      <c r="Q263" s="36">
        <f t="shared" si="183"/>
        <v>0</v>
      </c>
      <c r="R263" s="36">
        <f t="shared" si="183"/>
        <v>0</v>
      </c>
      <c r="S263" s="36">
        <f t="shared" si="183"/>
        <v>0</v>
      </c>
      <c r="T263" s="36">
        <f t="shared" si="183"/>
        <v>0</v>
      </c>
      <c r="U263" s="36">
        <f t="shared" si="183"/>
        <v>0</v>
      </c>
      <c r="V263" s="36">
        <f t="shared" si="183"/>
        <v>0</v>
      </c>
      <c r="W263" s="36">
        <f t="shared" si="183"/>
        <v>0</v>
      </c>
      <c r="X263" s="36">
        <f t="shared" si="183"/>
        <v>0</v>
      </c>
      <c r="Y263" s="36">
        <f t="shared" si="183"/>
        <v>0</v>
      </c>
      <c r="Z263" s="36">
        <f t="shared" si="183"/>
        <v>0</v>
      </c>
      <c r="AA263" s="36">
        <f t="shared" si="183"/>
        <v>0</v>
      </c>
      <c r="AB263" s="36">
        <f t="shared" si="183"/>
        <v>0</v>
      </c>
      <c r="AC263" s="36">
        <f t="shared" si="183"/>
        <v>0</v>
      </c>
      <c r="AD263" s="36">
        <f t="shared" si="183"/>
        <v>0</v>
      </c>
      <c r="AE263" s="36">
        <f t="shared" si="183"/>
        <v>0</v>
      </c>
      <c r="AF263" s="36">
        <f t="shared" si="183"/>
        <v>0</v>
      </c>
      <c r="AG263" s="36">
        <f t="shared" si="183"/>
        <v>0</v>
      </c>
      <c r="AH263" s="36">
        <f t="shared" si="183"/>
        <v>0</v>
      </c>
      <c r="AI263" s="36">
        <f t="shared" si="183"/>
        <v>0</v>
      </c>
      <c r="AJ263" s="36">
        <f t="shared" si="183"/>
        <v>0</v>
      </c>
      <c r="AK263" s="36">
        <f t="shared" si="183"/>
        <v>0</v>
      </c>
      <c r="AL263" s="36">
        <f t="shared" si="183"/>
        <v>0</v>
      </c>
      <c r="AM263" s="36">
        <f t="shared" si="183"/>
        <v>0</v>
      </c>
      <c r="AN263" s="36">
        <f t="shared" si="183"/>
        <v>0</v>
      </c>
      <c r="AO263" s="36">
        <f t="shared" si="183"/>
        <v>0</v>
      </c>
      <c r="AP263" s="36">
        <f t="shared" si="183"/>
        <v>0</v>
      </c>
      <c r="AQ263" s="36">
        <f t="shared" si="183"/>
        <v>0</v>
      </c>
      <c r="AR263" s="36">
        <f t="shared" si="183"/>
        <v>0</v>
      </c>
      <c r="AS263" s="36">
        <f t="shared" si="183"/>
        <v>0</v>
      </c>
      <c r="AT263" s="36">
        <f t="shared" si="183"/>
        <v>0</v>
      </c>
      <c r="AU263" s="36">
        <f t="shared" si="183"/>
        <v>0</v>
      </c>
      <c r="AV263" s="36">
        <f t="shared" si="183"/>
        <v>0</v>
      </c>
      <c r="AW263" s="36">
        <f t="shared" si="183"/>
        <v>0</v>
      </c>
      <c r="AX263" s="36">
        <f t="shared" si="183"/>
        <v>0</v>
      </c>
      <c r="AY263" s="36">
        <f t="shared" si="183"/>
        <v>0</v>
      </c>
      <c r="AZ263" s="36">
        <f t="shared" si="183"/>
        <v>0</v>
      </c>
      <c r="BA263" s="36">
        <f t="shared" si="183"/>
        <v>0</v>
      </c>
      <c r="BB263" s="36">
        <f t="shared" si="183"/>
        <v>0</v>
      </c>
      <c r="BC263" s="36">
        <f t="shared" si="183"/>
        <v>0</v>
      </c>
      <c r="BD263" s="36">
        <f t="shared" si="183"/>
        <v>0</v>
      </c>
      <c r="BE263" s="36">
        <f t="shared" si="183"/>
        <v>0</v>
      </c>
      <c r="BF263" s="36">
        <f t="shared" si="183"/>
        <v>0</v>
      </c>
      <c r="BG263" s="36">
        <f t="shared" si="183"/>
        <v>0</v>
      </c>
      <c r="BH263" s="36">
        <f t="shared" si="183"/>
        <v>0</v>
      </c>
      <c r="BI263" s="36">
        <f t="shared" si="183"/>
        <v>0</v>
      </c>
      <c r="BJ263" s="36">
        <f t="shared" si="183"/>
        <v>0</v>
      </c>
      <c r="BK263" s="36">
        <f t="shared" si="183"/>
        <v>0</v>
      </c>
      <c r="BL263" s="36">
        <f t="shared" si="183"/>
        <v>0</v>
      </c>
      <c r="BM263" s="36">
        <f t="shared" si="183"/>
        <v>0</v>
      </c>
      <c r="BN263" s="36">
        <f t="shared" si="183"/>
        <v>0</v>
      </c>
      <c r="BO263" s="36">
        <f t="shared" si="183"/>
        <v>0</v>
      </c>
      <c r="BP263" s="36">
        <f t="shared" si="183"/>
        <v>0</v>
      </c>
      <c r="BQ263" s="36">
        <f t="shared" si="183"/>
        <v>0</v>
      </c>
      <c r="BR263" s="36">
        <f t="shared" si="183"/>
        <v>0</v>
      </c>
      <c r="BS263" s="36">
        <f t="shared" si="183"/>
        <v>0</v>
      </c>
      <c r="BT263" s="36">
        <f t="shared" si="183"/>
        <v>0</v>
      </c>
      <c r="BU263" s="36">
        <f t="shared" si="183"/>
        <v>0</v>
      </c>
      <c r="BV263" s="36">
        <f t="shared" si="183"/>
        <v>0</v>
      </c>
      <c r="BW263" s="36">
        <f t="shared" si="183"/>
        <v>0</v>
      </c>
      <c r="BX263" s="36">
        <f t="shared" si="183"/>
        <v>0</v>
      </c>
      <c r="BY263" s="36">
        <f t="shared" si="183"/>
        <v>0</v>
      </c>
      <c r="BZ263" s="36">
        <f t="shared" si="183"/>
        <v>0</v>
      </c>
      <c r="CA263" s="36">
        <f t="shared" si="183"/>
        <v>0</v>
      </c>
      <c r="CB263" s="36">
        <f t="shared" si="183"/>
        <v>0</v>
      </c>
      <c r="CC263" s="36">
        <f t="shared" si="183"/>
        <v>0</v>
      </c>
      <c r="CD263" s="36">
        <f t="shared" si="183"/>
        <v>0</v>
      </c>
      <c r="CE263" s="36">
        <f t="shared" si="183"/>
        <v>0</v>
      </c>
      <c r="CF263" s="36">
        <f t="shared" si="183"/>
        <v>0</v>
      </c>
      <c r="CG263" s="36">
        <f t="shared" si="183"/>
        <v>0</v>
      </c>
      <c r="CH263" s="36">
        <f t="shared" si="183"/>
        <v>0</v>
      </c>
      <c r="CI263" s="36">
        <f t="shared" si="183"/>
        <v>0</v>
      </c>
      <c r="CJ263" s="36">
        <f t="shared" si="183"/>
        <v>0</v>
      </c>
      <c r="CK263" s="36">
        <f t="shared" si="183"/>
        <v>0</v>
      </c>
      <c r="CL263" s="36">
        <f t="shared" si="183"/>
        <v>0</v>
      </c>
      <c r="CM263" s="36">
        <f t="shared" si="183"/>
        <v>0</v>
      </c>
      <c r="CN263" s="36">
        <f t="shared" si="183"/>
        <v>0</v>
      </c>
      <c r="CO263" s="36">
        <f t="shared" si="183"/>
        <v>0</v>
      </c>
      <c r="CP263" s="36">
        <f t="shared" si="183"/>
        <v>0</v>
      </c>
      <c r="CQ263" s="36">
        <f t="shared" si="183"/>
        <v>0</v>
      </c>
      <c r="CR263" s="36">
        <f t="shared" si="183"/>
        <v>0</v>
      </c>
      <c r="CS263" s="36">
        <f t="shared" si="183"/>
        <v>0</v>
      </c>
    </row>
    <row r="264">
      <c r="B264" s="6" t="s">
        <v>79</v>
      </c>
      <c r="E264" s="33">
        <f t="shared" si="182"/>
        <v>0</v>
      </c>
      <c r="F264" s="5"/>
      <c r="G264" s="39">
        <f t="shared" ref="G264:CS264" si="184">G254*G$52</f>
        <v>0</v>
      </c>
      <c r="H264" s="39">
        <f t="shared" si="184"/>
        <v>0</v>
      </c>
      <c r="I264" s="39">
        <f t="shared" si="184"/>
        <v>0</v>
      </c>
      <c r="J264" s="39">
        <f t="shared" si="184"/>
        <v>0</v>
      </c>
      <c r="K264" s="39">
        <f t="shared" si="184"/>
        <v>0</v>
      </c>
      <c r="L264" s="39">
        <f t="shared" si="184"/>
        <v>0</v>
      </c>
      <c r="M264" s="39">
        <f t="shared" si="184"/>
        <v>0</v>
      </c>
      <c r="N264" s="39">
        <f t="shared" si="184"/>
        <v>0</v>
      </c>
      <c r="O264" s="39">
        <f t="shared" si="184"/>
        <v>0</v>
      </c>
      <c r="P264" s="39">
        <f t="shared" si="184"/>
        <v>0</v>
      </c>
      <c r="Q264" s="39">
        <f t="shared" si="184"/>
        <v>0</v>
      </c>
      <c r="R264" s="39">
        <f t="shared" si="184"/>
        <v>0</v>
      </c>
      <c r="S264" s="39">
        <f t="shared" si="184"/>
        <v>0</v>
      </c>
      <c r="T264" s="39">
        <f t="shared" si="184"/>
        <v>0</v>
      </c>
      <c r="U264" s="39">
        <f t="shared" si="184"/>
        <v>0</v>
      </c>
      <c r="V264" s="39">
        <f t="shared" si="184"/>
        <v>0</v>
      </c>
      <c r="W264" s="39">
        <f t="shared" si="184"/>
        <v>0</v>
      </c>
      <c r="X264" s="39">
        <f t="shared" si="184"/>
        <v>0</v>
      </c>
      <c r="Y264" s="39">
        <f t="shared" si="184"/>
        <v>0</v>
      </c>
      <c r="Z264" s="39">
        <f t="shared" si="184"/>
        <v>0</v>
      </c>
      <c r="AA264" s="39">
        <f t="shared" si="184"/>
        <v>0</v>
      </c>
      <c r="AB264" s="39">
        <f t="shared" si="184"/>
        <v>0</v>
      </c>
      <c r="AC264" s="39">
        <f t="shared" si="184"/>
        <v>0</v>
      </c>
      <c r="AD264" s="39">
        <f t="shared" si="184"/>
        <v>0</v>
      </c>
      <c r="AE264" s="39">
        <f t="shared" si="184"/>
        <v>0</v>
      </c>
      <c r="AF264" s="39">
        <f t="shared" si="184"/>
        <v>0</v>
      </c>
      <c r="AG264" s="39">
        <f t="shared" si="184"/>
        <v>0</v>
      </c>
      <c r="AH264" s="39">
        <f t="shared" si="184"/>
        <v>0</v>
      </c>
      <c r="AI264" s="39">
        <f t="shared" si="184"/>
        <v>0</v>
      </c>
      <c r="AJ264" s="39">
        <f t="shared" si="184"/>
        <v>0</v>
      </c>
      <c r="AK264" s="39">
        <f t="shared" si="184"/>
        <v>0</v>
      </c>
      <c r="AL264" s="39">
        <f t="shared" si="184"/>
        <v>0</v>
      </c>
      <c r="AM264" s="39">
        <f t="shared" si="184"/>
        <v>0</v>
      </c>
      <c r="AN264" s="39">
        <f t="shared" si="184"/>
        <v>0</v>
      </c>
      <c r="AO264" s="39">
        <f t="shared" si="184"/>
        <v>0</v>
      </c>
      <c r="AP264" s="39">
        <f t="shared" si="184"/>
        <v>0</v>
      </c>
      <c r="AQ264" s="39">
        <f t="shared" si="184"/>
        <v>0</v>
      </c>
      <c r="AR264" s="39">
        <f t="shared" si="184"/>
        <v>0</v>
      </c>
      <c r="AS264" s="39">
        <f t="shared" si="184"/>
        <v>0</v>
      </c>
      <c r="AT264" s="39">
        <f t="shared" si="184"/>
        <v>0</v>
      </c>
      <c r="AU264" s="39">
        <f t="shared" si="184"/>
        <v>0</v>
      </c>
      <c r="AV264" s="39">
        <f t="shared" si="184"/>
        <v>0</v>
      </c>
      <c r="AW264" s="39">
        <f t="shared" si="184"/>
        <v>0</v>
      </c>
      <c r="AX264" s="39">
        <f t="shared" si="184"/>
        <v>0</v>
      </c>
      <c r="AY264" s="39">
        <f t="shared" si="184"/>
        <v>0</v>
      </c>
      <c r="AZ264" s="39">
        <f t="shared" si="184"/>
        <v>0</v>
      </c>
      <c r="BA264" s="39">
        <f t="shared" si="184"/>
        <v>0</v>
      </c>
      <c r="BB264" s="39">
        <f t="shared" si="184"/>
        <v>0</v>
      </c>
      <c r="BC264" s="39">
        <f t="shared" si="184"/>
        <v>0</v>
      </c>
      <c r="BD264" s="39">
        <f t="shared" si="184"/>
        <v>0</v>
      </c>
      <c r="BE264" s="39">
        <f t="shared" si="184"/>
        <v>0</v>
      </c>
      <c r="BF264" s="39">
        <f t="shared" si="184"/>
        <v>0</v>
      </c>
      <c r="BG264" s="39">
        <f t="shared" si="184"/>
        <v>0</v>
      </c>
      <c r="BH264" s="39">
        <f t="shared" si="184"/>
        <v>0</v>
      </c>
      <c r="BI264" s="39">
        <f t="shared" si="184"/>
        <v>0</v>
      </c>
      <c r="BJ264" s="39">
        <f t="shared" si="184"/>
        <v>0</v>
      </c>
      <c r="BK264" s="39">
        <f t="shared" si="184"/>
        <v>0</v>
      </c>
      <c r="BL264" s="39">
        <f t="shared" si="184"/>
        <v>0</v>
      </c>
      <c r="BM264" s="39">
        <f t="shared" si="184"/>
        <v>0</v>
      </c>
      <c r="BN264" s="39">
        <f t="shared" si="184"/>
        <v>0</v>
      </c>
      <c r="BO264" s="39">
        <f t="shared" si="184"/>
        <v>0</v>
      </c>
      <c r="BP264" s="39">
        <f t="shared" si="184"/>
        <v>0</v>
      </c>
      <c r="BQ264" s="39">
        <f t="shared" si="184"/>
        <v>0</v>
      </c>
      <c r="BR264" s="39">
        <f t="shared" si="184"/>
        <v>0</v>
      </c>
      <c r="BS264" s="39">
        <f t="shared" si="184"/>
        <v>0</v>
      </c>
      <c r="BT264" s="39">
        <f t="shared" si="184"/>
        <v>0</v>
      </c>
      <c r="BU264" s="39">
        <f t="shared" si="184"/>
        <v>0</v>
      </c>
      <c r="BV264" s="39">
        <f t="shared" si="184"/>
        <v>0</v>
      </c>
      <c r="BW264" s="39">
        <f t="shared" si="184"/>
        <v>0</v>
      </c>
      <c r="BX264" s="39">
        <f t="shared" si="184"/>
        <v>0</v>
      </c>
      <c r="BY264" s="39">
        <f t="shared" si="184"/>
        <v>0</v>
      </c>
      <c r="BZ264" s="39">
        <f t="shared" si="184"/>
        <v>0</v>
      </c>
      <c r="CA264" s="39">
        <f t="shared" si="184"/>
        <v>0</v>
      </c>
      <c r="CB264" s="39">
        <f t="shared" si="184"/>
        <v>0</v>
      </c>
      <c r="CC264" s="39">
        <f t="shared" si="184"/>
        <v>0</v>
      </c>
      <c r="CD264" s="39">
        <f t="shared" si="184"/>
        <v>0</v>
      </c>
      <c r="CE264" s="39">
        <f t="shared" si="184"/>
        <v>0</v>
      </c>
      <c r="CF264" s="39">
        <f t="shared" si="184"/>
        <v>0</v>
      </c>
      <c r="CG264" s="39">
        <f t="shared" si="184"/>
        <v>0</v>
      </c>
      <c r="CH264" s="39">
        <f t="shared" si="184"/>
        <v>0</v>
      </c>
      <c r="CI264" s="39">
        <f t="shared" si="184"/>
        <v>0</v>
      </c>
      <c r="CJ264" s="39">
        <f t="shared" si="184"/>
        <v>0</v>
      </c>
      <c r="CK264" s="39">
        <f t="shared" si="184"/>
        <v>0</v>
      </c>
      <c r="CL264" s="39">
        <f t="shared" si="184"/>
        <v>0</v>
      </c>
      <c r="CM264" s="39">
        <f t="shared" si="184"/>
        <v>0</v>
      </c>
      <c r="CN264" s="39">
        <f t="shared" si="184"/>
        <v>0</v>
      </c>
      <c r="CO264" s="39">
        <f t="shared" si="184"/>
        <v>0</v>
      </c>
      <c r="CP264" s="39">
        <f t="shared" si="184"/>
        <v>0</v>
      </c>
      <c r="CQ264" s="39">
        <f t="shared" si="184"/>
        <v>0</v>
      </c>
      <c r="CR264" s="39">
        <f t="shared" si="184"/>
        <v>0</v>
      </c>
      <c r="CS264" s="39">
        <f t="shared" si="184"/>
        <v>0</v>
      </c>
    </row>
    <row r="265">
      <c r="E265" s="35"/>
      <c r="F265" s="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</row>
    <row r="266">
      <c r="B266" s="6" t="s">
        <v>80</v>
      </c>
      <c r="C266" s="5"/>
      <c r="D266" s="5"/>
      <c r="E266" s="33">
        <f t="shared" ref="E266:E268" si="186">SUM(G266:CS266)</f>
        <v>0</v>
      </c>
      <c r="F266" s="5"/>
      <c r="G266" s="39">
        <f t="shared" ref="G266:CS266" si="185">G256*G$52</f>
        <v>0</v>
      </c>
      <c r="H266" s="39">
        <f t="shared" si="185"/>
        <v>0</v>
      </c>
      <c r="I266" s="39">
        <f t="shared" si="185"/>
        <v>0</v>
      </c>
      <c r="J266" s="39">
        <f t="shared" si="185"/>
        <v>0</v>
      </c>
      <c r="K266" s="39">
        <f t="shared" si="185"/>
        <v>0</v>
      </c>
      <c r="L266" s="39">
        <f t="shared" si="185"/>
        <v>0</v>
      </c>
      <c r="M266" s="39">
        <f t="shared" si="185"/>
        <v>0</v>
      </c>
      <c r="N266" s="39">
        <f t="shared" si="185"/>
        <v>0</v>
      </c>
      <c r="O266" s="39">
        <f t="shared" si="185"/>
        <v>0</v>
      </c>
      <c r="P266" s="39">
        <f t="shared" si="185"/>
        <v>0</v>
      </c>
      <c r="Q266" s="39">
        <f t="shared" si="185"/>
        <v>0</v>
      </c>
      <c r="R266" s="39">
        <f t="shared" si="185"/>
        <v>0</v>
      </c>
      <c r="S266" s="39">
        <f t="shared" si="185"/>
        <v>0</v>
      </c>
      <c r="T266" s="39">
        <f t="shared" si="185"/>
        <v>0</v>
      </c>
      <c r="U266" s="39">
        <f t="shared" si="185"/>
        <v>0</v>
      </c>
      <c r="V266" s="39">
        <f t="shared" si="185"/>
        <v>0</v>
      </c>
      <c r="W266" s="39">
        <f t="shared" si="185"/>
        <v>0</v>
      </c>
      <c r="X266" s="39">
        <f t="shared" si="185"/>
        <v>0</v>
      </c>
      <c r="Y266" s="39">
        <f t="shared" si="185"/>
        <v>0</v>
      </c>
      <c r="Z266" s="39">
        <f t="shared" si="185"/>
        <v>0</v>
      </c>
      <c r="AA266" s="39">
        <f t="shared" si="185"/>
        <v>0</v>
      </c>
      <c r="AB266" s="39">
        <f t="shared" si="185"/>
        <v>0</v>
      </c>
      <c r="AC266" s="39">
        <f t="shared" si="185"/>
        <v>0</v>
      </c>
      <c r="AD266" s="39">
        <f t="shared" si="185"/>
        <v>0</v>
      </c>
      <c r="AE266" s="39">
        <f t="shared" si="185"/>
        <v>0</v>
      </c>
      <c r="AF266" s="39">
        <f t="shared" si="185"/>
        <v>0</v>
      </c>
      <c r="AG266" s="39">
        <f t="shared" si="185"/>
        <v>0</v>
      </c>
      <c r="AH266" s="39">
        <f t="shared" si="185"/>
        <v>0</v>
      </c>
      <c r="AI266" s="39">
        <f t="shared" si="185"/>
        <v>0</v>
      </c>
      <c r="AJ266" s="39">
        <f t="shared" si="185"/>
        <v>0</v>
      </c>
      <c r="AK266" s="39">
        <f t="shared" si="185"/>
        <v>0</v>
      </c>
      <c r="AL266" s="39">
        <f t="shared" si="185"/>
        <v>0</v>
      </c>
      <c r="AM266" s="39">
        <f t="shared" si="185"/>
        <v>0</v>
      </c>
      <c r="AN266" s="39">
        <f t="shared" si="185"/>
        <v>0</v>
      </c>
      <c r="AO266" s="39">
        <f t="shared" si="185"/>
        <v>0</v>
      </c>
      <c r="AP266" s="39">
        <f t="shared" si="185"/>
        <v>0</v>
      </c>
      <c r="AQ266" s="39">
        <f t="shared" si="185"/>
        <v>0</v>
      </c>
      <c r="AR266" s="39">
        <f t="shared" si="185"/>
        <v>0</v>
      </c>
      <c r="AS266" s="39">
        <f t="shared" si="185"/>
        <v>0</v>
      </c>
      <c r="AT266" s="39">
        <f t="shared" si="185"/>
        <v>0</v>
      </c>
      <c r="AU266" s="39">
        <f t="shared" si="185"/>
        <v>0</v>
      </c>
      <c r="AV266" s="39">
        <f t="shared" si="185"/>
        <v>0</v>
      </c>
      <c r="AW266" s="39">
        <f t="shared" si="185"/>
        <v>0</v>
      </c>
      <c r="AX266" s="39">
        <f t="shared" si="185"/>
        <v>0</v>
      </c>
      <c r="AY266" s="39">
        <f t="shared" si="185"/>
        <v>0</v>
      </c>
      <c r="AZ266" s="39">
        <f t="shared" si="185"/>
        <v>0</v>
      </c>
      <c r="BA266" s="39">
        <f t="shared" si="185"/>
        <v>0</v>
      </c>
      <c r="BB266" s="39">
        <f t="shared" si="185"/>
        <v>0</v>
      </c>
      <c r="BC266" s="39">
        <f t="shared" si="185"/>
        <v>0</v>
      </c>
      <c r="BD266" s="39">
        <f t="shared" si="185"/>
        <v>0</v>
      </c>
      <c r="BE266" s="39">
        <f t="shared" si="185"/>
        <v>0</v>
      </c>
      <c r="BF266" s="39">
        <f t="shared" si="185"/>
        <v>0</v>
      </c>
      <c r="BG266" s="39">
        <f t="shared" si="185"/>
        <v>0</v>
      </c>
      <c r="BH266" s="39">
        <f t="shared" si="185"/>
        <v>0</v>
      </c>
      <c r="BI266" s="39">
        <f t="shared" si="185"/>
        <v>0</v>
      </c>
      <c r="BJ266" s="39">
        <f t="shared" si="185"/>
        <v>0</v>
      </c>
      <c r="BK266" s="39">
        <f t="shared" si="185"/>
        <v>0</v>
      </c>
      <c r="BL266" s="39">
        <f t="shared" si="185"/>
        <v>0</v>
      </c>
      <c r="BM266" s="39">
        <f t="shared" si="185"/>
        <v>0</v>
      </c>
      <c r="BN266" s="39">
        <f t="shared" si="185"/>
        <v>0</v>
      </c>
      <c r="BO266" s="39">
        <f t="shared" si="185"/>
        <v>0</v>
      </c>
      <c r="BP266" s="39">
        <f t="shared" si="185"/>
        <v>0</v>
      </c>
      <c r="BQ266" s="39">
        <f t="shared" si="185"/>
        <v>0</v>
      </c>
      <c r="BR266" s="39">
        <f t="shared" si="185"/>
        <v>0</v>
      </c>
      <c r="BS266" s="39">
        <f t="shared" si="185"/>
        <v>0</v>
      </c>
      <c r="BT266" s="39">
        <f t="shared" si="185"/>
        <v>0</v>
      </c>
      <c r="BU266" s="39">
        <f t="shared" si="185"/>
        <v>0</v>
      </c>
      <c r="BV266" s="39">
        <f t="shared" si="185"/>
        <v>0</v>
      </c>
      <c r="BW266" s="39">
        <f t="shared" si="185"/>
        <v>0</v>
      </c>
      <c r="BX266" s="39">
        <f t="shared" si="185"/>
        <v>0</v>
      </c>
      <c r="BY266" s="39">
        <f t="shared" si="185"/>
        <v>0</v>
      </c>
      <c r="BZ266" s="39">
        <f t="shared" si="185"/>
        <v>0</v>
      </c>
      <c r="CA266" s="39">
        <f t="shared" si="185"/>
        <v>0</v>
      </c>
      <c r="CB266" s="39">
        <f t="shared" si="185"/>
        <v>0</v>
      </c>
      <c r="CC266" s="39">
        <f t="shared" si="185"/>
        <v>0</v>
      </c>
      <c r="CD266" s="39">
        <f t="shared" si="185"/>
        <v>0</v>
      </c>
      <c r="CE266" s="39">
        <f t="shared" si="185"/>
        <v>0</v>
      </c>
      <c r="CF266" s="39">
        <f t="shared" si="185"/>
        <v>0</v>
      </c>
      <c r="CG266" s="39">
        <f t="shared" si="185"/>
        <v>0</v>
      </c>
      <c r="CH266" s="39">
        <f t="shared" si="185"/>
        <v>0</v>
      </c>
      <c r="CI266" s="39">
        <f t="shared" si="185"/>
        <v>0</v>
      </c>
      <c r="CJ266" s="39">
        <f t="shared" si="185"/>
        <v>0</v>
      </c>
      <c r="CK266" s="39">
        <f t="shared" si="185"/>
        <v>0</v>
      </c>
      <c r="CL266" s="39">
        <f t="shared" si="185"/>
        <v>0</v>
      </c>
      <c r="CM266" s="39">
        <f t="shared" si="185"/>
        <v>0</v>
      </c>
      <c r="CN266" s="39">
        <f t="shared" si="185"/>
        <v>0</v>
      </c>
      <c r="CO266" s="39">
        <f t="shared" si="185"/>
        <v>0</v>
      </c>
      <c r="CP266" s="39">
        <f t="shared" si="185"/>
        <v>0</v>
      </c>
      <c r="CQ266" s="39">
        <f t="shared" si="185"/>
        <v>0</v>
      </c>
      <c r="CR266" s="39">
        <f t="shared" si="185"/>
        <v>0</v>
      </c>
      <c r="CS266" s="39">
        <f t="shared" si="185"/>
        <v>0</v>
      </c>
    </row>
    <row r="267">
      <c r="B267" s="6" t="s">
        <v>81</v>
      </c>
      <c r="E267" s="35">
        <f t="shared" si="186"/>
        <v>0</v>
      </c>
      <c r="F267" s="5"/>
      <c r="G267" s="36">
        <f t="shared" ref="G267:CS267" si="187">G257*G$52</f>
        <v>0</v>
      </c>
      <c r="H267" s="36">
        <f t="shared" si="187"/>
        <v>0</v>
      </c>
      <c r="I267" s="36">
        <f t="shared" si="187"/>
        <v>0</v>
      </c>
      <c r="J267" s="36">
        <f t="shared" si="187"/>
        <v>0</v>
      </c>
      <c r="K267" s="36">
        <f t="shared" si="187"/>
        <v>0</v>
      </c>
      <c r="L267" s="36">
        <f t="shared" si="187"/>
        <v>0</v>
      </c>
      <c r="M267" s="36">
        <f t="shared" si="187"/>
        <v>0</v>
      </c>
      <c r="N267" s="36">
        <f t="shared" si="187"/>
        <v>0</v>
      </c>
      <c r="O267" s="36">
        <f t="shared" si="187"/>
        <v>0</v>
      </c>
      <c r="P267" s="36">
        <f t="shared" si="187"/>
        <v>0</v>
      </c>
      <c r="Q267" s="36">
        <f t="shared" si="187"/>
        <v>0</v>
      </c>
      <c r="R267" s="36">
        <f t="shared" si="187"/>
        <v>0</v>
      </c>
      <c r="S267" s="36">
        <f t="shared" si="187"/>
        <v>0</v>
      </c>
      <c r="T267" s="36">
        <f t="shared" si="187"/>
        <v>0</v>
      </c>
      <c r="U267" s="36">
        <f t="shared" si="187"/>
        <v>0</v>
      </c>
      <c r="V267" s="36">
        <f t="shared" si="187"/>
        <v>0</v>
      </c>
      <c r="W267" s="36">
        <f t="shared" si="187"/>
        <v>0</v>
      </c>
      <c r="X267" s="36">
        <f t="shared" si="187"/>
        <v>0</v>
      </c>
      <c r="Y267" s="36">
        <f t="shared" si="187"/>
        <v>0</v>
      </c>
      <c r="Z267" s="36">
        <f t="shared" si="187"/>
        <v>0</v>
      </c>
      <c r="AA267" s="36">
        <f t="shared" si="187"/>
        <v>0</v>
      </c>
      <c r="AB267" s="36">
        <f t="shared" si="187"/>
        <v>0</v>
      </c>
      <c r="AC267" s="36">
        <f t="shared" si="187"/>
        <v>0</v>
      </c>
      <c r="AD267" s="36">
        <f t="shared" si="187"/>
        <v>0</v>
      </c>
      <c r="AE267" s="36">
        <f t="shared" si="187"/>
        <v>0</v>
      </c>
      <c r="AF267" s="36">
        <f t="shared" si="187"/>
        <v>0</v>
      </c>
      <c r="AG267" s="36">
        <f t="shared" si="187"/>
        <v>0</v>
      </c>
      <c r="AH267" s="36">
        <f t="shared" si="187"/>
        <v>0</v>
      </c>
      <c r="AI267" s="36">
        <f t="shared" si="187"/>
        <v>0</v>
      </c>
      <c r="AJ267" s="36">
        <f t="shared" si="187"/>
        <v>0</v>
      </c>
      <c r="AK267" s="36">
        <f t="shared" si="187"/>
        <v>0</v>
      </c>
      <c r="AL267" s="36">
        <f t="shared" si="187"/>
        <v>0</v>
      </c>
      <c r="AM267" s="36">
        <f t="shared" si="187"/>
        <v>0</v>
      </c>
      <c r="AN267" s="36">
        <f t="shared" si="187"/>
        <v>0</v>
      </c>
      <c r="AO267" s="36">
        <f t="shared" si="187"/>
        <v>0</v>
      </c>
      <c r="AP267" s="36">
        <f t="shared" si="187"/>
        <v>0</v>
      </c>
      <c r="AQ267" s="36">
        <f t="shared" si="187"/>
        <v>0</v>
      </c>
      <c r="AR267" s="36">
        <f t="shared" si="187"/>
        <v>0</v>
      </c>
      <c r="AS267" s="36">
        <f t="shared" si="187"/>
        <v>0</v>
      </c>
      <c r="AT267" s="36">
        <f t="shared" si="187"/>
        <v>0</v>
      </c>
      <c r="AU267" s="36">
        <f t="shared" si="187"/>
        <v>0</v>
      </c>
      <c r="AV267" s="36">
        <f t="shared" si="187"/>
        <v>0</v>
      </c>
      <c r="AW267" s="36">
        <f t="shared" si="187"/>
        <v>0</v>
      </c>
      <c r="AX267" s="36">
        <f t="shared" si="187"/>
        <v>0</v>
      </c>
      <c r="AY267" s="36">
        <f t="shared" si="187"/>
        <v>0</v>
      </c>
      <c r="AZ267" s="36">
        <f t="shared" si="187"/>
        <v>0</v>
      </c>
      <c r="BA267" s="36">
        <f t="shared" si="187"/>
        <v>0</v>
      </c>
      <c r="BB267" s="36">
        <f t="shared" si="187"/>
        <v>0</v>
      </c>
      <c r="BC267" s="36">
        <f t="shared" si="187"/>
        <v>0</v>
      </c>
      <c r="BD267" s="36">
        <f t="shared" si="187"/>
        <v>0</v>
      </c>
      <c r="BE267" s="36">
        <f t="shared" si="187"/>
        <v>0</v>
      </c>
      <c r="BF267" s="36">
        <f t="shared" si="187"/>
        <v>0</v>
      </c>
      <c r="BG267" s="36">
        <f t="shared" si="187"/>
        <v>0</v>
      </c>
      <c r="BH267" s="36">
        <f t="shared" si="187"/>
        <v>0</v>
      </c>
      <c r="BI267" s="36">
        <f t="shared" si="187"/>
        <v>0</v>
      </c>
      <c r="BJ267" s="36">
        <f t="shared" si="187"/>
        <v>0</v>
      </c>
      <c r="BK267" s="36">
        <f t="shared" si="187"/>
        <v>0</v>
      </c>
      <c r="BL267" s="36">
        <f t="shared" si="187"/>
        <v>0</v>
      </c>
      <c r="BM267" s="36">
        <f t="shared" si="187"/>
        <v>0</v>
      </c>
      <c r="BN267" s="36">
        <f t="shared" si="187"/>
        <v>0</v>
      </c>
      <c r="BO267" s="36">
        <f t="shared" si="187"/>
        <v>0</v>
      </c>
      <c r="BP267" s="36">
        <f t="shared" si="187"/>
        <v>0</v>
      </c>
      <c r="BQ267" s="36">
        <f t="shared" si="187"/>
        <v>0</v>
      </c>
      <c r="BR267" s="36">
        <f t="shared" si="187"/>
        <v>0</v>
      </c>
      <c r="BS267" s="36">
        <f t="shared" si="187"/>
        <v>0</v>
      </c>
      <c r="BT267" s="36">
        <f t="shared" si="187"/>
        <v>0</v>
      </c>
      <c r="BU267" s="36">
        <f t="shared" si="187"/>
        <v>0</v>
      </c>
      <c r="BV267" s="36">
        <f t="shared" si="187"/>
        <v>0</v>
      </c>
      <c r="BW267" s="36">
        <f t="shared" si="187"/>
        <v>0</v>
      </c>
      <c r="BX267" s="36">
        <f t="shared" si="187"/>
        <v>0</v>
      </c>
      <c r="BY267" s="36">
        <f t="shared" si="187"/>
        <v>0</v>
      </c>
      <c r="BZ267" s="36">
        <f t="shared" si="187"/>
        <v>0</v>
      </c>
      <c r="CA267" s="36">
        <f t="shared" si="187"/>
        <v>0</v>
      </c>
      <c r="CB267" s="36">
        <f t="shared" si="187"/>
        <v>0</v>
      </c>
      <c r="CC267" s="36">
        <f t="shared" si="187"/>
        <v>0</v>
      </c>
      <c r="CD267" s="36">
        <f t="shared" si="187"/>
        <v>0</v>
      </c>
      <c r="CE267" s="36">
        <f t="shared" si="187"/>
        <v>0</v>
      </c>
      <c r="CF267" s="36">
        <f t="shared" si="187"/>
        <v>0</v>
      </c>
      <c r="CG267" s="36">
        <f t="shared" si="187"/>
        <v>0</v>
      </c>
      <c r="CH267" s="36">
        <f t="shared" si="187"/>
        <v>0</v>
      </c>
      <c r="CI267" s="36">
        <f t="shared" si="187"/>
        <v>0</v>
      </c>
      <c r="CJ267" s="36">
        <f t="shared" si="187"/>
        <v>0</v>
      </c>
      <c r="CK267" s="36">
        <f t="shared" si="187"/>
        <v>0</v>
      </c>
      <c r="CL267" s="36">
        <f t="shared" si="187"/>
        <v>0</v>
      </c>
      <c r="CM267" s="36">
        <f t="shared" si="187"/>
        <v>0</v>
      </c>
      <c r="CN267" s="36">
        <f t="shared" si="187"/>
        <v>0</v>
      </c>
      <c r="CO267" s="36">
        <f t="shared" si="187"/>
        <v>0</v>
      </c>
      <c r="CP267" s="36">
        <f t="shared" si="187"/>
        <v>0</v>
      </c>
      <c r="CQ267" s="36">
        <f t="shared" si="187"/>
        <v>0</v>
      </c>
      <c r="CR267" s="36">
        <f t="shared" si="187"/>
        <v>0</v>
      </c>
      <c r="CS267" s="36">
        <f t="shared" si="187"/>
        <v>0</v>
      </c>
    </row>
    <row r="268">
      <c r="B268" s="6" t="s">
        <v>82</v>
      </c>
      <c r="E268" s="33">
        <f t="shared" si="186"/>
        <v>0</v>
      </c>
      <c r="F268" s="5"/>
      <c r="G268" s="39">
        <f t="shared" ref="G268:CS268" si="188">G258*G$52</f>
        <v>0</v>
      </c>
      <c r="H268" s="39">
        <f t="shared" si="188"/>
        <v>0</v>
      </c>
      <c r="I268" s="39">
        <f t="shared" si="188"/>
        <v>0</v>
      </c>
      <c r="J268" s="39">
        <f t="shared" si="188"/>
        <v>0</v>
      </c>
      <c r="K268" s="39">
        <f t="shared" si="188"/>
        <v>0</v>
      </c>
      <c r="L268" s="39">
        <f t="shared" si="188"/>
        <v>0</v>
      </c>
      <c r="M268" s="39">
        <f t="shared" si="188"/>
        <v>0</v>
      </c>
      <c r="N268" s="39">
        <f t="shared" si="188"/>
        <v>0</v>
      </c>
      <c r="O268" s="39">
        <f t="shared" si="188"/>
        <v>0</v>
      </c>
      <c r="P268" s="39">
        <f t="shared" si="188"/>
        <v>0</v>
      </c>
      <c r="Q268" s="39">
        <f t="shared" si="188"/>
        <v>0</v>
      </c>
      <c r="R268" s="39">
        <f t="shared" si="188"/>
        <v>0</v>
      </c>
      <c r="S268" s="39">
        <f t="shared" si="188"/>
        <v>0</v>
      </c>
      <c r="T268" s="39">
        <f t="shared" si="188"/>
        <v>0</v>
      </c>
      <c r="U268" s="39">
        <f t="shared" si="188"/>
        <v>0</v>
      </c>
      <c r="V268" s="39">
        <f t="shared" si="188"/>
        <v>0</v>
      </c>
      <c r="W268" s="39">
        <f t="shared" si="188"/>
        <v>0</v>
      </c>
      <c r="X268" s="39">
        <f t="shared" si="188"/>
        <v>0</v>
      </c>
      <c r="Y268" s="39">
        <f t="shared" si="188"/>
        <v>0</v>
      </c>
      <c r="Z268" s="39">
        <f t="shared" si="188"/>
        <v>0</v>
      </c>
      <c r="AA268" s="39">
        <f t="shared" si="188"/>
        <v>0</v>
      </c>
      <c r="AB268" s="39">
        <f t="shared" si="188"/>
        <v>0</v>
      </c>
      <c r="AC268" s="39">
        <f t="shared" si="188"/>
        <v>0</v>
      </c>
      <c r="AD268" s="39">
        <f t="shared" si="188"/>
        <v>0</v>
      </c>
      <c r="AE268" s="39">
        <f t="shared" si="188"/>
        <v>0</v>
      </c>
      <c r="AF268" s="39">
        <f t="shared" si="188"/>
        <v>0</v>
      </c>
      <c r="AG268" s="39">
        <f t="shared" si="188"/>
        <v>0</v>
      </c>
      <c r="AH268" s="39">
        <f t="shared" si="188"/>
        <v>0</v>
      </c>
      <c r="AI268" s="39">
        <f t="shared" si="188"/>
        <v>0</v>
      </c>
      <c r="AJ268" s="39">
        <f t="shared" si="188"/>
        <v>0</v>
      </c>
      <c r="AK268" s="39">
        <f t="shared" si="188"/>
        <v>0</v>
      </c>
      <c r="AL268" s="39">
        <f t="shared" si="188"/>
        <v>0</v>
      </c>
      <c r="AM268" s="39">
        <f t="shared" si="188"/>
        <v>0</v>
      </c>
      <c r="AN268" s="39">
        <f t="shared" si="188"/>
        <v>0</v>
      </c>
      <c r="AO268" s="39">
        <f t="shared" si="188"/>
        <v>0</v>
      </c>
      <c r="AP268" s="39">
        <f t="shared" si="188"/>
        <v>0</v>
      </c>
      <c r="AQ268" s="39">
        <f t="shared" si="188"/>
        <v>0</v>
      </c>
      <c r="AR268" s="39">
        <f t="shared" si="188"/>
        <v>0</v>
      </c>
      <c r="AS268" s="39">
        <f t="shared" si="188"/>
        <v>0</v>
      </c>
      <c r="AT268" s="39">
        <f t="shared" si="188"/>
        <v>0</v>
      </c>
      <c r="AU268" s="39">
        <f t="shared" si="188"/>
        <v>0</v>
      </c>
      <c r="AV268" s="39">
        <f t="shared" si="188"/>
        <v>0</v>
      </c>
      <c r="AW268" s="39">
        <f t="shared" si="188"/>
        <v>0</v>
      </c>
      <c r="AX268" s="39">
        <f t="shared" si="188"/>
        <v>0</v>
      </c>
      <c r="AY268" s="39">
        <f t="shared" si="188"/>
        <v>0</v>
      </c>
      <c r="AZ268" s="39">
        <f t="shared" si="188"/>
        <v>0</v>
      </c>
      <c r="BA268" s="39">
        <f t="shared" si="188"/>
        <v>0</v>
      </c>
      <c r="BB268" s="39">
        <f t="shared" si="188"/>
        <v>0</v>
      </c>
      <c r="BC268" s="39">
        <f t="shared" si="188"/>
        <v>0</v>
      </c>
      <c r="BD268" s="39">
        <f t="shared" si="188"/>
        <v>0</v>
      </c>
      <c r="BE268" s="39">
        <f t="shared" si="188"/>
        <v>0</v>
      </c>
      <c r="BF268" s="39">
        <f t="shared" si="188"/>
        <v>0</v>
      </c>
      <c r="BG268" s="39">
        <f t="shared" si="188"/>
        <v>0</v>
      </c>
      <c r="BH268" s="39">
        <f t="shared" si="188"/>
        <v>0</v>
      </c>
      <c r="BI268" s="39">
        <f t="shared" si="188"/>
        <v>0</v>
      </c>
      <c r="BJ268" s="39">
        <f t="shared" si="188"/>
        <v>0</v>
      </c>
      <c r="BK268" s="39">
        <f t="shared" si="188"/>
        <v>0</v>
      </c>
      <c r="BL268" s="39">
        <f t="shared" si="188"/>
        <v>0</v>
      </c>
      <c r="BM268" s="39">
        <f t="shared" si="188"/>
        <v>0</v>
      </c>
      <c r="BN268" s="39">
        <f t="shared" si="188"/>
        <v>0</v>
      </c>
      <c r="BO268" s="39">
        <f t="shared" si="188"/>
        <v>0</v>
      </c>
      <c r="BP268" s="39">
        <f t="shared" si="188"/>
        <v>0</v>
      </c>
      <c r="BQ268" s="39">
        <f t="shared" si="188"/>
        <v>0</v>
      </c>
      <c r="BR268" s="39">
        <f t="shared" si="188"/>
        <v>0</v>
      </c>
      <c r="BS268" s="39">
        <f t="shared" si="188"/>
        <v>0</v>
      </c>
      <c r="BT268" s="39">
        <f t="shared" si="188"/>
        <v>0</v>
      </c>
      <c r="BU268" s="39">
        <f t="shared" si="188"/>
        <v>0</v>
      </c>
      <c r="BV268" s="39">
        <f t="shared" si="188"/>
        <v>0</v>
      </c>
      <c r="BW268" s="39">
        <f t="shared" si="188"/>
        <v>0</v>
      </c>
      <c r="BX268" s="39">
        <f t="shared" si="188"/>
        <v>0</v>
      </c>
      <c r="BY268" s="39">
        <f t="shared" si="188"/>
        <v>0</v>
      </c>
      <c r="BZ268" s="39">
        <f t="shared" si="188"/>
        <v>0</v>
      </c>
      <c r="CA268" s="39">
        <f t="shared" si="188"/>
        <v>0</v>
      </c>
      <c r="CB268" s="39">
        <f t="shared" si="188"/>
        <v>0</v>
      </c>
      <c r="CC268" s="39">
        <f t="shared" si="188"/>
        <v>0</v>
      </c>
      <c r="CD268" s="39">
        <f t="shared" si="188"/>
        <v>0</v>
      </c>
      <c r="CE268" s="39">
        <f t="shared" si="188"/>
        <v>0</v>
      </c>
      <c r="CF268" s="39">
        <f t="shared" si="188"/>
        <v>0</v>
      </c>
      <c r="CG268" s="39">
        <f t="shared" si="188"/>
        <v>0</v>
      </c>
      <c r="CH268" s="39">
        <f t="shared" si="188"/>
        <v>0</v>
      </c>
      <c r="CI268" s="39">
        <f t="shared" si="188"/>
        <v>0</v>
      </c>
      <c r="CJ268" s="39">
        <f t="shared" si="188"/>
        <v>0</v>
      </c>
      <c r="CK268" s="39">
        <f t="shared" si="188"/>
        <v>0</v>
      </c>
      <c r="CL268" s="39">
        <f t="shared" si="188"/>
        <v>0</v>
      </c>
      <c r="CM268" s="39">
        <f t="shared" si="188"/>
        <v>0</v>
      </c>
      <c r="CN268" s="39">
        <f t="shared" si="188"/>
        <v>0</v>
      </c>
      <c r="CO268" s="39">
        <f t="shared" si="188"/>
        <v>0</v>
      </c>
      <c r="CP268" s="39">
        <f t="shared" si="188"/>
        <v>0</v>
      </c>
      <c r="CQ268" s="39">
        <f t="shared" si="188"/>
        <v>0</v>
      </c>
      <c r="CR268" s="39">
        <f t="shared" si="188"/>
        <v>0</v>
      </c>
      <c r="CS268" s="39">
        <f t="shared" si="188"/>
        <v>0</v>
      </c>
    </row>
    <row r="269">
      <c r="B269" s="5"/>
      <c r="E269" s="35"/>
      <c r="F269" s="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</row>
    <row r="270">
      <c r="B270" s="5" t="s">
        <v>83</v>
      </c>
    </row>
    <row r="271">
      <c r="B271" s="6" t="s">
        <v>84</v>
      </c>
      <c r="C271" s="6" t="b">
        <f>IF(SUM(E110,E137,E164,E191,E218,E245)=E86,TRUE,FALSE)</f>
        <v>1</v>
      </c>
    </row>
    <row r="272">
      <c r="B272" s="6" t="s">
        <v>85</v>
      </c>
      <c r="C272" s="6" t="b">
        <f>IF(SUM(E117,E144,E171,E198,E225,E252)=E87,TRUE,FALSE)</f>
        <v>1</v>
      </c>
    </row>
    <row r="273">
      <c r="B273" s="6" t="s">
        <v>86</v>
      </c>
      <c r="C273" s="6" t="b">
        <f>ROUND(SUM(E122,E149,E176,E203,E230,E257),0)=ROUND(E95,0)</f>
        <v>1</v>
      </c>
    </row>
    <row r="274"/>
    <row r="275">
      <c r="B275" s="23" t="s">
        <v>87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</row>
    <row r="276"/>
    <row r="277">
      <c r="B277" s="43" t="s">
        <v>67</v>
      </c>
      <c r="C277" s="44"/>
      <c r="D277" s="44"/>
      <c r="E277" s="44"/>
    </row>
    <row r="278"/>
    <row r="279">
      <c r="B279" s="5" t="s">
        <v>88</v>
      </c>
    </row>
    <row r="280"/>
    <row r="281">
      <c r="B281" s="6" t="s">
        <v>89</v>
      </c>
      <c r="E281" s="45">
        <f>IF(ISERROR(XIRR(G93:CS93,G$4:CS$4)),0,XIRR(G93:CS93,G$4:CS$4))</f>
        <v>-0.081285801</v>
      </c>
    </row>
    <row r="282">
      <c r="B282" s="6" t="s">
        <v>90</v>
      </c>
      <c r="E282" s="56">
        <f>IF(ISERROR(XIRR(G92:CS92,G$4:CS$4)),0,XIRR(G92:CS92,G$4:CS$4))</f>
        <v>0.117360647</v>
      </c>
    </row>
    <row r="283"/>
    <row r="284">
      <c r="B284" s="5" t="s">
        <v>91</v>
      </c>
    </row>
    <row r="285"/>
    <row r="286">
      <c r="B286" s="6" t="s">
        <v>89</v>
      </c>
      <c r="E286" s="45">
        <f>IF(ISERROR(XIRR(G96:CS96,G$4:CS$4)),0,XIRR(G96:CS96,G$4:CS$4))</f>
        <v>-0.081285801</v>
      </c>
    </row>
    <row r="287">
      <c r="B287" s="6" t="s">
        <v>90</v>
      </c>
      <c r="E287" s="56">
        <f>IF(ISERROR(XIRR(G95:CS95,G$4:CS$4)),0,XIRR(G95:CS95,G$4:CS$4))</f>
        <v>0.117360647</v>
      </c>
    </row>
    <row r="288"/>
    <row r="289">
      <c r="B289" s="5" t="s">
        <v>92</v>
      </c>
    </row>
    <row r="290"/>
    <row r="291">
      <c r="B291" s="28" t="s">
        <v>93</v>
      </c>
      <c r="C291" s="28" t="s">
        <v>89</v>
      </c>
      <c r="D291" s="28" t="s">
        <v>94</v>
      </c>
    </row>
    <row r="292">
      <c r="B292" s="46" t="str">
        <f t="shared" ref="B292:B297" si="189">B14</f>
        <v>Equitix Limited</v>
      </c>
      <c r="C292" s="45">
        <f>IF(ISERROR(XIRR(G119:CS119,G$4:CS$4)),0,XIRR(G119:CS119,G$4:CS$4))</f>
        <v>-0.05986495601</v>
      </c>
      <c r="D292" s="45">
        <f>IF(ISERROR(XIRR(G118:CS118,G$4:CS$4)),0,XIRR(G118:CS118,G$4:CS$4))</f>
        <v>0.117360647</v>
      </c>
    </row>
    <row r="293">
      <c r="B293" s="46" t="str">
        <f t="shared" si="189"/>
        <v>IUK Investments Ltd</v>
      </c>
      <c r="C293" s="45">
        <f>IF(ISERROR(XIRR(G146:CS146,G$4:CS$4)),0,XIRR(G146:CS146,G$4:CS$4))</f>
        <v>-0.05986495601</v>
      </c>
      <c r="D293" s="45">
        <f>IF(ISERROR(XIRR(G145:CS145,G$4:CS$4)),0,XIRR(G145:CS145,G$4:CS$4))</f>
        <v>0.117360647</v>
      </c>
    </row>
    <row r="294">
      <c r="B294" s="46" t="str">
        <f t="shared" si="189"/>
        <v>Enter Name</v>
      </c>
      <c r="C294" s="45">
        <f>IF(ISERROR(XIRR(G173:CS173,G$4:CS$4)),0,XIRR(G173:CS173,G$4:CS$4))</f>
        <v>0</v>
      </c>
      <c r="D294" s="45">
        <f>IF(ISERROR(XIRR(G172:CS172,G$4:CS$4)),0,XIRR(G172:CS172,G$4:CS$4))</f>
        <v>0</v>
      </c>
    </row>
    <row r="295">
      <c r="B295" s="46" t="str">
        <f t="shared" si="189"/>
        <v>Enter Name</v>
      </c>
      <c r="C295" s="45">
        <f>IF(ISERROR(XIRR(G200:CS200,G$4:CS$4)),0,XIRR(G200:CS200,G$4:CS$4))</f>
        <v>0</v>
      </c>
      <c r="D295" s="45">
        <f>IF(ISERROR(XIRR(G199:CS199,G$4:CS$4)),0,XIRR(G199:CS199,G$4:CS$4))</f>
        <v>0</v>
      </c>
    </row>
    <row r="296">
      <c r="B296" s="46" t="str">
        <f t="shared" si="189"/>
        <v>Enter Name</v>
      </c>
      <c r="C296" s="45">
        <f>IF(ISERROR(XIRR(G227:CS227,G$4:CS$4)),0,XIRR(G227:CS227,G$4:CS$4))</f>
        <v>0</v>
      </c>
      <c r="D296" s="45">
        <f>IF(ISERROR(XIRR(G226:CS226,G$4:CS$4)),0,XIRR(G226:CS226,G$4:CS$4))</f>
        <v>0</v>
      </c>
    </row>
    <row r="297">
      <c r="B297" s="46" t="str">
        <f t="shared" si="189"/>
        <v>Enter Name</v>
      </c>
      <c r="C297" s="45">
        <f>IF(ISERROR(XIRR(G254:CS254,G$4:CS$4)),0,XIRR(G254:CS254,G$4:CS$4))</f>
        <v>0</v>
      </c>
      <c r="D297" s="45">
        <f>IF(ISERROR(XIRR(G253:CS253,G$4:CS$4)),0,XIRR(G253:CS253,G$4:CS$4))</f>
        <v>0</v>
      </c>
    </row>
    <row r="298"/>
    <row r="299">
      <c r="B299" s="5" t="s">
        <v>95</v>
      </c>
    </row>
    <row r="300"/>
    <row r="301">
      <c r="B301" s="28" t="s">
        <v>93</v>
      </c>
      <c r="C301" s="28" t="s">
        <v>89</v>
      </c>
      <c r="D301" s="28" t="s">
        <v>94</v>
      </c>
    </row>
    <row r="302">
      <c r="B302" s="46" t="str">
        <f t="shared" ref="B302:B307" si="190">B292</f>
        <v>Equitix Limited</v>
      </c>
      <c r="C302" s="45">
        <f>IF(ISERROR(XIRR(G123:CS123,G$4:CS$4)),0,XIRR(G123:CS123,G$4:CS$4))</f>
        <v>-0.05986495601</v>
      </c>
      <c r="D302" s="45">
        <f>IF(ISERROR(XIRR(G122:CS122,G$4:CS$4)),0,XIRR(G122:CS122,G$4:CS$4))</f>
        <v>0.117360647</v>
      </c>
    </row>
    <row r="303">
      <c r="B303" s="46" t="str">
        <f t="shared" si="190"/>
        <v>IUK Investments Ltd</v>
      </c>
      <c r="C303" s="45">
        <f>IF(ISERROR(XIRR(G150:CS150,G$4:CS$4)),0,XIRR(G150:CS150,G$4:CS$4))</f>
        <v>-0.05986495601</v>
      </c>
      <c r="D303" s="45">
        <f>IF(ISERROR(XIRR(G149:CS149,G$4:CS$4)),0,XIRR(G149:CS149,G$4:CS$4))</f>
        <v>0.117360647</v>
      </c>
    </row>
    <row r="304">
      <c r="B304" s="46" t="str">
        <f t="shared" si="190"/>
        <v>Enter Name</v>
      </c>
      <c r="C304" s="45">
        <f>IF(ISERROR(XIRR(G177:CS177,G$4:CS$4)),0,XIRR(G177:CS177,G$4:CS$4))</f>
        <v>0</v>
      </c>
      <c r="D304" s="45">
        <f>IF(ISERROR(XIRR(G176:CS176,G$4:CS$4)),0,XIRR(G176:CS176,G$4:CS$4))</f>
        <v>0</v>
      </c>
      <c r="E304" s="37"/>
    </row>
    <row r="305">
      <c r="B305" s="46" t="str">
        <f t="shared" si="190"/>
        <v>Enter Name</v>
      </c>
      <c r="C305" s="45">
        <f>IF(ISERROR(XIRR(G204:CS204,G$4:CS$4)),0,XIRR(G204:CS204,G$4:CS$4))</f>
        <v>0</v>
      </c>
      <c r="D305" s="45">
        <f>IF(ISERROR(XIRR(G203:CS203,G$4:CS$4)),0,XIRR(G203:CS203,G$4:CS$4))</f>
        <v>0</v>
      </c>
    </row>
    <row r="306">
      <c r="B306" s="46" t="str">
        <f t="shared" si="190"/>
        <v>Enter Name</v>
      </c>
      <c r="C306" s="45">
        <f>IF(ISERROR(XIRR(G231:CS231,G$4:CS$4)),0,XIRR(G231:CS231,G$4:CS$4))</f>
        <v>0</v>
      </c>
      <c r="D306" s="45">
        <f>IF(ISERROR(XIRR(G230:CS230,G$4:CS$4)),0,XIRR(G230:CS230,G$4:CS$4))</f>
        <v>0</v>
      </c>
    </row>
    <row r="307">
      <c r="B307" s="46" t="str">
        <f t="shared" si="190"/>
        <v>Enter Name</v>
      </c>
      <c r="C307" s="45">
        <f>IF(ISERROR(XIRR(G258:CS258,G$4:CS$4)),0,XIRR(G258:CS258,G$4:CS$4))</f>
        <v>0</v>
      </c>
      <c r="D307" s="45">
        <f>IF(ISERROR(XIRR(G257:CS257,G$4:CS$4)),0,XIRR(G257:CS257,G$4:CS$4))</f>
        <v>0</v>
      </c>
    </row>
    <row r="308"/>
    <row r="309">
      <c r="B309" s="43" t="s">
        <v>72</v>
      </c>
      <c r="C309" s="44"/>
      <c r="D309" s="44"/>
      <c r="E309" s="44"/>
    </row>
    <row r="310"/>
    <row r="311">
      <c r="B311" s="5" t="s">
        <v>88</v>
      </c>
    </row>
    <row r="312"/>
    <row r="313">
      <c r="B313" s="6" t="s">
        <v>89</v>
      </c>
      <c r="E313" s="45">
        <f>IF(ISERROR(XIRR(G101:CS101,G$4:CS$4)),0,XIRR(G101:CS101,G$4:CS$4))</f>
        <v>-0.1164317175</v>
      </c>
    </row>
    <row r="314">
      <c r="B314" s="6" t="s">
        <v>90</v>
      </c>
      <c r="E314" s="45">
        <f>IF(ISERROR(XIRR(G100:CS100,G$4:CS$4)),0,XIRR(G100:CS100,G$4:CS$4))</f>
        <v>0.07515159843</v>
      </c>
    </row>
    <row r="315"/>
    <row r="316">
      <c r="B316" s="5" t="s">
        <v>91</v>
      </c>
    </row>
    <row r="317"/>
    <row r="318">
      <c r="B318" s="6" t="s">
        <v>89</v>
      </c>
      <c r="E318" s="45">
        <f>IF(ISERROR(XIRR(G104:CS104,G$4:CS$4)),0,XIRR(G104:CS104,G$4:CS$4))</f>
        <v>-0.1164317175</v>
      </c>
    </row>
    <row r="319">
      <c r="B319" s="6" t="s">
        <v>90</v>
      </c>
      <c r="E319" s="45">
        <f>IF(ISERROR(XIRR(G103:CS103,G$4:CS$4)),0,XIRR(G103:CS103,G$4:CS$4))</f>
        <v>0.07515159843</v>
      </c>
    </row>
    <row r="320"/>
    <row r="321">
      <c r="B321" s="5" t="s">
        <v>92</v>
      </c>
    </row>
    <row r="322"/>
    <row r="323">
      <c r="B323" s="28" t="s">
        <v>93</v>
      </c>
      <c r="C323" s="28" t="s">
        <v>89</v>
      </c>
      <c r="D323" s="28" t="s">
        <v>94</v>
      </c>
    </row>
    <row r="324">
      <c r="B324" s="46" t="str">
        <f t="shared" ref="B324:B329" si="191">B292</f>
        <v>Equitix Limited</v>
      </c>
      <c r="C324" s="45">
        <f>IF(ISERROR(XIRR(G129:CS129,G$4:CS$4)),0,XIRR(G129:CS129,G$4:CS$4))</f>
        <v>-0.09698548849</v>
      </c>
      <c r="D324" s="45">
        <f>IF(ISERROR(XIRR(G128:CS128,G$4:CS$4)),0,XIRR(G128:CS128,G$4:CS$4))</f>
        <v>0.07515159843</v>
      </c>
    </row>
    <row r="325">
      <c r="B325" s="46" t="str">
        <f t="shared" si="191"/>
        <v>IUK Investments Ltd</v>
      </c>
      <c r="C325" s="45">
        <f>IF(ISERROR(XIRR(G156:CS156,G$4:CS$4)),0,XIRR(G156:CS156,G$4:CS$4))</f>
        <v>-0.09698548849</v>
      </c>
      <c r="D325" s="45">
        <f>IF(ISERROR(XIRR(G155:CS155,G$4:CS$4)),0,XIRR(G155:CS155,G$4:CS$4))</f>
        <v>0.07515159843</v>
      </c>
    </row>
    <row r="326">
      <c r="B326" s="46" t="str">
        <f t="shared" si="191"/>
        <v>Enter Name</v>
      </c>
      <c r="C326" s="45">
        <f>IF(ISERROR(XIRR(G183:CS183,G$4:CS$4)),0,XIRR(G183:CS183,G$4:CS$4))</f>
        <v>0</v>
      </c>
      <c r="D326" s="45">
        <f>IF(ISERROR(XIRR(G182:CS182,G$4:CS$4)),0,XIRR(G182:CS182,G$4:CS$4))</f>
        <v>0</v>
      </c>
    </row>
    <row r="327">
      <c r="B327" s="46" t="str">
        <f t="shared" si="191"/>
        <v>Enter Name</v>
      </c>
      <c r="C327" s="45">
        <f>IF(ISERROR(XIRR(G209:CS209,G$4:CS$4)),0,XIRR(G209:CS209,G$4:CS$4))</f>
        <v>0</v>
      </c>
      <c r="D327" s="45">
        <f>IF(ISERROR(XIRR(G208:CS208,G$4:CS$4)),0,XIRR(G208:CS208,G$4:CS$4))</f>
        <v>0</v>
      </c>
    </row>
    <row r="328">
      <c r="B328" s="46" t="str">
        <f t="shared" si="191"/>
        <v>Enter Name</v>
      </c>
      <c r="C328" s="45">
        <f>IF(ISERROR(XIRR(G236:CS236,G$4:CS$4)),0,XIRR(G236:CS236,G$4:CS$4))</f>
        <v>0</v>
      </c>
      <c r="D328" s="45">
        <f>IF(ISERROR(XIRR(G235:CS235,G$4:CS$4)),0,XIRR(G235:CS235,G$4:CS$4))</f>
        <v>0</v>
      </c>
    </row>
    <row r="329">
      <c r="B329" s="46" t="str">
        <f t="shared" si="191"/>
        <v>Enter Name</v>
      </c>
      <c r="C329" s="45">
        <f>IF(ISERROR(XIRR(G263:CS263,G$4:CS$4)),0,XIRR(G263:CS263,G$4:CS$4))</f>
        <v>0</v>
      </c>
      <c r="D329" s="45">
        <f>IF(ISERROR(XIRR(G262:CS262,G$4:CS$4)),0,XIRR(G262:CS262,G$4:CS$4))</f>
        <v>0</v>
      </c>
    </row>
    <row r="330"/>
    <row r="331">
      <c r="B331" s="5" t="s">
        <v>95</v>
      </c>
    </row>
    <row r="332"/>
    <row r="333">
      <c r="B333" s="28" t="s">
        <v>93</v>
      </c>
      <c r="C333" s="28" t="s">
        <v>89</v>
      </c>
      <c r="D333" s="28" t="s">
        <v>94</v>
      </c>
    </row>
    <row r="334">
      <c r="B334" s="46" t="str">
        <f t="shared" ref="B334:B339" si="192">B324</f>
        <v>Equitix Limited</v>
      </c>
      <c r="C334" s="45">
        <f>IF(ISERROR(XIRR(G133:CS133,G$4:CS$4)),0,XIRR(G133:CS133,G$4:CS$4))</f>
        <v>-0.09698548849</v>
      </c>
      <c r="D334" s="45">
        <f>IF(ISERROR(XIRR(G132:CS132,G$4:CS$4)),0,XIRR(G132:CS132,G$4:CS$4))</f>
        <v>0.07515159843</v>
      </c>
    </row>
    <row r="335">
      <c r="B335" s="46" t="str">
        <f t="shared" si="192"/>
        <v>IUK Investments Ltd</v>
      </c>
      <c r="C335" s="45">
        <f>IF(ISERROR(XIRR(G160:CS160,G$4:CS$4)),0,XIRR(G160:CS160,G$4:CS$4))</f>
        <v>-0.09698548849</v>
      </c>
      <c r="D335" s="45">
        <f>IF(ISERROR(XIRR(G159:CS159,G$4:CS$4)),0,XIRR(G159:CS159,G$4:CS$4))</f>
        <v>0.07515159843</v>
      </c>
    </row>
    <row r="336">
      <c r="B336" s="46" t="str">
        <f t="shared" si="192"/>
        <v>Enter Name</v>
      </c>
      <c r="C336" s="45">
        <f>IF(ISERROR(XIRR(G187:CS187,G$4:CS$4)),0,XIRR(G187:CS187,G$4:CS$4))</f>
        <v>0</v>
      </c>
      <c r="D336" s="45">
        <f>IF(ISERROR(XIRR(G186:CS186,G$4:CS$4)),0,XIRR(G186:CS186,G$4:CS$4))</f>
        <v>0</v>
      </c>
    </row>
    <row r="337">
      <c r="B337" s="46" t="str">
        <f t="shared" si="192"/>
        <v>Enter Name</v>
      </c>
      <c r="C337" s="45">
        <f>IF(ISERROR(XIRR(G214:CS214,G$4:CS$4)),0,XIRR(G214:CS214,G$4:CS$4))</f>
        <v>0</v>
      </c>
      <c r="D337" s="45">
        <f>IF(ISERROR(XIRR(G213:CS213,G$4:CS$4)),0,XIRR(G213:CS213,G$4:CS$4))</f>
        <v>0</v>
      </c>
    </row>
    <row r="338">
      <c r="B338" s="46" t="str">
        <f t="shared" si="192"/>
        <v>Enter Name</v>
      </c>
      <c r="C338" s="45">
        <f>IF(ISERROR(XIRR(G241:CS241,G$4:CS$4)),0,XIRR(G241:CS241,G$4:CS$4))</f>
        <v>0</v>
      </c>
      <c r="D338" s="45">
        <f>IF(ISERROR(XIRR(G240:CS240,G$4:CS$4)),0,XIRR(G240:CS240,G$4:CS$4))</f>
        <v>0</v>
      </c>
    </row>
    <row r="339">
      <c r="B339" s="46" t="str">
        <f t="shared" si="192"/>
        <v>Enter Name</v>
      </c>
      <c r="C339" s="45">
        <f>IF(ISERROR(XIRR(G268:CS268,G$4:CS$4)),0,XIRR(G268:CS268,G$4:CS$4))</f>
        <v>0</v>
      </c>
      <c r="D339" s="45">
        <f>IF(ISERROR(XIRR(G267:CS267,G$4:CS$4)),0,XIRR(G267:CS267,G$4:CS$4))</f>
        <v>0</v>
      </c>
    </row>
  </sheetData>
  <conditionalFormatting sqref="C271:C273">
    <cfRule type="cellIs" dxfId="0" priority="1" operator="equal">
      <formula>"TRUE"</formula>
    </cfRule>
  </conditionalFormatting>
  <conditionalFormatting sqref="C271:C273">
    <cfRule type="cellIs" dxfId="1" priority="2" operator="equal">
      <formula>"FALSE"</formula>
    </cfRule>
  </conditionalFormatting>
  <conditionalFormatting sqref="E82">
    <cfRule type="cellIs" dxfId="0" priority="3" operator="equal">
      <formula>"TRUE"</formula>
    </cfRule>
  </conditionalFormatting>
  <conditionalFormatting sqref="E82">
    <cfRule type="cellIs" dxfId="1" priority="4" operator="equal">
      <formula>"FALSE"</formula>
    </cfRule>
  </conditionalFormatting>
  <conditionalFormatting sqref="G56:CS65">
    <cfRule type="expression" dxfId="2" priority="5">
      <formula>G$4&gt;=$C$9</formula>
    </cfRule>
  </conditionalFormatting>
  <conditionalFormatting sqref="G70:CS79">
    <cfRule type="expression" dxfId="2" priority="6">
      <formula>G$4&lt;$C$9</formula>
    </cfRule>
  </conditionalFormatting>
  <printOptions/>
  <pageMargins bottom="0.75" footer="0.0" header="0.0" left="0.7" right="0.7" top="0.75"/>
  <pageSetup paperSize="8" orientation="portrait"/>
  <rowBreaks count="1" manualBreakCount="1">
    <brk id="188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9.75"/>
    <col customWidth="1" min="3" max="3" width="3.0"/>
    <col customWidth="1" min="4" max="4" width="74.88"/>
    <col customWidth="1" min="5" max="26" width="7.5"/>
  </cols>
  <sheetData>
    <row r="1" ht="14.25" customHeight="1"/>
    <row r="2" ht="14.25" customHeight="1">
      <c r="B2" s="5" t="s">
        <v>4</v>
      </c>
    </row>
    <row r="3" ht="14.25" customHeight="1"/>
    <row r="4" ht="14.25" customHeight="1">
      <c r="B4" s="6" t="s">
        <v>5</v>
      </c>
    </row>
    <row r="5" ht="14.25" customHeight="1"/>
    <row r="6" ht="14.25" customHeight="1">
      <c r="B6" s="5" t="s">
        <v>6</v>
      </c>
    </row>
    <row r="7" ht="14.25" customHeight="1"/>
    <row r="8" ht="14.25" customHeight="1">
      <c r="B8" s="6" t="s">
        <v>7</v>
      </c>
      <c r="D8" s="8">
        <v>45538.0</v>
      </c>
    </row>
    <row r="9" ht="14.25" customHeight="1">
      <c r="B9" s="6" t="s">
        <v>8</v>
      </c>
      <c r="D9" s="8">
        <v>42228.0</v>
      </c>
    </row>
    <row r="10" ht="14.25" customHeight="1"/>
    <row r="11" ht="14.25" customHeight="1">
      <c r="B11" s="5" t="s">
        <v>9</v>
      </c>
    </row>
    <row r="12" ht="14.25" customHeight="1"/>
    <row r="13" ht="14.25" customHeight="1">
      <c r="B13" s="9" t="s">
        <v>10</v>
      </c>
      <c r="D13" s="10"/>
    </row>
    <row r="14" ht="14.25" customHeight="1">
      <c r="B14" s="9" t="s">
        <v>11</v>
      </c>
      <c r="D14" s="10"/>
    </row>
    <row r="15" ht="14.25" customHeight="1">
      <c r="B15" s="9" t="s">
        <v>12</v>
      </c>
      <c r="D15" s="10"/>
    </row>
    <row r="16" ht="14.25" customHeight="1">
      <c r="B16" s="9" t="s">
        <v>13</v>
      </c>
      <c r="D16" s="10"/>
    </row>
    <row r="17" ht="14.25" customHeight="1">
      <c r="B17" s="9" t="s">
        <v>14</v>
      </c>
      <c r="D17" s="10"/>
    </row>
    <row r="18" ht="14.25" customHeight="1">
      <c r="B18" s="9" t="s">
        <v>15</v>
      </c>
      <c r="D18" s="47"/>
    </row>
    <row r="19" ht="14.25" customHeight="1">
      <c r="B19" s="9"/>
    </row>
    <row r="20" ht="14.25" customHeight="1">
      <c r="B20" s="13" t="s">
        <v>16</v>
      </c>
    </row>
    <row r="21" ht="14.25" customHeight="1">
      <c r="B21" s="9"/>
    </row>
    <row r="22" ht="14.25" customHeight="1">
      <c r="B22" s="9" t="s">
        <v>17</v>
      </c>
      <c r="D22" s="10">
        <v>1509.0</v>
      </c>
    </row>
    <row r="23" ht="14.25" customHeight="1">
      <c r="B23" s="9" t="s">
        <v>18</v>
      </c>
      <c r="D23" s="10" t="s">
        <v>128</v>
      </c>
    </row>
    <row r="24" ht="14.25" customHeight="1">
      <c r="B24" s="9"/>
    </row>
    <row r="25" ht="14.25" customHeight="1">
      <c r="B25" s="13" t="s">
        <v>20</v>
      </c>
    </row>
    <row r="26" ht="14.25" customHeight="1">
      <c r="B26" s="9"/>
    </row>
    <row r="27" ht="14.25" customHeight="1">
      <c r="B27" s="9" t="s">
        <v>21</v>
      </c>
      <c r="D27" s="10" t="s">
        <v>129</v>
      </c>
    </row>
    <row r="28" ht="14.25" customHeight="1">
      <c r="B28" s="9" t="s">
        <v>23</v>
      </c>
      <c r="D28" s="61" t="s">
        <v>130</v>
      </c>
    </row>
    <row r="29" ht="14.25" customHeight="1">
      <c r="B29" s="9" t="s">
        <v>25</v>
      </c>
      <c r="D29" s="10" t="s">
        <v>131</v>
      </c>
    </row>
    <row r="30" ht="14.25" customHeight="1">
      <c r="B30" s="9"/>
    </row>
    <row r="31" ht="17.25" customHeight="1">
      <c r="B31" s="13" t="s">
        <v>27</v>
      </c>
    </row>
    <row r="32" ht="17.25" customHeight="1">
      <c r="B32" s="13"/>
    </row>
    <row r="33" ht="17.25" customHeight="1">
      <c r="B33" s="14" t="s">
        <v>28</v>
      </c>
    </row>
    <row r="34" ht="14.25" customHeight="1">
      <c r="B34" s="9"/>
    </row>
    <row r="35" ht="14.25" customHeight="1">
      <c r="B35" s="9" t="s">
        <v>21</v>
      </c>
      <c r="D35" s="10" t="s">
        <v>132</v>
      </c>
    </row>
    <row r="36" ht="14.25" customHeight="1">
      <c r="B36" s="9" t="s">
        <v>23</v>
      </c>
      <c r="D36" s="10">
        <v>1.190946E7</v>
      </c>
    </row>
    <row r="37" ht="14.25" customHeight="1">
      <c r="B37" s="9" t="s">
        <v>25</v>
      </c>
      <c r="D37" s="10" t="s">
        <v>131</v>
      </c>
    </row>
    <row r="38" ht="14.25" customHeight="1">
      <c r="B38" s="9" t="s">
        <v>30</v>
      </c>
      <c r="D38" s="15">
        <v>1.0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scale="63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/>
  </sheetPr>
  <sheetViews>
    <sheetView showGridLines="0"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2.63" defaultRowHeight="15.75"/>
  <cols>
    <col customWidth="1" min="1" max="1" width="3.63"/>
    <col customWidth="1" min="2" max="2" width="24.13"/>
    <col customWidth="1" min="3" max="3" width="14.13"/>
    <col customWidth="1" min="4" max="4" width="15.25"/>
    <col customWidth="1" min="5" max="5" width="12.38"/>
    <col customWidth="1" min="6" max="6" width="3.0"/>
    <col customWidth="1" min="7" max="7" width="13.25"/>
    <col customWidth="1" min="8" max="28" width="10.0"/>
    <col customWidth="1" min="29" max="29" width="18.0"/>
    <col customWidth="1" min="30" max="35" width="10.0"/>
    <col customWidth="1" min="36" max="36" width="10.5"/>
    <col customWidth="1" min="37" max="97" width="10.0"/>
  </cols>
  <sheetData>
    <row r="1" ht="14.25" customHeight="1">
      <c r="AD1" s="78"/>
      <c r="AE1" s="78"/>
      <c r="AF1" s="78"/>
      <c r="AG1" s="78"/>
    </row>
    <row r="2" ht="14.25" customHeight="1">
      <c r="B2" s="5" t="s">
        <v>31</v>
      </c>
      <c r="AD2" s="78"/>
      <c r="AE2" s="78"/>
      <c r="AF2" s="78"/>
      <c r="AG2" s="78"/>
    </row>
    <row r="3" ht="14.25" customHeight="1">
      <c r="G3" s="16">
        <f>IF(MONTH(C8)&lt;4,(DATE(YEAR(C8)-1,4,1)),DATE(YEAR(C8),4,1))</f>
        <v>42095</v>
      </c>
      <c r="H3" s="17">
        <v>42644.0</v>
      </c>
      <c r="I3" s="17">
        <f t="shared" ref="I3:CS3" si="1">H4+1</f>
        <v>42826</v>
      </c>
      <c r="J3" s="17">
        <f t="shared" si="1"/>
        <v>42856</v>
      </c>
      <c r="K3" s="17">
        <f t="shared" si="1"/>
        <v>42887</v>
      </c>
      <c r="L3" s="17">
        <f t="shared" si="1"/>
        <v>42917</v>
      </c>
      <c r="M3" s="17">
        <f t="shared" si="1"/>
        <v>42948</v>
      </c>
      <c r="N3" s="17">
        <f t="shared" si="1"/>
        <v>42979</v>
      </c>
      <c r="O3" s="17">
        <f t="shared" si="1"/>
        <v>43009</v>
      </c>
      <c r="P3" s="17">
        <f t="shared" si="1"/>
        <v>43040</v>
      </c>
      <c r="Q3" s="17">
        <f t="shared" si="1"/>
        <v>43070</v>
      </c>
      <c r="R3" s="17">
        <f t="shared" si="1"/>
        <v>43101</v>
      </c>
      <c r="S3" s="17">
        <f t="shared" si="1"/>
        <v>43132</v>
      </c>
      <c r="T3" s="17">
        <f t="shared" si="1"/>
        <v>43160</v>
      </c>
      <c r="U3" s="17">
        <f t="shared" si="1"/>
        <v>43191</v>
      </c>
      <c r="V3" s="17">
        <f t="shared" si="1"/>
        <v>43221</v>
      </c>
      <c r="W3" s="17">
        <f t="shared" si="1"/>
        <v>43374</v>
      </c>
      <c r="X3" s="18">
        <f t="shared" si="1"/>
        <v>43556</v>
      </c>
      <c r="Y3" s="19">
        <f t="shared" si="1"/>
        <v>43739</v>
      </c>
      <c r="Z3" s="19">
        <f t="shared" si="1"/>
        <v>43922</v>
      </c>
      <c r="AA3" s="19">
        <f t="shared" si="1"/>
        <v>44105</v>
      </c>
      <c r="AB3" s="19">
        <f t="shared" si="1"/>
        <v>44287</v>
      </c>
      <c r="AC3" s="19">
        <f t="shared" si="1"/>
        <v>44470</v>
      </c>
      <c r="AD3" s="19">
        <f t="shared" si="1"/>
        <v>44652</v>
      </c>
      <c r="AE3" s="19">
        <f t="shared" si="1"/>
        <v>44835</v>
      </c>
      <c r="AF3" s="19">
        <f t="shared" si="1"/>
        <v>45017</v>
      </c>
      <c r="AG3" s="19">
        <f t="shared" si="1"/>
        <v>45200</v>
      </c>
      <c r="AH3" s="19">
        <f t="shared" si="1"/>
        <v>45383</v>
      </c>
      <c r="AI3" s="19">
        <f t="shared" si="1"/>
        <v>45566</v>
      </c>
      <c r="AJ3" s="19">
        <f t="shared" si="1"/>
        <v>45748</v>
      </c>
      <c r="AK3" s="19">
        <f t="shared" si="1"/>
        <v>45931</v>
      </c>
      <c r="AL3" s="19">
        <f t="shared" si="1"/>
        <v>46113</v>
      </c>
      <c r="AM3" s="19">
        <f t="shared" si="1"/>
        <v>46296</v>
      </c>
      <c r="AN3" s="19">
        <f t="shared" si="1"/>
        <v>46478</v>
      </c>
      <c r="AO3" s="19">
        <f t="shared" si="1"/>
        <v>46661</v>
      </c>
      <c r="AP3" s="19">
        <f t="shared" si="1"/>
        <v>46844</v>
      </c>
      <c r="AQ3" s="19">
        <f t="shared" si="1"/>
        <v>47027</v>
      </c>
      <c r="AR3" s="19">
        <f t="shared" si="1"/>
        <v>47209</v>
      </c>
      <c r="AS3" s="19">
        <f t="shared" si="1"/>
        <v>47392</v>
      </c>
      <c r="AT3" s="19">
        <f t="shared" si="1"/>
        <v>47574</v>
      </c>
      <c r="AU3" s="19">
        <f t="shared" si="1"/>
        <v>47757</v>
      </c>
      <c r="AV3" s="19">
        <f t="shared" si="1"/>
        <v>47939</v>
      </c>
      <c r="AW3" s="19">
        <f t="shared" si="1"/>
        <v>48122</v>
      </c>
      <c r="AX3" s="19">
        <f t="shared" si="1"/>
        <v>48305</v>
      </c>
      <c r="AY3" s="19">
        <f t="shared" si="1"/>
        <v>48488</v>
      </c>
      <c r="AZ3" s="19">
        <f t="shared" si="1"/>
        <v>48670</v>
      </c>
      <c r="BA3" s="19">
        <f t="shared" si="1"/>
        <v>48853</v>
      </c>
      <c r="BB3" s="19">
        <f t="shared" si="1"/>
        <v>49035</v>
      </c>
      <c r="BC3" s="19">
        <f t="shared" si="1"/>
        <v>49218</v>
      </c>
      <c r="BD3" s="19">
        <f t="shared" si="1"/>
        <v>49400</v>
      </c>
      <c r="BE3" s="19">
        <f t="shared" si="1"/>
        <v>49583</v>
      </c>
      <c r="BF3" s="19">
        <f t="shared" si="1"/>
        <v>49766</v>
      </c>
      <c r="BG3" s="19">
        <f t="shared" si="1"/>
        <v>49949</v>
      </c>
      <c r="BH3" s="19">
        <f t="shared" si="1"/>
        <v>50131</v>
      </c>
      <c r="BI3" s="19">
        <f t="shared" si="1"/>
        <v>50314</v>
      </c>
      <c r="BJ3" s="19">
        <f t="shared" si="1"/>
        <v>50496</v>
      </c>
      <c r="BK3" s="19">
        <f t="shared" si="1"/>
        <v>50679</v>
      </c>
      <c r="BL3" s="19">
        <f t="shared" si="1"/>
        <v>50861</v>
      </c>
      <c r="BM3" s="19">
        <f t="shared" si="1"/>
        <v>51044</v>
      </c>
      <c r="BN3" s="19">
        <f t="shared" si="1"/>
        <v>51227</v>
      </c>
      <c r="BO3" s="19">
        <f t="shared" si="1"/>
        <v>51410</v>
      </c>
      <c r="BP3" s="19">
        <f t="shared" si="1"/>
        <v>51592</v>
      </c>
      <c r="BQ3" s="19">
        <f t="shared" si="1"/>
        <v>51775</v>
      </c>
      <c r="BR3" s="19">
        <f t="shared" si="1"/>
        <v>51957</v>
      </c>
      <c r="BS3" s="19">
        <f t="shared" si="1"/>
        <v>52140</v>
      </c>
      <c r="BT3" s="19">
        <f t="shared" si="1"/>
        <v>52322</v>
      </c>
      <c r="BU3" s="19">
        <f t="shared" si="1"/>
        <v>52505</v>
      </c>
      <c r="BV3" s="19">
        <f t="shared" si="1"/>
        <v>52688</v>
      </c>
      <c r="BW3" s="19">
        <f t="shared" si="1"/>
        <v>52871</v>
      </c>
      <c r="BX3" s="19">
        <f t="shared" si="1"/>
        <v>53053</v>
      </c>
      <c r="BY3" s="19">
        <f t="shared" si="1"/>
        <v>53236</v>
      </c>
      <c r="BZ3" s="19">
        <f t="shared" si="1"/>
        <v>53418</v>
      </c>
      <c r="CA3" s="19">
        <f t="shared" si="1"/>
        <v>53601</v>
      </c>
      <c r="CB3" s="19">
        <f t="shared" si="1"/>
        <v>53783</v>
      </c>
      <c r="CC3" s="19">
        <f t="shared" si="1"/>
        <v>53966</v>
      </c>
      <c r="CD3" s="19">
        <f t="shared" si="1"/>
        <v>54149</v>
      </c>
      <c r="CE3" s="19">
        <f t="shared" si="1"/>
        <v>54332</v>
      </c>
      <c r="CF3" s="19">
        <f t="shared" si="1"/>
        <v>54514</v>
      </c>
      <c r="CG3" s="19">
        <f t="shared" si="1"/>
        <v>54697</v>
      </c>
      <c r="CH3" s="19">
        <f t="shared" si="1"/>
        <v>54879</v>
      </c>
      <c r="CI3" s="19">
        <f t="shared" si="1"/>
        <v>55062</v>
      </c>
      <c r="CJ3" s="19">
        <f t="shared" si="1"/>
        <v>55244</v>
      </c>
      <c r="CK3" s="19">
        <f t="shared" si="1"/>
        <v>55427</v>
      </c>
      <c r="CL3" s="19">
        <f t="shared" si="1"/>
        <v>55610</v>
      </c>
      <c r="CM3" s="19">
        <f t="shared" si="1"/>
        <v>55793</v>
      </c>
      <c r="CN3" s="19">
        <f t="shared" si="1"/>
        <v>55975</v>
      </c>
      <c r="CO3" s="19">
        <f t="shared" si="1"/>
        <v>56158</v>
      </c>
      <c r="CP3" s="19">
        <f t="shared" si="1"/>
        <v>56340</v>
      </c>
      <c r="CQ3" s="19">
        <f t="shared" si="1"/>
        <v>56523</v>
      </c>
      <c r="CR3" s="19">
        <f t="shared" si="1"/>
        <v>56705</v>
      </c>
      <c r="CS3" s="19">
        <f t="shared" si="1"/>
        <v>56888</v>
      </c>
    </row>
    <row r="4" ht="14.25" customHeight="1">
      <c r="G4" s="20">
        <v>42496.0</v>
      </c>
      <c r="H4" s="21">
        <f>EOMONTH(H3,5)</f>
        <v>42825</v>
      </c>
      <c r="I4" s="21">
        <f t="shared" ref="I4:U4" si="2">EOMONTH(I3,0)</f>
        <v>42855</v>
      </c>
      <c r="J4" s="21">
        <f t="shared" si="2"/>
        <v>42886</v>
      </c>
      <c r="K4" s="21">
        <f t="shared" si="2"/>
        <v>42916</v>
      </c>
      <c r="L4" s="21">
        <f t="shared" si="2"/>
        <v>42947</v>
      </c>
      <c r="M4" s="21">
        <f t="shared" si="2"/>
        <v>42978</v>
      </c>
      <c r="N4" s="21">
        <f t="shared" si="2"/>
        <v>43008</v>
      </c>
      <c r="O4" s="21">
        <f t="shared" si="2"/>
        <v>43039</v>
      </c>
      <c r="P4" s="21">
        <f t="shared" si="2"/>
        <v>43069</v>
      </c>
      <c r="Q4" s="21">
        <f t="shared" si="2"/>
        <v>43100</v>
      </c>
      <c r="R4" s="21">
        <f t="shared" si="2"/>
        <v>43131</v>
      </c>
      <c r="S4" s="21">
        <f t="shared" si="2"/>
        <v>43159</v>
      </c>
      <c r="T4" s="21">
        <f t="shared" si="2"/>
        <v>43190</v>
      </c>
      <c r="U4" s="21">
        <f t="shared" si="2"/>
        <v>43220</v>
      </c>
      <c r="V4" s="21">
        <f>EOMONTH(V3,4)</f>
        <v>43373</v>
      </c>
      <c r="W4" s="21">
        <f t="shared" ref="W4:CS4" si="3">EOMONTH(W3,5)</f>
        <v>43555</v>
      </c>
      <c r="X4" s="22">
        <f t="shared" si="3"/>
        <v>43738</v>
      </c>
      <c r="Y4" s="19">
        <f t="shared" si="3"/>
        <v>43921</v>
      </c>
      <c r="Z4" s="19">
        <f t="shared" si="3"/>
        <v>44104</v>
      </c>
      <c r="AA4" s="19">
        <f t="shared" si="3"/>
        <v>44286</v>
      </c>
      <c r="AB4" s="19">
        <f t="shared" si="3"/>
        <v>44469</v>
      </c>
      <c r="AC4" s="19">
        <f t="shared" si="3"/>
        <v>44651</v>
      </c>
      <c r="AD4" s="19">
        <f t="shared" si="3"/>
        <v>44834</v>
      </c>
      <c r="AE4" s="19">
        <f t="shared" si="3"/>
        <v>45016</v>
      </c>
      <c r="AF4" s="19">
        <f t="shared" si="3"/>
        <v>45199</v>
      </c>
      <c r="AG4" s="19">
        <f t="shared" si="3"/>
        <v>45382</v>
      </c>
      <c r="AH4" s="19">
        <f t="shared" si="3"/>
        <v>45565</v>
      </c>
      <c r="AI4" s="19">
        <f t="shared" si="3"/>
        <v>45747</v>
      </c>
      <c r="AJ4" s="19">
        <f t="shared" si="3"/>
        <v>45930</v>
      </c>
      <c r="AK4" s="19">
        <f t="shared" si="3"/>
        <v>46112</v>
      </c>
      <c r="AL4" s="19">
        <f t="shared" si="3"/>
        <v>46295</v>
      </c>
      <c r="AM4" s="19">
        <f t="shared" si="3"/>
        <v>46477</v>
      </c>
      <c r="AN4" s="19">
        <f t="shared" si="3"/>
        <v>46660</v>
      </c>
      <c r="AO4" s="19">
        <f t="shared" si="3"/>
        <v>46843</v>
      </c>
      <c r="AP4" s="19">
        <f t="shared" si="3"/>
        <v>47026</v>
      </c>
      <c r="AQ4" s="19">
        <f t="shared" si="3"/>
        <v>47208</v>
      </c>
      <c r="AR4" s="19">
        <f t="shared" si="3"/>
        <v>47391</v>
      </c>
      <c r="AS4" s="19">
        <f t="shared" si="3"/>
        <v>47573</v>
      </c>
      <c r="AT4" s="19">
        <f t="shared" si="3"/>
        <v>47756</v>
      </c>
      <c r="AU4" s="19">
        <f t="shared" si="3"/>
        <v>47938</v>
      </c>
      <c r="AV4" s="19">
        <f t="shared" si="3"/>
        <v>48121</v>
      </c>
      <c r="AW4" s="19">
        <f t="shared" si="3"/>
        <v>48304</v>
      </c>
      <c r="AX4" s="19">
        <f t="shared" si="3"/>
        <v>48487</v>
      </c>
      <c r="AY4" s="19">
        <f t="shared" si="3"/>
        <v>48669</v>
      </c>
      <c r="AZ4" s="19">
        <f t="shared" si="3"/>
        <v>48852</v>
      </c>
      <c r="BA4" s="19">
        <f t="shared" si="3"/>
        <v>49034</v>
      </c>
      <c r="BB4" s="19">
        <f t="shared" si="3"/>
        <v>49217</v>
      </c>
      <c r="BC4" s="19">
        <f t="shared" si="3"/>
        <v>49399</v>
      </c>
      <c r="BD4" s="19">
        <f t="shared" si="3"/>
        <v>49582</v>
      </c>
      <c r="BE4" s="19">
        <f t="shared" si="3"/>
        <v>49765</v>
      </c>
      <c r="BF4" s="19">
        <f t="shared" si="3"/>
        <v>49948</v>
      </c>
      <c r="BG4" s="19">
        <f t="shared" si="3"/>
        <v>50130</v>
      </c>
      <c r="BH4" s="19">
        <f t="shared" si="3"/>
        <v>50313</v>
      </c>
      <c r="BI4" s="19">
        <f t="shared" si="3"/>
        <v>50495</v>
      </c>
      <c r="BJ4" s="19">
        <f t="shared" si="3"/>
        <v>50678</v>
      </c>
      <c r="BK4" s="19">
        <f t="shared" si="3"/>
        <v>50860</v>
      </c>
      <c r="BL4" s="19">
        <f t="shared" si="3"/>
        <v>51043</v>
      </c>
      <c r="BM4" s="19">
        <f t="shared" si="3"/>
        <v>51226</v>
      </c>
      <c r="BN4" s="19">
        <f t="shared" si="3"/>
        <v>51409</v>
      </c>
      <c r="BO4" s="19">
        <f t="shared" si="3"/>
        <v>51591</v>
      </c>
      <c r="BP4" s="19">
        <f t="shared" si="3"/>
        <v>51774</v>
      </c>
      <c r="BQ4" s="19">
        <f t="shared" si="3"/>
        <v>51956</v>
      </c>
      <c r="BR4" s="19">
        <f t="shared" si="3"/>
        <v>52139</v>
      </c>
      <c r="BS4" s="19">
        <f t="shared" si="3"/>
        <v>52321</v>
      </c>
      <c r="BT4" s="19">
        <f t="shared" si="3"/>
        <v>52504</v>
      </c>
      <c r="BU4" s="19">
        <f t="shared" si="3"/>
        <v>52687</v>
      </c>
      <c r="BV4" s="19">
        <f t="shared" si="3"/>
        <v>52870</v>
      </c>
      <c r="BW4" s="19">
        <f t="shared" si="3"/>
        <v>53052</v>
      </c>
      <c r="BX4" s="19">
        <f t="shared" si="3"/>
        <v>53235</v>
      </c>
      <c r="BY4" s="19">
        <f t="shared" si="3"/>
        <v>53417</v>
      </c>
      <c r="BZ4" s="19">
        <f t="shared" si="3"/>
        <v>53600</v>
      </c>
      <c r="CA4" s="19">
        <f t="shared" si="3"/>
        <v>53782</v>
      </c>
      <c r="CB4" s="19">
        <f t="shared" si="3"/>
        <v>53965</v>
      </c>
      <c r="CC4" s="19">
        <f t="shared" si="3"/>
        <v>54148</v>
      </c>
      <c r="CD4" s="19">
        <f t="shared" si="3"/>
        <v>54331</v>
      </c>
      <c r="CE4" s="19">
        <f t="shared" si="3"/>
        <v>54513</v>
      </c>
      <c r="CF4" s="19">
        <f t="shared" si="3"/>
        <v>54696</v>
      </c>
      <c r="CG4" s="19">
        <f t="shared" si="3"/>
        <v>54878</v>
      </c>
      <c r="CH4" s="19">
        <f t="shared" si="3"/>
        <v>55061</v>
      </c>
      <c r="CI4" s="19">
        <f t="shared" si="3"/>
        <v>55243</v>
      </c>
      <c r="CJ4" s="19">
        <f t="shared" si="3"/>
        <v>55426</v>
      </c>
      <c r="CK4" s="19">
        <f t="shared" si="3"/>
        <v>55609</v>
      </c>
      <c r="CL4" s="19">
        <f t="shared" si="3"/>
        <v>55792</v>
      </c>
      <c r="CM4" s="19">
        <f t="shared" si="3"/>
        <v>55974</v>
      </c>
      <c r="CN4" s="19">
        <f t="shared" si="3"/>
        <v>56157</v>
      </c>
      <c r="CO4" s="19">
        <f t="shared" si="3"/>
        <v>56339</v>
      </c>
      <c r="CP4" s="19">
        <f t="shared" si="3"/>
        <v>56522</v>
      </c>
      <c r="CQ4" s="19">
        <f t="shared" si="3"/>
        <v>56704</v>
      </c>
      <c r="CR4" s="19">
        <f t="shared" si="3"/>
        <v>56887</v>
      </c>
      <c r="CS4" s="19">
        <f t="shared" si="3"/>
        <v>57070</v>
      </c>
    </row>
    <row r="5" ht="14.25" customHeight="1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</row>
    <row r="6" ht="14.25" customHeight="1">
      <c r="B6" s="23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</row>
    <row r="7" ht="14.25" customHeight="1">
      <c r="B7" s="5"/>
    </row>
    <row r="8" ht="14.25" customHeight="1">
      <c r="B8" s="6" t="s">
        <v>33</v>
      </c>
      <c r="C8" s="25">
        <v>42228.0</v>
      </c>
      <c r="D8" s="26"/>
    </row>
    <row r="9" ht="14.25" customHeight="1">
      <c r="B9" s="6" t="s">
        <v>34</v>
      </c>
      <c r="C9" s="25">
        <v>45538.0</v>
      </c>
      <c r="D9" s="26"/>
    </row>
    <row r="10" ht="14.25" customHeight="1"/>
    <row r="11" ht="14.25" customHeight="1">
      <c r="B11" s="23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</row>
    <row r="12" ht="14.25" customHeight="1"/>
    <row r="13" ht="14.25" customHeight="1">
      <c r="B13" s="28" t="s">
        <v>36</v>
      </c>
      <c r="C13" s="28" t="s">
        <v>37</v>
      </c>
      <c r="D13" s="28" t="s">
        <v>38</v>
      </c>
    </row>
    <row r="14" ht="14.25" customHeight="1">
      <c r="B14" s="29" t="s">
        <v>133</v>
      </c>
      <c r="C14" s="79">
        <v>0.925</v>
      </c>
      <c r="D14" s="30">
        <v>1.0</v>
      </c>
    </row>
    <row r="15" ht="14.25" customHeight="1">
      <c r="B15" s="29" t="s">
        <v>104</v>
      </c>
      <c r="C15" s="79">
        <v>0.075</v>
      </c>
      <c r="D15" s="30">
        <v>0.0</v>
      </c>
    </row>
    <row r="16" ht="14.25" customHeight="1">
      <c r="B16" s="29"/>
      <c r="C16" s="30"/>
      <c r="D16" s="30"/>
    </row>
    <row r="17" ht="14.25" customHeight="1">
      <c r="B17" s="29"/>
      <c r="C17" s="30"/>
      <c r="D17" s="30"/>
    </row>
    <row r="18" ht="14.25" customHeight="1">
      <c r="B18" s="29"/>
      <c r="C18" s="30"/>
      <c r="D18" s="30"/>
    </row>
    <row r="19" ht="14.25" customHeight="1">
      <c r="B19" s="29"/>
      <c r="C19" s="30"/>
      <c r="D19" s="30"/>
    </row>
    <row r="20" ht="14.25" customHeight="1">
      <c r="B20" s="31" t="s">
        <v>44</v>
      </c>
      <c r="C20" s="32">
        <f t="shared" ref="C20:D20" si="4">SUM(C14:C19)</f>
        <v>1</v>
      </c>
      <c r="D20" s="32">
        <f t="shared" si="4"/>
        <v>1</v>
      </c>
    </row>
    <row r="21" ht="14.25" customHeight="1"/>
    <row r="22" ht="14.25" customHeight="1">
      <c r="B22" s="23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</row>
    <row r="23" ht="14.25" customHeight="1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ht="14.25" customHeight="1">
      <c r="B24" s="5" t="s">
        <v>46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ht="14.25" customHeight="1"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ht="14.25" customHeight="1">
      <c r="B26" s="6" t="s">
        <v>47</v>
      </c>
    </row>
    <row r="27" ht="14.25" customHeight="1"/>
    <row r="28" ht="14.25" customHeight="1">
      <c r="B28" s="6" t="s">
        <v>48</v>
      </c>
      <c r="E28" s="33">
        <f t="shared" ref="E28:E31" si="5">SUM(G28:CS28)</f>
        <v>-1000</v>
      </c>
      <c r="G28" s="34">
        <v>0.0</v>
      </c>
      <c r="H28" s="34">
        <v>0.0</v>
      </c>
      <c r="I28" s="34">
        <v>0.0</v>
      </c>
      <c r="J28" s="34">
        <v>0.0</v>
      </c>
      <c r="K28" s="34">
        <v>0.0</v>
      </c>
      <c r="L28" s="34">
        <v>0.0</v>
      </c>
      <c r="M28" s="34">
        <v>0.0</v>
      </c>
      <c r="N28" s="34">
        <v>0.0</v>
      </c>
      <c r="O28" s="34">
        <v>0.0</v>
      </c>
      <c r="P28" s="34">
        <v>0.0</v>
      </c>
      <c r="Q28" s="34">
        <v>0.0</v>
      </c>
      <c r="R28" s="34">
        <v>0.0</v>
      </c>
      <c r="S28" s="34">
        <v>0.0</v>
      </c>
      <c r="T28" s="34">
        <v>0.0</v>
      </c>
      <c r="U28" s="34">
        <v>0.0</v>
      </c>
      <c r="V28" s="34">
        <v>0.0</v>
      </c>
      <c r="W28" s="34">
        <v>0.0</v>
      </c>
      <c r="X28" s="34">
        <v>-1000.0</v>
      </c>
      <c r="Y28" s="34">
        <v>0.0</v>
      </c>
      <c r="Z28" s="34">
        <v>0.0</v>
      </c>
      <c r="AA28" s="34">
        <v>0.0</v>
      </c>
      <c r="AB28" s="34">
        <v>0.0</v>
      </c>
      <c r="AC28" s="34">
        <v>0.0</v>
      </c>
      <c r="AD28" s="34">
        <v>0.0</v>
      </c>
      <c r="AE28" s="34">
        <v>0.0</v>
      </c>
      <c r="AF28" s="34">
        <v>0.0</v>
      </c>
      <c r="AG28" s="34">
        <v>0.0</v>
      </c>
      <c r="AH28" s="34">
        <v>0.0</v>
      </c>
      <c r="AI28" s="34">
        <v>0.0</v>
      </c>
      <c r="AJ28" s="34">
        <v>0.0</v>
      </c>
      <c r="AK28" s="34">
        <v>0.0</v>
      </c>
      <c r="AL28" s="34">
        <v>0.0</v>
      </c>
      <c r="AM28" s="34">
        <v>0.0</v>
      </c>
      <c r="AN28" s="34">
        <v>0.0</v>
      </c>
      <c r="AO28" s="34">
        <v>0.0</v>
      </c>
      <c r="AP28" s="34">
        <v>0.0</v>
      </c>
      <c r="AQ28" s="34">
        <v>0.0</v>
      </c>
      <c r="AR28" s="34">
        <v>0.0</v>
      </c>
      <c r="AS28" s="34">
        <v>0.0</v>
      </c>
      <c r="AT28" s="34">
        <v>0.0</v>
      </c>
      <c r="AU28" s="34">
        <v>0.0</v>
      </c>
      <c r="AV28" s="34">
        <v>0.0</v>
      </c>
      <c r="AW28" s="34">
        <v>0.0</v>
      </c>
      <c r="AX28" s="34">
        <v>0.0</v>
      </c>
      <c r="AY28" s="34">
        <v>0.0</v>
      </c>
      <c r="AZ28" s="34">
        <v>0.0</v>
      </c>
      <c r="BA28" s="34">
        <v>0.0</v>
      </c>
      <c r="BB28" s="34">
        <v>0.0</v>
      </c>
      <c r="BC28" s="34">
        <v>0.0</v>
      </c>
      <c r="BD28" s="34">
        <v>0.0</v>
      </c>
      <c r="BE28" s="34">
        <v>0.0</v>
      </c>
      <c r="BF28" s="34">
        <v>0.0</v>
      </c>
      <c r="BG28" s="34">
        <v>0.0</v>
      </c>
      <c r="BH28" s="34">
        <v>0.0</v>
      </c>
      <c r="BI28" s="34">
        <v>0.0</v>
      </c>
      <c r="BJ28" s="34">
        <v>0.0</v>
      </c>
      <c r="BK28" s="34">
        <v>0.0</v>
      </c>
      <c r="BL28" s="34">
        <v>0.0</v>
      </c>
      <c r="BM28" s="34">
        <v>0.0</v>
      </c>
      <c r="BN28" s="34">
        <v>0.0</v>
      </c>
      <c r="BO28" s="34">
        <v>0.0</v>
      </c>
      <c r="BP28" s="34">
        <v>0.0</v>
      </c>
      <c r="BQ28" s="34">
        <v>0.0</v>
      </c>
      <c r="BR28" s="34">
        <v>0.0</v>
      </c>
      <c r="BS28" s="34">
        <v>0.0</v>
      </c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</row>
    <row r="29" ht="14.25" customHeight="1">
      <c r="B29" s="6" t="s">
        <v>49</v>
      </c>
      <c r="E29" s="33">
        <f t="shared" si="5"/>
        <v>-13186.244</v>
      </c>
      <c r="G29" s="34">
        <v>0.0</v>
      </c>
      <c r="H29" s="34">
        <v>0.0</v>
      </c>
      <c r="I29" s="34">
        <v>0.0</v>
      </c>
      <c r="J29" s="34">
        <v>0.0</v>
      </c>
      <c r="K29" s="34">
        <v>0.0</v>
      </c>
      <c r="L29" s="34">
        <v>0.0</v>
      </c>
      <c r="M29" s="34">
        <v>0.0</v>
      </c>
      <c r="N29" s="34">
        <v>0.0</v>
      </c>
      <c r="O29" s="34">
        <v>0.0</v>
      </c>
      <c r="P29" s="34">
        <v>0.0</v>
      </c>
      <c r="Q29" s="34">
        <v>0.0</v>
      </c>
      <c r="R29" s="34">
        <v>0.0</v>
      </c>
      <c r="S29" s="34">
        <v>0.0</v>
      </c>
      <c r="T29" s="34">
        <v>-13186.244</v>
      </c>
      <c r="U29" s="34">
        <v>0.0</v>
      </c>
      <c r="V29" s="34">
        <v>0.0</v>
      </c>
      <c r="W29" s="34">
        <v>0.0</v>
      </c>
      <c r="X29" s="34">
        <v>0.0</v>
      </c>
      <c r="Y29" s="34">
        <v>0.0</v>
      </c>
      <c r="Z29" s="34">
        <v>0.0</v>
      </c>
      <c r="AA29" s="34">
        <v>0.0</v>
      </c>
      <c r="AB29" s="34">
        <v>0.0</v>
      </c>
      <c r="AC29" s="34">
        <v>0.0</v>
      </c>
      <c r="AD29" s="34">
        <v>0.0</v>
      </c>
      <c r="AE29" s="34">
        <v>0.0</v>
      </c>
      <c r="AF29" s="34">
        <v>0.0</v>
      </c>
      <c r="AG29" s="34">
        <v>0.0</v>
      </c>
      <c r="AH29" s="34">
        <v>0.0</v>
      </c>
      <c r="AI29" s="34">
        <v>0.0</v>
      </c>
      <c r="AJ29" s="34">
        <v>0.0</v>
      </c>
      <c r="AK29" s="34">
        <v>0.0</v>
      </c>
      <c r="AL29" s="34">
        <v>0.0</v>
      </c>
      <c r="AM29" s="34">
        <v>0.0</v>
      </c>
      <c r="AN29" s="34">
        <v>0.0</v>
      </c>
      <c r="AO29" s="34">
        <v>0.0</v>
      </c>
      <c r="AP29" s="34">
        <v>0.0</v>
      </c>
      <c r="AQ29" s="34">
        <v>0.0</v>
      </c>
      <c r="AR29" s="34">
        <v>0.0</v>
      </c>
      <c r="AS29" s="34">
        <v>0.0</v>
      </c>
      <c r="AT29" s="34">
        <v>0.0</v>
      </c>
      <c r="AU29" s="34">
        <v>0.0</v>
      </c>
      <c r="AV29" s="34">
        <v>0.0</v>
      </c>
      <c r="AW29" s="34">
        <v>0.0</v>
      </c>
      <c r="AX29" s="34">
        <v>0.0</v>
      </c>
      <c r="AY29" s="34">
        <v>0.0</v>
      </c>
      <c r="AZ29" s="34">
        <v>0.0</v>
      </c>
      <c r="BA29" s="34">
        <v>0.0</v>
      </c>
      <c r="BB29" s="34">
        <v>0.0</v>
      </c>
      <c r="BC29" s="34">
        <v>0.0</v>
      </c>
      <c r="BD29" s="34">
        <v>0.0</v>
      </c>
      <c r="BE29" s="34">
        <v>0.0</v>
      </c>
      <c r="BF29" s="34">
        <v>0.0</v>
      </c>
      <c r="BG29" s="34">
        <v>0.0</v>
      </c>
      <c r="BH29" s="34">
        <v>0.0</v>
      </c>
      <c r="BI29" s="34">
        <v>0.0</v>
      </c>
      <c r="BJ29" s="34">
        <v>0.0</v>
      </c>
      <c r="BK29" s="34">
        <v>0.0</v>
      </c>
      <c r="BL29" s="34">
        <v>0.0</v>
      </c>
      <c r="BM29" s="34">
        <v>0.0</v>
      </c>
      <c r="BN29" s="34">
        <v>0.0</v>
      </c>
      <c r="BO29" s="34">
        <v>0.0</v>
      </c>
      <c r="BP29" s="34">
        <v>0.0</v>
      </c>
      <c r="BQ29" s="34">
        <v>0.0</v>
      </c>
      <c r="BR29" s="34">
        <v>0.0</v>
      </c>
      <c r="BS29" s="34">
        <v>0.0</v>
      </c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</row>
    <row r="30" ht="14.25" customHeight="1">
      <c r="B30" s="6" t="s">
        <v>50</v>
      </c>
      <c r="E30" s="33">
        <f t="shared" si="5"/>
        <v>0</v>
      </c>
      <c r="G30" s="34">
        <v>0.0</v>
      </c>
      <c r="H30" s="34">
        <v>0.0</v>
      </c>
      <c r="I30" s="34">
        <v>0.0</v>
      </c>
      <c r="J30" s="34">
        <v>0.0</v>
      </c>
      <c r="K30" s="34">
        <v>0.0</v>
      </c>
      <c r="L30" s="34">
        <v>0.0</v>
      </c>
      <c r="M30" s="34">
        <v>0.0</v>
      </c>
      <c r="N30" s="34">
        <v>0.0</v>
      </c>
      <c r="O30" s="34">
        <v>0.0</v>
      </c>
      <c r="P30" s="34">
        <v>0.0</v>
      </c>
      <c r="Q30" s="34">
        <v>0.0</v>
      </c>
      <c r="R30" s="34">
        <v>0.0</v>
      </c>
      <c r="S30" s="34">
        <v>0.0</v>
      </c>
      <c r="T30" s="34">
        <v>0.0</v>
      </c>
      <c r="U30" s="34">
        <v>0.0</v>
      </c>
      <c r="V30" s="34">
        <v>0.0</v>
      </c>
      <c r="W30" s="34">
        <v>0.0</v>
      </c>
      <c r="X30" s="34"/>
      <c r="Y30" s="34">
        <v>0.0</v>
      </c>
      <c r="Z30" s="34">
        <v>0.0</v>
      </c>
      <c r="AA30" s="34">
        <v>0.0</v>
      </c>
      <c r="AB30" s="34">
        <v>0.0</v>
      </c>
      <c r="AC30" s="34">
        <v>0.0</v>
      </c>
      <c r="AD30" s="34">
        <v>0.0</v>
      </c>
      <c r="AE30" s="34">
        <v>0.0</v>
      </c>
      <c r="AF30" s="34">
        <v>0.0</v>
      </c>
      <c r="AG30" s="34">
        <v>0.0</v>
      </c>
      <c r="AH30" s="34">
        <v>0.0</v>
      </c>
      <c r="AI30" s="34">
        <v>0.0</v>
      </c>
      <c r="AJ30" s="34">
        <v>0.0</v>
      </c>
      <c r="AK30" s="34">
        <v>0.0</v>
      </c>
      <c r="AL30" s="34">
        <v>0.0</v>
      </c>
      <c r="AM30" s="34">
        <v>0.0</v>
      </c>
      <c r="AN30" s="34">
        <v>0.0</v>
      </c>
      <c r="AO30" s="34">
        <v>0.0</v>
      </c>
      <c r="AP30" s="34">
        <v>0.0</v>
      </c>
      <c r="AQ30" s="34">
        <v>0.0</v>
      </c>
      <c r="AR30" s="34">
        <v>0.0</v>
      </c>
      <c r="AS30" s="34">
        <v>0.0</v>
      </c>
      <c r="AT30" s="34">
        <v>0.0</v>
      </c>
      <c r="AU30" s="34">
        <v>0.0</v>
      </c>
      <c r="AV30" s="34">
        <v>0.0</v>
      </c>
      <c r="AW30" s="34">
        <v>0.0</v>
      </c>
      <c r="AX30" s="34">
        <v>0.0</v>
      </c>
      <c r="AY30" s="34">
        <v>0.0</v>
      </c>
      <c r="AZ30" s="34">
        <v>0.0</v>
      </c>
      <c r="BA30" s="34">
        <v>0.0</v>
      </c>
      <c r="BB30" s="34">
        <v>0.0</v>
      </c>
      <c r="BC30" s="34">
        <v>0.0</v>
      </c>
      <c r="BD30" s="34">
        <v>0.0</v>
      </c>
      <c r="BE30" s="34">
        <v>0.0</v>
      </c>
      <c r="BF30" s="34">
        <v>0.0</v>
      </c>
      <c r="BG30" s="34">
        <v>0.0</v>
      </c>
      <c r="BH30" s="34">
        <v>0.0</v>
      </c>
      <c r="BI30" s="34">
        <v>0.0</v>
      </c>
      <c r="BJ30" s="34">
        <v>0.0</v>
      </c>
      <c r="BK30" s="34">
        <v>0.0</v>
      </c>
      <c r="BL30" s="34">
        <v>0.0</v>
      </c>
      <c r="BM30" s="34">
        <v>0.0</v>
      </c>
      <c r="BN30" s="34">
        <v>0.0</v>
      </c>
      <c r="BO30" s="34">
        <v>0.0</v>
      </c>
      <c r="BP30" s="34">
        <v>0.0</v>
      </c>
      <c r="BQ30" s="34">
        <v>0.0</v>
      </c>
      <c r="BR30" s="34">
        <v>0.0</v>
      </c>
      <c r="BS30" s="34">
        <v>0.0</v>
      </c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</row>
    <row r="31" ht="14.25" customHeight="1">
      <c r="B31" s="5" t="s">
        <v>44</v>
      </c>
      <c r="C31" s="5"/>
      <c r="D31" s="5"/>
      <c r="E31" s="35">
        <f t="shared" si="5"/>
        <v>-14186.244</v>
      </c>
      <c r="F31" s="5"/>
      <c r="G31" s="36">
        <f t="shared" ref="G31:CS31" si="6">SUM(G28:G30)</f>
        <v>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-13186.244</v>
      </c>
      <c r="U31" s="36">
        <f t="shared" si="6"/>
        <v>0</v>
      </c>
      <c r="V31" s="36">
        <f t="shared" si="6"/>
        <v>0</v>
      </c>
      <c r="W31" s="36">
        <f t="shared" si="6"/>
        <v>0</v>
      </c>
      <c r="X31" s="36">
        <f t="shared" si="6"/>
        <v>-1000</v>
      </c>
      <c r="Y31" s="36">
        <f t="shared" si="6"/>
        <v>0</v>
      </c>
      <c r="Z31" s="36">
        <f t="shared" si="6"/>
        <v>0</v>
      </c>
      <c r="AA31" s="36">
        <f t="shared" si="6"/>
        <v>0</v>
      </c>
      <c r="AB31" s="36">
        <f t="shared" si="6"/>
        <v>0</v>
      </c>
      <c r="AC31" s="36">
        <f t="shared" si="6"/>
        <v>0</v>
      </c>
      <c r="AD31" s="36">
        <f t="shared" si="6"/>
        <v>0</v>
      </c>
      <c r="AE31" s="36">
        <f t="shared" si="6"/>
        <v>0</v>
      </c>
      <c r="AF31" s="36">
        <f t="shared" si="6"/>
        <v>0</v>
      </c>
      <c r="AG31" s="36">
        <f t="shared" si="6"/>
        <v>0</v>
      </c>
      <c r="AH31" s="36">
        <f t="shared" si="6"/>
        <v>0</v>
      </c>
      <c r="AI31" s="36">
        <f t="shared" si="6"/>
        <v>0</v>
      </c>
      <c r="AJ31" s="36">
        <f t="shared" si="6"/>
        <v>0</v>
      </c>
      <c r="AK31" s="36">
        <f t="shared" si="6"/>
        <v>0</v>
      </c>
      <c r="AL31" s="36">
        <f t="shared" si="6"/>
        <v>0</v>
      </c>
      <c r="AM31" s="36">
        <f t="shared" si="6"/>
        <v>0</v>
      </c>
      <c r="AN31" s="36">
        <f t="shared" si="6"/>
        <v>0</v>
      </c>
      <c r="AO31" s="36">
        <f t="shared" si="6"/>
        <v>0</v>
      </c>
      <c r="AP31" s="36">
        <f t="shared" si="6"/>
        <v>0</v>
      </c>
      <c r="AQ31" s="36">
        <f t="shared" si="6"/>
        <v>0</v>
      </c>
      <c r="AR31" s="36">
        <f t="shared" si="6"/>
        <v>0</v>
      </c>
      <c r="AS31" s="36">
        <f t="shared" si="6"/>
        <v>0</v>
      </c>
      <c r="AT31" s="36">
        <f t="shared" si="6"/>
        <v>0</v>
      </c>
      <c r="AU31" s="36">
        <f t="shared" si="6"/>
        <v>0</v>
      </c>
      <c r="AV31" s="36">
        <f t="shared" si="6"/>
        <v>0</v>
      </c>
      <c r="AW31" s="36">
        <f t="shared" si="6"/>
        <v>0</v>
      </c>
      <c r="AX31" s="36">
        <f t="shared" si="6"/>
        <v>0</v>
      </c>
      <c r="AY31" s="36">
        <f t="shared" si="6"/>
        <v>0</v>
      </c>
      <c r="AZ31" s="36">
        <f t="shared" si="6"/>
        <v>0</v>
      </c>
      <c r="BA31" s="36">
        <f t="shared" si="6"/>
        <v>0</v>
      </c>
      <c r="BB31" s="36">
        <f t="shared" si="6"/>
        <v>0</v>
      </c>
      <c r="BC31" s="36">
        <f t="shared" si="6"/>
        <v>0</v>
      </c>
      <c r="BD31" s="36">
        <f t="shared" si="6"/>
        <v>0</v>
      </c>
      <c r="BE31" s="36">
        <f t="shared" si="6"/>
        <v>0</v>
      </c>
      <c r="BF31" s="36">
        <f t="shared" si="6"/>
        <v>0</v>
      </c>
      <c r="BG31" s="36">
        <f t="shared" si="6"/>
        <v>0</v>
      </c>
      <c r="BH31" s="36">
        <f t="shared" si="6"/>
        <v>0</v>
      </c>
      <c r="BI31" s="36">
        <f t="shared" si="6"/>
        <v>0</v>
      </c>
      <c r="BJ31" s="36">
        <f t="shared" si="6"/>
        <v>0</v>
      </c>
      <c r="BK31" s="36">
        <f t="shared" si="6"/>
        <v>0</v>
      </c>
      <c r="BL31" s="36">
        <f t="shared" si="6"/>
        <v>0</v>
      </c>
      <c r="BM31" s="36">
        <f t="shared" si="6"/>
        <v>0</v>
      </c>
      <c r="BN31" s="36">
        <f t="shared" si="6"/>
        <v>0</v>
      </c>
      <c r="BO31" s="36">
        <f t="shared" si="6"/>
        <v>0</v>
      </c>
      <c r="BP31" s="36">
        <f t="shared" si="6"/>
        <v>0</v>
      </c>
      <c r="BQ31" s="36">
        <f t="shared" si="6"/>
        <v>0</v>
      </c>
      <c r="BR31" s="36">
        <f t="shared" si="6"/>
        <v>0</v>
      </c>
      <c r="BS31" s="36">
        <f t="shared" si="6"/>
        <v>0</v>
      </c>
      <c r="BT31" s="36">
        <f t="shared" si="6"/>
        <v>0</v>
      </c>
      <c r="BU31" s="36">
        <f t="shared" si="6"/>
        <v>0</v>
      </c>
      <c r="BV31" s="36">
        <f t="shared" si="6"/>
        <v>0</v>
      </c>
      <c r="BW31" s="36">
        <f t="shared" si="6"/>
        <v>0</v>
      </c>
      <c r="BX31" s="36">
        <f t="shared" si="6"/>
        <v>0</v>
      </c>
      <c r="BY31" s="36">
        <f t="shared" si="6"/>
        <v>0</v>
      </c>
      <c r="BZ31" s="36">
        <f t="shared" si="6"/>
        <v>0</v>
      </c>
      <c r="CA31" s="36">
        <f t="shared" si="6"/>
        <v>0</v>
      </c>
      <c r="CB31" s="36">
        <f t="shared" si="6"/>
        <v>0</v>
      </c>
      <c r="CC31" s="36">
        <f t="shared" si="6"/>
        <v>0</v>
      </c>
      <c r="CD31" s="36">
        <f t="shared" si="6"/>
        <v>0</v>
      </c>
      <c r="CE31" s="36">
        <f t="shared" si="6"/>
        <v>0</v>
      </c>
      <c r="CF31" s="36">
        <f t="shared" si="6"/>
        <v>0</v>
      </c>
      <c r="CG31" s="36">
        <f t="shared" si="6"/>
        <v>0</v>
      </c>
      <c r="CH31" s="36">
        <f t="shared" si="6"/>
        <v>0</v>
      </c>
      <c r="CI31" s="36">
        <f t="shared" si="6"/>
        <v>0</v>
      </c>
      <c r="CJ31" s="36">
        <f t="shared" si="6"/>
        <v>0</v>
      </c>
      <c r="CK31" s="36">
        <f t="shared" si="6"/>
        <v>0</v>
      </c>
      <c r="CL31" s="36">
        <f t="shared" si="6"/>
        <v>0</v>
      </c>
      <c r="CM31" s="36">
        <f t="shared" si="6"/>
        <v>0</v>
      </c>
      <c r="CN31" s="36">
        <f t="shared" si="6"/>
        <v>0</v>
      </c>
      <c r="CO31" s="36">
        <f t="shared" si="6"/>
        <v>0</v>
      </c>
      <c r="CP31" s="36">
        <f t="shared" si="6"/>
        <v>0</v>
      </c>
      <c r="CQ31" s="36">
        <f t="shared" si="6"/>
        <v>0</v>
      </c>
      <c r="CR31" s="36">
        <f t="shared" si="6"/>
        <v>0</v>
      </c>
      <c r="CS31" s="36">
        <f t="shared" si="6"/>
        <v>0</v>
      </c>
    </row>
    <row r="32" ht="14.25" customHeight="1">
      <c r="E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</row>
    <row r="33" ht="14.25" customHeight="1">
      <c r="B33" s="5" t="s">
        <v>51</v>
      </c>
      <c r="E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</row>
    <row r="34" ht="14.25" customHeight="1">
      <c r="E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80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</row>
    <row r="35" ht="14.25" customHeight="1">
      <c r="B35" s="6" t="s">
        <v>52</v>
      </c>
      <c r="E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81"/>
      <c r="AD35" s="33"/>
      <c r="AE35" s="33"/>
      <c r="AF35" s="33"/>
      <c r="AG35" s="82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  <row r="36" ht="14.25" customHeight="1">
      <c r="B36" s="6" t="s">
        <v>53</v>
      </c>
      <c r="E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</row>
    <row r="37" ht="14.25" customHeight="1"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</row>
    <row r="38" ht="14.25" customHeight="1">
      <c r="B38" s="6" t="s">
        <v>54</v>
      </c>
      <c r="E38" s="83">
        <f t="shared" ref="E38:E48" si="7">SUM(G38:CS38)</f>
        <v>6651.858699</v>
      </c>
      <c r="G38" s="34">
        <v>0.0</v>
      </c>
      <c r="H38" s="34">
        <v>0.0</v>
      </c>
      <c r="I38" s="34">
        <v>0.0</v>
      </c>
      <c r="J38" s="34">
        <v>0.0</v>
      </c>
      <c r="K38" s="34">
        <v>0.0</v>
      </c>
      <c r="L38" s="34">
        <v>0.0</v>
      </c>
      <c r="M38" s="34">
        <v>0.0</v>
      </c>
      <c r="N38" s="34">
        <v>0.0</v>
      </c>
      <c r="O38" s="34">
        <v>0.0</v>
      </c>
      <c r="P38" s="34">
        <v>0.0</v>
      </c>
      <c r="Q38" s="34">
        <v>0.0</v>
      </c>
      <c r="R38" s="34">
        <v>0.0</v>
      </c>
      <c r="S38" s="34">
        <v>0.0</v>
      </c>
      <c r="T38" s="34">
        <v>0.0</v>
      </c>
      <c r="U38" s="34">
        <v>0.0</v>
      </c>
      <c r="V38" s="34">
        <v>0.0</v>
      </c>
      <c r="W38" s="34">
        <v>0.0</v>
      </c>
      <c r="X38" s="34">
        <v>0.0</v>
      </c>
      <c r="Y38" s="34">
        <v>0.0</v>
      </c>
      <c r="Z38" s="34">
        <v>0.0</v>
      </c>
      <c r="AA38" s="34">
        <v>0.0</v>
      </c>
      <c r="AB38" s="34">
        <v>0.0</v>
      </c>
      <c r="AC38" s="34">
        <v>0.0</v>
      </c>
      <c r="AD38" s="34">
        <v>0.0</v>
      </c>
      <c r="AE38" s="34">
        <v>0.0</v>
      </c>
      <c r="AF38" s="34">
        <v>0.0</v>
      </c>
      <c r="AG38" s="34">
        <v>0.0</v>
      </c>
      <c r="AH38" s="34">
        <v>0.0</v>
      </c>
      <c r="AI38" s="34">
        <v>0.0</v>
      </c>
      <c r="AJ38" s="34">
        <v>0.0</v>
      </c>
      <c r="AK38" s="34">
        <v>0.0</v>
      </c>
      <c r="AL38" s="34">
        <v>0.0</v>
      </c>
      <c r="AM38" s="34">
        <v>0.0</v>
      </c>
      <c r="AN38" s="34">
        <v>0.0</v>
      </c>
      <c r="AO38" s="34">
        <v>0.0</v>
      </c>
      <c r="AP38" s="34">
        <v>0.0</v>
      </c>
      <c r="AQ38" s="34">
        <v>0.0</v>
      </c>
      <c r="AR38" s="34">
        <v>0.0</v>
      </c>
      <c r="AS38" s="34">
        <v>0.0</v>
      </c>
      <c r="AT38" s="34">
        <v>0.0</v>
      </c>
      <c r="AU38" s="34">
        <v>0.0</v>
      </c>
      <c r="AV38" s="34">
        <v>0.0</v>
      </c>
      <c r="AW38" s="34">
        <v>0.0</v>
      </c>
      <c r="AX38" s="34">
        <v>0.0</v>
      </c>
      <c r="AY38" s="34">
        <v>0.0</v>
      </c>
      <c r="AZ38" s="34">
        <v>0.0</v>
      </c>
      <c r="BA38" s="34">
        <v>0.0</v>
      </c>
      <c r="BB38" s="34">
        <v>0.0</v>
      </c>
      <c r="BC38" s="34">
        <v>0.0</v>
      </c>
      <c r="BD38" s="34">
        <v>0.0</v>
      </c>
      <c r="BE38" s="34">
        <v>0.0</v>
      </c>
      <c r="BF38" s="34">
        <v>0.0</v>
      </c>
      <c r="BG38" s="34">
        <v>0.0</v>
      </c>
      <c r="BH38" s="34">
        <v>0.0</v>
      </c>
      <c r="BI38" s="34">
        <v>0.0</v>
      </c>
      <c r="BJ38" s="34">
        <v>0.0</v>
      </c>
      <c r="BK38" s="34">
        <v>0.0</v>
      </c>
      <c r="BL38" s="34">
        <v>0.0</v>
      </c>
      <c r="BM38" s="34">
        <v>0.0</v>
      </c>
      <c r="BN38" s="34">
        <v>0.0</v>
      </c>
      <c r="BO38" s="34">
        <v>0.0</v>
      </c>
      <c r="BP38" s="34">
        <v>0.0</v>
      </c>
      <c r="BQ38" s="34">
        <v>0.0</v>
      </c>
      <c r="BR38" s="34">
        <v>2878.8037455883978</v>
      </c>
      <c r="BS38" s="34">
        <v>3773.054953126156</v>
      </c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</row>
    <row r="39" ht="14.25" customHeight="1">
      <c r="B39" s="6" t="s">
        <v>55</v>
      </c>
      <c r="E39" s="83">
        <f t="shared" si="7"/>
        <v>9102.22089</v>
      </c>
      <c r="G39" s="34">
        <v>0.0</v>
      </c>
      <c r="H39" s="34">
        <v>0.0</v>
      </c>
      <c r="I39" s="34">
        <v>0.0</v>
      </c>
      <c r="J39" s="34">
        <v>0.0</v>
      </c>
      <c r="K39" s="34">
        <v>0.0</v>
      </c>
      <c r="L39" s="34">
        <v>0.0</v>
      </c>
      <c r="M39" s="34">
        <v>0.0</v>
      </c>
      <c r="N39" s="34">
        <v>0.0</v>
      </c>
      <c r="O39" s="34">
        <v>0.0</v>
      </c>
      <c r="P39" s="34">
        <v>0.0</v>
      </c>
      <c r="Q39" s="34">
        <v>0.0</v>
      </c>
      <c r="R39" s="34">
        <v>0.0</v>
      </c>
      <c r="S39" s="34">
        <v>0.0</v>
      </c>
      <c r="T39" s="34">
        <v>0.0</v>
      </c>
      <c r="U39" s="34">
        <v>0.0</v>
      </c>
      <c r="V39" s="34">
        <v>0.0</v>
      </c>
      <c r="W39" s="34">
        <v>0.0</v>
      </c>
      <c r="X39" s="34">
        <v>0.0</v>
      </c>
      <c r="Y39" s="34">
        <v>0.0</v>
      </c>
      <c r="Z39" s="34">
        <v>736.19989</v>
      </c>
      <c r="AA39" s="34">
        <v>527.19136</v>
      </c>
      <c r="AB39" s="34">
        <v>419.15894000000003</v>
      </c>
      <c r="AC39" s="34">
        <v>289.39063</v>
      </c>
      <c r="AD39" s="34">
        <v>245.9808</v>
      </c>
      <c r="AE39" s="34">
        <v>288.9936</v>
      </c>
      <c r="AF39" s="34">
        <v>287.87403</v>
      </c>
      <c r="AG39" s="34">
        <v>287.38579000000004</v>
      </c>
      <c r="AH39" s="34">
        <v>287.3857928843836</v>
      </c>
      <c r="AI39" s="34">
        <v>285.32935973260277</v>
      </c>
      <c r="AJ39" s="34">
        <v>286.8971034673973</v>
      </c>
      <c r="AK39" s="34">
        <v>279.6609295430137</v>
      </c>
      <c r="AL39" s="34">
        <v>281.19752805698636</v>
      </c>
      <c r="AM39" s="34">
        <v>279.6609295430137</v>
      </c>
      <c r="AN39" s="34">
        <v>281.19752805698636</v>
      </c>
      <c r="AO39" s="34">
        <v>281.19752805698636</v>
      </c>
      <c r="AP39" s="34">
        <v>281.19752805698636</v>
      </c>
      <c r="AQ39" s="34">
        <v>279.6609295430137</v>
      </c>
      <c r="AR39" s="34">
        <v>280.2493084931507</v>
      </c>
      <c r="AS39" s="34">
        <v>273.3851385271233</v>
      </c>
      <c r="AT39" s="34">
        <v>274.29891258082193</v>
      </c>
      <c r="AU39" s="34">
        <v>261.42275242520554</v>
      </c>
      <c r="AV39" s="34">
        <v>255.23236157917813</v>
      </c>
      <c r="AW39" s="34">
        <v>230.61946061589043</v>
      </c>
      <c r="AX39" s="34">
        <v>223.3159641073973</v>
      </c>
      <c r="AY39" s="34">
        <v>203.09866443616443</v>
      </c>
      <c r="AZ39" s="34">
        <v>195.6935769041096</v>
      </c>
      <c r="BA39" s="34">
        <v>173.7532221830137</v>
      </c>
      <c r="BB39" s="34">
        <v>166.45041896547946</v>
      </c>
      <c r="BC39" s="34">
        <v>144.75014496657536</v>
      </c>
      <c r="BD39" s="34">
        <v>136.47451478794522</v>
      </c>
      <c r="BE39" s="34">
        <v>109.16229002301372</v>
      </c>
      <c r="BF39" s="34">
        <v>100.10892084164387</v>
      </c>
      <c r="BG39" s="34">
        <v>69.77799521095892</v>
      </c>
      <c r="BH39" s="34">
        <v>57.68468202082195</v>
      </c>
      <c r="BI39" s="34">
        <v>27.564296311232905</v>
      </c>
      <c r="BJ39" s="34">
        <v>11.06859927452058</v>
      </c>
      <c r="BK39" s="34">
        <v>2.549468764931537</v>
      </c>
      <c r="BL39" s="34">
        <v>0.0</v>
      </c>
      <c r="BM39" s="34">
        <v>0.0</v>
      </c>
      <c r="BN39" s="34">
        <v>0.0</v>
      </c>
      <c r="BO39" s="34">
        <v>0.0</v>
      </c>
      <c r="BP39" s="34">
        <v>0.0</v>
      </c>
      <c r="BQ39" s="34">
        <v>0.0</v>
      </c>
      <c r="BR39" s="34">
        <v>0.0</v>
      </c>
      <c r="BS39" s="34">
        <v>0.0</v>
      </c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</row>
    <row r="40" ht="14.25" customHeight="1">
      <c r="B40" s="6" t="s">
        <v>56</v>
      </c>
      <c r="E40" s="83">
        <f t="shared" si="7"/>
        <v>12281.34851</v>
      </c>
      <c r="G40" s="34">
        <v>0.0</v>
      </c>
      <c r="H40" s="34">
        <v>0.0</v>
      </c>
      <c r="I40" s="34">
        <v>0.0</v>
      </c>
      <c r="J40" s="34">
        <v>0.0</v>
      </c>
      <c r="K40" s="34">
        <v>0.0</v>
      </c>
      <c r="L40" s="34">
        <v>0.0</v>
      </c>
      <c r="M40" s="34">
        <v>0.0</v>
      </c>
      <c r="N40" s="34">
        <v>0.0</v>
      </c>
      <c r="O40" s="34">
        <v>0.0</v>
      </c>
      <c r="P40" s="34">
        <v>0.0</v>
      </c>
      <c r="Q40" s="34">
        <v>0.0</v>
      </c>
      <c r="R40" s="34">
        <v>0.0</v>
      </c>
      <c r="S40" s="34">
        <v>0.0</v>
      </c>
      <c r="T40" s="34">
        <v>0.0</v>
      </c>
      <c r="U40" s="34">
        <v>0.0</v>
      </c>
      <c r="V40" s="34">
        <v>0.0</v>
      </c>
      <c r="W40" s="34">
        <v>0.0</v>
      </c>
      <c r="X40" s="34">
        <v>0.0</v>
      </c>
      <c r="Y40" s="34">
        <v>0.0</v>
      </c>
      <c r="Z40" s="34">
        <v>3425.68699</v>
      </c>
      <c r="AA40" s="34">
        <v>1843.7669999999998</v>
      </c>
      <c r="AB40" s="34">
        <v>2130.4669300000005</v>
      </c>
      <c r="AC40" s="34">
        <v>0.0</v>
      </c>
      <c r="AD40" s="34">
        <v>51.63611999999921</v>
      </c>
      <c r="AE40" s="34">
        <v>45.0</v>
      </c>
      <c r="AF40" s="34">
        <v>8.11504</v>
      </c>
      <c r="AG40" s="34">
        <v>0.0</v>
      </c>
      <c r="AH40" s="34">
        <v>8.12257</v>
      </c>
      <c r="AI40" s="34">
        <v>0.0</v>
      </c>
      <c r="AJ40" s="34">
        <v>94.73338</v>
      </c>
      <c r="AK40" s="34">
        <v>0.0</v>
      </c>
      <c r="AL40" s="34">
        <v>0.0</v>
      </c>
      <c r="AM40" s="34">
        <v>0.0</v>
      </c>
      <c r="AN40" s="34">
        <v>0.0</v>
      </c>
      <c r="AO40" s="34">
        <v>0.0</v>
      </c>
      <c r="AP40" s="34">
        <v>0.0</v>
      </c>
      <c r="AQ40" s="34">
        <v>15.76048</v>
      </c>
      <c r="AR40" s="34">
        <v>89.12339</v>
      </c>
      <c r="AS40" s="34">
        <v>9.77891</v>
      </c>
      <c r="AT40" s="34">
        <v>190.14192</v>
      </c>
      <c r="AU40" s="34">
        <v>126.76569</v>
      </c>
      <c r="AV40" s="34">
        <v>409.09421</v>
      </c>
      <c r="AW40" s="34">
        <v>121.39236</v>
      </c>
      <c r="AX40" s="34">
        <v>317.48639</v>
      </c>
      <c r="AY40" s="34">
        <v>141.62888</v>
      </c>
      <c r="AZ40" s="34">
        <v>348.80548</v>
      </c>
      <c r="BA40" s="34">
        <v>137.24883</v>
      </c>
      <c r="BB40" s="34">
        <v>347.46377</v>
      </c>
      <c r="BC40" s="34">
        <v>150.76961</v>
      </c>
      <c r="BD40" s="34">
        <v>453.96002</v>
      </c>
      <c r="BE40" s="34">
        <v>150.47722</v>
      </c>
      <c r="BF40" s="34">
        <v>497.76177</v>
      </c>
      <c r="BG40" s="34">
        <v>207.37699</v>
      </c>
      <c r="BH40" s="34">
        <v>498.11752</v>
      </c>
      <c r="BI40" s="34">
        <v>276.69442</v>
      </c>
      <c r="BJ40" s="34">
        <v>141.36474</v>
      </c>
      <c r="BK40" s="34">
        <v>42.607880000000506</v>
      </c>
      <c r="BL40" s="34">
        <v>0.0</v>
      </c>
      <c r="BM40" s="34">
        <v>0.0</v>
      </c>
      <c r="BN40" s="34">
        <v>0.0</v>
      </c>
      <c r="BO40" s="34">
        <v>0.0</v>
      </c>
      <c r="BP40" s="34">
        <v>0.0</v>
      </c>
      <c r="BQ40" s="34">
        <v>0.0</v>
      </c>
      <c r="BR40" s="34">
        <v>0.0</v>
      </c>
      <c r="BS40" s="34">
        <v>0.0</v>
      </c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</row>
    <row r="41" ht="14.25" customHeight="1">
      <c r="B41" s="6" t="s">
        <v>57</v>
      </c>
      <c r="E41" s="83">
        <f t="shared" si="7"/>
        <v>1000</v>
      </c>
      <c r="G41" s="34">
        <v>0.0</v>
      </c>
      <c r="H41" s="34">
        <v>0.0</v>
      </c>
      <c r="I41" s="34">
        <v>0.0</v>
      </c>
      <c r="J41" s="34">
        <v>0.0</v>
      </c>
      <c r="K41" s="34">
        <v>0.0</v>
      </c>
      <c r="L41" s="34">
        <v>0.0</v>
      </c>
      <c r="M41" s="34">
        <v>0.0</v>
      </c>
      <c r="N41" s="34">
        <v>0.0</v>
      </c>
      <c r="O41" s="34">
        <v>0.0</v>
      </c>
      <c r="P41" s="34">
        <v>0.0</v>
      </c>
      <c r="Q41" s="34">
        <v>0.0</v>
      </c>
      <c r="R41" s="34">
        <v>0.0</v>
      </c>
      <c r="S41" s="34">
        <v>0.0</v>
      </c>
      <c r="T41" s="34">
        <v>0.0</v>
      </c>
      <c r="U41" s="34">
        <v>0.0</v>
      </c>
      <c r="V41" s="34">
        <v>0.0</v>
      </c>
      <c r="W41" s="34">
        <v>0.0</v>
      </c>
      <c r="X41" s="34">
        <v>0.0</v>
      </c>
      <c r="Y41" s="34">
        <v>0.0</v>
      </c>
      <c r="Z41" s="34">
        <v>0.0</v>
      </c>
      <c r="AA41" s="34">
        <v>0.0</v>
      </c>
      <c r="AB41" s="34">
        <v>0.0</v>
      </c>
      <c r="AC41" s="34">
        <v>0.0</v>
      </c>
      <c r="AD41" s="34">
        <v>0.0</v>
      </c>
      <c r="AE41" s="34">
        <v>0.0</v>
      </c>
      <c r="AF41" s="34">
        <v>0.0</v>
      </c>
      <c r="AG41" s="34">
        <v>0.0</v>
      </c>
      <c r="AH41" s="34">
        <v>0.0</v>
      </c>
      <c r="AI41" s="34">
        <v>0.0</v>
      </c>
      <c r="AJ41" s="34">
        <v>0.0</v>
      </c>
      <c r="AK41" s="34">
        <v>0.0</v>
      </c>
      <c r="AL41" s="34">
        <v>0.0</v>
      </c>
      <c r="AM41" s="34">
        <v>0.0</v>
      </c>
      <c r="AN41" s="34">
        <v>0.0</v>
      </c>
      <c r="AO41" s="34">
        <v>0.0</v>
      </c>
      <c r="AP41" s="34">
        <v>0.0</v>
      </c>
      <c r="AQ41" s="34">
        <v>0.0</v>
      </c>
      <c r="AR41" s="34">
        <v>0.0</v>
      </c>
      <c r="AS41" s="34">
        <v>0.0</v>
      </c>
      <c r="AT41" s="34">
        <v>0.0</v>
      </c>
      <c r="AU41" s="34">
        <v>0.0</v>
      </c>
      <c r="AV41" s="34">
        <v>0.0</v>
      </c>
      <c r="AW41" s="34">
        <v>0.0</v>
      </c>
      <c r="AX41" s="34">
        <v>0.0</v>
      </c>
      <c r="AY41" s="34">
        <v>0.0</v>
      </c>
      <c r="AZ41" s="34">
        <v>0.0</v>
      </c>
      <c r="BA41" s="34">
        <v>0.0</v>
      </c>
      <c r="BB41" s="34">
        <v>0.0</v>
      </c>
      <c r="BC41" s="34">
        <v>0.0</v>
      </c>
      <c r="BD41" s="34">
        <v>0.0</v>
      </c>
      <c r="BE41" s="34">
        <v>0.0</v>
      </c>
      <c r="BF41" s="34">
        <v>0.0</v>
      </c>
      <c r="BG41" s="34">
        <v>0.0</v>
      </c>
      <c r="BH41" s="34">
        <v>0.0</v>
      </c>
      <c r="BI41" s="34">
        <v>0.0</v>
      </c>
      <c r="BJ41" s="34">
        <v>0.0</v>
      </c>
      <c r="BK41" s="34">
        <v>0.0</v>
      </c>
      <c r="BL41" s="34">
        <v>0.0</v>
      </c>
      <c r="BM41" s="34">
        <v>0.0</v>
      </c>
      <c r="BN41" s="34">
        <v>0.0</v>
      </c>
      <c r="BO41" s="34">
        <v>0.0</v>
      </c>
      <c r="BP41" s="34">
        <v>0.0</v>
      </c>
      <c r="BQ41" s="34">
        <v>0.0</v>
      </c>
      <c r="BR41" s="34">
        <v>0.0</v>
      </c>
      <c r="BS41" s="34">
        <v>1000.0</v>
      </c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</row>
    <row r="42" ht="14.25" customHeight="1">
      <c r="B42" s="6" t="str">
        <f t="shared" ref="B42:B47" si="8">CONCATENATE("Fees paid to"," ",B14)</f>
        <v>Fees paid to International Public Partnerships Limited</v>
      </c>
      <c r="E42" s="83">
        <f t="shared" si="7"/>
        <v>713.8061189</v>
      </c>
      <c r="G42" s="34">
        <v>0.0</v>
      </c>
      <c r="H42" s="34">
        <v>0.0</v>
      </c>
      <c r="I42" s="34">
        <v>0.0</v>
      </c>
      <c r="J42" s="34">
        <v>0.0</v>
      </c>
      <c r="K42" s="34">
        <v>0.0</v>
      </c>
      <c r="L42" s="34">
        <v>0.0</v>
      </c>
      <c r="M42" s="34">
        <v>0.0</v>
      </c>
      <c r="N42" s="34">
        <v>0.0</v>
      </c>
      <c r="O42" s="34">
        <v>0.0</v>
      </c>
      <c r="P42" s="34">
        <v>0.0</v>
      </c>
      <c r="Q42" s="34">
        <v>0.0</v>
      </c>
      <c r="R42" s="34">
        <v>0.0</v>
      </c>
      <c r="S42" s="34">
        <v>0.0</v>
      </c>
      <c r="T42" s="34">
        <v>0.0</v>
      </c>
      <c r="U42" s="34">
        <v>0.0</v>
      </c>
      <c r="V42" s="34">
        <v>0.0</v>
      </c>
      <c r="W42" s="34">
        <v>0.0</v>
      </c>
      <c r="X42" s="34">
        <v>0.0</v>
      </c>
      <c r="Y42" s="34">
        <v>0.0</v>
      </c>
      <c r="Z42" s="34">
        <v>12.000000000000004</v>
      </c>
      <c r="AA42" s="34">
        <v>10.411402513661198</v>
      </c>
      <c r="AB42" s="34">
        <v>9.244966666666667</v>
      </c>
      <c r="AC42" s="84">
        <v>11.600313333333332</v>
      </c>
      <c r="AD42" s="34">
        <v>10.095559999999999</v>
      </c>
      <c r="AE42" s="34">
        <v>12.568306338797814</v>
      </c>
      <c r="AF42" s="34">
        <v>13.30983606557377</v>
      </c>
      <c r="AG42" s="34">
        <v>13.30983606557377</v>
      </c>
      <c r="AH42" s="34">
        <v>13.191693989071036</v>
      </c>
      <c r="AI42" s="34">
        <v>13.191693989071036</v>
      </c>
      <c r="AJ42" s="34">
        <v>13.521486338797809</v>
      </c>
      <c r="AK42" s="34">
        <v>13.521486338797809</v>
      </c>
      <c r="AL42" s="34">
        <v>13.859523497267753</v>
      </c>
      <c r="AM42" s="34">
        <v>13.859523497267753</v>
      </c>
      <c r="AN42" s="34">
        <v>14.206011584699446</v>
      </c>
      <c r="AO42" s="34">
        <v>14.206011584699446</v>
      </c>
      <c r="AP42" s="34">
        <v>14.561161874316932</v>
      </c>
      <c r="AQ42" s="34">
        <v>14.561161874316932</v>
      </c>
      <c r="AR42" s="34">
        <v>14.925190921174853</v>
      </c>
      <c r="AS42" s="34">
        <v>14.925190921174853</v>
      </c>
      <c r="AT42" s="34">
        <v>15.298320694204223</v>
      </c>
      <c r="AU42" s="34">
        <v>15.298320694204223</v>
      </c>
      <c r="AV42" s="34">
        <v>15.680778711559329</v>
      </c>
      <c r="AW42" s="34">
        <v>15.680778711559329</v>
      </c>
      <c r="AX42" s="34">
        <v>16.07279817934831</v>
      </c>
      <c r="AY42" s="34">
        <v>16.07279817934831</v>
      </c>
      <c r="AZ42" s="34">
        <v>16.474618133832017</v>
      </c>
      <c r="BA42" s="34">
        <v>16.474618133832017</v>
      </c>
      <c r="BB42" s="34">
        <v>16.886483587177814</v>
      </c>
      <c r="BC42" s="34">
        <v>16.886483587177814</v>
      </c>
      <c r="BD42" s="34">
        <v>17.30864567685726</v>
      </c>
      <c r="BE42" s="34">
        <v>17.30864567685726</v>
      </c>
      <c r="BF42" s="34">
        <v>17.74136181877869</v>
      </c>
      <c r="BG42" s="34">
        <v>17.74136181877869</v>
      </c>
      <c r="BH42" s="34">
        <v>18.184895864248155</v>
      </c>
      <c r="BI42" s="34">
        <v>18.184895864248155</v>
      </c>
      <c r="BJ42" s="34">
        <v>18.639518260854352</v>
      </c>
      <c r="BK42" s="34">
        <v>18.639518260854352</v>
      </c>
      <c r="BL42" s="34">
        <v>19.105506217375712</v>
      </c>
      <c r="BM42" s="34">
        <v>19.105506217375712</v>
      </c>
      <c r="BN42" s="34">
        <v>19.5831438728101</v>
      </c>
      <c r="BO42" s="34">
        <v>19.5831438728101</v>
      </c>
      <c r="BP42" s="34">
        <v>20.072722469630353</v>
      </c>
      <c r="BQ42" s="34">
        <v>20.072722469630353</v>
      </c>
      <c r="BR42" s="34">
        <v>20.57454053137111</v>
      </c>
      <c r="BS42" s="34">
        <v>10.063633955561956</v>
      </c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</row>
    <row r="43" ht="14.25" customHeight="1">
      <c r="B43" s="6" t="str">
        <f t="shared" si="8"/>
        <v>Fees paid to IUK Investments Limited</v>
      </c>
      <c r="E43" s="83">
        <f t="shared" si="7"/>
        <v>356.9030594</v>
      </c>
      <c r="G43" s="34">
        <v>0.0</v>
      </c>
      <c r="H43" s="34">
        <v>0.0</v>
      </c>
      <c r="I43" s="34">
        <v>0.0</v>
      </c>
      <c r="J43" s="34">
        <v>0.0</v>
      </c>
      <c r="K43" s="34">
        <v>0.0</v>
      </c>
      <c r="L43" s="34">
        <v>0.0</v>
      </c>
      <c r="M43" s="34">
        <v>0.0</v>
      </c>
      <c r="N43" s="34">
        <v>0.0</v>
      </c>
      <c r="O43" s="34">
        <v>0.0</v>
      </c>
      <c r="P43" s="34">
        <v>0.0</v>
      </c>
      <c r="Q43" s="34">
        <v>0.0</v>
      </c>
      <c r="R43" s="34">
        <v>0.0</v>
      </c>
      <c r="S43" s="34">
        <v>0.0</v>
      </c>
      <c r="T43" s="34">
        <v>0.0</v>
      </c>
      <c r="U43" s="34">
        <v>0.0</v>
      </c>
      <c r="V43" s="34">
        <v>0.0</v>
      </c>
      <c r="W43" s="34">
        <v>0.0</v>
      </c>
      <c r="X43" s="34">
        <v>0.0</v>
      </c>
      <c r="Y43" s="34">
        <v>0.0</v>
      </c>
      <c r="Z43" s="34">
        <v>6.000000000000001</v>
      </c>
      <c r="AA43" s="34">
        <v>5.2057012568306</v>
      </c>
      <c r="AB43" s="34">
        <v>4.622483333333333</v>
      </c>
      <c r="AC43" s="84">
        <v>5.800156666666666</v>
      </c>
      <c r="AD43" s="34">
        <v>5.0477799999999995</v>
      </c>
      <c r="AE43" s="34">
        <v>6.284153169398907</v>
      </c>
      <c r="AF43" s="34">
        <v>6.654918032786885</v>
      </c>
      <c r="AG43" s="34">
        <v>6.654918032786885</v>
      </c>
      <c r="AH43" s="34">
        <v>6.595846994535518</v>
      </c>
      <c r="AI43" s="34">
        <v>6.595846994535518</v>
      </c>
      <c r="AJ43" s="34">
        <v>6.760743169398904</v>
      </c>
      <c r="AK43" s="34">
        <v>6.760743169398904</v>
      </c>
      <c r="AL43" s="34">
        <v>6.929761748633877</v>
      </c>
      <c r="AM43" s="34">
        <v>6.929761748633877</v>
      </c>
      <c r="AN43" s="34">
        <v>7.103005792349723</v>
      </c>
      <c r="AO43" s="34">
        <v>7.103005792349723</v>
      </c>
      <c r="AP43" s="34">
        <v>7.280580937158466</v>
      </c>
      <c r="AQ43" s="34">
        <v>7.280580937158466</v>
      </c>
      <c r="AR43" s="34">
        <v>7.462595460587426</v>
      </c>
      <c r="AS43" s="34">
        <v>7.462595460587426</v>
      </c>
      <c r="AT43" s="34">
        <v>7.649160347102112</v>
      </c>
      <c r="AU43" s="34">
        <v>7.649160347102112</v>
      </c>
      <c r="AV43" s="34">
        <v>7.8403893557796644</v>
      </c>
      <c r="AW43" s="34">
        <v>7.8403893557796644</v>
      </c>
      <c r="AX43" s="34">
        <v>8.036399089674156</v>
      </c>
      <c r="AY43" s="34">
        <v>8.036399089674156</v>
      </c>
      <c r="AZ43" s="34">
        <v>8.237309066916009</v>
      </c>
      <c r="BA43" s="34">
        <v>8.237309066916009</v>
      </c>
      <c r="BB43" s="34">
        <v>8.443241793588907</v>
      </c>
      <c r="BC43" s="34">
        <v>8.443241793588907</v>
      </c>
      <c r="BD43" s="34">
        <v>8.65432283842863</v>
      </c>
      <c r="BE43" s="34">
        <v>8.65432283842863</v>
      </c>
      <c r="BF43" s="34">
        <v>8.870680909389344</v>
      </c>
      <c r="BG43" s="34">
        <v>8.870680909389344</v>
      </c>
      <c r="BH43" s="34">
        <v>9.092447932124077</v>
      </c>
      <c r="BI43" s="34">
        <v>9.092447932124077</v>
      </c>
      <c r="BJ43" s="34">
        <v>9.319759130427176</v>
      </c>
      <c r="BK43" s="34">
        <v>9.319759130427176</v>
      </c>
      <c r="BL43" s="34">
        <v>9.552753108687856</v>
      </c>
      <c r="BM43" s="34">
        <v>9.552753108687856</v>
      </c>
      <c r="BN43" s="34">
        <v>9.79157193640505</v>
      </c>
      <c r="BO43" s="34">
        <v>9.79157193640505</v>
      </c>
      <c r="BP43" s="34">
        <v>10.036361234815177</v>
      </c>
      <c r="BQ43" s="34">
        <v>10.036361234815177</v>
      </c>
      <c r="BR43" s="34">
        <v>10.287270265685555</v>
      </c>
      <c r="BS43" s="34">
        <v>5.031816977780978</v>
      </c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</row>
    <row r="44" ht="14.25" hidden="1" customHeight="1">
      <c r="B44" s="6" t="str">
        <f t="shared" si="8"/>
        <v>Fees paid to </v>
      </c>
      <c r="E44" s="33">
        <f t="shared" si="7"/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</row>
    <row r="45" ht="14.25" hidden="1" customHeight="1">
      <c r="B45" s="6" t="str">
        <f t="shared" si="8"/>
        <v>Fees paid to </v>
      </c>
      <c r="E45" s="33">
        <f t="shared" si="7"/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</row>
    <row r="46" ht="14.25" hidden="1" customHeight="1">
      <c r="B46" s="6" t="str">
        <f t="shared" si="8"/>
        <v>Fees paid to </v>
      </c>
      <c r="E46" s="33">
        <f t="shared" si="7"/>
        <v>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</row>
    <row r="47" ht="14.25" hidden="1" customHeight="1">
      <c r="B47" s="6" t="str">
        <f t="shared" si="8"/>
        <v>Fees paid to </v>
      </c>
      <c r="E47" s="33">
        <f t="shared" si="7"/>
        <v>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</row>
    <row r="48" ht="14.25" customHeight="1">
      <c r="B48" s="5" t="s">
        <v>44</v>
      </c>
      <c r="C48" s="5"/>
      <c r="D48" s="5"/>
      <c r="E48" s="35">
        <f t="shared" si="7"/>
        <v>30106.13728</v>
      </c>
      <c r="F48" s="5"/>
      <c r="G48" s="36">
        <f t="shared" ref="G48:CS48" si="9">SUM(G38:G47)</f>
        <v>0</v>
      </c>
      <c r="H48" s="36">
        <f t="shared" si="9"/>
        <v>0</v>
      </c>
      <c r="I48" s="36">
        <f t="shared" si="9"/>
        <v>0</v>
      </c>
      <c r="J48" s="36">
        <f t="shared" si="9"/>
        <v>0</v>
      </c>
      <c r="K48" s="36">
        <f t="shared" si="9"/>
        <v>0</v>
      </c>
      <c r="L48" s="36">
        <f t="shared" si="9"/>
        <v>0</v>
      </c>
      <c r="M48" s="36">
        <f t="shared" si="9"/>
        <v>0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0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0</v>
      </c>
      <c r="W48" s="36">
        <f t="shared" si="9"/>
        <v>0</v>
      </c>
      <c r="X48" s="36">
        <f t="shared" si="9"/>
        <v>0</v>
      </c>
      <c r="Y48" s="36">
        <f t="shared" si="9"/>
        <v>0</v>
      </c>
      <c r="Z48" s="36">
        <f t="shared" si="9"/>
        <v>4179.88688</v>
      </c>
      <c r="AA48" s="36">
        <f t="shared" si="9"/>
        <v>2386.575464</v>
      </c>
      <c r="AB48" s="36">
        <f t="shared" si="9"/>
        <v>2563.49332</v>
      </c>
      <c r="AC48" s="36">
        <f t="shared" si="9"/>
        <v>306.7911</v>
      </c>
      <c r="AD48" s="36">
        <f t="shared" si="9"/>
        <v>312.76026</v>
      </c>
      <c r="AE48" s="36">
        <f t="shared" si="9"/>
        <v>352.8460595</v>
      </c>
      <c r="AF48" s="36">
        <f t="shared" si="9"/>
        <v>315.9538241</v>
      </c>
      <c r="AG48" s="36">
        <f t="shared" si="9"/>
        <v>307.3505441</v>
      </c>
      <c r="AH48" s="36">
        <f t="shared" si="9"/>
        <v>315.2959039</v>
      </c>
      <c r="AI48" s="36">
        <f t="shared" si="9"/>
        <v>305.1169007</v>
      </c>
      <c r="AJ48" s="36">
        <f t="shared" si="9"/>
        <v>401.912713</v>
      </c>
      <c r="AK48" s="36">
        <f t="shared" si="9"/>
        <v>299.9431591</v>
      </c>
      <c r="AL48" s="36">
        <f t="shared" si="9"/>
        <v>301.9868133</v>
      </c>
      <c r="AM48" s="36">
        <f t="shared" si="9"/>
        <v>300.4502148</v>
      </c>
      <c r="AN48" s="36">
        <f t="shared" si="9"/>
        <v>302.5065454</v>
      </c>
      <c r="AO48" s="36">
        <f t="shared" si="9"/>
        <v>302.5065454</v>
      </c>
      <c r="AP48" s="36">
        <f t="shared" si="9"/>
        <v>303.0392709</v>
      </c>
      <c r="AQ48" s="36">
        <f t="shared" si="9"/>
        <v>317.2631524</v>
      </c>
      <c r="AR48" s="36">
        <f t="shared" si="9"/>
        <v>391.7604849</v>
      </c>
      <c r="AS48" s="36">
        <f t="shared" si="9"/>
        <v>305.5518349</v>
      </c>
      <c r="AT48" s="36">
        <f t="shared" si="9"/>
        <v>487.3883136</v>
      </c>
      <c r="AU48" s="36">
        <f t="shared" si="9"/>
        <v>411.1359235</v>
      </c>
      <c r="AV48" s="36">
        <f t="shared" si="9"/>
        <v>687.8477396</v>
      </c>
      <c r="AW48" s="36">
        <f t="shared" si="9"/>
        <v>375.5329887</v>
      </c>
      <c r="AX48" s="36">
        <f t="shared" si="9"/>
        <v>564.9115514</v>
      </c>
      <c r="AY48" s="36">
        <f t="shared" si="9"/>
        <v>368.8367417</v>
      </c>
      <c r="AZ48" s="36">
        <f t="shared" si="9"/>
        <v>569.2109841</v>
      </c>
      <c r="BA48" s="36">
        <f t="shared" si="9"/>
        <v>335.7139794</v>
      </c>
      <c r="BB48" s="36">
        <f t="shared" si="9"/>
        <v>539.2439143</v>
      </c>
      <c r="BC48" s="36">
        <f t="shared" si="9"/>
        <v>320.8494803</v>
      </c>
      <c r="BD48" s="36">
        <f t="shared" si="9"/>
        <v>616.3975033</v>
      </c>
      <c r="BE48" s="36">
        <f t="shared" si="9"/>
        <v>285.6024785</v>
      </c>
      <c r="BF48" s="36">
        <f t="shared" si="9"/>
        <v>624.4827336</v>
      </c>
      <c r="BG48" s="36">
        <f t="shared" si="9"/>
        <v>303.7670279</v>
      </c>
      <c r="BH48" s="36">
        <f t="shared" si="9"/>
        <v>583.0795458</v>
      </c>
      <c r="BI48" s="36">
        <f t="shared" si="9"/>
        <v>331.5360601</v>
      </c>
      <c r="BJ48" s="36">
        <f t="shared" si="9"/>
        <v>180.3926167</v>
      </c>
      <c r="BK48" s="36">
        <f t="shared" si="9"/>
        <v>73.11662616</v>
      </c>
      <c r="BL48" s="36">
        <f t="shared" si="9"/>
        <v>28.65825933</v>
      </c>
      <c r="BM48" s="36">
        <f t="shared" si="9"/>
        <v>28.65825933</v>
      </c>
      <c r="BN48" s="36">
        <f t="shared" si="9"/>
        <v>29.37471581</v>
      </c>
      <c r="BO48" s="36">
        <f t="shared" si="9"/>
        <v>29.37471581</v>
      </c>
      <c r="BP48" s="36">
        <f t="shared" si="9"/>
        <v>30.1090837</v>
      </c>
      <c r="BQ48" s="36">
        <f t="shared" si="9"/>
        <v>30.1090837</v>
      </c>
      <c r="BR48" s="36">
        <f t="shared" si="9"/>
        <v>2909.665556</v>
      </c>
      <c r="BS48" s="36">
        <f t="shared" si="9"/>
        <v>4788.150404</v>
      </c>
      <c r="BT48" s="36">
        <f t="shared" si="9"/>
        <v>0</v>
      </c>
      <c r="BU48" s="36">
        <f t="shared" si="9"/>
        <v>0</v>
      </c>
      <c r="BV48" s="36">
        <f t="shared" si="9"/>
        <v>0</v>
      </c>
      <c r="BW48" s="36">
        <f t="shared" si="9"/>
        <v>0</v>
      </c>
      <c r="BX48" s="36">
        <f t="shared" si="9"/>
        <v>0</v>
      </c>
      <c r="BY48" s="36">
        <f t="shared" si="9"/>
        <v>0</v>
      </c>
      <c r="BZ48" s="36">
        <f t="shared" si="9"/>
        <v>0</v>
      </c>
      <c r="CA48" s="36">
        <f t="shared" si="9"/>
        <v>0</v>
      </c>
      <c r="CB48" s="36">
        <f t="shared" si="9"/>
        <v>0</v>
      </c>
      <c r="CC48" s="36">
        <f t="shared" si="9"/>
        <v>0</v>
      </c>
      <c r="CD48" s="36">
        <f t="shared" si="9"/>
        <v>0</v>
      </c>
      <c r="CE48" s="36">
        <f t="shared" si="9"/>
        <v>0</v>
      </c>
      <c r="CF48" s="36">
        <f t="shared" si="9"/>
        <v>0</v>
      </c>
      <c r="CG48" s="36">
        <f t="shared" si="9"/>
        <v>0</v>
      </c>
      <c r="CH48" s="36">
        <f t="shared" si="9"/>
        <v>0</v>
      </c>
      <c r="CI48" s="36">
        <f t="shared" si="9"/>
        <v>0</v>
      </c>
      <c r="CJ48" s="36">
        <f t="shared" si="9"/>
        <v>0</v>
      </c>
      <c r="CK48" s="36">
        <f t="shared" si="9"/>
        <v>0</v>
      </c>
      <c r="CL48" s="36">
        <f t="shared" si="9"/>
        <v>0</v>
      </c>
      <c r="CM48" s="36">
        <f t="shared" si="9"/>
        <v>0</v>
      </c>
      <c r="CN48" s="36">
        <f t="shared" si="9"/>
        <v>0</v>
      </c>
      <c r="CO48" s="36">
        <f t="shared" si="9"/>
        <v>0</v>
      </c>
      <c r="CP48" s="36">
        <f t="shared" si="9"/>
        <v>0</v>
      </c>
      <c r="CQ48" s="36">
        <f t="shared" si="9"/>
        <v>0</v>
      </c>
      <c r="CR48" s="36">
        <f t="shared" si="9"/>
        <v>0</v>
      </c>
      <c r="CS48" s="36">
        <f t="shared" si="9"/>
        <v>0</v>
      </c>
    </row>
    <row r="49" ht="14.25" customHeight="1"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</row>
    <row r="50" ht="14.25" customHeight="1">
      <c r="B50" s="5" t="s">
        <v>58</v>
      </c>
      <c r="AJ50" s="37"/>
    </row>
    <row r="51" ht="14.25" customHeight="1">
      <c r="B51" s="6" t="s">
        <v>59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v>0.0252277505255783</v>
      </c>
      <c r="AA51" s="38">
        <v>0.0252277505255783</v>
      </c>
      <c r="AB51" s="38">
        <v>0.0157211209842788</v>
      </c>
      <c r="AC51" s="38">
        <v>0.0157211209842788</v>
      </c>
      <c r="AD51" s="38">
        <v>0.08344549125</v>
      </c>
      <c r="AE51" s="38">
        <v>0.08344549125</v>
      </c>
      <c r="AF51" s="38">
        <v>0.12919254658385101</v>
      </c>
      <c r="AG51" s="38">
        <v>0.12919254658385101</v>
      </c>
      <c r="AH51" s="38">
        <v>0.03520352035203508</v>
      </c>
      <c r="AI51" s="38">
        <v>0.03520352035203508</v>
      </c>
      <c r="AJ51" s="38">
        <v>0.025</v>
      </c>
      <c r="AK51" s="38">
        <v>0.025</v>
      </c>
      <c r="AL51" s="38">
        <v>0.025</v>
      </c>
      <c r="AM51" s="38">
        <v>0.025</v>
      </c>
      <c r="AN51" s="38">
        <v>0.025</v>
      </c>
      <c r="AO51" s="38">
        <v>0.025</v>
      </c>
      <c r="AP51" s="38">
        <v>0.025</v>
      </c>
      <c r="AQ51" s="38">
        <v>0.025</v>
      </c>
      <c r="AR51" s="38">
        <v>0.025</v>
      </c>
      <c r="AS51" s="38">
        <v>0.025</v>
      </c>
      <c r="AT51" s="38">
        <v>0.025</v>
      </c>
      <c r="AU51" s="38">
        <v>0.025</v>
      </c>
      <c r="AV51" s="38">
        <v>0.025</v>
      </c>
      <c r="AW51" s="38">
        <v>0.025</v>
      </c>
      <c r="AX51" s="38">
        <v>0.025</v>
      </c>
      <c r="AY51" s="38">
        <v>0.025</v>
      </c>
      <c r="AZ51" s="38">
        <v>0.025</v>
      </c>
      <c r="BA51" s="38">
        <v>0.025</v>
      </c>
      <c r="BB51" s="38">
        <v>0.025</v>
      </c>
      <c r="BC51" s="38">
        <v>0.025</v>
      </c>
      <c r="BD51" s="38">
        <v>0.025</v>
      </c>
      <c r="BE51" s="38">
        <v>0.025</v>
      </c>
      <c r="BF51" s="38">
        <v>0.025</v>
      </c>
      <c r="BG51" s="38">
        <v>0.025</v>
      </c>
      <c r="BH51" s="38">
        <v>0.025</v>
      </c>
      <c r="BI51" s="38">
        <v>0.025</v>
      </c>
      <c r="BJ51" s="38">
        <v>0.025</v>
      </c>
      <c r="BK51" s="38">
        <v>0.025</v>
      </c>
      <c r="BL51" s="38">
        <v>0.025</v>
      </c>
      <c r="BM51" s="38">
        <v>0.025</v>
      </c>
      <c r="BN51" s="38">
        <v>0.025</v>
      </c>
      <c r="BO51" s="38">
        <v>0.025</v>
      </c>
      <c r="BP51" s="38">
        <v>0.025</v>
      </c>
      <c r="BQ51" s="38">
        <v>0.025</v>
      </c>
      <c r="BR51" s="38">
        <v>0.025</v>
      </c>
      <c r="BS51" s="38">
        <v>0.025</v>
      </c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</row>
    <row r="52" ht="14.25" customHeight="1">
      <c r="B52" s="6" t="s">
        <v>59</v>
      </c>
      <c r="G52" s="38">
        <v>1.0</v>
      </c>
      <c r="H52" s="38">
        <v>1.0</v>
      </c>
      <c r="I52" s="38">
        <v>1.0</v>
      </c>
      <c r="J52" s="38">
        <v>1.0</v>
      </c>
      <c r="K52" s="38">
        <v>1.0</v>
      </c>
      <c r="L52" s="38">
        <v>1.0</v>
      </c>
      <c r="M52" s="38">
        <v>1.0</v>
      </c>
      <c r="N52" s="38">
        <v>1.0</v>
      </c>
      <c r="O52" s="38">
        <v>1.0</v>
      </c>
      <c r="P52" s="38">
        <v>1.0</v>
      </c>
      <c r="Q52" s="38">
        <v>1.0</v>
      </c>
      <c r="R52" s="38">
        <v>1.0</v>
      </c>
      <c r="S52" s="38">
        <v>1.0</v>
      </c>
      <c r="T52" s="38">
        <v>1.0</v>
      </c>
      <c r="U52" s="38">
        <v>1.0</v>
      </c>
      <c r="V52" s="38">
        <v>1.0</v>
      </c>
      <c r="W52" s="38">
        <v>1.0</v>
      </c>
      <c r="X52" s="38">
        <v>1.0</v>
      </c>
      <c r="Y52" s="38">
        <v>1.0</v>
      </c>
      <c r="Z52" s="38">
        <v>1.0</v>
      </c>
      <c r="AA52" s="38">
        <f t="shared" ref="AA52:BS52" si="10">Z52*(1-(Z51))</f>
        <v>0.9747722495</v>
      </c>
      <c r="AB52" s="38">
        <f t="shared" si="10"/>
        <v>0.9501809383</v>
      </c>
      <c r="AC52" s="38">
        <f t="shared" si="10"/>
        <v>0.9352430289</v>
      </c>
      <c r="AD52" s="38">
        <f t="shared" si="10"/>
        <v>0.9205399601</v>
      </c>
      <c r="AE52" s="38">
        <f t="shared" si="10"/>
        <v>0.8437250509</v>
      </c>
      <c r="AF52" s="38">
        <f t="shared" si="10"/>
        <v>0.7733199995</v>
      </c>
      <c r="AG52" s="38">
        <f t="shared" si="10"/>
        <v>0.6734128195</v>
      </c>
      <c r="AH52" s="38">
        <f t="shared" si="10"/>
        <v>0.5864129024</v>
      </c>
      <c r="AI52" s="38">
        <f t="shared" si="10"/>
        <v>0.5657691039</v>
      </c>
      <c r="AJ52" s="38">
        <f t="shared" si="10"/>
        <v>0.5458520397</v>
      </c>
      <c r="AK52" s="38">
        <f t="shared" si="10"/>
        <v>0.5322057387</v>
      </c>
      <c r="AL52" s="38">
        <f t="shared" si="10"/>
        <v>0.5189005952</v>
      </c>
      <c r="AM52" s="38">
        <f t="shared" si="10"/>
        <v>0.5059280804</v>
      </c>
      <c r="AN52" s="38">
        <f t="shared" si="10"/>
        <v>0.4932798784</v>
      </c>
      <c r="AO52" s="38">
        <f t="shared" si="10"/>
        <v>0.4809478814</v>
      </c>
      <c r="AP52" s="38">
        <f t="shared" si="10"/>
        <v>0.4689241844</v>
      </c>
      <c r="AQ52" s="38">
        <f t="shared" si="10"/>
        <v>0.4572010797</v>
      </c>
      <c r="AR52" s="38">
        <f t="shared" si="10"/>
        <v>0.4457710528</v>
      </c>
      <c r="AS52" s="38">
        <f t="shared" si="10"/>
        <v>0.4346267764</v>
      </c>
      <c r="AT52" s="38">
        <f t="shared" si="10"/>
        <v>0.423761107</v>
      </c>
      <c r="AU52" s="38">
        <f t="shared" si="10"/>
        <v>0.4131670793</v>
      </c>
      <c r="AV52" s="38">
        <f t="shared" si="10"/>
        <v>0.4028379024</v>
      </c>
      <c r="AW52" s="38">
        <f t="shared" si="10"/>
        <v>0.3927669548</v>
      </c>
      <c r="AX52" s="38">
        <f t="shared" si="10"/>
        <v>0.3829477809</v>
      </c>
      <c r="AY52" s="38">
        <f t="shared" si="10"/>
        <v>0.3733740864</v>
      </c>
      <c r="AZ52" s="38">
        <f t="shared" si="10"/>
        <v>0.3640397343</v>
      </c>
      <c r="BA52" s="38">
        <f t="shared" si="10"/>
        <v>0.3549387409</v>
      </c>
      <c r="BB52" s="38">
        <f t="shared" si="10"/>
        <v>0.3460652724</v>
      </c>
      <c r="BC52" s="38">
        <f t="shared" si="10"/>
        <v>0.3374136406</v>
      </c>
      <c r="BD52" s="38">
        <f t="shared" si="10"/>
        <v>0.3289782996</v>
      </c>
      <c r="BE52" s="38">
        <f t="shared" si="10"/>
        <v>0.3207538421</v>
      </c>
      <c r="BF52" s="38">
        <f t="shared" si="10"/>
        <v>0.312734996</v>
      </c>
      <c r="BG52" s="38">
        <f t="shared" si="10"/>
        <v>0.3049166211</v>
      </c>
      <c r="BH52" s="38">
        <f t="shared" si="10"/>
        <v>0.2972937056</v>
      </c>
      <c r="BI52" s="38">
        <f t="shared" si="10"/>
        <v>0.2898613629</v>
      </c>
      <c r="BJ52" s="38">
        <f t="shared" si="10"/>
        <v>0.2826148289</v>
      </c>
      <c r="BK52" s="38">
        <f t="shared" si="10"/>
        <v>0.2755494581</v>
      </c>
      <c r="BL52" s="38">
        <f t="shared" si="10"/>
        <v>0.2686607217</v>
      </c>
      <c r="BM52" s="38">
        <f t="shared" si="10"/>
        <v>0.2619442037</v>
      </c>
      <c r="BN52" s="38">
        <f t="shared" si="10"/>
        <v>0.2553955986</v>
      </c>
      <c r="BO52" s="38">
        <f t="shared" si="10"/>
        <v>0.2490107086</v>
      </c>
      <c r="BP52" s="38">
        <f t="shared" si="10"/>
        <v>0.2427854409</v>
      </c>
      <c r="BQ52" s="38">
        <f t="shared" si="10"/>
        <v>0.2367158049</v>
      </c>
      <c r="BR52" s="38">
        <f t="shared" si="10"/>
        <v>0.2307979097</v>
      </c>
      <c r="BS52" s="38">
        <f t="shared" si="10"/>
        <v>0.225027962</v>
      </c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</row>
    <row r="53" ht="14.25" customHeight="1">
      <c r="AF53" s="37"/>
    </row>
    <row r="54" ht="14.25" customHeight="1">
      <c r="B54" s="5" t="s">
        <v>60</v>
      </c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85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</row>
    <row r="55" ht="14.25" customHeight="1"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</row>
    <row r="56" ht="14.25" customHeight="1">
      <c r="B56" s="6" t="str">
        <f t="shared" ref="B56:B65" si="12">B38</f>
        <v>Dividends</v>
      </c>
      <c r="E56" s="33">
        <f t="shared" ref="E56:E66" si="13">SUM(G56:CS56)</f>
        <v>0</v>
      </c>
      <c r="G56" s="39">
        <f t="shared" ref="G56:CS56" si="11">IF(G$4&lt;$C$9,G38,0)</f>
        <v>0</v>
      </c>
      <c r="H56" s="39">
        <f t="shared" si="11"/>
        <v>0</v>
      </c>
      <c r="I56" s="39">
        <f t="shared" si="11"/>
        <v>0</v>
      </c>
      <c r="J56" s="39">
        <f t="shared" si="11"/>
        <v>0</v>
      </c>
      <c r="K56" s="39">
        <f t="shared" si="11"/>
        <v>0</v>
      </c>
      <c r="L56" s="39">
        <f t="shared" si="11"/>
        <v>0</v>
      </c>
      <c r="M56" s="39">
        <f t="shared" si="11"/>
        <v>0</v>
      </c>
      <c r="N56" s="39">
        <f t="shared" si="11"/>
        <v>0</v>
      </c>
      <c r="O56" s="39">
        <f t="shared" si="11"/>
        <v>0</v>
      </c>
      <c r="P56" s="39">
        <f t="shared" si="11"/>
        <v>0</v>
      </c>
      <c r="Q56" s="39">
        <f t="shared" si="11"/>
        <v>0</v>
      </c>
      <c r="R56" s="39">
        <f t="shared" si="11"/>
        <v>0</v>
      </c>
      <c r="S56" s="39">
        <f t="shared" si="11"/>
        <v>0</v>
      </c>
      <c r="T56" s="39">
        <f t="shared" si="11"/>
        <v>0</v>
      </c>
      <c r="U56" s="39">
        <f t="shared" si="11"/>
        <v>0</v>
      </c>
      <c r="V56" s="39">
        <f t="shared" si="11"/>
        <v>0</v>
      </c>
      <c r="W56" s="39">
        <f t="shared" si="11"/>
        <v>0</v>
      </c>
      <c r="X56" s="39">
        <f t="shared" si="11"/>
        <v>0</v>
      </c>
      <c r="Y56" s="39">
        <f t="shared" si="11"/>
        <v>0</v>
      </c>
      <c r="Z56" s="39">
        <f t="shared" si="11"/>
        <v>0</v>
      </c>
      <c r="AA56" s="39">
        <f t="shared" si="11"/>
        <v>0</v>
      </c>
      <c r="AB56" s="39">
        <f t="shared" si="11"/>
        <v>0</v>
      </c>
      <c r="AC56" s="39">
        <f t="shared" si="11"/>
        <v>0</v>
      </c>
      <c r="AD56" s="39">
        <f t="shared" si="11"/>
        <v>0</v>
      </c>
      <c r="AE56" s="39">
        <f t="shared" si="11"/>
        <v>0</v>
      </c>
      <c r="AF56" s="39">
        <f t="shared" si="11"/>
        <v>0</v>
      </c>
      <c r="AG56" s="39">
        <f t="shared" si="11"/>
        <v>0</v>
      </c>
      <c r="AH56" s="39">
        <f t="shared" si="11"/>
        <v>0</v>
      </c>
      <c r="AI56" s="39">
        <f t="shared" si="11"/>
        <v>0</v>
      </c>
      <c r="AJ56" s="39">
        <f t="shared" si="11"/>
        <v>0</v>
      </c>
      <c r="AK56" s="39">
        <f t="shared" si="11"/>
        <v>0</v>
      </c>
      <c r="AL56" s="39">
        <f t="shared" si="11"/>
        <v>0</v>
      </c>
      <c r="AM56" s="39">
        <f t="shared" si="11"/>
        <v>0</v>
      </c>
      <c r="AN56" s="39">
        <f t="shared" si="11"/>
        <v>0</v>
      </c>
      <c r="AO56" s="39">
        <f t="shared" si="11"/>
        <v>0</v>
      </c>
      <c r="AP56" s="39">
        <f t="shared" si="11"/>
        <v>0</v>
      </c>
      <c r="AQ56" s="39">
        <f t="shared" si="11"/>
        <v>0</v>
      </c>
      <c r="AR56" s="39">
        <f t="shared" si="11"/>
        <v>0</v>
      </c>
      <c r="AS56" s="39">
        <f t="shared" si="11"/>
        <v>0</v>
      </c>
      <c r="AT56" s="39">
        <f t="shared" si="11"/>
        <v>0</v>
      </c>
      <c r="AU56" s="39">
        <f t="shared" si="11"/>
        <v>0</v>
      </c>
      <c r="AV56" s="39">
        <f t="shared" si="11"/>
        <v>0</v>
      </c>
      <c r="AW56" s="39">
        <f t="shared" si="11"/>
        <v>0</v>
      </c>
      <c r="AX56" s="39">
        <f t="shared" si="11"/>
        <v>0</v>
      </c>
      <c r="AY56" s="39">
        <f t="shared" si="11"/>
        <v>0</v>
      </c>
      <c r="AZ56" s="39">
        <f t="shared" si="11"/>
        <v>0</v>
      </c>
      <c r="BA56" s="39">
        <f t="shared" si="11"/>
        <v>0</v>
      </c>
      <c r="BB56" s="39">
        <f t="shared" si="11"/>
        <v>0</v>
      </c>
      <c r="BC56" s="39">
        <f t="shared" si="11"/>
        <v>0</v>
      </c>
      <c r="BD56" s="39">
        <f t="shared" si="11"/>
        <v>0</v>
      </c>
      <c r="BE56" s="39">
        <f t="shared" si="11"/>
        <v>0</v>
      </c>
      <c r="BF56" s="39">
        <f t="shared" si="11"/>
        <v>0</v>
      </c>
      <c r="BG56" s="39">
        <f t="shared" si="11"/>
        <v>0</v>
      </c>
      <c r="BH56" s="39">
        <f t="shared" si="11"/>
        <v>0</v>
      </c>
      <c r="BI56" s="39">
        <f t="shared" si="11"/>
        <v>0</v>
      </c>
      <c r="BJ56" s="39">
        <f t="shared" si="11"/>
        <v>0</v>
      </c>
      <c r="BK56" s="39">
        <f t="shared" si="11"/>
        <v>0</v>
      </c>
      <c r="BL56" s="39">
        <f t="shared" si="11"/>
        <v>0</v>
      </c>
      <c r="BM56" s="39">
        <f t="shared" si="11"/>
        <v>0</v>
      </c>
      <c r="BN56" s="39">
        <f t="shared" si="11"/>
        <v>0</v>
      </c>
      <c r="BO56" s="39">
        <f t="shared" si="11"/>
        <v>0</v>
      </c>
      <c r="BP56" s="39">
        <f t="shared" si="11"/>
        <v>0</v>
      </c>
      <c r="BQ56" s="39">
        <f t="shared" si="11"/>
        <v>0</v>
      </c>
      <c r="BR56" s="39">
        <f t="shared" si="11"/>
        <v>0</v>
      </c>
      <c r="BS56" s="39">
        <f t="shared" si="11"/>
        <v>0</v>
      </c>
      <c r="BT56" s="39">
        <f t="shared" si="11"/>
        <v>0</v>
      </c>
      <c r="BU56" s="39">
        <f t="shared" si="11"/>
        <v>0</v>
      </c>
      <c r="BV56" s="39">
        <f t="shared" si="11"/>
        <v>0</v>
      </c>
      <c r="BW56" s="39">
        <f t="shared" si="11"/>
        <v>0</v>
      </c>
      <c r="BX56" s="39">
        <f t="shared" si="11"/>
        <v>0</v>
      </c>
      <c r="BY56" s="39">
        <f t="shared" si="11"/>
        <v>0</v>
      </c>
      <c r="BZ56" s="39">
        <f t="shared" si="11"/>
        <v>0</v>
      </c>
      <c r="CA56" s="39">
        <f t="shared" si="11"/>
        <v>0</v>
      </c>
      <c r="CB56" s="39">
        <f t="shared" si="11"/>
        <v>0</v>
      </c>
      <c r="CC56" s="39">
        <f t="shared" si="11"/>
        <v>0</v>
      </c>
      <c r="CD56" s="39">
        <f t="shared" si="11"/>
        <v>0</v>
      </c>
      <c r="CE56" s="39">
        <f t="shared" si="11"/>
        <v>0</v>
      </c>
      <c r="CF56" s="39">
        <f t="shared" si="11"/>
        <v>0</v>
      </c>
      <c r="CG56" s="39">
        <f t="shared" si="11"/>
        <v>0</v>
      </c>
      <c r="CH56" s="39">
        <f t="shared" si="11"/>
        <v>0</v>
      </c>
      <c r="CI56" s="39">
        <f t="shared" si="11"/>
        <v>0</v>
      </c>
      <c r="CJ56" s="39">
        <f t="shared" si="11"/>
        <v>0</v>
      </c>
      <c r="CK56" s="39">
        <f t="shared" si="11"/>
        <v>0</v>
      </c>
      <c r="CL56" s="39">
        <f t="shared" si="11"/>
        <v>0</v>
      </c>
      <c r="CM56" s="39">
        <f t="shared" si="11"/>
        <v>0</v>
      </c>
      <c r="CN56" s="39">
        <f t="shared" si="11"/>
        <v>0</v>
      </c>
      <c r="CO56" s="39">
        <f t="shared" si="11"/>
        <v>0</v>
      </c>
      <c r="CP56" s="39">
        <f t="shared" si="11"/>
        <v>0</v>
      </c>
      <c r="CQ56" s="39">
        <f t="shared" si="11"/>
        <v>0</v>
      </c>
      <c r="CR56" s="39">
        <f t="shared" si="11"/>
        <v>0</v>
      </c>
      <c r="CS56" s="39">
        <f t="shared" si="11"/>
        <v>0</v>
      </c>
    </row>
    <row r="57" ht="14.25" customHeight="1">
      <c r="B57" s="6" t="str">
        <f t="shared" si="12"/>
        <v>Shareholder Loan interest</v>
      </c>
      <c r="E57" s="33">
        <f t="shared" si="13"/>
        <v>3082.17504</v>
      </c>
      <c r="G57" s="39">
        <f t="shared" ref="G57:CS57" si="14">IF(G$4&lt;$C$9,G39,0)</f>
        <v>0</v>
      </c>
      <c r="H57" s="39">
        <f t="shared" si="14"/>
        <v>0</v>
      </c>
      <c r="I57" s="39">
        <f t="shared" si="14"/>
        <v>0</v>
      </c>
      <c r="J57" s="39">
        <f t="shared" si="14"/>
        <v>0</v>
      </c>
      <c r="K57" s="39">
        <f t="shared" si="14"/>
        <v>0</v>
      </c>
      <c r="L57" s="39">
        <f t="shared" si="14"/>
        <v>0</v>
      </c>
      <c r="M57" s="39">
        <f t="shared" si="14"/>
        <v>0</v>
      </c>
      <c r="N57" s="39">
        <f t="shared" si="14"/>
        <v>0</v>
      </c>
      <c r="O57" s="39">
        <f t="shared" si="14"/>
        <v>0</v>
      </c>
      <c r="P57" s="39">
        <f t="shared" si="14"/>
        <v>0</v>
      </c>
      <c r="Q57" s="39">
        <f t="shared" si="14"/>
        <v>0</v>
      </c>
      <c r="R57" s="39">
        <f t="shared" si="14"/>
        <v>0</v>
      </c>
      <c r="S57" s="39">
        <f t="shared" si="14"/>
        <v>0</v>
      </c>
      <c r="T57" s="39">
        <f t="shared" si="14"/>
        <v>0</v>
      </c>
      <c r="U57" s="39">
        <f t="shared" si="14"/>
        <v>0</v>
      </c>
      <c r="V57" s="39">
        <f t="shared" si="14"/>
        <v>0</v>
      </c>
      <c r="W57" s="39">
        <f t="shared" si="14"/>
        <v>0</v>
      </c>
      <c r="X57" s="39">
        <f t="shared" si="14"/>
        <v>0</v>
      </c>
      <c r="Y57" s="39">
        <f t="shared" si="14"/>
        <v>0</v>
      </c>
      <c r="Z57" s="39">
        <f t="shared" si="14"/>
        <v>736.19989</v>
      </c>
      <c r="AA57" s="39">
        <f t="shared" si="14"/>
        <v>527.19136</v>
      </c>
      <c r="AB57" s="39">
        <f t="shared" si="14"/>
        <v>419.15894</v>
      </c>
      <c r="AC57" s="39">
        <f t="shared" si="14"/>
        <v>289.39063</v>
      </c>
      <c r="AD57" s="39">
        <f t="shared" si="14"/>
        <v>245.9808</v>
      </c>
      <c r="AE57" s="39">
        <f t="shared" si="14"/>
        <v>288.9936</v>
      </c>
      <c r="AF57" s="39">
        <f t="shared" si="14"/>
        <v>287.87403</v>
      </c>
      <c r="AG57" s="39">
        <f t="shared" si="14"/>
        <v>287.38579</v>
      </c>
      <c r="AH57" s="39">
        <f t="shared" si="14"/>
        <v>0</v>
      </c>
      <c r="AI57" s="39">
        <f t="shared" si="14"/>
        <v>0</v>
      </c>
      <c r="AJ57" s="39">
        <f t="shared" si="14"/>
        <v>0</v>
      </c>
      <c r="AK57" s="39">
        <f t="shared" si="14"/>
        <v>0</v>
      </c>
      <c r="AL57" s="39">
        <f t="shared" si="14"/>
        <v>0</v>
      </c>
      <c r="AM57" s="39">
        <f t="shared" si="14"/>
        <v>0</v>
      </c>
      <c r="AN57" s="39">
        <f t="shared" si="14"/>
        <v>0</v>
      </c>
      <c r="AO57" s="39">
        <f t="shared" si="14"/>
        <v>0</v>
      </c>
      <c r="AP57" s="39">
        <f t="shared" si="14"/>
        <v>0</v>
      </c>
      <c r="AQ57" s="39">
        <f t="shared" si="14"/>
        <v>0</v>
      </c>
      <c r="AR57" s="39">
        <f t="shared" si="14"/>
        <v>0</v>
      </c>
      <c r="AS57" s="39">
        <f t="shared" si="14"/>
        <v>0</v>
      </c>
      <c r="AT57" s="39">
        <f t="shared" si="14"/>
        <v>0</v>
      </c>
      <c r="AU57" s="39">
        <f t="shared" si="14"/>
        <v>0</v>
      </c>
      <c r="AV57" s="39">
        <f t="shared" si="14"/>
        <v>0</v>
      </c>
      <c r="AW57" s="39">
        <f t="shared" si="14"/>
        <v>0</v>
      </c>
      <c r="AX57" s="39">
        <f t="shared" si="14"/>
        <v>0</v>
      </c>
      <c r="AY57" s="39">
        <f t="shared" si="14"/>
        <v>0</v>
      </c>
      <c r="AZ57" s="39">
        <f t="shared" si="14"/>
        <v>0</v>
      </c>
      <c r="BA57" s="39">
        <f t="shared" si="14"/>
        <v>0</v>
      </c>
      <c r="BB57" s="39">
        <f t="shared" si="14"/>
        <v>0</v>
      </c>
      <c r="BC57" s="39">
        <f t="shared" si="14"/>
        <v>0</v>
      </c>
      <c r="BD57" s="39">
        <f t="shared" si="14"/>
        <v>0</v>
      </c>
      <c r="BE57" s="39">
        <f t="shared" si="14"/>
        <v>0</v>
      </c>
      <c r="BF57" s="39">
        <f t="shared" si="14"/>
        <v>0</v>
      </c>
      <c r="BG57" s="39">
        <f t="shared" si="14"/>
        <v>0</v>
      </c>
      <c r="BH57" s="39">
        <f t="shared" si="14"/>
        <v>0</v>
      </c>
      <c r="BI57" s="39">
        <f t="shared" si="14"/>
        <v>0</v>
      </c>
      <c r="BJ57" s="39">
        <f t="shared" si="14"/>
        <v>0</v>
      </c>
      <c r="BK57" s="39">
        <f t="shared" si="14"/>
        <v>0</v>
      </c>
      <c r="BL57" s="39">
        <f t="shared" si="14"/>
        <v>0</v>
      </c>
      <c r="BM57" s="39">
        <f t="shared" si="14"/>
        <v>0</v>
      </c>
      <c r="BN57" s="39">
        <f t="shared" si="14"/>
        <v>0</v>
      </c>
      <c r="BO57" s="39">
        <f t="shared" si="14"/>
        <v>0</v>
      </c>
      <c r="BP57" s="39">
        <f t="shared" si="14"/>
        <v>0</v>
      </c>
      <c r="BQ57" s="39">
        <f t="shared" si="14"/>
        <v>0</v>
      </c>
      <c r="BR57" s="39">
        <f t="shared" si="14"/>
        <v>0</v>
      </c>
      <c r="BS57" s="39">
        <f t="shared" si="14"/>
        <v>0</v>
      </c>
      <c r="BT57" s="39">
        <f t="shared" si="14"/>
        <v>0</v>
      </c>
      <c r="BU57" s="39">
        <f t="shared" si="14"/>
        <v>0</v>
      </c>
      <c r="BV57" s="39">
        <f t="shared" si="14"/>
        <v>0</v>
      </c>
      <c r="BW57" s="39">
        <f t="shared" si="14"/>
        <v>0</v>
      </c>
      <c r="BX57" s="39">
        <f t="shared" si="14"/>
        <v>0</v>
      </c>
      <c r="BY57" s="39">
        <f t="shared" si="14"/>
        <v>0</v>
      </c>
      <c r="BZ57" s="39">
        <f t="shared" si="14"/>
        <v>0</v>
      </c>
      <c r="CA57" s="39">
        <f t="shared" si="14"/>
        <v>0</v>
      </c>
      <c r="CB57" s="39">
        <f t="shared" si="14"/>
        <v>0</v>
      </c>
      <c r="CC57" s="39">
        <f t="shared" si="14"/>
        <v>0</v>
      </c>
      <c r="CD57" s="39">
        <f t="shared" si="14"/>
        <v>0</v>
      </c>
      <c r="CE57" s="39">
        <f t="shared" si="14"/>
        <v>0</v>
      </c>
      <c r="CF57" s="39">
        <f t="shared" si="14"/>
        <v>0</v>
      </c>
      <c r="CG57" s="39">
        <f t="shared" si="14"/>
        <v>0</v>
      </c>
      <c r="CH57" s="39">
        <f t="shared" si="14"/>
        <v>0</v>
      </c>
      <c r="CI57" s="39">
        <f t="shared" si="14"/>
        <v>0</v>
      </c>
      <c r="CJ57" s="39">
        <f t="shared" si="14"/>
        <v>0</v>
      </c>
      <c r="CK57" s="39">
        <f t="shared" si="14"/>
        <v>0</v>
      </c>
      <c r="CL57" s="39">
        <f t="shared" si="14"/>
        <v>0</v>
      </c>
      <c r="CM57" s="39">
        <f t="shared" si="14"/>
        <v>0</v>
      </c>
      <c r="CN57" s="39">
        <f t="shared" si="14"/>
        <v>0</v>
      </c>
      <c r="CO57" s="39">
        <f t="shared" si="14"/>
        <v>0</v>
      </c>
      <c r="CP57" s="39">
        <f t="shared" si="14"/>
        <v>0</v>
      </c>
      <c r="CQ57" s="39">
        <f t="shared" si="14"/>
        <v>0</v>
      </c>
      <c r="CR57" s="39">
        <f t="shared" si="14"/>
        <v>0</v>
      </c>
      <c r="CS57" s="39">
        <f t="shared" si="14"/>
        <v>0</v>
      </c>
    </row>
    <row r="58" ht="14.25" customHeight="1">
      <c r="B58" s="6" t="str">
        <f t="shared" si="12"/>
        <v>Shareholder Loan Principal</v>
      </c>
      <c r="E58" s="33">
        <f t="shared" si="13"/>
        <v>7504.67208</v>
      </c>
      <c r="G58" s="39">
        <f t="shared" ref="G58:CS58" si="15">IF(G$4&lt;$C$9,G40,0)</f>
        <v>0</v>
      </c>
      <c r="H58" s="39">
        <f t="shared" si="15"/>
        <v>0</v>
      </c>
      <c r="I58" s="39">
        <f t="shared" si="15"/>
        <v>0</v>
      </c>
      <c r="J58" s="39">
        <f t="shared" si="15"/>
        <v>0</v>
      </c>
      <c r="K58" s="39">
        <f t="shared" si="15"/>
        <v>0</v>
      </c>
      <c r="L58" s="39">
        <f t="shared" si="15"/>
        <v>0</v>
      </c>
      <c r="M58" s="39">
        <f t="shared" si="15"/>
        <v>0</v>
      </c>
      <c r="N58" s="39">
        <f t="shared" si="15"/>
        <v>0</v>
      </c>
      <c r="O58" s="39">
        <f t="shared" si="15"/>
        <v>0</v>
      </c>
      <c r="P58" s="39">
        <f t="shared" si="15"/>
        <v>0</v>
      </c>
      <c r="Q58" s="39">
        <f t="shared" si="15"/>
        <v>0</v>
      </c>
      <c r="R58" s="39">
        <f t="shared" si="15"/>
        <v>0</v>
      </c>
      <c r="S58" s="39">
        <f t="shared" si="15"/>
        <v>0</v>
      </c>
      <c r="T58" s="39">
        <f t="shared" si="15"/>
        <v>0</v>
      </c>
      <c r="U58" s="39">
        <f t="shared" si="15"/>
        <v>0</v>
      </c>
      <c r="V58" s="39">
        <f t="shared" si="15"/>
        <v>0</v>
      </c>
      <c r="W58" s="39">
        <f t="shared" si="15"/>
        <v>0</v>
      </c>
      <c r="X58" s="39">
        <f t="shared" si="15"/>
        <v>0</v>
      </c>
      <c r="Y58" s="39">
        <f t="shared" si="15"/>
        <v>0</v>
      </c>
      <c r="Z58" s="39">
        <f t="shared" si="15"/>
        <v>3425.68699</v>
      </c>
      <c r="AA58" s="39">
        <f t="shared" si="15"/>
        <v>1843.767</v>
      </c>
      <c r="AB58" s="39">
        <f t="shared" si="15"/>
        <v>2130.46693</v>
      </c>
      <c r="AC58" s="39">
        <f t="shared" si="15"/>
        <v>0</v>
      </c>
      <c r="AD58" s="39">
        <f t="shared" si="15"/>
        <v>51.63612</v>
      </c>
      <c r="AE58" s="39">
        <f t="shared" si="15"/>
        <v>45</v>
      </c>
      <c r="AF58" s="39">
        <f t="shared" si="15"/>
        <v>8.11504</v>
      </c>
      <c r="AG58" s="39">
        <f t="shared" si="15"/>
        <v>0</v>
      </c>
      <c r="AH58" s="39">
        <f t="shared" si="15"/>
        <v>0</v>
      </c>
      <c r="AI58" s="39">
        <f t="shared" si="15"/>
        <v>0</v>
      </c>
      <c r="AJ58" s="39">
        <f t="shared" si="15"/>
        <v>0</v>
      </c>
      <c r="AK58" s="39">
        <f t="shared" si="15"/>
        <v>0</v>
      </c>
      <c r="AL58" s="39">
        <f t="shared" si="15"/>
        <v>0</v>
      </c>
      <c r="AM58" s="39">
        <f t="shared" si="15"/>
        <v>0</v>
      </c>
      <c r="AN58" s="39">
        <f t="shared" si="15"/>
        <v>0</v>
      </c>
      <c r="AO58" s="39">
        <f t="shared" si="15"/>
        <v>0</v>
      </c>
      <c r="AP58" s="39">
        <f t="shared" si="15"/>
        <v>0</v>
      </c>
      <c r="AQ58" s="39">
        <f t="shared" si="15"/>
        <v>0</v>
      </c>
      <c r="AR58" s="39">
        <f t="shared" si="15"/>
        <v>0</v>
      </c>
      <c r="AS58" s="39">
        <f t="shared" si="15"/>
        <v>0</v>
      </c>
      <c r="AT58" s="39">
        <f t="shared" si="15"/>
        <v>0</v>
      </c>
      <c r="AU58" s="39">
        <f t="shared" si="15"/>
        <v>0</v>
      </c>
      <c r="AV58" s="39">
        <f t="shared" si="15"/>
        <v>0</v>
      </c>
      <c r="AW58" s="39">
        <f t="shared" si="15"/>
        <v>0</v>
      </c>
      <c r="AX58" s="39">
        <f t="shared" si="15"/>
        <v>0</v>
      </c>
      <c r="AY58" s="39">
        <f t="shared" si="15"/>
        <v>0</v>
      </c>
      <c r="AZ58" s="39">
        <f t="shared" si="15"/>
        <v>0</v>
      </c>
      <c r="BA58" s="39">
        <f t="shared" si="15"/>
        <v>0</v>
      </c>
      <c r="BB58" s="39">
        <f t="shared" si="15"/>
        <v>0</v>
      </c>
      <c r="BC58" s="39">
        <f t="shared" si="15"/>
        <v>0</v>
      </c>
      <c r="BD58" s="39">
        <f t="shared" si="15"/>
        <v>0</v>
      </c>
      <c r="BE58" s="39">
        <f t="shared" si="15"/>
        <v>0</v>
      </c>
      <c r="BF58" s="39">
        <f t="shared" si="15"/>
        <v>0</v>
      </c>
      <c r="BG58" s="39">
        <f t="shared" si="15"/>
        <v>0</v>
      </c>
      <c r="BH58" s="39">
        <f t="shared" si="15"/>
        <v>0</v>
      </c>
      <c r="BI58" s="39">
        <f t="shared" si="15"/>
        <v>0</v>
      </c>
      <c r="BJ58" s="39">
        <f t="shared" si="15"/>
        <v>0</v>
      </c>
      <c r="BK58" s="39">
        <f t="shared" si="15"/>
        <v>0</v>
      </c>
      <c r="BL58" s="39">
        <f t="shared" si="15"/>
        <v>0</v>
      </c>
      <c r="BM58" s="39">
        <f t="shared" si="15"/>
        <v>0</v>
      </c>
      <c r="BN58" s="39">
        <f t="shared" si="15"/>
        <v>0</v>
      </c>
      <c r="BO58" s="39">
        <f t="shared" si="15"/>
        <v>0</v>
      </c>
      <c r="BP58" s="39">
        <f t="shared" si="15"/>
        <v>0</v>
      </c>
      <c r="BQ58" s="39">
        <f t="shared" si="15"/>
        <v>0</v>
      </c>
      <c r="BR58" s="39">
        <f t="shared" si="15"/>
        <v>0</v>
      </c>
      <c r="BS58" s="39">
        <f t="shared" si="15"/>
        <v>0</v>
      </c>
      <c r="BT58" s="39">
        <f t="shared" si="15"/>
        <v>0</v>
      </c>
      <c r="BU58" s="39">
        <f t="shared" si="15"/>
        <v>0</v>
      </c>
      <c r="BV58" s="39">
        <f t="shared" si="15"/>
        <v>0</v>
      </c>
      <c r="BW58" s="39">
        <f t="shared" si="15"/>
        <v>0</v>
      </c>
      <c r="BX58" s="39">
        <f t="shared" si="15"/>
        <v>0</v>
      </c>
      <c r="BY58" s="39">
        <f t="shared" si="15"/>
        <v>0</v>
      </c>
      <c r="BZ58" s="39">
        <f t="shared" si="15"/>
        <v>0</v>
      </c>
      <c r="CA58" s="39">
        <f t="shared" si="15"/>
        <v>0</v>
      </c>
      <c r="CB58" s="39">
        <f t="shared" si="15"/>
        <v>0</v>
      </c>
      <c r="CC58" s="39">
        <f t="shared" si="15"/>
        <v>0</v>
      </c>
      <c r="CD58" s="39">
        <f t="shared" si="15"/>
        <v>0</v>
      </c>
      <c r="CE58" s="39">
        <f t="shared" si="15"/>
        <v>0</v>
      </c>
      <c r="CF58" s="39">
        <f t="shared" si="15"/>
        <v>0</v>
      </c>
      <c r="CG58" s="39">
        <f t="shared" si="15"/>
        <v>0</v>
      </c>
      <c r="CH58" s="39">
        <f t="shared" si="15"/>
        <v>0</v>
      </c>
      <c r="CI58" s="39">
        <f t="shared" si="15"/>
        <v>0</v>
      </c>
      <c r="CJ58" s="39">
        <f t="shared" si="15"/>
        <v>0</v>
      </c>
      <c r="CK58" s="39">
        <f t="shared" si="15"/>
        <v>0</v>
      </c>
      <c r="CL58" s="39">
        <f t="shared" si="15"/>
        <v>0</v>
      </c>
      <c r="CM58" s="39">
        <f t="shared" si="15"/>
        <v>0</v>
      </c>
      <c r="CN58" s="39">
        <f t="shared" si="15"/>
        <v>0</v>
      </c>
      <c r="CO58" s="39">
        <f t="shared" si="15"/>
        <v>0</v>
      </c>
      <c r="CP58" s="39">
        <f t="shared" si="15"/>
        <v>0</v>
      </c>
      <c r="CQ58" s="39">
        <f t="shared" si="15"/>
        <v>0</v>
      </c>
      <c r="CR58" s="39">
        <f t="shared" si="15"/>
        <v>0</v>
      </c>
      <c r="CS58" s="39">
        <f t="shared" si="15"/>
        <v>0</v>
      </c>
    </row>
    <row r="59" ht="14.25" customHeight="1">
      <c r="B59" s="6" t="str">
        <f t="shared" si="12"/>
        <v>Equity repayment</v>
      </c>
      <c r="E59" s="33">
        <f t="shared" si="13"/>
        <v>0</v>
      </c>
      <c r="G59" s="39">
        <f t="shared" ref="G59:CS59" si="16">IF(G$4&lt;$C$9,G41,0)</f>
        <v>0</v>
      </c>
      <c r="H59" s="39">
        <f t="shared" si="16"/>
        <v>0</v>
      </c>
      <c r="I59" s="39">
        <f t="shared" si="16"/>
        <v>0</v>
      </c>
      <c r="J59" s="39">
        <f t="shared" si="16"/>
        <v>0</v>
      </c>
      <c r="K59" s="39">
        <f t="shared" si="16"/>
        <v>0</v>
      </c>
      <c r="L59" s="39">
        <f t="shared" si="16"/>
        <v>0</v>
      </c>
      <c r="M59" s="39">
        <f t="shared" si="16"/>
        <v>0</v>
      </c>
      <c r="N59" s="39">
        <f t="shared" si="16"/>
        <v>0</v>
      </c>
      <c r="O59" s="39">
        <f t="shared" si="16"/>
        <v>0</v>
      </c>
      <c r="P59" s="39">
        <f t="shared" si="16"/>
        <v>0</v>
      </c>
      <c r="Q59" s="39">
        <f t="shared" si="16"/>
        <v>0</v>
      </c>
      <c r="R59" s="39">
        <f t="shared" si="16"/>
        <v>0</v>
      </c>
      <c r="S59" s="39">
        <f t="shared" si="16"/>
        <v>0</v>
      </c>
      <c r="T59" s="39">
        <f t="shared" si="16"/>
        <v>0</v>
      </c>
      <c r="U59" s="39">
        <f t="shared" si="16"/>
        <v>0</v>
      </c>
      <c r="V59" s="39">
        <f t="shared" si="16"/>
        <v>0</v>
      </c>
      <c r="W59" s="39">
        <f t="shared" si="16"/>
        <v>0</v>
      </c>
      <c r="X59" s="39">
        <f t="shared" si="16"/>
        <v>0</v>
      </c>
      <c r="Y59" s="39">
        <f t="shared" si="16"/>
        <v>0</v>
      </c>
      <c r="Z59" s="39">
        <f t="shared" si="16"/>
        <v>0</v>
      </c>
      <c r="AA59" s="39">
        <f t="shared" si="16"/>
        <v>0</v>
      </c>
      <c r="AB59" s="39">
        <f t="shared" si="16"/>
        <v>0</v>
      </c>
      <c r="AC59" s="39">
        <f t="shared" si="16"/>
        <v>0</v>
      </c>
      <c r="AD59" s="39">
        <f t="shared" si="16"/>
        <v>0</v>
      </c>
      <c r="AE59" s="39">
        <f t="shared" si="16"/>
        <v>0</v>
      </c>
      <c r="AF59" s="39">
        <f t="shared" si="16"/>
        <v>0</v>
      </c>
      <c r="AG59" s="39">
        <f t="shared" si="16"/>
        <v>0</v>
      </c>
      <c r="AH59" s="39">
        <f t="shared" si="16"/>
        <v>0</v>
      </c>
      <c r="AI59" s="39">
        <f t="shared" si="16"/>
        <v>0</v>
      </c>
      <c r="AJ59" s="39">
        <f t="shared" si="16"/>
        <v>0</v>
      </c>
      <c r="AK59" s="39">
        <f t="shared" si="16"/>
        <v>0</v>
      </c>
      <c r="AL59" s="39">
        <f t="shared" si="16"/>
        <v>0</v>
      </c>
      <c r="AM59" s="39">
        <f t="shared" si="16"/>
        <v>0</v>
      </c>
      <c r="AN59" s="39">
        <f t="shared" si="16"/>
        <v>0</v>
      </c>
      <c r="AO59" s="39">
        <f t="shared" si="16"/>
        <v>0</v>
      </c>
      <c r="AP59" s="39">
        <f t="shared" si="16"/>
        <v>0</v>
      </c>
      <c r="AQ59" s="39">
        <f t="shared" si="16"/>
        <v>0</v>
      </c>
      <c r="AR59" s="39">
        <f t="shared" si="16"/>
        <v>0</v>
      </c>
      <c r="AS59" s="39">
        <f t="shared" si="16"/>
        <v>0</v>
      </c>
      <c r="AT59" s="39">
        <f t="shared" si="16"/>
        <v>0</v>
      </c>
      <c r="AU59" s="39">
        <f t="shared" si="16"/>
        <v>0</v>
      </c>
      <c r="AV59" s="39">
        <f t="shared" si="16"/>
        <v>0</v>
      </c>
      <c r="AW59" s="39">
        <f t="shared" si="16"/>
        <v>0</v>
      </c>
      <c r="AX59" s="39">
        <f t="shared" si="16"/>
        <v>0</v>
      </c>
      <c r="AY59" s="39">
        <f t="shared" si="16"/>
        <v>0</v>
      </c>
      <c r="AZ59" s="39">
        <f t="shared" si="16"/>
        <v>0</v>
      </c>
      <c r="BA59" s="39">
        <f t="shared" si="16"/>
        <v>0</v>
      </c>
      <c r="BB59" s="39">
        <f t="shared" si="16"/>
        <v>0</v>
      </c>
      <c r="BC59" s="39">
        <f t="shared" si="16"/>
        <v>0</v>
      </c>
      <c r="BD59" s="39">
        <f t="shared" si="16"/>
        <v>0</v>
      </c>
      <c r="BE59" s="39">
        <f t="shared" si="16"/>
        <v>0</v>
      </c>
      <c r="BF59" s="39">
        <f t="shared" si="16"/>
        <v>0</v>
      </c>
      <c r="BG59" s="39">
        <f t="shared" si="16"/>
        <v>0</v>
      </c>
      <c r="BH59" s="39">
        <f t="shared" si="16"/>
        <v>0</v>
      </c>
      <c r="BI59" s="39">
        <f t="shared" si="16"/>
        <v>0</v>
      </c>
      <c r="BJ59" s="39">
        <f t="shared" si="16"/>
        <v>0</v>
      </c>
      <c r="BK59" s="39">
        <f t="shared" si="16"/>
        <v>0</v>
      </c>
      <c r="BL59" s="39">
        <f t="shared" si="16"/>
        <v>0</v>
      </c>
      <c r="BM59" s="39">
        <f t="shared" si="16"/>
        <v>0</v>
      </c>
      <c r="BN59" s="39">
        <f t="shared" si="16"/>
        <v>0</v>
      </c>
      <c r="BO59" s="39">
        <f t="shared" si="16"/>
        <v>0</v>
      </c>
      <c r="BP59" s="39">
        <f t="shared" si="16"/>
        <v>0</v>
      </c>
      <c r="BQ59" s="39">
        <f t="shared" si="16"/>
        <v>0</v>
      </c>
      <c r="BR59" s="39">
        <f t="shared" si="16"/>
        <v>0</v>
      </c>
      <c r="BS59" s="39">
        <f t="shared" si="16"/>
        <v>0</v>
      </c>
      <c r="BT59" s="39">
        <f t="shared" si="16"/>
        <v>0</v>
      </c>
      <c r="BU59" s="39">
        <f t="shared" si="16"/>
        <v>0</v>
      </c>
      <c r="BV59" s="39">
        <f t="shared" si="16"/>
        <v>0</v>
      </c>
      <c r="BW59" s="39">
        <f t="shared" si="16"/>
        <v>0</v>
      </c>
      <c r="BX59" s="39">
        <f t="shared" si="16"/>
        <v>0</v>
      </c>
      <c r="BY59" s="39">
        <f t="shared" si="16"/>
        <v>0</v>
      </c>
      <c r="BZ59" s="39">
        <f t="shared" si="16"/>
        <v>0</v>
      </c>
      <c r="CA59" s="39">
        <f t="shared" si="16"/>
        <v>0</v>
      </c>
      <c r="CB59" s="39">
        <f t="shared" si="16"/>
        <v>0</v>
      </c>
      <c r="CC59" s="39">
        <f t="shared" si="16"/>
        <v>0</v>
      </c>
      <c r="CD59" s="39">
        <f t="shared" si="16"/>
        <v>0</v>
      </c>
      <c r="CE59" s="39">
        <f t="shared" si="16"/>
        <v>0</v>
      </c>
      <c r="CF59" s="39">
        <f t="shared" si="16"/>
        <v>0</v>
      </c>
      <c r="CG59" s="39">
        <f t="shared" si="16"/>
        <v>0</v>
      </c>
      <c r="CH59" s="39">
        <f t="shared" si="16"/>
        <v>0</v>
      </c>
      <c r="CI59" s="39">
        <f t="shared" si="16"/>
        <v>0</v>
      </c>
      <c r="CJ59" s="39">
        <f t="shared" si="16"/>
        <v>0</v>
      </c>
      <c r="CK59" s="39">
        <f t="shared" si="16"/>
        <v>0</v>
      </c>
      <c r="CL59" s="39">
        <f t="shared" si="16"/>
        <v>0</v>
      </c>
      <c r="CM59" s="39">
        <f t="shared" si="16"/>
        <v>0</v>
      </c>
      <c r="CN59" s="39">
        <f t="shared" si="16"/>
        <v>0</v>
      </c>
      <c r="CO59" s="39">
        <f t="shared" si="16"/>
        <v>0</v>
      </c>
      <c r="CP59" s="39">
        <f t="shared" si="16"/>
        <v>0</v>
      </c>
      <c r="CQ59" s="39">
        <f t="shared" si="16"/>
        <v>0</v>
      </c>
      <c r="CR59" s="39">
        <f t="shared" si="16"/>
        <v>0</v>
      </c>
      <c r="CS59" s="39">
        <f t="shared" si="16"/>
        <v>0</v>
      </c>
    </row>
    <row r="60" ht="14.25" customHeight="1">
      <c r="B60" s="6" t="str">
        <f t="shared" si="12"/>
        <v>Fees paid to International Public Partnerships Limited</v>
      </c>
      <c r="E60" s="33">
        <f t="shared" si="13"/>
        <v>92.54022098</v>
      </c>
      <c r="G60" s="39">
        <f t="shared" ref="G60:CS60" si="17">IF(G$4&lt;$C$9,G42,0)</f>
        <v>0</v>
      </c>
      <c r="H60" s="39">
        <f t="shared" si="17"/>
        <v>0</v>
      </c>
      <c r="I60" s="39">
        <f t="shared" si="17"/>
        <v>0</v>
      </c>
      <c r="J60" s="39">
        <f t="shared" si="17"/>
        <v>0</v>
      </c>
      <c r="K60" s="39">
        <f t="shared" si="17"/>
        <v>0</v>
      </c>
      <c r="L60" s="39">
        <f t="shared" si="17"/>
        <v>0</v>
      </c>
      <c r="M60" s="39">
        <f t="shared" si="17"/>
        <v>0</v>
      </c>
      <c r="N60" s="39">
        <f t="shared" si="17"/>
        <v>0</v>
      </c>
      <c r="O60" s="39">
        <f t="shared" si="17"/>
        <v>0</v>
      </c>
      <c r="P60" s="39">
        <f t="shared" si="17"/>
        <v>0</v>
      </c>
      <c r="Q60" s="39">
        <f t="shared" si="17"/>
        <v>0</v>
      </c>
      <c r="R60" s="39">
        <f t="shared" si="17"/>
        <v>0</v>
      </c>
      <c r="S60" s="39">
        <f t="shared" si="17"/>
        <v>0</v>
      </c>
      <c r="T60" s="39">
        <f t="shared" si="17"/>
        <v>0</v>
      </c>
      <c r="U60" s="39">
        <f t="shared" si="17"/>
        <v>0</v>
      </c>
      <c r="V60" s="39">
        <f t="shared" si="17"/>
        <v>0</v>
      </c>
      <c r="W60" s="39">
        <f t="shared" si="17"/>
        <v>0</v>
      </c>
      <c r="X60" s="39">
        <f t="shared" si="17"/>
        <v>0</v>
      </c>
      <c r="Y60" s="39">
        <f t="shared" si="17"/>
        <v>0</v>
      </c>
      <c r="Z60" s="39">
        <f t="shared" si="17"/>
        <v>12</v>
      </c>
      <c r="AA60" s="39">
        <f t="shared" si="17"/>
        <v>10.41140251</v>
      </c>
      <c r="AB60" s="39">
        <f t="shared" si="17"/>
        <v>9.244966667</v>
      </c>
      <c r="AC60" s="39">
        <f t="shared" si="17"/>
        <v>11.60031333</v>
      </c>
      <c r="AD60" s="39">
        <f t="shared" si="17"/>
        <v>10.09556</v>
      </c>
      <c r="AE60" s="39">
        <f t="shared" si="17"/>
        <v>12.56830634</v>
      </c>
      <c r="AF60" s="39">
        <f t="shared" si="17"/>
        <v>13.30983607</v>
      </c>
      <c r="AG60" s="39">
        <f t="shared" si="17"/>
        <v>13.30983607</v>
      </c>
      <c r="AH60" s="39">
        <f t="shared" si="17"/>
        <v>0</v>
      </c>
      <c r="AI60" s="39">
        <f t="shared" si="17"/>
        <v>0</v>
      </c>
      <c r="AJ60" s="39">
        <f t="shared" si="17"/>
        <v>0</v>
      </c>
      <c r="AK60" s="39">
        <f t="shared" si="17"/>
        <v>0</v>
      </c>
      <c r="AL60" s="39">
        <f t="shared" si="17"/>
        <v>0</v>
      </c>
      <c r="AM60" s="39">
        <f t="shared" si="17"/>
        <v>0</v>
      </c>
      <c r="AN60" s="39">
        <f t="shared" si="17"/>
        <v>0</v>
      </c>
      <c r="AO60" s="39">
        <f t="shared" si="17"/>
        <v>0</v>
      </c>
      <c r="AP60" s="39">
        <f t="shared" si="17"/>
        <v>0</v>
      </c>
      <c r="AQ60" s="39">
        <f t="shared" si="17"/>
        <v>0</v>
      </c>
      <c r="AR60" s="39">
        <f t="shared" si="17"/>
        <v>0</v>
      </c>
      <c r="AS60" s="39">
        <f t="shared" si="17"/>
        <v>0</v>
      </c>
      <c r="AT60" s="39">
        <f t="shared" si="17"/>
        <v>0</v>
      </c>
      <c r="AU60" s="39">
        <f t="shared" si="17"/>
        <v>0</v>
      </c>
      <c r="AV60" s="39">
        <f t="shared" si="17"/>
        <v>0</v>
      </c>
      <c r="AW60" s="39">
        <f t="shared" si="17"/>
        <v>0</v>
      </c>
      <c r="AX60" s="39">
        <f t="shared" si="17"/>
        <v>0</v>
      </c>
      <c r="AY60" s="39">
        <f t="shared" si="17"/>
        <v>0</v>
      </c>
      <c r="AZ60" s="39">
        <f t="shared" si="17"/>
        <v>0</v>
      </c>
      <c r="BA60" s="39">
        <f t="shared" si="17"/>
        <v>0</v>
      </c>
      <c r="BB60" s="39">
        <f t="shared" si="17"/>
        <v>0</v>
      </c>
      <c r="BC60" s="39">
        <f t="shared" si="17"/>
        <v>0</v>
      </c>
      <c r="BD60" s="39">
        <f t="shared" si="17"/>
        <v>0</v>
      </c>
      <c r="BE60" s="39">
        <f t="shared" si="17"/>
        <v>0</v>
      </c>
      <c r="BF60" s="39">
        <f t="shared" si="17"/>
        <v>0</v>
      </c>
      <c r="BG60" s="39">
        <f t="shared" si="17"/>
        <v>0</v>
      </c>
      <c r="BH60" s="39">
        <f t="shared" si="17"/>
        <v>0</v>
      </c>
      <c r="BI60" s="39">
        <f t="shared" si="17"/>
        <v>0</v>
      </c>
      <c r="BJ60" s="39">
        <f t="shared" si="17"/>
        <v>0</v>
      </c>
      <c r="BK60" s="39">
        <f t="shared" si="17"/>
        <v>0</v>
      </c>
      <c r="BL60" s="39">
        <f t="shared" si="17"/>
        <v>0</v>
      </c>
      <c r="BM60" s="39">
        <f t="shared" si="17"/>
        <v>0</v>
      </c>
      <c r="BN60" s="39">
        <f t="shared" si="17"/>
        <v>0</v>
      </c>
      <c r="BO60" s="39">
        <f t="shared" si="17"/>
        <v>0</v>
      </c>
      <c r="BP60" s="39">
        <f t="shared" si="17"/>
        <v>0</v>
      </c>
      <c r="BQ60" s="39">
        <f t="shared" si="17"/>
        <v>0</v>
      </c>
      <c r="BR60" s="39">
        <f t="shared" si="17"/>
        <v>0</v>
      </c>
      <c r="BS60" s="39">
        <f t="shared" si="17"/>
        <v>0</v>
      </c>
      <c r="BT60" s="39">
        <f t="shared" si="17"/>
        <v>0</v>
      </c>
      <c r="BU60" s="39">
        <f t="shared" si="17"/>
        <v>0</v>
      </c>
      <c r="BV60" s="39">
        <f t="shared" si="17"/>
        <v>0</v>
      </c>
      <c r="BW60" s="39">
        <f t="shared" si="17"/>
        <v>0</v>
      </c>
      <c r="BX60" s="39">
        <f t="shared" si="17"/>
        <v>0</v>
      </c>
      <c r="BY60" s="39">
        <f t="shared" si="17"/>
        <v>0</v>
      </c>
      <c r="BZ60" s="39">
        <f t="shared" si="17"/>
        <v>0</v>
      </c>
      <c r="CA60" s="39">
        <f t="shared" si="17"/>
        <v>0</v>
      </c>
      <c r="CB60" s="39">
        <f t="shared" si="17"/>
        <v>0</v>
      </c>
      <c r="CC60" s="39">
        <f t="shared" si="17"/>
        <v>0</v>
      </c>
      <c r="CD60" s="39">
        <f t="shared" si="17"/>
        <v>0</v>
      </c>
      <c r="CE60" s="39">
        <f t="shared" si="17"/>
        <v>0</v>
      </c>
      <c r="CF60" s="39">
        <f t="shared" si="17"/>
        <v>0</v>
      </c>
      <c r="CG60" s="39">
        <f t="shared" si="17"/>
        <v>0</v>
      </c>
      <c r="CH60" s="39">
        <f t="shared" si="17"/>
        <v>0</v>
      </c>
      <c r="CI60" s="39">
        <f t="shared" si="17"/>
        <v>0</v>
      </c>
      <c r="CJ60" s="39">
        <f t="shared" si="17"/>
        <v>0</v>
      </c>
      <c r="CK60" s="39">
        <f t="shared" si="17"/>
        <v>0</v>
      </c>
      <c r="CL60" s="39">
        <f t="shared" si="17"/>
        <v>0</v>
      </c>
      <c r="CM60" s="39">
        <f t="shared" si="17"/>
        <v>0</v>
      </c>
      <c r="CN60" s="39">
        <f t="shared" si="17"/>
        <v>0</v>
      </c>
      <c r="CO60" s="39">
        <f t="shared" si="17"/>
        <v>0</v>
      </c>
      <c r="CP60" s="39">
        <f t="shared" si="17"/>
        <v>0</v>
      </c>
      <c r="CQ60" s="39">
        <f t="shared" si="17"/>
        <v>0</v>
      </c>
      <c r="CR60" s="39">
        <f t="shared" si="17"/>
        <v>0</v>
      </c>
      <c r="CS60" s="39">
        <f t="shared" si="17"/>
        <v>0</v>
      </c>
    </row>
    <row r="61" ht="14.25" customHeight="1">
      <c r="B61" s="6" t="str">
        <f t="shared" si="12"/>
        <v>Fees paid to IUK Investments Limited</v>
      </c>
      <c r="E61" s="33">
        <f t="shared" si="13"/>
        <v>46.27011049</v>
      </c>
      <c r="G61" s="39">
        <f t="shared" ref="G61:CS61" si="18">IF(G$4&lt;$C$9,G43,0)</f>
        <v>0</v>
      </c>
      <c r="H61" s="39">
        <f t="shared" si="18"/>
        <v>0</v>
      </c>
      <c r="I61" s="39">
        <f t="shared" si="18"/>
        <v>0</v>
      </c>
      <c r="J61" s="39">
        <f t="shared" si="18"/>
        <v>0</v>
      </c>
      <c r="K61" s="39">
        <f t="shared" si="18"/>
        <v>0</v>
      </c>
      <c r="L61" s="39">
        <f t="shared" si="18"/>
        <v>0</v>
      </c>
      <c r="M61" s="39">
        <f t="shared" si="18"/>
        <v>0</v>
      </c>
      <c r="N61" s="39">
        <f t="shared" si="18"/>
        <v>0</v>
      </c>
      <c r="O61" s="39">
        <f t="shared" si="18"/>
        <v>0</v>
      </c>
      <c r="P61" s="39">
        <f t="shared" si="18"/>
        <v>0</v>
      </c>
      <c r="Q61" s="39">
        <f t="shared" si="18"/>
        <v>0</v>
      </c>
      <c r="R61" s="39">
        <f t="shared" si="18"/>
        <v>0</v>
      </c>
      <c r="S61" s="39">
        <f t="shared" si="18"/>
        <v>0</v>
      </c>
      <c r="T61" s="39">
        <f t="shared" si="18"/>
        <v>0</v>
      </c>
      <c r="U61" s="39">
        <f t="shared" si="18"/>
        <v>0</v>
      </c>
      <c r="V61" s="39">
        <f t="shared" si="18"/>
        <v>0</v>
      </c>
      <c r="W61" s="39">
        <f t="shared" si="18"/>
        <v>0</v>
      </c>
      <c r="X61" s="39">
        <f t="shared" si="18"/>
        <v>0</v>
      </c>
      <c r="Y61" s="39">
        <f t="shared" si="18"/>
        <v>0</v>
      </c>
      <c r="Z61" s="39">
        <f t="shared" si="18"/>
        <v>6</v>
      </c>
      <c r="AA61" s="39">
        <f t="shared" si="18"/>
        <v>5.205701257</v>
      </c>
      <c r="AB61" s="39">
        <f t="shared" si="18"/>
        <v>4.622483333</v>
      </c>
      <c r="AC61" s="39">
        <f t="shared" si="18"/>
        <v>5.800156667</v>
      </c>
      <c r="AD61" s="39">
        <f t="shared" si="18"/>
        <v>5.04778</v>
      </c>
      <c r="AE61" s="39">
        <f t="shared" si="18"/>
        <v>6.284153169</v>
      </c>
      <c r="AF61" s="39">
        <f t="shared" si="18"/>
        <v>6.654918033</v>
      </c>
      <c r="AG61" s="39">
        <f t="shared" si="18"/>
        <v>6.654918033</v>
      </c>
      <c r="AH61" s="39">
        <f t="shared" si="18"/>
        <v>0</v>
      </c>
      <c r="AI61" s="39">
        <f t="shared" si="18"/>
        <v>0</v>
      </c>
      <c r="AJ61" s="39">
        <f t="shared" si="18"/>
        <v>0</v>
      </c>
      <c r="AK61" s="39">
        <f t="shared" si="18"/>
        <v>0</v>
      </c>
      <c r="AL61" s="39">
        <f t="shared" si="18"/>
        <v>0</v>
      </c>
      <c r="AM61" s="39">
        <f t="shared" si="18"/>
        <v>0</v>
      </c>
      <c r="AN61" s="39">
        <f t="shared" si="18"/>
        <v>0</v>
      </c>
      <c r="AO61" s="39">
        <f t="shared" si="18"/>
        <v>0</v>
      </c>
      <c r="AP61" s="39">
        <f t="shared" si="18"/>
        <v>0</v>
      </c>
      <c r="AQ61" s="39">
        <f t="shared" si="18"/>
        <v>0</v>
      </c>
      <c r="AR61" s="39">
        <f t="shared" si="18"/>
        <v>0</v>
      </c>
      <c r="AS61" s="39">
        <f t="shared" si="18"/>
        <v>0</v>
      </c>
      <c r="AT61" s="39">
        <f t="shared" si="18"/>
        <v>0</v>
      </c>
      <c r="AU61" s="39">
        <f t="shared" si="18"/>
        <v>0</v>
      </c>
      <c r="AV61" s="39">
        <f t="shared" si="18"/>
        <v>0</v>
      </c>
      <c r="AW61" s="39">
        <f t="shared" si="18"/>
        <v>0</v>
      </c>
      <c r="AX61" s="39">
        <f t="shared" si="18"/>
        <v>0</v>
      </c>
      <c r="AY61" s="39">
        <f t="shared" si="18"/>
        <v>0</v>
      </c>
      <c r="AZ61" s="39">
        <f t="shared" si="18"/>
        <v>0</v>
      </c>
      <c r="BA61" s="39">
        <f t="shared" si="18"/>
        <v>0</v>
      </c>
      <c r="BB61" s="39">
        <f t="shared" si="18"/>
        <v>0</v>
      </c>
      <c r="BC61" s="39">
        <f t="shared" si="18"/>
        <v>0</v>
      </c>
      <c r="BD61" s="39">
        <f t="shared" si="18"/>
        <v>0</v>
      </c>
      <c r="BE61" s="39">
        <f t="shared" si="18"/>
        <v>0</v>
      </c>
      <c r="BF61" s="39">
        <f t="shared" si="18"/>
        <v>0</v>
      </c>
      <c r="BG61" s="39">
        <f t="shared" si="18"/>
        <v>0</v>
      </c>
      <c r="BH61" s="39">
        <f t="shared" si="18"/>
        <v>0</v>
      </c>
      <c r="BI61" s="39">
        <f t="shared" si="18"/>
        <v>0</v>
      </c>
      <c r="BJ61" s="39">
        <f t="shared" si="18"/>
        <v>0</v>
      </c>
      <c r="BK61" s="39">
        <f t="shared" si="18"/>
        <v>0</v>
      </c>
      <c r="BL61" s="39">
        <f t="shared" si="18"/>
        <v>0</v>
      </c>
      <c r="BM61" s="39">
        <f t="shared" si="18"/>
        <v>0</v>
      </c>
      <c r="BN61" s="39">
        <f t="shared" si="18"/>
        <v>0</v>
      </c>
      <c r="BO61" s="39">
        <f t="shared" si="18"/>
        <v>0</v>
      </c>
      <c r="BP61" s="39">
        <f t="shared" si="18"/>
        <v>0</v>
      </c>
      <c r="BQ61" s="39">
        <f t="shared" si="18"/>
        <v>0</v>
      </c>
      <c r="BR61" s="39">
        <f t="shared" si="18"/>
        <v>0</v>
      </c>
      <c r="BS61" s="39">
        <f t="shared" si="18"/>
        <v>0</v>
      </c>
      <c r="BT61" s="39">
        <f t="shared" si="18"/>
        <v>0</v>
      </c>
      <c r="BU61" s="39">
        <f t="shared" si="18"/>
        <v>0</v>
      </c>
      <c r="BV61" s="39">
        <f t="shared" si="18"/>
        <v>0</v>
      </c>
      <c r="BW61" s="39">
        <f t="shared" si="18"/>
        <v>0</v>
      </c>
      <c r="BX61" s="39">
        <f t="shared" si="18"/>
        <v>0</v>
      </c>
      <c r="BY61" s="39">
        <f t="shared" si="18"/>
        <v>0</v>
      </c>
      <c r="BZ61" s="39">
        <f t="shared" si="18"/>
        <v>0</v>
      </c>
      <c r="CA61" s="39">
        <f t="shared" si="18"/>
        <v>0</v>
      </c>
      <c r="CB61" s="39">
        <f t="shared" si="18"/>
        <v>0</v>
      </c>
      <c r="CC61" s="39">
        <f t="shared" si="18"/>
        <v>0</v>
      </c>
      <c r="CD61" s="39">
        <f t="shared" si="18"/>
        <v>0</v>
      </c>
      <c r="CE61" s="39">
        <f t="shared" si="18"/>
        <v>0</v>
      </c>
      <c r="CF61" s="39">
        <f t="shared" si="18"/>
        <v>0</v>
      </c>
      <c r="CG61" s="39">
        <f t="shared" si="18"/>
        <v>0</v>
      </c>
      <c r="CH61" s="39">
        <f t="shared" si="18"/>
        <v>0</v>
      </c>
      <c r="CI61" s="39">
        <f t="shared" si="18"/>
        <v>0</v>
      </c>
      <c r="CJ61" s="39">
        <f t="shared" si="18"/>
        <v>0</v>
      </c>
      <c r="CK61" s="39">
        <f t="shared" si="18"/>
        <v>0</v>
      </c>
      <c r="CL61" s="39">
        <f t="shared" si="18"/>
        <v>0</v>
      </c>
      <c r="CM61" s="39">
        <f t="shared" si="18"/>
        <v>0</v>
      </c>
      <c r="CN61" s="39">
        <f t="shared" si="18"/>
        <v>0</v>
      </c>
      <c r="CO61" s="39">
        <f t="shared" si="18"/>
        <v>0</v>
      </c>
      <c r="CP61" s="39">
        <f t="shared" si="18"/>
        <v>0</v>
      </c>
      <c r="CQ61" s="39">
        <f t="shared" si="18"/>
        <v>0</v>
      </c>
      <c r="CR61" s="39">
        <f t="shared" si="18"/>
        <v>0</v>
      </c>
      <c r="CS61" s="39">
        <f t="shared" si="18"/>
        <v>0</v>
      </c>
    </row>
    <row r="62" ht="14.25" customHeight="1">
      <c r="B62" s="6" t="str">
        <f t="shared" si="12"/>
        <v>Fees paid to </v>
      </c>
      <c r="E62" s="33">
        <f t="shared" si="13"/>
        <v>0</v>
      </c>
      <c r="G62" s="39" t="str">
        <f t="shared" ref="G62:CS62" si="19">IF(G$4&lt;$C$9,G44,0)</f>
        <v/>
      </c>
      <c r="H62" s="39" t="str">
        <f t="shared" si="19"/>
        <v/>
      </c>
      <c r="I62" s="39" t="str">
        <f t="shared" si="19"/>
        <v/>
      </c>
      <c r="J62" s="39" t="str">
        <f t="shared" si="19"/>
        <v/>
      </c>
      <c r="K62" s="39" t="str">
        <f t="shared" si="19"/>
        <v/>
      </c>
      <c r="L62" s="39" t="str">
        <f t="shared" si="19"/>
        <v/>
      </c>
      <c r="M62" s="39" t="str">
        <f t="shared" si="19"/>
        <v/>
      </c>
      <c r="N62" s="39" t="str">
        <f t="shared" si="19"/>
        <v/>
      </c>
      <c r="O62" s="39" t="str">
        <f t="shared" si="19"/>
        <v/>
      </c>
      <c r="P62" s="39" t="str">
        <f t="shared" si="19"/>
        <v/>
      </c>
      <c r="Q62" s="39" t="str">
        <f t="shared" si="19"/>
        <v/>
      </c>
      <c r="R62" s="39" t="str">
        <f t="shared" si="19"/>
        <v/>
      </c>
      <c r="S62" s="39" t="str">
        <f t="shared" si="19"/>
        <v/>
      </c>
      <c r="T62" s="39" t="str">
        <f t="shared" si="19"/>
        <v/>
      </c>
      <c r="U62" s="39" t="str">
        <f t="shared" si="19"/>
        <v/>
      </c>
      <c r="V62" s="39" t="str">
        <f t="shared" si="19"/>
        <v/>
      </c>
      <c r="W62" s="39" t="str">
        <f t="shared" si="19"/>
        <v/>
      </c>
      <c r="X62" s="39" t="str">
        <f t="shared" si="19"/>
        <v/>
      </c>
      <c r="Y62" s="39" t="str">
        <f t="shared" si="19"/>
        <v/>
      </c>
      <c r="Z62" s="39" t="str">
        <f t="shared" si="19"/>
        <v/>
      </c>
      <c r="AA62" s="39" t="str">
        <f t="shared" si="19"/>
        <v/>
      </c>
      <c r="AB62" s="39" t="str">
        <f t="shared" si="19"/>
        <v/>
      </c>
      <c r="AC62" s="39" t="str">
        <f t="shared" si="19"/>
        <v/>
      </c>
      <c r="AD62" s="39" t="str">
        <f t="shared" si="19"/>
        <v/>
      </c>
      <c r="AE62" s="39" t="str">
        <f t="shared" si="19"/>
        <v/>
      </c>
      <c r="AF62" s="39" t="str">
        <f t="shared" si="19"/>
        <v/>
      </c>
      <c r="AG62" s="39" t="str">
        <f t="shared" si="19"/>
        <v/>
      </c>
      <c r="AH62" s="39">
        <f t="shared" si="19"/>
        <v>0</v>
      </c>
      <c r="AI62" s="39">
        <f t="shared" si="19"/>
        <v>0</v>
      </c>
      <c r="AJ62" s="39">
        <f t="shared" si="19"/>
        <v>0</v>
      </c>
      <c r="AK62" s="39">
        <f t="shared" si="19"/>
        <v>0</v>
      </c>
      <c r="AL62" s="39">
        <f t="shared" si="19"/>
        <v>0</v>
      </c>
      <c r="AM62" s="39">
        <f t="shared" si="19"/>
        <v>0</v>
      </c>
      <c r="AN62" s="39">
        <f t="shared" si="19"/>
        <v>0</v>
      </c>
      <c r="AO62" s="39">
        <f t="shared" si="19"/>
        <v>0</v>
      </c>
      <c r="AP62" s="39">
        <f t="shared" si="19"/>
        <v>0</v>
      </c>
      <c r="AQ62" s="39">
        <f t="shared" si="19"/>
        <v>0</v>
      </c>
      <c r="AR62" s="39">
        <f t="shared" si="19"/>
        <v>0</v>
      </c>
      <c r="AS62" s="39">
        <f t="shared" si="19"/>
        <v>0</v>
      </c>
      <c r="AT62" s="39">
        <f t="shared" si="19"/>
        <v>0</v>
      </c>
      <c r="AU62" s="39">
        <f t="shared" si="19"/>
        <v>0</v>
      </c>
      <c r="AV62" s="39">
        <f t="shared" si="19"/>
        <v>0</v>
      </c>
      <c r="AW62" s="39">
        <f t="shared" si="19"/>
        <v>0</v>
      </c>
      <c r="AX62" s="39">
        <f t="shared" si="19"/>
        <v>0</v>
      </c>
      <c r="AY62" s="39">
        <f t="shared" si="19"/>
        <v>0</v>
      </c>
      <c r="AZ62" s="39">
        <f t="shared" si="19"/>
        <v>0</v>
      </c>
      <c r="BA62" s="39">
        <f t="shared" si="19"/>
        <v>0</v>
      </c>
      <c r="BB62" s="39">
        <f t="shared" si="19"/>
        <v>0</v>
      </c>
      <c r="BC62" s="39">
        <f t="shared" si="19"/>
        <v>0</v>
      </c>
      <c r="BD62" s="39">
        <f t="shared" si="19"/>
        <v>0</v>
      </c>
      <c r="BE62" s="39">
        <f t="shared" si="19"/>
        <v>0</v>
      </c>
      <c r="BF62" s="39">
        <f t="shared" si="19"/>
        <v>0</v>
      </c>
      <c r="BG62" s="39">
        <f t="shared" si="19"/>
        <v>0</v>
      </c>
      <c r="BH62" s="39">
        <f t="shared" si="19"/>
        <v>0</v>
      </c>
      <c r="BI62" s="39">
        <f t="shared" si="19"/>
        <v>0</v>
      </c>
      <c r="BJ62" s="39">
        <f t="shared" si="19"/>
        <v>0</v>
      </c>
      <c r="BK62" s="39">
        <f t="shared" si="19"/>
        <v>0</v>
      </c>
      <c r="BL62" s="39">
        <f t="shared" si="19"/>
        <v>0</v>
      </c>
      <c r="BM62" s="39">
        <f t="shared" si="19"/>
        <v>0</v>
      </c>
      <c r="BN62" s="39">
        <f t="shared" si="19"/>
        <v>0</v>
      </c>
      <c r="BO62" s="39">
        <f t="shared" si="19"/>
        <v>0</v>
      </c>
      <c r="BP62" s="39">
        <f t="shared" si="19"/>
        <v>0</v>
      </c>
      <c r="BQ62" s="39">
        <f t="shared" si="19"/>
        <v>0</v>
      </c>
      <c r="BR62" s="39">
        <f t="shared" si="19"/>
        <v>0</v>
      </c>
      <c r="BS62" s="39">
        <f t="shared" si="19"/>
        <v>0</v>
      </c>
      <c r="BT62" s="39">
        <f t="shared" si="19"/>
        <v>0</v>
      </c>
      <c r="BU62" s="39">
        <f t="shared" si="19"/>
        <v>0</v>
      </c>
      <c r="BV62" s="39">
        <f t="shared" si="19"/>
        <v>0</v>
      </c>
      <c r="BW62" s="39">
        <f t="shared" si="19"/>
        <v>0</v>
      </c>
      <c r="BX62" s="39">
        <f t="shared" si="19"/>
        <v>0</v>
      </c>
      <c r="BY62" s="39">
        <f t="shared" si="19"/>
        <v>0</v>
      </c>
      <c r="BZ62" s="39">
        <f t="shared" si="19"/>
        <v>0</v>
      </c>
      <c r="CA62" s="39">
        <f t="shared" si="19"/>
        <v>0</v>
      </c>
      <c r="CB62" s="39">
        <f t="shared" si="19"/>
        <v>0</v>
      </c>
      <c r="CC62" s="39">
        <f t="shared" si="19"/>
        <v>0</v>
      </c>
      <c r="CD62" s="39">
        <f t="shared" si="19"/>
        <v>0</v>
      </c>
      <c r="CE62" s="39">
        <f t="shared" si="19"/>
        <v>0</v>
      </c>
      <c r="CF62" s="39">
        <f t="shared" si="19"/>
        <v>0</v>
      </c>
      <c r="CG62" s="39">
        <f t="shared" si="19"/>
        <v>0</v>
      </c>
      <c r="CH62" s="39">
        <f t="shared" si="19"/>
        <v>0</v>
      </c>
      <c r="CI62" s="39">
        <f t="shared" si="19"/>
        <v>0</v>
      </c>
      <c r="CJ62" s="39">
        <f t="shared" si="19"/>
        <v>0</v>
      </c>
      <c r="CK62" s="39">
        <f t="shared" si="19"/>
        <v>0</v>
      </c>
      <c r="CL62" s="39">
        <f t="shared" si="19"/>
        <v>0</v>
      </c>
      <c r="CM62" s="39">
        <f t="shared" si="19"/>
        <v>0</v>
      </c>
      <c r="CN62" s="39">
        <f t="shared" si="19"/>
        <v>0</v>
      </c>
      <c r="CO62" s="39">
        <f t="shared" si="19"/>
        <v>0</v>
      </c>
      <c r="CP62" s="39">
        <f t="shared" si="19"/>
        <v>0</v>
      </c>
      <c r="CQ62" s="39">
        <f t="shared" si="19"/>
        <v>0</v>
      </c>
      <c r="CR62" s="39">
        <f t="shared" si="19"/>
        <v>0</v>
      </c>
      <c r="CS62" s="39">
        <f t="shared" si="19"/>
        <v>0</v>
      </c>
    </row>
    <row r="63" ht="14.25" customHeight="1">
      <c r="B63" s="6" t="str">
        <f t="shared" si="12"/>
        <v>Fees paid to </v>
      </c>
      <c r="E63" s="33">
        <f t="shared" si="13"/>
        <v>0</v>
      </c>
      <c r="G63" s="39" t="str">
        <f t="shared" ref="G63:CS63" si="20">IF(G$4&lt;$C$9,G45,0)</f>
        <v/>
      </c>
      <c r="H63" s="39" t="str">
        <f t="shared" si="20"/>
        <v/>
      </c>
      <c r="I63" s="39" t="str">
        <f t="shared" si="20"/>
        <v/>
      </c>
      <c r="J63" s="39" t="str">
        <f t="shared" si="20"/>
        <v/>
      </c>
      <c r="K63" s="39" t="str">
        <f t="shared" si="20"/>
        <v/>
      </c>
      <c r="L63" s="39" t="str">
        <f t="shared" si="20"/>
        <v/>
      </c>
      <c r="M63" s="39" t="str">
        <f t="shared" si="20"/>
        <v/>
      </c>
      <c r="N63" s="39" t="str">
        <f t="shared" si="20"/>
        <v/>
      </c>
      <c r="O63" s="39" t="str">
        <f t="shared" si="20"/>
        <v/>
      </c>
      <c r="P63" s="39" t="str">
        <f t="shared" si="20"/>
        <v/>
      </c>
      <c r="Q63" s="39" t="str">
        <f t="shared" si="20"/>
        <v/>
      </c>
      <c r="R63" s="39" t="str">
        <f t="shared" si="20"/>
        <v/>
      </c>
      <c r="S63" s="39" t="str">
        <f t="shared" si="20"/>
        <v/>
      </c>
      <c r="T63" s="39" t="str">
        <f t="shared" si="20"/>
        <v/>
      </c>
      <c r="U63" s="39" t="str">
        <f t="shared" si="20"/>
        <v/>
      </c>
      <c r="V63" s="39" t="str">
        <f t="shared" si="20"/>
        <v/>
      </c>
      <c r="W63" s="39" t="str">
        <f t="shared" si="20"/>
        <v/>
      </c>
      <c r="X63" s="39" t="str">
        <f t="shared" si="20"/>
        <v/>
      </c>
      <c r="Y63" s="39" t="str">
        <f t="shared" si="20"/>
        <v/>
      </c>
      <c r="Z63" s="39" t="str">
        <f t="shared" si="20"/>
        <v/>
      </c>
      <c r="AA63" s="39" t="str">
        <f t="shared" si="20"/>
        <v/>
      </c>
      <c r="AB63" s="39" t="str">
        <f t="shared" si="20"/>
        <v/>
      </c>
      <c r="AC63" s="39" t="str">
        <f t="shared" si="20"/>
        <v/>
      </c>
      <c r="AD63" s="39" t="str">
        <f t="shared" si="20"/>
        <v/>
      </c>
      <c r="AE63" s="39" t="str">
        <f t="shared" si="20"/>
        <v/>
      </c>
      <c r="AF63" s="39" t="str">
        <f t="shared" si="20"/>
        <v/>
      </c>
      <c r="AG63" s="39" t="str">
        <f t="shared" si="20"/>
        <v/>
      </c>
      <c r="AH63" s="39">
        <f t="shared" si="20"/>
        <v>0</v>
      </c>
      <c r="AI63" s="39">
        <f t="shared" si="20"/>
        <v>0</v>
      </c>
      <c r="AJ63" s="39">
        <f t="shared" si="20"/>
        <v>0</v>
      </c>
      <c r="AK63" s="39">
        <f t="shared" si="20"/>
        <v>0</v>
      </c>
      <c r="AL63" s="39">
        <f t="shared" si="20"/>
        <v>0</v>
      </c>
      <c r="AM63" s="39">
        <f t="shared" si="20"/>
        <v>0</v>
      </c>
      <c r="AN63" s="39">
        <f t="shared" si="20"/>
        <v>0</v>
      </c>
      <c r="AO63" s="39">
        <f t="shared" si="20"/>
        <v>0</v>
      </c>
      <c r="AP63" s="39">
        <f t="shared" si="20"/>
        <v>0</v>
      </c>
      <c r="AQ63" s="39">
        <f t="shared" si="20"/>
        <v>0</v>
      </c>
      <c r="AR63" s="39">
        <f t="shared" si="20"/>
        <v>0</v>
      </c>
      <c r="AS63" s="39">
        <f t="shared" si="20"/>
        <v>0</v>
      </c>
      <c r="AT63" s="39">
        <f t="shared" si="20"/>
        <v>0</v>
      </c>
      <c r="AU63" s="39">
        <f t="shared" si="20"/>
        <v>0</v>
      </c>
      <c r="AV63" s="39">
        <f t="shared" si="20"/>
        <v>0</v>
      </c>
      <c r="AW63" s="39">
        <f t="shared" si="20"/>
        <v>0</v>
      </c>
      <c r="AX63" s="39">
        <f t="shared" si="20"/>
        <v>0</v>
      </c>
      <c r="AY63" s="39">
        <f t="shared" si="20"/>
        <v>0</v>
      </c>
      <c r="AZ63" s="39">
        <f t="shared" si="20"/>
        <v>0</v>
      </c>
      <c r="BA63" s="39">
        <f t="shared" si="20"/>
        <v>0</v>
      </c>
      <c r="BB63" s="39">
        <f t="shared" si="20"/>
        <v>0</v>
      </c>
      <c r="BC63" s="39">
        <f t="shared" si="20"/>
        <v>0</v>
      </c>
      <c r="BD63" s="39">
        <f t="shared" si="20"/>
        <v>0</v>
      </c>
      <c r="BE63" s="39">
        <f t="shared" si="20"/>
        <v>0</v>
      </c>
      <c r="BF63" s="39">
        <f t="shared" si="20"/>
        <v>0</v>
      </c>
      <c r="BG63" s="39">
        <f t="shared" si="20"/>
        <v>0</v>
      </c>
      <c r="BH63" s="39">
        <f t="shared" si="20"/>
        <v>0</v>
      </c>
      <c r="BI63" s="39">
        <f t="shared" si="20"/>
        <v>0</v>
      </c>
      <c r="BJ63" s="39">
        <f t="shared" si="20"/>
        <v>0</v>
      </c>
      <c r="BK63" s="39">
        <f t="shared" si="20"/>
        <v>0</v>
      </c>
      <c r="BL63" s="39">
        <f t="shared" si="20"/>
        <v>0</v>
      </c>
      <c r="BM63" s="39">
        <f t="shared" si="20"/>
        <v>0</v>
      </c>
      <c r="BN63" s="39">
        <f t="shared" si="20"/>
        <v>0</v>
      </c>
      <c r="BO63" s="39">
        <f t="shared" si="20"/>
        <v>0</v>
      </c>
      <c r="BP63" s="39">
        <f t="shared" si="20"/>
        <v>0</v>
      </c>
      <c r="BQ63" s="39">
        <f t="shared" si="20"/>
        <v>0</v>
      </c>
      <c r="BR63" s="39">
        <f t="shared" si="20"/>
        <v>0</v>
      </c>
      <c r="BS63" s="39">
        <f t="shared" si="20"/>
        <v>0</v>
      </c>
      <c r="BT63" s="39">
        <f t="shared" si="20"/>
        <v>0</v>
      </c>
      <c r="BU63" s="39">
        <f t="shared" si="20"/>
        <v>0</v>
      </c>
      <c r="BV63" s="39">
        <f t="shared" si="20"/>
        <v>0</v>
      </c>
      <c r="BW63" s="39">
        <f t="shared" si="20"/>
        <v>0</v>
      </c>
      <c r="BX63" s="39">
        <f t="shared" si="20"/>
        <v>0</v>
      </c>
      <c r="BY63" s="39">
        <f t="shared" si="20"/>
        <v>0</v>
      </c>
      <c r="BZ63" s="39">
        <f t="shared" si="20"/>
        <v>0</v>
      </c>
      <c r="CA63" s="39">
        <f t="shared" si="20"/>
        <v>0</v>
      </c>
      <c r="CB63" s="39">
        <f t="shared" si="20"/>
        <v>0</v>
      </c>
      <c r="CC63" s="39">
        <f t="shared" si="20"/>
        <v>0</v>
      </c>
      <c r="CD63" s="39">
        <f t="shared" si="20"/>
        <v>0</v>
      </c>
      <c r="CE63" s="39">
        <f t="shared" si="20"/>
        <v>0</v>
      </c>
      <c r="CF63" s="39">
        <f t="shared" si="20"/>
        <v>0</v>
      </c>
      <c r="CG63" s="39">
        <f t="shared" si="20"/>
        <v>0</v>
      </c>
      <c r="CH63" s="39">
        <f t="shared" si="20"/>
        <v>0</v>
      </c>
      <c r="CI63" s="39">
        <f t="shared" si="20"/>
        <v>0</v>
      </c>
      <c r="CJ63" s="39">
        <f t="shared" si="20"/>
        <v>0</v>
      </c>
      <c r="CK63" s="39">
        <f t="shared" si="20"/>
        <v>0</v>
      </c>
      <c r="CL63" s="39">
        <f t="shared" si="20"/>
        <v>0</v>
      </c>
      <c r="CM63" s="39">
        <f t="shared" si="20"/>
        <v>0</v>
      </c>
      <c r="CN63" s="39">
        <f t="shared" si="20"/>
        <v>0</v>
      </c>
      <c r="CO63" s="39">
        <f t="shared" si="20"/>
        <v>0</v>
      </c>
      <c r="CP63" s="39">
        <f t="shared" si="20"/>
        <v>0</v>
      </c>
      <c r="CQ63" s="39">
        <f t="shared" si="20"/>
        <v>0</v>
      </c>
      <c r="CR63" s="39">
        <f t="shared" si="20"/>
        <v>0</v>
      </c>
      <c r="CS63" s="39">
        <f t="shared" si="20"/>
        <v>0</v>
      </c>
    </row>
    <row r="64" ht="14.25" customHeight="1">
      <c r="B64" s="6" t="str">
        <f t="shared" si="12"/>
        <v>Fees paid to </v>
      </c>
      <c r="E64" s="33">
        <f t="shared" si="13"/>
        <v>0</v>
      </c>
      <c r="G64" s="39" t="str">
        <f t="shared" ref="G64:CS64" si="21">IF(G$4&lt;$C$9,G46,0)</f>
        <v/>
      </c>
      <c r="H64" s="39" t="str">
        <f t="shared" si="21"/>
        <v/>
      </c>
      <c r="I64" s="39" t="str">
        <f t="shared" si="21"/>
        <v/>
      </c>
      <c r="J64" s="39" t="str">
        <f t="shared" si="21"/>
        <v/>
      </c>
      <c r="K64" s="39" t="str">
        <f t="shared" si="21"/>
        <v/>
      </c>
      <c r="L64" s="39" t="str">
        <f t="shared" si="21"/>
        <v/>
      </c>
      <c r="M64" s="39" t="str">
        <f t="shared" si="21"/>
        <v/>
      </c>
      <c r="N64" s="39" t="str">
        <f t="shared" si="21"/>
        <v/>
      </c>
      <c r="O64" s="39" t="str">
        <f t="shared" si="21"/>
        <v/>
      </c>
      <c r="P64" s="39" t="str">
        <f t="shared" si="21"/>
        <v/>
      </c>
      <c r="Q64" s="39" t="str">
        <f t="shared" si="21"/>
        <v/>
      </c>
      <c r="R64" s="39" t="str">
        <f t="shared" si="21"/>
        <v/>
      </c>
      <c r="S64" s="39" t="str">
        <f t="shared" si="21"/>
        <v/>
      </c>
      <c r="T64" s="39" t="str">
        <f t="shared" si="21"/>
        <v/>
      </c>
      <c r="U64" s="39" t="str">
        <f t="shared" si="21"/>
        <v/>
      </c>
      <c r="V64" s="39" t="str">
        <f t="shared" si="21"/>
        <v/>
      </c>
      <c r="W64" s="39" t="str">
        <f t="shared" si="21"/>
        <v/>
      </c>
      <c r="X64" s="39" t="str">
        <f t="shared" si="21"/>
        <v/>
      </c>
      <c r="Y64" s="39" t="str">
        <f t="shared" si="21"/>
        <v/>
      </c>
      <c r="Z64" s="39" t="str">
        <f t="shared" si="21"/>
        <v/>
      </c>
      <c r="AA64" s="39" t="str">
        <f t="shared" si="21"/>
        <v/>
      </c>
      <c r="AB64" s="39" t="str">
        <f t="shared" si="21"/>
        <v/>
      </c>
      <c r="AC64" s="39" t="str">
        <f t="shared" si="21"/>
        <v/>
      </c>
      <c r="AD64" s="39" t="str">
        <f t="shared" si="21"/>
        <v/>
      </c>
      <c r="AE64" s="39" t="str">
        <f t="shared" si="21"/>
        <v/>
      </c>
      <c r="AF64" s="39" t="str">
        <f t="shared" si="21"/>
        <v/>
      </c>
      <c r="AG64" s="39" t="str">
        <f t="shared" si="21"/>
        <v/>
      </c>
      <c r="AH64" s="39">
        <f t="shared" si="21"/>
        <v>0</v>
      </c>
      <c r="AI64" s="39">
        <f t="shared" si="21"/>
        <v>0</v>
      </c>
      <c r="AJ64" s="39">
        <f t="shared" si="21"/>
        <v>0</v>
      </c>
      <c r="AK64" s="39">
        <f t="shared" si="21"/>
        <v>0</v>
      </c>
      <c r="AL64" s="39">
        <f t="shared" si="21"/>
        <v>0</v>
      </c>
      <c r="AM64" s="39">
        <f t="shared" si="21"/>
        <v>0</v>
      </c>
      <c r="AN64" s="39">
        <f t="shared" si="21"/>
        <v>0</v>
      </c>
      <c r="AO64" s="39">
        <f t="shared" si="21"/>
        <v>0</v>
      </c>
      <c r="AP64" s="39">
        <f t="shared" si="21"/>
        <v>0</v>
      </c>
      <c r="AQ64" s="39">
        <f t="shared" si="21"/>
        <v>0</v>
      </c>
      <c r="AR64" s="39">
        <f t="shared" si="21"/>
        <v>0</v>
      </c>
      <c r="AS64" s="39">
        <f t="shared" si="21"/>
        <v>0</v>
      </c>
      <c r="AT64" s="39">
        <f t="shared" si="21"/>
        <v>0</v>
      </c>
      <c r="AU64" s="39">
        <f t="shared" si="21"/>
        <v>0</v>
      </c>
      <c r="AV64" s="39">
        <f t="shared" si="21"/>
        <v>0</v>
      </c>
      <c r="AW64" s="39">
        <f t="shared" si="21"/>
        <v>0</v>
      </c>
      <c r="AX64" s="39">
        <f t="shared" si="21"/>
        <v>0</v>
      </c>
      <c r="AY64" s="39">
        <f t="shared" si="21"/>
        <v>0</v>
      </c>
      <c r="AZ64" s="39">
        <f t="shared" si="21"/>
        <v>0</v>
      </c>
      <c r="BA64" s="39">
        <f t="shared" si="21"/>
        <v>0</v>
      </c>
      <c r="BB64" s="39">
        <f t="shared" si="21"/>
        <v>0</v>
      </c>
      <c r="BC64" s="39">
        <f t="shared" si="21"/>
        <v>0</v>
      </c>
      <c r="BD64" s="39">
        <f t="shared" si="21"/>
        <v>0</v>
      </c>
      <c r="BE64" s="39">
        <f t="shared" si="21"/>
        <v>0</v>
      </c>
      <c r="BF64" s="39">
        <f t="shared" si="21"/>
        <v>0</v>
      </c>
      <c r="BG64" s="39">
        <f t="shared" si="21"/>
        <v>0</v>
      </c>
      <c r="BH64" s="39">
        <f t="shared" si="21"/>
        <v>0</v>
      </c>
      <c r="BI64" s="39">
        <f t="shared" si="21"/>
        <v>0</v>
      </c>
      <c r="BJ64" s="39">
        <f t="shared" si="21"/>
        <v>0</v>
      </c>
      <c r="BK64" s="39">
        <f t="shared" si="21"/>
        <v>0</v>
      </c>
      <c r="BL64" s="39">
        <f t="shared" si="21"/>
        <v>0</v>
      </c>
      <c r="BM64" s="39">
        <f t="shared" si="21"/>
        <v>0</v>
      </c>
      <c r="BN64" s="39">
        <f t="shared" si="21"/>
        <v>0</v>
      </c>
      <c r="BO64" s="39">
        <f t="shared" si="21"/>
        <v>0</v>
      </c>
      <c r="BP64" s="39">
        <f t="shared" si="21"/>
        <v>0</v>
      </c>
      <c r="BQ64" s="39">
        <f t="shared" si="21"/>
        <v>0</v>
      </c>
      <c r="BR64" s="39">
        <f t="shared" si="21"/>
        <v>0</v>
      </c>
      <c r="BS64" s="39">
        <f t="shared" si="21"/>
        <v>0</v>
      </c>
      <c r="BT64" s="39">
        <f t="shared" si="21"/>
        <v>0</v>
      </c>
      <c r="BU64" s="39">
        <f t="shared" si="21"/>
        <v>0</v>
      </c>
      <c r="BV64" s="39">
        <f t="shared" si="21"/>
        <v>0</v>
      </c>
      <c r="BW64" s="39">
        <f t="shared" si="21"/>
        <v>0</v>
      </c>
      <c r="BX64" s="39">
        <f t="shared" si="21"/>
        <v>0</v>
      </c>
      <c r="BY64" s="39">
        <f t="shared" si="21"/>
        <v>0</v>
      </c>
      <c r="BZ64" s="39">
        <f t="shared" si="21"/>
        <v>0</v>
      </c>
      <c r="CA64" s="39">
        <f t="shared" si="21"/>
        <v>0</v>
      </c>
      <c r="CB64" s="39">
        <f t="shared" si="21"/>
        <v>0</v>
      </c>
      <c r="CC64" s="39">
        <f t="shared" si="21"/>
        <v>0</v>
      </c>
      <c r="CD64" s="39">
        <f t="shared" si="21"/>
        <v>0</v>
      </c>
      <c r="CE64" s="39">
        <f t="shared" si="21"/>
        <v>0</v>
      </c>
      <c r="CF64" s="39">
        <f t="shared" si="21"/>
        <v>0</v>
      </c>
      <c r="CG64" s="39">
        <f t="shared" si="21"/>
        <v>0</v>
      </c>
      <c r="CH64" s="39">
        <f t="shared" si="21"/>
        <v>0</v>
      </c>
      <c r="CI64" s="39">
        <f t="shared" si="21"/>
        <v>0</v>
      </c>
      <c r="CJ64" s="39">
        <f t="shared" si="21"/>
        <v>0</v>
      </c>
      <c r="CK64" s="39">
        <f t="shared" si="21"/>
        <v>0</v>
      </c>
      <c r="CL64" s="39">
        <f t="shared" si="21"/>
        <v>0</v>
      </c>
      <c r="CM64" s="39">
        <f t="shared" si="21"/>
        <v>0</v>
      </c>
      <c r="CN64" s="39">
        <f t="shared" si="21"/>
        <v>0</v>
      </c>
      <c r="CO64" s="39">
        <f t="shared" si="21"/>
        <v>0</v>
      </c>
      <c r="CP64" s="39">
        <f t="shared" si="21"/>
        <v>0</v>
      </c>
      <c r="CQ64" s="39">
        <f t="shared" si="21"/>
        <v>0</v>
      </c>
      <c r="CR64" s="39">
        <f t="shared" si="21"/>
        <v>0</v>
      </c>
      <c r="CS64" s="39">
        <f t="shared" si="21"/>
        <v>0</v>
      </c>
    </row>
    <row r="65" ht="14.25" customHeight="1">
      <c r="B65" s="6" t="str">
        <f t="shared" si="12"/>
        <v>Fees paid to </v>
      </c>
      <c r="E65" s="33">
        <f t="shared" si="13"/>
        <v>0</v>
      </c>
      <c r="G65" s="39" t="str">
        <f t="shared" ref="G65:CS65" si="22">IF(G$4&lt;$C$9,G47,0)</f>
        <v/>
      </c>
      <c r="H65" s="39" t="str">
        <f t="shared" si="22"/>
        <v/>
      </c>
      <c r="I65" s="39" t="str">
        <f t="shared" si="22"/>
        <v/>
      </c>
      <c r="J65" s="39" t="str">
        <f t="shared" si="22"/>
        <v/>
      </c>
      <c r="K65" s="39" t="str">
        <f t="shared" si="22"/>
        <v/>
      </c>
      <c r="L65" s="39" t="str">
        <f t="shared" si="22"/>
        <v/>
      </c>
      <c r="M65" s="39" t="str">
        <f t="shared" si="22"/>
        <v/>
      </c>
      <c r="N65" s="39" t="str">
        <f t="shared" si="22"/>
        <v/>
      </c>
      <c r="O65" s="39" t="str">
        <f t="shared" si="22"/>
        <v/>
      </c>
      <c r="P65" s="39" t="str">
        <f t="shared" si="22"/>
        <v/>
      </c>
      <c r="Q65" s="39" t="str">
        <f t="shared" si="22"/>
        <v/>
      </c>
      <c r="R65" s="39" t="str">
        <f t="shared" si="22"/>
        <v/>
      </c>
      <c r="S65" s="39" t="str">
        <f t="shared" si="22"/>
        <v/>
      </c>
      <c r="T65" s="39" t="str">
        <f t="shared" si="22"/>
        <v/>
      </c>
      <c r="U65" s="39" t="str">
        <f t="shared" si="22"/>
        <v/>
      </c>
      <c r="V65" s="39" t="str">
        <f t="shared" si="22"/>
        <v/>
      </c>
      <c r="W65" s="39" t="str">
        <f t="shared" si="22"/>
        <v/>
      </c>
      <c r="X65" s="39" t="str">
        <f t="shared" si="22"/>
        <v/>
      </c>
      <c r="Y65" s="39" t="str">
        <f t="shared" si="22"/>
        <v/>
      </c>
      <c r="Z65" s="39" t="str">
        <f t="shared" si="22"/>
        <v/>
      </c>
      <c r="AA65" s="39" t="str">
        <f t="shared" si="22"/>
        <v/>
      </c>
      <c r="AB65" s="39" t="str">
        <f t="shared" si="22"/>
        <v/>
      </c>
      <c r="AC65" s="39" t="str">
        <f t="shared" si="22"/>
        <v/>
      </c>
      <c r="AD65" s="39" t="str">
        <f t="shared" si="22"/>
        <v/>
      </c>
      <c r="AE65" s="39" t="str">
        <f t="shared" si="22"/>
        <v/>
      </c>
      <c r="AF65" s="39" t="str">
        <f t="shared" si="22"/>
        <v/>
      </c>
      <c r="AG65" s="39" t="str">
        <f t="shared" si="22"/>
        <v/>
      </c>
      <c r="AH65" s="39">
        <f t="shared" si="22"/>
        <v>0</v>
      </c>
      <c r="AI65" s="39">
        <f t="shared" si="22"/>
        <v>0</v>
      </c>
      <c r="AJ65" s="39">
        <f t="shared" si="22"/>
        <v>0</v>
      </c>
      <c r="AK65" s="39">
        <f t="shared" si="22"/>
        <v>0</v>
      </c>
      <c r="AL65" s="39">
        <f t="shared" si="22"/>
        <v>0</v>
      </c>
      <c r="AM65" s="39">
        <f t="shared" si="22"/>
        <v>0</v>
      </c>
      <c r="AN65" s="39">
        <f t="shared" si="22"/>
        <v>0</v>
      </c>
      <c r="AO65" s="39">
        <f t="shared" si="22"/>
        <v>0</v>
      </c>
      <c r="AP65" s="39">
        <f t="shared" si="22"/>
        <v>0</v>
      </c>
      <c r="AQ65" s="39">
        <f t="shared" si="22"/>
        <v>0</v>
      </c>
      <c r="AR65" s="39">
        <f t="shared" si="22"/>
        <v>0</v>
      </c>
      <c r="AS65" s="39">
        <f t="shared" si="22"/>
        <v>0</v>
      </c>
      <c r="AT65" s="39">
        <f t="shared" si="22"/>
        <v>0</v>
      </c>
      <c r="AU65" s="39">
        <f t="shared" si="22"/>
        <v>0</v>
      </c>
      <c r="AV65" s="39">
        <f t="shared" si="22"/>
        <v>0</v>
      </c>
      <c r="AW65" s="39">
        <f t="shared" si="22"/>
        <v>0</v>
      </c>
      <c r="AX65" s="39">
        <f t="shared" si="22"/>
        <v>0</v>
      </c>
      <c r="AY65" s="39">
        <f t="shared" si="22"/>
        <v>0</v>
      </c>
      <c r="AZ65" s="39">
        <f t="shared" si="22"/>
        <v>0</v>
      </c>
      <c r="BA65" s="39">
        <f t="shared" si="22"/>
        <v>0</v>
      </c>
      <c r="BB65" s="39">
        <f t="shared" si="22"/>
        <v>0</v>
      </c>
      <c r="BC65" s="39">
        <f t="shared" si="22"/>
        <v>0</v>
      </c>
      <c r="BD65" s="39">
        <f t="shared" si="22"/>
        <v>0</v>
      </c>
      <c r="BE65" s="39">
        <f t="shared" si="22"/>
        <v>0</v>
      </c>
      <c r="BF65" s="39">
        <f t="shared" si="22"/>
        <v>0</v>
      </c>
      <c r="BG65" s="39">
        <f t="shared" si="22"/>
        <v>0</v>
      </c>
      <c r="BH65" s="39">
        <f t="shared" si="22"/>
        <v>0</v>
      </c>
      <c r="BI65" s="39">
        <f t="shared" si="22"/>
        <v>0</v>
      </c>
      <c r="BJ65" s="39">
        <f t="shared" si="22"/>
        <v>0</v>
      </c>
      <c r="BK65" s="39">
        <f t="shared" si="22"/>
        <v>0</v>
      </c>
      <c r="BL65" s="39">
        <f t="shared" si="22"/>
        <v>0</v>
      </c>
      <c r="BM65" s="39">
        <f t="shared" si="22"/>
        <v>0</v>
      </c>
      <c r="BN65" s="39">
        <f t="shared" si="22"/>
        <v>0</v>
      </c>
      <c r="BO65" s="39">
        <f t="shared" si="22"/>
        <v>0</v>
      </c>
      <c r="BP65" s="39">
        <f t="shared" si="22"/>
        <v>0</v>
      </c>
      <c r="BQ65" s="39">
        <f t="shared" si="22"/>
        <v>0</v>
      </c>
      <c r="BR65" s="39">
        <f t="shared" si="22"/>
        <v>0</v>
      </c>
      <c r="BS65" s="39">
        <f t="shared" si="22"/>
        <v>0</v>
      </c>
      <c r="BT65" s="39">
        <f t="shared" si="22"/>
        <v>0</v>
      </c>
      <c r="BU65" s="39">
        <f t="shared" si="22"/>
        <v>0</v>
      </c>
      <c r="BV65" s="39">
        <f t="shared" si="22"/>
        <v>0</v>
      </c>
      <c r="BW65" s="39">
        <f t="shared" si="22"/>
        <v>0</v>
      </c>
      <c r="BX65" s="39">
        <f t="shared" si="22"/>
        <v>0</v>
      </c>
      <c r="BY65" s="39">
        <f t="shared" si="22"/>
        <v>0</v>
      </c>
      <c r="BZ65" s="39">
        <f t="shared" si="22"/>
        <v>0</v>
      </c>
      <c r="CA65" s="39">
        <f t="shared" si="22"/>
        <v>0</v>
      </c>
      <c r="CB65" s="39">
        <f t="shared" si="22"/>
        <v>0</v>
      </c>
      <c r="CC65" s="39">
        <f t="shared" si="22"/>
        <v>0</v>
      </c>
      <c r="CD65" s="39">
        <f t="shared" si="22"/>
        <v>0</v>
      </c>
      <c r="CE65" s="39">
        <f t="shared" si="22"/>
        <v>0</v>
      </c>
      <c r="CF65" s="39">
        <f t="shared" si="22"/>
        <v>0</v>
      </c>
      <c r="CG65" s="39">
        <f t="shared" si="22"/>
        <v>0</v>
      </c>
      <c r="CH65" s="39">
        <f t="shared" si="22"/>
        <v>0</v>
      </c>
      <c r="CI65" s="39">
        <f t="shared" si="22"/>
        <v>0</v>
      </c>
      <c r="CJ65" s="39">
        <f t="shared" si="22"/>
        <v>0</v>
      </c>
      <c r="CK65" s="39">
        <f t="shared" si="22"/>
        <v>0</v>
      </c>
      <c r="CL65" s="39">
        <f t="shared" si="22"/>
        <v>0</v>
      </c>
      <c r="CM65" s="39">
        <f t="shared" si="22"/>
        <v>0</v>
      </c>
      <c r="CN65" s="39">
        <f t="shared" si="22"/>
        <v>0</v>
      </c>
      <c r="CO65" s="39">
        <f t="shared" si="22"/>
        <v>0</v>
      </c>
      <c r="CP65" s="39">
        <f t="shared" si="22"/>
        <v>0</v>
      </c>
      <c r="CQ65" s="39">
        <f t="shared" si="22"/>
        <v>0</v>
      </c>
      <c r="CR65" s="39">
        <f t="shared" si="22"/>
        <v>0</v>
      </c>
      <c r="CS65" s="39">
        <f t="shared" si="22"/>
        <v>0</v>
      </c>
    </row>
    <row r="66" ht="14.25" customHeight="1">
      <c r="B66" s="5" t="s">
        <v>44</v>
      </c>
      <c r="C66" s="5"/>
      <c r="D66" s="5"/>
      <c r="E66" s="35">
        <f t="shared" si="13"/>
        <v>10725.65745</v>
      </c>
      <c r="F66" s="5"/>
      <c r="G66" s="36">
        <f t="shared" ref="G66:CS66" si="23">SUM(G56:G65)</f>
        <v>0</v>
      </c>
      <c r="H66" s="36">
        <f t="shared" si="23"/>
        <v>0</v>
      </c>
      <c r="I66" s="36">
        <f t="shared" si="23"/>
        <v>0</v>
      </c>
      <c r="J66" s="36">
        <f t="shared" si="23"/>
        <v>0</v>
      </c>
      <c r="K66" s="36">
        <f t="shared" si="23"/>
        <v>0</v>
      </c>
      <c r="L66" s="36">
        <f t="shared" si="23"/>
        <v>0</v>
      </c>
      <c r="M66" s="36">
        <f t="shared" si="23"/>
        <v>0</v>
      </c>
      <c r="N66" s="36">
        <f t="shared" si="23"/>
        <v>0</v>
      </c>
      <c r="O66" s="36">
        <f t="shared" si="23"/>
        <v>0</v>
      </c>
      <c r="P66" s="36">
        <f t="shared" si="23"/>
        <v>0</v>
      </c>
      <c r="Q66" s="36">
        <f t="shared" si="23"/>
        <v>0</v>
      </c>
      <c r="R66" s="36">
        <f t="shared" si="23"/>
        <v>0</v>
      </c>
      <c r="S66" s="36">
        <f t="shared" si="23"/>
        <v>0</v>
      </c>
      <c r="T66" s="36">
        <f t="shared" si="23"/>
        <v>0</v>
      </c>
      <c r="U66" s="36">
        <f t="shared" si="23"/>
        <v>0</v>
      </c>
      <c r="V66" s="36">
        <f t="shared" si="23"/>
        <v>0</v>
      </c>
      <c r="W66" s="36">
        <f t="shared" si="23"/>
        <v>0</v>
      </c>
      <c r="X66" s="36">
        <f t="shared" si="23"/>
        <v>0</v>
      </c>
      <c r="Y66" s="36">
        <f t="shared" si="23"/>
        <v>0</v>
      </c>
      <c r="Z66" s="36">
        <f t="shared" si="23"/>
        <v>4179.88688</v>
      </c>
      <c r="AA66" s="36">
        <f t="shared" si="23"/>
        <v>2386.575464</v>
      </c>
      <c r="AB66" s="36">
        <f t="shared" si="23"/>
        <v>2563.49332</v>
      </c>
      <c r="AC66" s="36">
        <f t="shared" si="23"/>
        <v>306.7911</v>
      </c>
      <c r="AD66" s="36">
        <f t="shared" si="23"/>
        <v>312.76026</v>
      </c>
      <c r="AE66" s="36">
        <f t="shared" si="23"/>
        <v>352.8460595</v>
      </c>
      <c r="AF66" s="36">
        <f t="shared" si="23"/>
        <v>315.9538241</v>
      </c>
      <c r="AG66" s="36">
        <f t="shared" si="23"/>
        <v>307.3505441</v>
      </c>
      <c r="AH66" s="36">
        <f t="shared" si="23"/>
        <v>0</v>
      </c>
      <c r="AI66" s="36">
        <f t="shared" si="23"/>
        <v>0</v>
      </c>
      <c r="AJ66" s="36">
        <f t="shared" si="23"/>
        <v>0</v>
      </c>
      <c r="AK66" s="36">
        <f t="shared" si="23"/>
        <v>0</v>
      </c>
      <c r="AL66" s="36">
        <f t="shared" si="23"/>
        <v>0</v>
      </c>
      <c r="AM66" s="36">
        <f t="shared" si="23"/>
        <v>0</v>
      </c>
      <c r="AN66" s="36">
        <f t="shared" si="23"/>
        <v>0</v>
      </c>
      <c r="AO66" s="36">
        <f t="shared" si="23"/>
        <v>0</v>
      </c>
      <c r="AP66" s="36">
        <f t="shared" si="23"/>
        <v>0</v>
      </c>
      <c r="AQ66" s="36">
        <f t="shared" si="23"/>
        <v>0</v>
      </c>
      <c r="AR66" s="36">
        <f t="shared" si="23"/>
        <v>0</v>
      </c>
      <c r="AS66" s="36">
        <f t="shared" si="23"/>
        <v>0</v>
      </c>
      <c r="AT66" s="36">
        <f t="shared" si="23"/>
        <v>0</v>
      </c>
      <c r="AU66" s="36">
        <f t="shared" si="23"/>
        <v>0</v>
      </c>
      <c r="AV66" s="36">
        <f t="shared" si="23"/>
        <v>0</v>
      </c>
      <c r="AW66" s="36">
        <f t="shared" si="23"/>
        <v>0</v>
      </c>
      <c r="AX66" s="36">
        <f t="shared" si="23"/>
        <v>0</v>
      </c>
      <c r="AY66" s="36">
        <f t="shared" si="23"/>
        <v>0</v>
      </c>
      <c r="AZ66" s="36">
        <f t="shared" si="23"/>
        <v>0</v>
      </c>
      <c r="BA66" s="36">
        <f t="shared" si="23"/>
        <v>0</v>
      </c>
      <c r="BB66" s="36">
        <f t="shared" si="23"/>
        <v>0</v>
      </c>
      <c r="BC66" s="36">
        <f t="shared" si="23"/>
        <v>0</v>
      </c>
      <c r="BD66" s="36">
        <f t="shared" si="23"/>
        <v>0</v>
      </c>
      <c r="BE66" s="36">
        <f t="shared" si="23"/>
        <v>0</v>
      </c>
      <c r="BF66" s="36">
        <f t="shared" si="23"/>
        <v>0</v>
      </c>
      <c r="BG66" s="36">
        <f t="shared" si="23"/>
        <v>0</v>
      </c>
      <c r="BH66" s="36">
        <f t="shared" si="23"/>
        <v>0</v>
      </c>
      <c r="BI66" s="36">
        <f t="shared" si="23"/>
        <v>0</v>
      </c>
      <c r="BJ66" s="36">
        <f t="shared" si="23"/>
        <v>0</v>
      </c>
      <c r="BK66" s="36">
        <f t="shared" si="23"/>
        <v>0</v>
      </c>
      <c r="BL66" s="36">
        <f t="shared" si="23"/>
        <v>0</v>
      </c>
      <c r="BM66" s="36">
        <f t="shared" si="23"/>
        <v>0</v>
      </c>
      <c r="BN66" s="36">
        <f t="shared" si="23"/>
        <v>0</v>
      </c>
      <c r="BO66" s="36">
        <f t="shared" si="23"/>
        <v>0</v>
      </c>
      <c r="BP66" s="36">
        <f t="shared" si="23"/>
        <v>0</v>
      </c>
      <c r="BQ66" s="36">
        <f t="shared" si="23"/>
        <v>0</v>
      </c>
      <c r="BR66" s="36">
        <f t="shared" si="23"/>
        <v>0</v>
      </c>
      <c r="BS66" s="36">
        <f t="shared" si="23"/>
        <v>0</v>
      </c>
      <c r="BT66" s="36">
        <f t="shared" si="23"/>
        <v>0</v>
      </c>
      <c r="BU66" s="36">
        <f t="shared" si="23"/>
        <v>0</v>
      </c>
      <c r="BV66" s="36">
        <f t="shared" si="23"/>
        <v>0</v>
      </c>
      <c r="BW66" s="36">
        <f t="shared" si="23"/>
        <v>0</v>
      </c>
      <c r="BX66" s="36">
        <f t="shared" si="23"/>
        <v>0</v>
      </c>
      <c r="BY66" s="36">
        <f t="shared" si="23"/>
        <v>0</v>
      </c>
      <c r="BZ66" s="36">
        <f t="shared" si="23"/>
        <v>0</v>
      </c>
      <c r="CA66" s="36">
        <f t="shared" si="23"/>
        <v>0</v>
      </c>
      <c r="CB66" s="36">
        <f t="shared" si="23"/>
        <v>0</v>
      </c>
      <c r="CC66" s="36">
        <f t="shared" si="23"/>
        <v>0</v>
      </c>
      <c r="CD66" s="36">
        <f t="shared" si="23"/>
        <v>0</v>
      </c>
      <c r="CE66" s="36">
        <f t="shared" si="23"/>
        <v>0</v>
      </c>
      <c r="CF66" s="36">
        <f t="shared" si="23"/>
        <v>0</v>
      </c>
      <c r="CG66" s="36">
        <f t="shared" si="23"/>
        <v>0</v>
      </c>
      <c r="CH66" s="36">
        <f t="shared" si="23"/>
        <v>0</v>
      </c>
      <c r="CI66" s="36">
        <f t="shared" si="23"/>
        <v>0</v>
      </c>
      <c r="CJ66" s="36">
        <f t="shared" si="23"/>
        <v>0</v>
      </c>
      <c r="CK66" s="36">
        <f t="shared" si="23"/>
        <v>0</v>
      </c>
      <c r="CL66" s="36">
        <f t="shared" si="23"/>
        <v>0</v>
      </c>
      <c r="CM66" s="36">
        <f t="shared" si="23"/>
        <v>0</v>
      </c>
      <c r="CN66" s="36">
        <f t="shared" si="23"/>
        <v>0</v>
      </c>
      <c r="CO66" s="36">
        <f t="shared" si="23"/>
        <v>0</v>
      </c>
      <c r="CP66" s="36">
        <f t="shared" si="23"/>
        <v>0</v>
      </c>
      <c r="CQ66" s="36">
        <f t="shared" si="23"/>
        <v>0</v>
      </c>
      <c r="CR66" s="36">
        <f t="shared" si="23"/>
        <v>0</v>
      </c>
      <c r="CS66" s="36">
        <f t="shared" si="23"/>
        <v>0</v>
      </c>
    </row>
    <row r="67" ht="14.25" customHeight="1"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</row>
    <row r="68" ht="14.25" customHeight="1">
      <c r="B68" s="5" t="s">
        <v>61</v>
      </c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</row>
    <row r="69" ht="14.25" customHeight="1"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</row>
    <row r="70" ht="14.25" customHeight="1">
      <c r="B70" s="6" t="str">
        <f t="shared" ref="B70:B79" si="25">B56</f>
        <v>Dividends</v>
      </c>
      <c r="E70" s="33">
        <f t="shared" ref="E70:E80" si="26">SUM(G70:CS70)</f>
        <v>6651.858699</v>
      </c>
      <c r="G70" s="39">
        <f t="shared" ref="G70:CS70" si="24">IF(G$4&gt;=$C$9,G38,0)</f>
        <v>0</v>
      </c>
      <c r="H70" s="39">
        <f t="shared" si="24"/>
        <v>0</v>
      </c>
      <c r="I70" s="39">
        <f t="shared" si="24"/>
        <v>0</v>
      </c>
      <c r="J70" s="39">
        <f t="shared" si="24"/>
        <v>0</v>
      </c>
      <c r="K70" s="39">
        <f t="shared" si="24"/>
        <v>0</v>
      </c>
      <c r="L70" s="39">
        <f t="shared" si="24"/>
        <v>0</v>
      </c>
      <c r="M70" s="39">
        <f t="shared" si="24"/>
        <v>0</v>
      </c>
      <c r="N70" s="39">
        <f t="shared" si="24"/>
        <v>0</v>
      </c>
      <c r="O70" s="39">
        <f t="shared" si="24"/>
        <v>0</v>
      </c>
      <c r="P70" s="39">
        <f t="shared" si="24"/>
        <v>0</v>
      </c>
      <c r="Q70" s="39">
        <f t="shared" si="24"/>
        <v>0</v>
      </c>
      <c r="R70" s="39">
        <f t="shared" si="24"/>
        <v>0</v>
      </c>
      <c r="S70" s="39">
        <f t="shared" si="24"/>
        <v>0</v>
      </c>
      <c r="T70" s="39">
        <f t="shared" si="24"/>
        <v>0</v>
      </c>
      <c r="U70" s="39">
        <f t="shared" si="24"/>
        <v>0</v>
      </c>
      <c r="V70" s="39">
        <f t="shared" si="24"/>
        <v>0</v>
      </c>
      <c r="W70" s="39">
        <f t="shared" si="24"/>
        <v>0</v>
      </c>
      <c r="X70" s="39">
        <f t="shared" si="24"/>
        <v>0</v>
      </c>
      <c r="Y70" s="39">
        <f t="shared" si="24"/>
        <v>0</v>
      </c>
      <c r="Z70" s="39">
        <f t="shared" si="24"/>
        <v>0</v>
      </c>
      <c r="AA70" s="39">
        <f t="shared" si="24"/>
        <v>0</v>
      </c>
      <c r="AB70" s="39">
        <f t="shared" si="24"/>
        <v>0</v>
      </c>
      <c r="AC70" s="39">
        <f t="shared" si="24"/>
        <v>0</v>
      </c>
      <c r="AD70" s="39">
        <f t="shared" si="24"/>
        <v>0</v>
      </c>
      <c r="AE70" s="39">
        <f t="shared" si="24"/>
        <v>0</v>
      </c>
      <c r="AF70" s="39">
        <f t="shared" si="24"/>
        <v>0</v>
      </c>
      <c r="AG70" s="39">
        <f t="shared" si="24"/>
        <v>0</v>
      </c>
      <c r="AH70" s="39">
        <f t="shared" si="24"/>
        <v>0</v>
      </c>
      <c r="AI70" s="39">
        <f t="shared" si="24"/>
        <v>0</v>
      </c>
      <c r="AJ70" s="39">
        <f t="shared" si="24"/>
        <v>0</v>
      </c>
      <c r="AK70" s="39">
        <f t="shared" si="24"/>
        <v>0</v>
      </c>
      <c r="AL70" s="39">
        <f t="shared" si="24"/>
        <v>0</v>
      </c>
      <c r="AM70" s="39">
        <f t="shared" si="24"/>
        <v>0</v>
      </c>
      <c r="AN70" s="39">
        <f t="shared" si="24"/>
        <v>0</v>
      </c>
      <c r="AO70" s="39">
        <f t="shared" si="24"/>
        <v>0</v>
      </c>
      <c r="AP70" s="39">
        <f t="shared" si="24"/>
        <v>0</v>
      </c>
      <c r="AQ70" s="39">
        <f t="shared" si="24"/>
        <v>0</v>
      </c>
      <c r="AR70" s="39">
        <f t="shared" si="24"/>
        <v>0</v>
      </c>
      <c r="AS70" s="39">
        <f t="shared" si="24"/>
        <v>0</v>
      </c>
      <c r="AT70" s="39">
        <f t="shared" si="24"/>
        <v>0</v>
      </c>
      <c r="AU70" s="39">
        <f t="shared" si="24"/>
        <v>0</v>
      </c>
      <c r="AV70" s="39">
        <f t="shared" si="24"/>
        <v>0</v>
      </c>
      <c r="AW70" s="39">
        <f t="shared" si="24"/>
        <v>0</v>
      </c>
      <c r="AX70" s="39">
        <f t="shared" si="24"/>
        <v>0</v>
      </c>
      <c r="AY70" s="39">
        <f t="shared" si="24"/>
        <v>0</v>
      </c>
      <c r="AZ70" s="39">
        <f t="shared" si="24"/>
        <v>0</v>
      </c>
      <c r="BA70" s="39">
        <f t="shared" si="24"/>
        <v>0</v>
      </c>
      <c r="BB70" s="39">
        <f t="shared" si="24"/>
        <v>0</v>
      </c>
      <c r="BC70" s="39">
        <f t="shared" si="24"/>
        <v>0</v>
      </c>
      <c r="BD70" s="39">
        <f t="shared" si="24"/>
        <v>0</v>
      </c>
      <c r="BE70" s="39">
        <f t="shared" si="24"/>
        <v>0</v>
      </c>
      <c r="BF70" s="39">
        <f t="shared" si="24"/>
        <v>0</v>
      </c>
      <c r="BG70" s="39">
        <f t="shared" si="24"/>
        <v>0</v>
      </c>
      <c r="BH70" s="39">
        <f t="shared" si="24"/>
        <v>0</v>
      </c>
      <c r="BI70" s="39">
        <f t="shared" si="24"/>
        <v>0</v>
      </c>
      <c r="BJ70" s="39">
        <f t="shared" si="24"/>
        <v>0</v>
      </c>
      <c r="BK70" s="39">
        <f t="shared" si="24"/>
        <v>0</v>
      </c>
      <c r="BL70" s="39">
        <f t="shared" si="24"/>
        <v>0</v>
      </c>
      <c r="BM70" s="39">
        <f t="shared" si="24"/>
        <v>0</v>
      </c>
      <c r="BN70" s="39">
        <f t="shared" si="24"/>
        <v>0</v>
      </c>
      <c r="BO70" s="39">
        <f t="shared" si="24"/>
        <v>0</v>
      </c>
      <c r="BP70" s="39">
        <f t="shared" si="24"/>
        <v>0</v>
      </c>
      <c r="BQ70" s="39">
        <f t="shared" si="24"/>
        <v>0</v>
      </c>
      <c r="BR70" s="39">
        <f t="shared" si="24"/>
        <v>2878.803746</v>
      </c>
      <c r="BS70" s="39">
        <f t="shared" si="24"/>
        <v>3773.054953</v>
      </c>
      <c r="BT70" s="39" t="str">
        <f t="shared" si="24"/>
        <v/>
      </c>
      <c r="BU70" s="39" t="str">
        <f t="shared" si="24"/>
        <v/>
      </c>
      <c r="BV70" s="39" t="str">
        <f t="shared" si="24"/>
        <v/>
      </c>
      <c r="BW70" s="39" t="str">
        <f t="shared" si="24"/>
        <v/>
      </c>
      <c r="BX70" s="39" t="str">
        <f t="shared" si="24"/>
        <v/>
      </c>
      <c r="BY70" s="39" t="str">
        <f t="shared" si="24"/>
        <v/>
      </c>
      <c r="BZ70" s="39" t="str">
        <f t="shared" si="24"/>
        <v/>
      </c>
      <c r="CA70" s="39" t="str">
        <f t="shared" si="24"/>
        <v/>
      </c>
      <c r="CB70" s="39" t="str">
        <f t="shared" si="24"/>
        <v/>
      </c>
      <c r="CC70" s="39" t="str">
        <f t="shared" si="24"/>
        <v/>
      </c>
      <c r="CD70" s="39" t="str">
        <f t="shared" si="24"/>
        <v/>
      </c>
      <c r="CE70" s="39" t="str">
        <f t="shared" si="24"/>
        <v/>
      </c>
      <c r="CF70" s="39" t="str">
        <f t="shared" si="24"/>
        <v/>
      </c>
      <c r="CG70" s="39" t="str">
        <f t="shared" si="24"/>
        <v/>
      </c>
      <c r="CH70" s="39" t="str">
        <f t="shared" si="24"/>
        <v/>
      </c>
      <c r="CI70" s="39" t="str">
        <f t="shared" si="24"/>
        <v/>
      </c>
      <c r="CJ70" s="39" t="str">
        <f t="shared" si="24"/>
        <v/>
      </c>
      <c r="CK70" s="39" t="str">
        <f t="shared" si="24"/>
        <v/>
      </c>
      <c r="CL70" s="39" t="str">
        <f t="shared" si="24"/>
        <v/>
      </c>
      <c r="CM70" s="39" t="str">
        <f t="shared" si="24"/>
        <v/>
      </c>
      <c r="CN70" s="39" t="str">
        <f t="shared" si="24"/>
        <v/>
      </c>
      <c r="CO70" s="39" t="str">
        <f t="shared" si="24"/>
        <v/>
      </c>
      <c r="CP70" s="39" t="str">
        <f t="shared" si="24"/>
        <v/>
      </c>
      <c r="CQ70" s="39" t="str">
        <f t="shared" si="24"/>
        <v/>
      </c>
      <c r="CR70" s="39" t="str">
        <f t="shared" si="24"/>
        <v/>
      </c>
      <c r="CS70" s="39" t="str">
        <f t="shared" si="24"/>
        <v/>
      </c>
    </row>
    <row r="71" ht="14.25" customHeight="1">
      <c r="B71" s="6" t="str">
        <f t="shared" si="25"/>
        <v>Shareholder Loan interest</v>
      </c>
      <c r="E71" s="33">
        <f t="shared" si="26"/>
        <v>6020.04585</v>
      </c>
      <c r="G71" s="39">
        <f t="shared" ref="G71:CS71" si="27">IF(G$4&gt;=$C$9,G39,0)</f>
        <v>0</v>
      </c>
      <c r="H71" s="39">
        <f t="shared" si="27"/>
        <v>0</v>
      </c>
      <c r="I71" s="39">
        <f t="shared" si="27"/>
        <v>0</v>
      </c>
      <c r="J71" s="39">
        <f t="shared" si="27"/>
        <v>0</v>
      </c>
      <c r="K71" s="39">
        <f t="shared" si="27"/>
        <v>0</v>
      </c>
      <c r="L71" s="39">
        <f t="shared" si="27"/>
        <v>0</v>
      </c>
      <c r="M71" s="39">
        <f t="shared" si="27"/>
        <v>0</v>
      </c>
      <c r="N71" s="39">
        <f t="shared" si="27"/>
        <v>0</v>
      </c>
      <c r="O71" s="39">
        <f t="shared" si="27"/>
        <v>0</v>
      </c>
      <c r="P71" s="39">
        <f t="shared" si="27"/>
        <v>0</v>
      </c>
      <c r="Q71" s="39">
        <f t="shared" si="27"/>
        <v>0</v>
      </c>
      <c r="R71" s="39">
        <f t="shared" si="27"/>
        <v>0</v>
      </c>
      <c r="S71" s="39">
        <f t="shared" si="27"/>
        <v>0</v>
      </c>
      <c r="T71" s="39">
        <f t="shared" si="27"/>
        <v>0</v>
      </c>
      <c r="U71" s="39">
        <f t="shared" si="27"/>
        <v>0</v>
      </c>
      <c r="V71" s="39">
        <f t="shared" si="27"/>
        <v>0</v>
      </c>
      <c r="W71" s="39">
        <f t="shared" si="27"/>
        <v>0</v>
      </c>
      <c r="X71" s="39">
        <f t="shared" si="27"/>
        <v>0</v>
      </c>
      <c r="Y71" s="39">
        <f t="shared" si="27"/>
        <v>0</v>
      </c>
      <c r="Z71" s="39">
        <f t="shared" si="27"/>
        <v>0</v>
      </c>
      <c r="AA71" s="39">
        <f t="shared" si="27"/>
        <v>0</v>
      </c>
      <c r="AB71" s="39">
        <f t="shared" si="27"/>
        <v>0</v>
      </c>
      <c r="AC71" s="39">
        <f t="shared" si="27"/>
        <v>0</v>
      </c>
      <c r="AD71" s="39">
        <f t="shared" si="27"/>
        <v>0</v>
      </c>
      <c r="AE71" s="39">
        <f t="shared" si="27"/>
        <v>0</v>
      </c>
      <c r="AF71" s="39">
        <f t="shared" si="27"/>
        <v>0</v>
      </c>
      <c r="AG71" s="39">
        <f t="shared" si="27"/>
        <v>0</v>
      </c>
      <c r="AH71" s="39">
        <f t="shared" si="27"/>
        <v>287.3857929</v>
      </c>
      <c r="AI71" s="39">
        <f t="shared" si="27"/>
        <v>285.3293597</v>
      </c>
      <c r="AJ71" s="39">
        <f t="shared" si="27"/>
        <v>286.8971035</v>
      </c>
      <c r="AK71" s="39">
        <f t="shared" si="27"/>
        <v>279.6609295</v>
      </c>
      <c r="AL71" s="39">
        <f t="shared" si="27"/>
        <v>281.1975281</v>
      </c>
      <c r="AM71" s="39">
        <f t="shared" si="27"/>
        <v>279.6609295</v>
      </c>
      <c r="AN71" s="39">
        <f t="shared" si="27"/>
        <v>281.1975281</v>
      </c>
      <c r="AO71" s="39">
        <f t="shared" si="27"/>
        <v>281.1975281</v>
      </c>
      <c r="AP71" s="39">
        <f t="shared" si="27"/>
        <v>281.1975281</v>
      </c>
      <c r="AQ71" s="39">
        <f t="shared" si="27"/>
        <v>279.6609295</v>
      </c>
      <c r="AR71" s="39">
        <f t="shared" si="27"/>
        <v>280.2493085</v>
      </c>
      <c r="AS71" s="39">
        <f t="shared" si="27"/>
        <v>273.3851385</v>
      </c>
      <c r="AT71" s="39">
        <f t="shared" si="27"/>
        <v>274.2989126</v>
      </c>
      <c r="AU71" s="39">
        <f t="shared" si="27"/>
        <v>261.4227524</v>
      </c>
      <c r="AV71" s="39">
        <f t="shared" si="27"/>
        <v>255.2323616</v>
      </c>
      <c r="AW71" s="39">
        <f t="shared" si="27"/>
        <v>230.6194606</v>
      </c>
      <c r="AX71" s="39">
        <f t="shared" si="27"/>
        <v>223.3159641</v>
      </c>
      <c r="AY71" s="39">
        <f t="shared" si="27"/>
        <v>203.0986644</v>
      </c>
      <c r="AZ71" s="39">
        <f t="shared" si="27"/>
        <v>195.6935769</v>
      </c>
      <c r="BA71" s="39">
        <f t="shared" si="27"/>
        <v>173.7532222</v>
      </c>
      <c r="BB71" s="39">
        <f t="shared" si="27"/>
        <v>166.450419</v>
      </c>
      <c r="BC71" s="39">
        <f t="shared" si="27"/>
        <v>144.750145</v>
      </c>
      <c r="BD71" s="39">
        <f t="shared" si="27"/>
        <v>136.4745148</v>
      </c>
      <c r="BE71" s="39">
        <f t="shared" si="27"/>
        <v>109.16229</v>
      </c>
      <c r="BF71" s="39">
        <f t="shared" si="27"/>
        <v>100.1089208</v>
      </c>
      <c r="BG71" s="39">
        <f t="shared" si="27"/>
        <v>69.77799521</v>
      </c>
      <c r="BH71" s="39">
        <f t="shared" si="27"/>
        <v>57.68468202</v>
      </c>
      <c r="BI71" s="39">
        <f t="shared" si="27"/>
        <v>27.56429631</v>
      </c>
      <c r="BJ71" s="39">
        <f t="shared" si="27"/>
        <v>11.06859927</v>
      </c>
      <c r="BK71" s="39">
        <f t="shared" si="27"/>
        <v>2.549468765</v>
      </c>
      <c r="BL71" s="39">
        <f t="shared" si="27"/>
        <v>0</v>
      </c>
      <c r="BM71" s="39">
        <f t="shared" si="27"/>
        <v>0</v>
      </c>
      <c r="BN71" s="39">
        <f t="shared" si="27"/>
        <v>0</v>
      </c>
      <c r="BO71" s="39">
        <f t="shared" si="27"/>
        <v>0</v>
      </c>
      <c r="BP71" s="39">
        <f t="shared" si="27"/>
        <v>0</v>
      </c>
      <c r="BQ71" s="39">
        <f t="shared" si="27"/>
        <v>0</v>
      </c>
      <c r="BR71" s="39">
        <f t="shared" si="27"/>
        <v>0</v>
      </c>
      <c r="BS71" s="39">
        <f t="shared" si="27"/>
        <v>0</v>
      </c>
      <c r="BT71" s="39" t="str">
        <f t="shared" si="27"/>
        <v/>
      </c>
      <c r="BU71" s="39" t="str">
        <f t="shared" si="27"/>
        <v/>
      </c>
      <c r="BV71" s="39" t="str">
        <f t="shared" si="27"/>
        <v/>
      </c>
      <c r="BW71" s="39" t="str">
        <f t="shared" si="27"/>
        <v/>
      </c>
      <c r="BX71" s="39" t="str">
        <f t="shared" si="27"/>
        <v/>
      </c>
      <c r="BY71" s="39" t="str">
        <f t="shared" si="27"/>
        <v/>
      </c>
      <c r="BZ71" s="39" t="str">
        <f t="shared" si="27"/>
        <v/>
      </c>
      <c r="CA71" s="39" t="str">
        <f t="shared" si="27"/>
        <v/>
      </c>
      <c r="CB71" s="39" t="str">
        <f t="shared" si="27"/>
        <v/>
      </c>
      <c r="CC71" s="39" t="str">
        <f t="shared" si="27"/>
        <v/>
      </c>
      <c r="CD71" s="39" t="str">
        <f t="shared" si="27"/>
        <v/>
      </c>
      <c r="CE71" s="39" t="str">
        <f t="shared" si="27"/>
        <v/>
      </c>
      <c r="CF71" s="39" t="str">
        <f t="shared" si="27"/>
        <v/>
      </c>
      <c r="CG71" s="39" t="str">
        <f t="shared" si="27"/>
        <v/>
      </c>
      <c r="CH71" s="39" t="str">
        <f t="shared" si="27"/>
        <v/>
      </c>
      <c r="CI71" s="39" t="str">
        <f t="shared" si="27"/>
        <v/>
      </c>
      <c r="CJ71" s="39" t="str">
        <f t="shared" si="27"/>
        <v/>
      </c>
      <c r="CK71" s="39" t="str">
        <f t="shared" si="27"/>
        <v/>
      </c>
      <c r="CL71" s="39" t="str">
        <f t="shared" si="27"/>
        <v/>
      </c>
      <c r="CM71" s="39" t="str">
        <f t="shared" si="27"/>
        <v/>
      </c>
      <c r="CN71" s="39" t="str">
        <f t="shared" si="27"/>
        <v/>
      </c>
      <c r="CO71" s="39" t="str">
        <f t="shared" si="27"/>
        <v/>
      </c>
      <c r="CP71" s="39" t="str">
        <f t="shared" si="27"/>
        <v/>
      </c>
      <c r="CQ71" s="39" t="str">
        <f t="shared" si="27"/>
        <v/>
      </c>
      <c r="CR71" s="39" t="str">
        <f t="shared" si="27"/>
        <v/>
      </c>
      <c r="CS71" s="39" t="str">
        <f t="shared" si="27"/>
        <v/>
      </c>
    </row>
    <row r="72" ht="14.25" customHeight="1">
      <c r="B72" s="6" t="str">
        <f t="shared" si="25"/>
        <v>Shareholder Loan Principal</v>
      </c>
      <c r="E72" s="33">
        <f t="shared" si="26"/>
        <v>4776.67643</v>
      </c>
      <c r="G72" s="39">
        <f t="shared" ref="G72:CS72" si="28">IF(G$4&gt;=$C$9,G40,0)</f>
        <v>0</v>
      </c>
      <c r="H72" s="39">
        <f t="shared" si="28"/>
        <v>0</v>
      </c>
      <c r="I72" s="39">
        <f t="shared" si="28"/>
        <v>0</v>
      </c>
      <c r="J72" s="39">
        <f t="shared" si="28"/>
        <v>0</v>
      </c>
      <c r="K72" s="39">
        <f t="shared" si="28"/>
        <v>0</v>
      </c>
      <c r="L72" s="39">
        <f t="shared" si="28"/>
        <v>0</v>
      </c>
      <c r="M72" s="39">
        <f t="shared" si="28"/>
        <v>0</v>
      </c>
      <c r="N72" s="39">
        <f t="shared" si="28"/>
        <v>0</v>
      </c>
      <c r="O72" s="39">
        <f t="shared" si="28"/>
        <v>0</v>
      </c>
      <c r="P72" s="39">
        <f t="shared" si="28"/>
        <v>0</v>
      </c>
      <c r="Q72" s="39">
        <f t="shared" si="28"/>
        <v>0</v>
      </c>
      <c r="R72" s="39">
        <f t="shared" si="28"/>
        <v>0</v>
      </c>
      <c r="S72" s="39">
        <f t="shared" si="28"/>
        <v>0</v>
      </c>
      <c r="T72" s="39">
        <f t="shared" si="28"/>
        <v>0</v>
      </c>
      <c r="U72" s="39">
        <f t="shared" si="28"/>
        <v>0</v>
      </c>
      <c r="V72" s="39">
        <f t="shared" si="28"/>
        <v>0</v>
      </c>
      <c r="W72" s="39">
        <f t="shared" si="28"/>
        <v>0</v>
      </c>
      <c r="X72" s="39">
        <f t="shared" si="28"/>
        <v>0</v>
      </c>
      <c r="Y72" s="39">
        <f t="shared" si="28"/>
        <v>0</v>
      </c>
      <c r="Z72" s="39">
        <f t="shared" si="28"/>
        <v>0</v>
      </c>
      <c r="AA72" s="39">
        <f t="shared" si="28"/>
        <v>0</v>
      </c>
      <c r="AB72" s="39">
        <f t="shared" si="28"/>
        <v>0</v>
      </c>
      <c r="AC72" s="39">
        <f t="shared" si="28"/>
        <v>0</v>
      </c>
      <c r="AD72" s="39">
        <f t="shared" si="28"/>
        <v>0</v>
      </c>
      <c r="AE72" s="39">
        <f t="shared" si="28"/>
        <v>0</v>
      </c>
      <c r="AF72" s="39">
        <f t="shared" si="28"/>
        <v>0</v>
      </c>
      <c r="AG72" s="39">
        <f t="shared" si="28"/>
        <v>0</v>
      </c>
      <c r="AH72" s="39">
        <f t="shared" si="28"/>
        <v>8.12257</v>
      </c>
      <c r="AI72" s="39">
        <f t="shared" si="28"/>
        <v>0</v>
      </c>
      <c r="AJ72" s="39">
        <f t="shared" si="28"/>
        <v>94.73338</v>
      </c>
      <c r="AK72" s="39">
        <f t="shared" si="28"/>
        <v>0</v>
      </c>
      <c r="AL72" s="39">
        <f t="shared" si="28"/>
        <v>0</v>
      </c>
      <c r="AM72" s="39">
        <f t="shared" si="28"/>
        <v>0</v>
      </c>
      <c r="AN72" s="39">
        <f t="shared" si="28"/>
        <v>0</v>
      </c>
      <c r="AO72" s="39">
        <f t="shared" si="28"/>
        <v>0</v>
      </c>
      <c r="AP72" s="39">
        <f t="shared" si="28"/>
        <v>0</v>
      </c>
      <c r="AQ72" s="39">
        <f t="shared" si="28"/>
        <v>15.76048</v>
      </c>
      <c r="AR72" s="39">
        <f t="shared" si="28"/>
        <v>89.12339</v>
      </c>
      <c r="AS72" s="39">
        <f t="shared" si="28"/>
        <v>9.77891</v>
      </c>
      <c r="AT72" s="39">
        <f t="shared" si="28"/>
        <v>190.14192</v>
      </c>
      <c r="AU72" s="39">
        <f t="shared" si="28"/>
        <v>126.76569</v>
      </c>
      <c r="AV72" s="39">
        <f t="shared" si="28"/>
        <v>409.09421</v>
      </c>
      <c r="AW72" s="39">
        <f t="shared" si="28"/>
        <v>121.39236</v>
      </c>
      <c r="AX72" s="39">
        <f t="shared" si="28"/>
        <v>317.48639</v>
      </c>
      <c r="AY72" s="39">
        <f t="shared" si="28"/>
        <v>141.62888</v>
      </c>
      <c r="AZ72" s="39">
        <f t="shared" si="28"/>
        <v>348.80548</v>
      </c>
      <c r="BA72" s="39">
        <f t="shared" si="28"/>
        <v>137.24883</v>
      </c>
      <c r="BB72" s="39">
        <f t="shared" si="28"/>
        <v>347.46377</v>
      </c>
      <c r="BC72" s="39">
        <f t="shared" si="28"/>
        <v>150.76961</v>
      </c>
      <c r="BD72" s="39">
        <f t="shared" si="28"/>
        <v>453.96002</v>
      </c>
      <c r="BE72" s="39">
        <f t="shared" si="28"/>
        <v>150.47722</v>
      </c>
      <c r="BF72" s="39">
        <f t="shared" si="28"/>
        <v>497.76177</v>
      </c>
      <c r="BG72" s="39">
        <f t="shared" si="28"/>
        <v>207.37699</v>
      </c>
      <c r="BH72" s="39">
        <f t="shared" si="28"/>
        <v>498.11752</v>
      </c>
      <c r="BI72" s="39">
        <f t="shared" si="28"/>
        <v>276.69442</v>
      </c>
      <c r="BJ72" s="39">
        <f t="shared" si="28"/>
        <v>141.36474</v>
      </c>
      <c r="BK72" s="39">
        <f t="shared" si="28"/>
        <v>42.60788</v>
      </c>
      <c r="BL72" s="39">
        <f t="shared" si="28"/>
        <v>0</v>
      </c>
      <c r="BM72" s="39">
        <f t="shared" si="28"/>
        <v>0</v>
      </c>
      <c r="BN72" s="39">
        <f t="shared" si="28"/>
        <v>0</v>
      </c>
      <c r="BO72" s="39">
        <f t="shared" si="28"/>
        <v>0</v>
      </c>
      <c r="BP72" s="39">
        <f t="shared" si="28"/>
        <v>0</v>
      </c>
      <c r="BQ72" s="39">
        <f t="shared" si="28"/>
        <v>0</v>
      </c>
      <c r="BR72" s="39">
        <f t="shared" si="28"/>
        <v>0</v>
      </c>
      <c r="BS72" s="39">
        <f t="shared" si="28"/>
        <v>0</v>
      </c>
      <c r="BT72" s="39" t="str">
        <f t="shared" si="28"/>
        <v/>
      </c>
      <c r="BU72" s="39" t="str">
        <f t="shared" si="28"/>
        <v/>
      </c>
      <c r="BV72" s="39" t="str">
        <f t="shared" si="28"/>
        <v/>
      </c>
      <c r="BW72" s="39" t="str">
        <f t="shared" si="28"/>
        <v/>
      </c>
      <c r="BX72" s="39" t="str">
        <f t="shared" si="28"/>
        <v/>
      </c>
      <c r="BY72" s="39" t="str">
        <f t="shared" si="28"/>
        <v/>
      </c>
      <c r="BZ72" s="39" t="str">
        <f t="shared" si="28"/>
        <v/>
      </c>
      <c r="CA72" s="39" t="str">
        <f t="shared" si="28"/>
        <v/>
      </c>
      <c r="CB72" s="39" t="str">
        <f t="shared" si="28"/>
        <v/>
      </c>
      <c r="CC72" s="39" t="str">
        <f t="shared" si="28"/>
        <v/>
      </c>
      <c r="CD72" s="39" t="str">
        <f t="shared" si="28"/>
        <v/>
      </c>
      <c r="CE72" s="39" t="str">
        <f t="shared" si="28"/>
        <v/>
      </c>
      <c r="CF72" s="39" t="str">
        <f t="shared" si="28"/>
        <v/>
      </c>
      <c r="CG72" s="39" t="str">
        <f t="shared" si="28"/>
        <v/>
      </c>
      <c r="CH72" s="39" t="str">
        <f t="shared" si="28"/>
        <v/>
      </c>
      <c r="CI72" s="39" t="str">
        <f t="shared" si="28"/>
        <v/>
      </c>
      <c r="CJ72" s="39" t="str">
        <f t="shared" si="28"/>
        <v/>
      </c>
      <c r="CK72" s="39" t="str">
        <f t="shared" si="28"/>
        <v/>
      </c>
      <c r="CL72" s="39" t="str">
        <f t="shared" si="28"/>
        <v/>
      </c>
      <c r="CM72" s="39" t="str">
        <f t="shared" si="28"/>
        <v/>
      </c>
      <c r="CN72" s="39" t="str">
        <f t="shared" si="28"/>
        <v/>
      </c>
      <c r="CO72" s="39" t="str">
        <f t="shared" si="28"/>
        <v/>
      </c>
      <c r="CP72" s="39" t="str">
        <f t="shared" si="28"/>
        <v/>
      </c>
      <c r="CQ72" s="39" t="str">
        <f t="shared" si="28"/>
        <v/>
      </c>
      <c r="CR72" s="39" t="str">
        <f t="shared" si="28"/>
        <v/>
      </c>
      <c r="CS72" s="39" t="str">
        <f t="shared" si="28"/>
        <v/>
      </c>
    </row>
    <row r="73" ht="14.25" customHeight="1">
      <c r="B73" s="6" t="str">
        <f t="shared" si="25"/>
        <v>Equity repayment</v>
      </c>
      <c r="E73" s="33">
        <f t="shared" si="26"/>
        <v>1000</v>
      </c>
      <c r="G73" s="39">
        <f t="shared" ref="G73:CS73" si="29">IF(G$4&gt;=$C$9,G41,0)</f>
        <v>0</v>
      </c>
      <c r="H73" s="39">
        <f t="shared" si="29"/>
        <v>0</v>
      </c>
      <c r="I73" s="39">
        <f t="shared" si="29"/>
        <v>0</v>
      </c>
      <c r="J73" s="39">
        <f t="shared" si="29"/>
        <v>0</v>
      </c>
      <c r="K73" s="39">
        <f t="shared" si="29"/>
        <v>0</v>
      </c>
      <c r="L73" s="39">
        <f t="shared" si="29"/>
        <v>0</v>
      </c>
      <c r="M73" s="39">
        <f t="shared" si="29"/>
        <v>0</v>
      </c>
      <c r="N73" s="39">
        <f t="shared" si="29"/>
        <v>0</v>
      </c>
      <c r="O73" s="39">
        <f t="shared" si="29"/>
        <v>0</v>
      </c>
      <c r="P73" s="39">
        <f t="shared" si="29"/>
        <v>0</v>
      </c>
      <c r="Q73" s="39">
        <f t="shared" si="29"/>
        <v>0</v>
      </c>
      <c r="R73" s="39">
        <f t="shared" si="29"/>
        <v>0</v>
      </c>
      <c r="S73" s="39">
        <f t="shared" si="29"/>
        <v>0</v>
      </c>
      <c r="T73" s="39">
        <f t="shared" si="29"/>
        <v>0</v>
      </c>
      <c r="U73" s="39">
        <f t="shared" si="29"/>
        <v>0</v>
      </c>
      <c r="V73" s="39">
        <f t="shared" si="29"/>
        <v>0</v>
      </c>
      <c r="W73" s="39">
        <f t="shared" si="29"/>
        <v>0</v>
      </c>
      <c r="X73" s="39">
        <f t="shared" si="29"/>
        <v>0</v>
      </c>
      <c r="Y73" s="39">
        <f t="shared" si="29"/>
        <v>0</v>
      </c>
      <c r="Z73" s="39">
        <f t="shared" si="29"/>
        <v>0</v>
      </c>
      <c r="AA73" s="39">
        <f t="shared" si="29"/>
        <v>0</v>
      </c>
      <c r="AB73" s="39">
        <f t="shared" si="29"/>
        <v>0</v>
      </c>
      <c r="AC73" s="39">
        <f t="shared" si="29"/>
        <v>0</v>
      </c>
      <c r="AD73" s="39">
        <f t="shared" si="29"/>
        <v>0</v>
      </c>
      <c r="AE73" s="39">
        <f t="shared" si="29"/>
        <v>0</v>
      </c>
      <c r="AF73" s="39">
        <f t="shared" si="29"/>
        <v>0</v>
      </c>
      <c r="AG73" s="39">
        <f t="shared" si="29"/>
        <v>0</v>
      </c>
      <c r="AH73" s="39">
        <f t="shared" si="29"/>
        <v>0</v>
      </c>
      <c r="AI73" s="39">
        <f t="shared" si="29"/>
        <v>0</v>
      </c>
      <c r="AJ73" s="39">
        <f t="shared" si="29"/>
        <v>0</v>
      </c>
      <c r="AK73" s="39">
        <f t="shared" si="29"/>
        <v>0</v>
      </c>
      <c r="AL73" s="39">
        <f t="shared" si="29"/>
        <v>0</v>
      </c>
      <c r="AM73" s="39">
        <f t="shared" si="29"/>
        <v>0</v>
      </c>
      <c r="AN73" s="39">
        <f t="shared" si="29"/>
        <v>0</v>
      </c>
      <c r="AO73" s="39">
        <f t="shared" si="29"/>
        <v>0</v>
      </c>
      <c r="AP73" s="39">
        <f t="shared" si="29"/>
        <v>0</v>
      </c>
      <c r="AQ73" s="39">
        <f t="shared" si="29"/>
        <v>0</v>
      </c>
      <c r="AR73" s="39">
        <f t="shared" si="29"/>
        <v>0</v>
      </c>
      <c r="AS73" s="39">
        <f t="shared" si="29"/>
        <v>0</v>
      </c>
      <c r="AT73" s="39">
        <f t="shared" si="29"/>
        <v>0</v>
      </c>
      <c r="AU73" s="39">
        <f t="shared" si="29"/>
        <v>0</v>
      </c>
      <c r="AV73" s="39">
        <f t="shared" si="29"/>
        <v>0</v>
      </c>
      <c r="AW73" s="39">
        <f t="shared" si="29"/>
        <v>0</v>
      </c>
      <c r="AX73" s="39">
        <f t="shared" si="29"/>
        <v>0</v>
      </c>
      <c r="AY73" s="39">
        <f t="shared" si="29"/>
        <v>0</v>
      </c>
      <c r="AZ73" s="39">
        <f t="shared" si="29"/>
        <v>0</v>
      </c>
      <c r="BA73" s="39">
        <f t="shared" si="29"/>
        <v>0</v>
      </c>
      <c r="BB73" s="39">
        <f t="shared" si="29"/>
        <v>0</v>
      </c>
      <c r="BC73" s="39">
        <f t="shared" si="29"/>
        <v>0</v>
      </c>
      <c r="BD73" s="39">
        <f t="shared" si="29"/>
        <v>0</v>
      </c>
      <c r="BE73" s="39">
        <f t="shared" si="29"/>
        <v>0</v>
      </c>
      <c r="BF73" s="39">
        <f t="shared" si="29"/>
        <v>0</v>
      </c>
      <c r="BG73" s="39">
        <f t="shared" si="29"/>
        <v>0</v>
      </c>
      <c r="BH73" s="39">
        <f t="shared" si="29"/>
        <v>0</v>
      </c>
      <c r="BI73" s="39">
        <f t="shared" si="29"/>
        <v>0</v>
      </c>
      <c r="BJ73" s="39">
        <f t="shared" si="29"/>
        <v>0</v>
      </c>
      <c r="BK73" s="39">
        <f t="shared" si="29"/>
        <v>0</v>
      </c>
      <c r="BL73" s="39">
        <f t="shared" si="29"/>
        <v>0</v>
      </c>
      <c r="BM73" s="39">
        <f t="shared" si="29"/>
        <v>0</v>
      </c>
      <c r="BN73" s="39">
        <f t="shared" si="29"/>
        <v>0</v>
      </c>
      <c r="BO73" s="39">
        <f t="shared" si="29"/>
        <v>0</v>
      </c>
      <c r="BP73" s="39">
        <f t="shared" si="29"/>
        <v>0</v>
      </c>
      <c r="BQ73" s="39">
        <f t="shared" si="29"/>
        <v>0</v>
      </c>
      <c r="BR73" s="39">
        <f t="shared" si="29"/>
        <v>0</v>
      </c>
      <c r="BS73" s="39">
        <f t="shared" si="29"/>
        <v>1000</v>
      </c>
      <c r="BT73" s="39" t="str">
        <f t="shared" si="29"/>
        <v/>
      </c>
      <c r="BU73" s="39" t="str">
        <f t="shared" si="29"/>
        <v/>
      </c>
      <c r="BV73" s="39" t="str">
        <f t="shared" si="29"/>
        <v/>
      </c>
      <c r="BW73" s="39" t="str">
        <f t="shared" si="29"/>
        <v/>
      </c>
      <c r="BX73" s="39" t="str">
        <f t="shared" si="29"/>
        <v/>
      </c>
      <c r="BY73" s="39" t="str">
        <f t="shared" si="29"/>
        <v/>
      </c>
      <c r="BZ73" s="39" t="str">
        <f t="shared" si="29"/>
        <v/>
      </c>
      <c r="CA73" s="39" t="str">
        <f t="shared" si="29"/>
        <v/>
      </c>
      <c r="CB73" s="39" t="str">
        <f t="shared" si="29"/>
        <v/>
      </c>
      <c r="CC73" s="39" t="str">
        <f t="shared" si="29"/>
        <v/>
      </c>
      <c r="CD73" s="39" t="str">
        <f t="shared" si="29"/>
        <v/>
      </c>
      <c r="CE73" s="39" t="str">
        <f t="shared" si="29"/>
        <v/>
      </c>
      <c r="CF73" s="39" t="str">
        <f t="shared" si="29"/>
        <v/>
      </c>
      <c r="CG73" s="39" t="str">
        <f t="shared" si="29"/>
        <v/>
      </c>
      <c r="CH73" s="39" t="str">
        <f t="shared" si="29"/>
        <v/>
      </c>
      <c r="CI73" s="39" t="str">
        <f t="shared" si="29"/>
        <v/>
      </c>
      <c r="CJ73" s="39" t="str">
        <f t="shared" si="29"/>
        <v/>
      </c>
      <c r="CK73" s="39" t="str">
        <f t="shared" si="29"/>
        <v/>
      </c>
      <c r="CL73" s="39" t="str">
        <f t="shared" si="29"/>
        <v/>
      </c>
      <c r="CM73" s="39" t="str">
        <f t="shared" si="29"/>
        <v/>
      </c>
      <c r="CN73" s="39" t="str">
        <f t="shared" si="29"/>
        <v/>
      </c>
      <c r="CO73" s="39" t="str">
        <f t="shared" si="29"/>
        <v/>
      </c>
      <c r="CP73" s="39" t="str">
        <f t="shared" si="29"/>
        <v/>
      </c>
      <c r="CQ73" s="39" t="str">
        <f t="shared" si="29"/>
        <v/>
      </c>
      <c r="CR73" s="39" t="str">
        <f t="shared" si="29"/>
        <v/>
      </c>
      <c r="CS73" s="39" t="str">
        <f t="shared" si="29"/>
        <v/>
      </c>
    </row>
    <row r="74" ht="14.25" customHeight="1">
      <c r="B74" s="6" t="str">
        <f t="shared" si="25"/>
        <v>Fees paid to International Public Partnerships Limited</v>
      </c>
      <c r="E74" s="33">
        <f t="shared" si="26"/>
        <v>621.2658979</v>
      </c>
      <c r="G74" s="39">
        <f t="shared" ref="G74:CS74" si="30">IF(G$4&gt;=$C$9,G42,0)</f>
        <v>0</v>
      </c>
      <c r="H74" s="39">
        <f t="shared" si="30"/>
        <v>0</v>
      </c>
      <c r="I74" s="39">
        <f t="shared" si="30"/>
        <v>0</v>
      </c>
      <c r="J74" s="39">
        <f t="shared" si="30"/>
        <v>0</v>
      </c>
      <c r="K74" s="39">
        <f t="shared" si="30"/>
        <v>0</v>
      </c>
      <c r="L74" s="39">
        <f t="shared" si="30"/>
        <v>0</v>
      </c>
      <c r="M74" s="39">
        <f t="shared" si="30"/>
        <v>0</v>
      </c>
      <c r="N74" s="39">
        <f t="shared" si="30"/>
        <v>0</v>
      </c>
      <c r="O74" s="39">
        <f t="shared" si="30"/>
        <v>0</v>
      </c>
      <c r="P74" s="39">
        <f t="shared" si="30"/>
        <v>0</v>
      </c>
      <c r="Q74" s="39">
        <f t="shared" si="30"/>
        <v>0</v>
      </c>
      <c r="R74" s="39">
        <f t="shared" si="30"/>
        <v>0</v>
      </c>
      <c r="S74" s="39">
        <f t="shared" si="30"/>
        <v>0</v>
      </c>
      <c r="T74" s="39">
        <f t="shared" si="30"/>
        <v>0</v>
      </c>
      <c r="U74" s="39">
        <f t="shared" si="30"/>
        <v>0</v>
      </c>
      <c r="V74" s="39">
        <f t="shared" si="30"/>
        <v>0</v>
      </c>
      <c r="W74" s="39">
        <f t="shared" si="30"/>
        <v>0</v>
      </c>
      <c r="X74" s="39">
        <f t="shared" si="30"/>
        <v>0</v>
      </c>
      <c r="Y74" s="39">
        <f t="shared" si="30"/>
        <v>0</v>
      </c>
      <c r="Z74" s="39">
        <f t="shared" si="30"/>
        <v>0</v>
      </c>
      <c r="AA74" s="39">
        <f t="shared" si="30"/>
        <v>0</v>
      </c>
      <c r="AB74" s="39">
        <f t="shared" si="30"/>
        <v>0</v>
      </c>
      <c r="AC74" s="39">
        <f t="shared" si="30"/>
        <v>0</v>
      </c>
      <c r="AD74" s="39">
        <f t="shared" si="30"/>
        <v>0</v>
      </c>
      <c r="AE74" s="39">
        <f t="shared" si="30"/>
        <v>0</v>
      </c>
      <c r="AF74" s="39">
        <f t="shared" si="30"/>
        <v>0</v>
      </c>
      <c r="AG74" s="39">
        <f t="shared" si="30"/>
        <v>0</v>
      </c>
      <c r="AH74" s="39">
        <f t="shared" si="30"/>
        <v>13.19169399</v>
      </c>
      <c r="AI74" s="39">
        <f t="shared" si="30"/>
        <v>13.19169399</v>
      </c>
      <c r="AJ74" s="39">
        <f t="shared" si="30"/>
        <v>13.52148634</v>
      </c>
      <c r="AK74" s="39">
        <f t="shared" si="30"/>
        <v>13.52148634</v>
      </c>
      <c r="AL74" s="39">
        <f t="shared" si="30"/>
        <v>13.8595235</v>
      </c>
      <c r="AM74" s="39">
        <f t="shared" si="30"/>
        <v>13.8595235</v>
      </c>
      <c r="AN74" s="39">
        <f t="shared" si="30"/>
        <v>14.20601158</v>
      </c>
      <c r="AO74" s="39">
        <f t="shared" si="30"/>
        <v>14.20601158</v>
      </c>
      <c r="AP74" s="39">
        <f t="shared" si="30"/>
        <v>14.56116187</v>
      </c>
      <c r="AQ74" s="39">
        <f t="shared" si="30"/>
        <v>14.56116187</v>
      </c>
      <c r="AR74" s="39">
        <f t="shared" si="30"/>
        <v>14.92519092</v>
      </c>
      <c r="AS74" s="39">
        <f t="shared" si="30"/>
        <v>14.92519092</v>
      </c>
      <c r="AT74" s="39">
        <f t="shared" si="30"/>
        <v>15.29832069</v>
      </c>
      <c r="AU74" s="39">
        <f t="shared" si="30"/>
        <v>15.29832069</v>
      </c>
      <c r="AV74" s="39">
        <f t="shared" si="30"/>
        <v>15.68077871</v>
      </c>
      <c r="AW74" s="39">
        <f t="shared" si="30"/>
        <v>15.68077871</v>
      </c>
      <c r="AX74" s="39">
        <f t="shared" si="30"/>
        <v>16.07279818</v>
      </c>
      <c r="AY74" s="39">
        <f t="shared" si="30"/>
        <v>16.07279818</v>
      </c>
      <c r="AZ74" s="39">
        <f t="shared" si="30"/>
        <v>16.47461813</v>
      </c>
      <c r="BA74" s="39">
        <f t="shared" si="30"/>
        <v>16.47461813</v>
      </c>
      <c r="BB74" s="39">
        <f t="shared" si="30"/>
        <v>16.88648359</v>
      </c>
      <c r="BC74" s="39">
        <f t="shared" si="30"/>
        <v>16.88648359</v>
      </c>
      <c r="BD74" s="39">
        <f t="shared" si="30"/>
        <v>17.30864568</v>
      </c>
      <c r="BE74" s="39">
        <f t="shared" si="30"/>
        <v>17.30864568</v>
      </c>
      <c r="BF74" s="39">
        <f t="shared" si="30"/>
        <v>17.74136182</v>
      </c>
      <c r="BG74" s="39">
        <f t="shared" si="30"/>
        <v>17.74136182</v>
      </c>
      <c r="BH74" s="39">
        <f t="shared" si="30"/>
        <v>18.18489586</v>
      </c>
      <c r="BI74" s="39">
        <f t="shared" si="30"/>
        <v>18.18489586</v>
      </c>
      <c r="BJ74" s="39">
        <f t="shared" si="30"/>
        <v>18.63951826</v>
      </c>
      <c r="BK74" s="39">
        <f t="shared" si="30"/>
        <v>18.63951826</v>
      </c>
      <c r="BL74" s="39">
        <f t="shared" si="30"/>
        <v>19.10550622</v>
      </c>
      <c r="BM74" s="39">
        <f t="shared" si="30"/>
        <v>19.10550622</v>
      </c>
      <c r="BN74" s="39">
        <f t="shared" si="30"/>
        <v>19.58314387</v>
      </c>
      <c r="BO74" s="39">
        <f t="shared" si="30"/>
        <v>19.58314387</v>
      </c>
      <c r="BP74" s="39">
        <f t="shared" si="30"/>
        <v>20.07272247</v>
      </c>
      <c r="BQ74" s="39">
        <f t="shared" si="30"/>
        <v>20.07272247</v>
      </c>
      <c r="BR74" s="39">
        <f t="shared" si="30"/>
        <v>20.57454053</v>
      </c>
      <c r="BS74" s="39">
        <f t="shared" si="30"/>
        <v>10.06363396</v>
      </c>
      <c r="BT74" s="39" t="str">
        <f t="shared" si="30"/>
        <v/>
      </c>
      <c r="BU74" s="39" t="str">
        <f t="shared" si="30"/>
        <v/>
      </c>
      <c r="BV74" s="39" t="str">
        <f t="shared" si="30"/>
        <v/>
      </c>
      <c r="BW74" s="39" t="str">
        <f t="shared" si="30"/>
        <v/>
      </c>
      <c r="BX74" s="39" t="str">
        <f t="shared" si="30"/>
        <v/>
      </c>
      <c r="BY74" s="39" t="str">
        <f t="shared" si="30"/>
        <v/>
      </c>
      <c r="BZ74" s="39" t="str">
        <f t="shared" si="30"/>
        <v/>
      </c>
      <c r="CA74" s="39" t="str">
        <f t="shared" si="30"/>
        <v/>
      </c>
      <c r="CB74" s="39" t="str">
        <f t="shared" si="30"/>
        <v/>
      </c>
      <c r="CC74" s="39" t="str">
        <f t="shared" si="30"/>
        <v/>
      </c>
      <c r="CD74" s="39" t="str">
        <f t="shared" si="30"/>
        <v/>
      </c>
      <c r="CE74" s="39" t="str">
        <f t="shared" si="30"/>
        <v/>
      </c>
      <c r="CF74" s="39" t="str">
        <f t="shared" si="30"/>
        <v/>
      </c>
      <c r="CG74" s="39" t="str">
        <f t="shared" si="30"/>
        <v/>
      </c>
      <c r="CH74" s="39" t="str">
        <f t="shared" si="30"/>
        <v/>
      </c>
      <c r="CI74" s="39" t="str">
        <f t="shared" si="30"/>
        <v/>
      </c>
      <c r="CJ74" s="39" t="str">
        <f t="shared" si="30"/>
        <v/>
      </c>
      <c r="CK74" s="39" t="str">
        <f t="shared" si="30"/>
        <v/>
      </c>
      <c r="CL74" s="39" t="str">
        <f t="shared" si="30"/>
        <v/>
      </c>
      <c r="CM74" s="39" t="str">
        <f t="shared" si="30"/>
        <v/>
      </c>
      <c r="CN74" s="39" t="str">
        <f t="shared" si="30"/>
        <v/>
      </c>
      <c r="CO74" s="39" t="str">
        <f t="shared" si="30"/>
        <v/>
      </c>
      <c r="CP74" s="39" t="str">
        <f t="shared" si="30"/>
        <v/>
      </c>
      <c r="CQ74" s="39" t="str">
        <f t="shared" si="30"/>
        <v/>
      </c>
      <c r="CR74" s="39" t="str">
        <f t="shared" si="30"/>
        <v/>
      </c>
      <c r="CS74" s="39" t="str">
        <f t="shared" si="30"/>
        <v/>
      </c>
    </row>
    <row r="75" ht="14.25" customHeight="1">
      <c r="B75" s="6" t="str">
        <f t="shared" si="25"/>
        <v>Fees paid to IUK Investments Limited</v>
      </c>
      <c r="E75" s="33">
        <f t="shared" si="26"/>
        <v>310.6329489</v>
      </c>
      <c r="G75" s="39">
        <f t="shared" ref="G75:CS75" si="31">IF(G$4&gt;=$C$9,G43,0)</f>
        <v>0</v>
      </c>
      <c r="H75" s="39">
        <f t="shared" si="31"/>
        <v>0</v>
      </c>
      <c r="I75" s="39">
        <f t="shared" si="31"/>
        <v>0</v>
      </c>
      <c r="J75" s="39">
        <f t="shared" si="31"/>
        <v>0</v>
      </c>
      <c r="K75" s="39">
        <f t="shared" si="31"/>
        <v>0</v>
      </c>
      <c r="L75" s="39">
        <f t="shared" si="31"/>
        <v>0</v>
      </c>
      <c r="M75" s="39">
        <f t="shared" si="31"/>
        <v>0</v>
      </c>
      <c r="N75" s="39">
        <f t="shared" si="31"/>
        <v>0</v>
      </c>
      <c r="O75" s="39">
        <f t="shared" si="31"/>
        <v>0</v>
      </c>
      <c r="P75" s="39">
        <f t="shared" si="31"/>
        <v>0</v>
      </c>
      <c r="Q75" s="39">
        <f t="shared" si="31"/>
        <v>0</v>
      </c>
      <c r="R75" s="39">
        <f t="shared" si="31"/>
        <v>0</v>
      </c>
      <c r="S75" s="39">
        <f t="shared" si="31"/>
        <v>0</v>
      </c>
      <c r="T75" s="39">
        <f t="shared" si="31"/>
        <v>0</v>
      </c>
      <c r="U75" s="39">
        <f t="shared" si="31"/>
        <v>0</v>
      </c>
      <c r="V75" s="39">
        <f t="shared" si="31"/>
        <v>0</v>
      </c>
      <c r="W75" s="39">
        <f t="shared" si="31"/>
        <v>0</v>
      </c>
      <c r="X75" s="39">
        <f t="shared" si="31"/>
        <v>0</v>
      </c>
      <c r="Y75" s="39">
        <f t="shared" si="31"/>
        <v>0</v>
      </c>
      <c r="Z75" s="39">
        <f t="shared" si="31"/>
        <v>0</v>
      </c>
      <c r="AA75" s="39">
        <f t="shared" si="31"/>
        <v>0</v>
      </c>
      <c r="AB75" s="39">
        <f t="shared" si="31"/>
        <v>0</v>
      </c>
      <c r="AC75" s="39">
        <f t="shared" si="31"/>
        <v>0</v>
      </c>
      <c r="AD75" s="39">
        <f t="shared" si="31"/>
        <v>0</v>
      </c>
      <c r="AE75" s="39">
        <f t="shared" si="31"/>
        <v>0</v>
      </c>
      <c r="AF75" s="39">
        <f t="shared" si="31"/>
        <v>0</v>
      </c>
      <c r="AG75" s="39">
        <f t="shared" si="31"/>
        <v>0</v>
      </c>
      <c r="AH75" s="39">
        <f t="shared" si="31"/>
        <v>6.595846995</v>
      </c>
      <c r="AI75" s="39">
        <f t="shared" si="31"/>
        <v>6.595846995</v>
      </c>
      <c r="AJ75" s="39">
        <f t="shared" si="31"/>
        <v>6.760743169</v>
      </c>
      <c r="AK75" s="39">
        <f t="shared" si="31"/>
        <v>6.760743169</v>
      </c>
      <c r="AL75" s="39">
        <f t="shared" si="31"/>
        <v>6.929761749</v>
      </c>
      <c r="AM75" s="39">
        <f t="shared" si="31"/>
        <v>6.929761749</v>
      </c>
      <c r="AN75" s="39">
        <f t="shared" si="31"/>
        <v>7.103005792</v>
      </c>
      <c r="AO75" s="39">
        <f t="shared" si="31"/>
        <v>7.103005792</v>
      </c>
      <c r="AP75" s="39">
        <f t="shared" si="31"/>
        <v>7.280580937</v>
      </c>
      <c r="AQ75" s="39">
        <f t="shared" si="31"/>
        <v>7.280580937</v>
      </c>
      <c r="AR75" s="39">
        <f t="shared" si="31"/>
        <v>7.462595461</v>
      </c>
      <c r="AS75" s="39">
        <f t="shared" si="31"/>
        <v>7.462595461</v>
      </c>
      <c r="AT75" s="39">
        <f t="shared" si="31"/>
        <v>7.649160347</v>
      </c>
      <c r="AU75" s="39">
        <f t="shared" si="31"/>
        <v>7.649160347</v>
      </c>
      <c r="AV75" s="39">
        <f t="shared" si="31"/>
        <v>7.840389356</v>
      </c>
      <c r="AW75" s="39">
        <f t="shared" si="31"/>
        <v>7.840389356</v>
      </c>
      <c r="AX75" s="39">
        <f t="shared" si="31"/>
        <v>8.03639909</v>
      </c>
      <c r="AY75" s="39">
        <f t="shared" si="31"/>
        <v>8.03639909</v>
      </c>
      <c r="AZ75" s="39">
        <f t="shared" si="31"/>
        <v>8.237309067</v>
      </c>
      <c r="BA75" s="39">
        <f t="shared" si="31"/>
        <v>8.237309067</v>
      </c>
      <c r="BB75" s="39">
        <f t="shared" si="31"/>
        <v>8.443241794</v>
      </c>
      <c r="BC75" s="39">
        <f t="shared" si="31"/>
        <v>8.443241794</v>
      </c>
      <c r="BD75" s="39">
        <f t="shared" si="31"/>
        <v>8.654322838</v>
      </c>
      <c r="BE75" s="39">
        <f t="shared" si="31"/>
        <v>8.654322838</v>
      </c>
      <c r="BF75" s="39">
        <f t="shared" si="31"/>
        <v>8.870680909</v>
      </c>
      <c r="BG75" s="39">
        <f t="shared" si="31"/>
        <v>8.870680909</v>
      </c>
      <c r="BH75" s="39">
        <f t="shared" si="31"/>
        <v>9.092447932</v>
      </c>
      <c r="BI75" s="39">
        <f t="shared" si="31"/>
        <v>9.092447932</v>
      </c>
      <c r="BJ75" s="39">
        <f t="shared" si="31"/>
        <v>9.31975913</v>
      </c>
      <c r="BK75" s="39">
        <f t="shared" si="31"/>
        <v>9.31975913</v>
      </c>
      <c r="BL75" s="39">
        <f t="shared" si="31"/>
        <v>9.552753109</v>
      </c>
      <c r="BM75" s="39">
        <f t="shared" si="31"/>
        <v>9.552753109</v>
      </c>
      <c r="BN75" s="39">
        <f t="shared" si="31"/>
        <v>9.791571936</v>
      </c>
      <c r="BO75" s="39">
        <f t="shared" si="31"/>
        <v>9.791571936</v>
      </c>
      <c r="BP75" s="39">
        <f t="shared" si="31"/>
        <v>10.03636123</v>
      </c>
      <c r="BQ75" s="39">
        <f t="shared" si="31"/>
        <v>10.03636123</v>
      </c>
      <c r="BR75" s="39">
        <f t="shared" si="31"/>
        <v>10.28727027</v>
      </c>
      <c r="BS75" s="39">
        <f t="shared" si="31"/>
        <v>5.031816978</v>
      </c>
      <c r="BT75" s="39" t="str">
        <f t="shared" si="31"/>
        <v/>
      </c>
      <c r="BU75" s="39" t="str">
        <f t="shared" si="31"/>
        <v/>
      </c>
      <c r="BV75" s="39" t="str">
        <f t="shared" si="31"/>
        <v/>
      </c>
      <c r="BW75" s="39" t="str">
        <f t="shared" si="31"/>
        <v/>
      </c>
      <c r="BX75" s="39" t="str">
        <f t="shared" si="31"/>
        <v/>
      </c>
      <c r="BY75" s="39" t="str">
        <f t="shared" si="31"/>
        <v/>
      </c>
      <c r="BZ75" s="39" t="str">
        <f t="shared" si="31"/>
        <v/>
      </c>
      <c r="CA75" s="39" t="str">
        <f t="shared" si="31"/>
        <v/>
      </c>
      <c r="CB75" s="39" t="str">
        <f t="shared" si="31"/>
        <v/>
      </c>
      <c r="CC75" s="39" t="str">
        <f t="shared" si="31"/>
        <v/>
      </c>
      <c r="CD75" s="39" t="str">
        <f t="shared" si="31"/>
        <v/>
      </c>
      <c r="CE75" s="39" t="str">
        <f t="shared" si="31"/>
        <v/>
      </c>
      <c r="CF75" s="39" t="str">
        <f t="shared" si="31"/>
        <v/>
      </c>
      <c r="CG75" s="39" t="str">
        <f t="shared" si="31"/>
        <v/>
      </c>
      <c r="CH75" s="39" t="str">
        <f t="shared" si="31"/>
        <v/>
      </c>
      <c r="CI75" s="39" t="str">
        <f t="shared" si="31"/>
        <v/>
      </c>
      <c r="CJ75" s="39" t="str">
        <f t="shared" si="31"/>
        <v/>
      </c>
      <c r="CK75" s="39" t="str">
        <f t="shared" si="31"/>
        <v/>
      </c>
      <c r="CL75" s="39" t="str">
        <f t="shared" si="31"/>
        <v/>
      </c>
      <c r="CM75" s="39" t="str">
        <f t="shared" si="31"/>
        <v/>
      </c>
      <c r="CN75" s="39" t="str">
        <f t="shared" si="31"/>
        <v/>
      </c>
      <c r="CO75" s="39" t="str">
        <f t="shared" si="31"/>
        <v/>
      </c>
      <c r="CP75" s="39" t="str">
        <f t="shared" si="31"/>
        <v/>
      </c>
      <c r="CQ75" s="39" t="str">
        <f t="shared" si="31"/>
        <v/>
      </c>
      <c r="CR75" s="39" t="str">
        <f t="shared" si="31"/>
        <v/>
      </c>
      <c r="CS75" s="39" t="str">
        <f t="shared" si="31"/>
        <v/>
      </c>
    </row>
    <row r="76" ht="14.25" customHeight="1">
      <c r="B76" s="6" t="str">
        <f t="shared" si="25"/>
        <v>Fees paid to </v>
      </c>
      <c r="E76" s="33">
        <f t="shared" si="26"/>
        <v>0</v>
      </c>
      <c r="G76" s="39">
        <f t="shared" ref="G76:CS76" si="32">IF(G$4&gt;=$C$9,G44,0)</f>
        <v>0</v>
      </c>
      <c r="H76" s="39">
        <f t="shared" si="32"/>
        <v>0</v>
      </c>
      <c r="I76" s="39">
        <f t="shared" si="32"/>
        <v>0</v>
      </c>
      <c r="J76" s="39">
        <f t="shared" si="32"/>
        <v>0</v>
      </c>
      <c r="K76" s="39">
        <f t="shared" si="32"/>
        <v>0</v>
      </c>
      <c r="L76" s="39">
        <f t="shared" si="32"/>
        <v>0</v>
      </c>
      <c r="M76" s="39">
        <f t="shared" si="32"/>
        <v>0</v>
      </c>
      <c r="N76" s="39">
        <f t="shared" si="32"/>
        <v>0</v>
      </c>
      <c r="O76" s="39">
        <f t="shared" si="32"/>
        <v>0</v>
      </c>
      <c r="P76" s="39">
        <f t="shared" si="32"/>
        <v>0</v>
      </c>
      <c r="Q76" s="39">
        <f t="shared" si="32"/>
        <v>0</v>
      </c>
      <c r="R76" s="39">
        <f t="shared" si="32"/>
        <v>0</v>
      </c>
      <c r="S76" s="39">
        <f t="shared" si="32"/>
        <v>0</v>
      </c>
      <c r="T76" s="39">
        <f t="shared" si="32"/>
        <v>0</v>
      </c>
      <c r="U76" s="39">
        <f t="shared" si="32"/>
        <v>0</v>
      </c>
      <c r="V76" s="39">
        <f t="shared" si="32"/>
        <v>0</v>
      </c>
      <c r="W76" s="39">
        <f t="shared" si="32"/>
        <v>0</v>
      </c>
      <c r="X76" s="39">
        <f t="shared" si="32"/>
        <v>0</v>
      </c>
      <c r="Y76" s="39">
        <f t="shared" si="32"/>
        <v>0</v>
      </c>
      <c r="Z76" s="39">
        <f t="shared" si="32"/>
        <v>0</v>
      </c>
      <c r="AA76" s="39">
        <f t="shared" si="32"/>
        <v>0</v>
      </c>
      <c r="AB76" s="39">
        <f t="shared" si="32"/>
        <v>0</v>
      </c>
      <c r="AC76" s="39">
        <f t="shared" si="32"/>
        <v>0</v>
      </c>
      <c r="AD76" s="39">
        <f t="shared" si="32"/>
        <v>0</v>
      </c>
      <c r="AE76" s="39">
        <f t="shared" si="32"/>
        <v>0</v>
      </c>
      <c r="AF76" s="39">
        <f t="shared" si="32"/>
        <v>0</v>
      </c>
      <c r="AG76" s="39">
        <f t="shared" si="32"/>
        <v>0</v>
      </c>
      <c r="AH76" s="39" t="str">
        <f t="shared" si="32"/>
        <v/>
      </c>
      <c r="AI76" s="39" t="str">
        <f t="shared" si="32"/>
        <v/>
      </c>
      <c r="AJ76" s="39" t="str">
        <f t="shared" si="32"/>
        <v/>
      </c>
      <c r="AK76" s="39" t="str">
        <f t="shared" si="32"/>
        <v/>
      </c>
      <c r="AL76" s="39" t="str">
        <f t="shared" si="32"/>
        <v/>
      </c>
      <c r="AM76" s="39" t="str">
        <f t="shared" si="32"/>
        <v/>
      </c>
      <c r="AN76" s="39" t="str">
        <f t="shared" si="32"/>
        <v/>
      </c>
      <c r="AO76" s="39" t="str">
        <f t="shared" si="32"/>
        <v/>
      </c>
      <c r="AP76" s="39" t="str">
        <f t="shared" si="32"/>
        <v/>
      </c>
      <c r="AQ76" s="39" t="str">
        <f t="shared" si="32"/>
        <v/>
      </c>
      <c r="AR76" s="39" t="str">
        <f t="shared" si="32"/>
        <v/>
      </c>
      <c r="AS76" s="39" t="str">
        <f t="shared" si="32"/>
        <v/>
      </c>
      <c r="AT76" s="39" t="str">
        <f t="shared" si="32"/>
        <v/>
      </c>
      <c r="AU76" s="39" t="str">
        <f t="shared" si="32"/>
        <v/>
      </c>
      <c r="AV76" s="39" t="str">
        <f t="shared" si="32"/>
        <v/>
      </c>
      <c r="AW76" s="39" t="str">
        <f t="shared" si="32"/>
        <v/>
      </c>
      <c r="AX76" s="39" t="str">
        <f t="shared" si="32"/>
        <v/>
      </c>
      <c r="AY76" s="39" t="str">
        <f t="shared" si="32"/>
        <v/>
      </c>
      <c r="AZ76" s="39" t="str">
        <f t="shared" si="32"/>
        <v/>
      </c>
      <c r="BA76" s="39" t="str">
        <f t="shared" si="32"/>
        <v/>
      </c>
      <c r="BB76" s="39" t="str">
        <f t="shared" si="32"/>
        <v/>
      </c>
      <c r="BC76" s="39" t="str">
        <f t="shared" si="32"/>
        <v/>
      </c>
      <c r="BD76" s="39" t="str">
        <f t="shared" si="32"/>
        <v/>
      </c>
      <c r="BE76" s="39" t="str">
        <f t="shared" si="32"/>
        <v/>
      </c>
      <c r="BF76" s="39" t="str">
        <f t="shared" si="32"/>
        <v/>
      </c>
      <c r="BG76" s="39" t="str">
        <f t="shared" si="32"/>
        <v/>
      </c>
      <c r="BH76" s="39" t="str">
        <f t="shared" si="32"/>
        <v/>
      </c>
      <c r="BI76" s="39" t="str">
        <f t="shared" si="32"/>
        <v/>
      </c>
      <c r="BJ76" s="39" t="str">
        <f t="shared" si="32"/>
        <v/>
      </c>
      <c r="BK76" s="39" t="str">
        <f t="shared" si="32"/>
        <v/>
      </c>
      <c r="BL76" s="39" t="str">
        <f t="shared" si="32"/>
        <v/>
      </c>
      <c r="BM76" s="39" t="str">
        <f t="shared" si="32"/>
        <v/>
      </c>
      <c r="BN76" s="39" t="str">
        <f t="shared" si="32"/>
        <v/>
      </c>
      <c r="BO76" s="39" t="str">
        <f t="shared" si="32"/>
        <v/>
      </c>
      <c r="BP76" s="39" t="str">
        <f t="shared" si="32"/>
        <v/>
      </c>
      <c r="BQ76" s="39" t="str">
        <f t="shared" si="32"/>
        <v/>
      </c>
      <c r="BR76" s="39" t="str">
        <f t="shared" si="32"/>
        <v/>
      </c>
      <c r="BS76" s="39" t="str">
        <f t="shared" si="32"/>
        <v/>
      </c>
      <c r="BT76" s="39" t="str">
        <f t="shared" si="32"/>
        <v/>
      </c>
      <c r="BU76" s="39" t="str">
        <f t="shared" si="32"/>
        <v/>
      </c>
      <c r="BV76" s="39" t="str">
        <f t="shared" si="32"/>
        <v/>
      </c>
      <c r="BW76" s="39" t="str">
        <f t="shared" si="32"/>
        <v/>
      </c>
      <c r="BX76" s="39" t="str">
        <f t="shared" si="32"/>
        <v/>
      </c>
      <c r="BY76" s="39" t="str">
        <f t="shared" si="32"/>
        <v/>
      </c>
      <c r="BZ76" s="39" t="str">
        <f t="shared" si="32"/>
        <v/>
      </c>
      <c r="CA76" s="39" t="str">
        <f t="shared" si="32"/>
        <v/>
      </c>
      <c r="CB76" s="39" t="str">
        <f t="shared" si="32"/>
        <v/>
      </c>
      <c r="CC76" s="39" t="str">
        <f t="shared" si="32"/>
        <v/>
      </c>
      <c r="CD76" s="39" t="str">
        <f t="shared" si="32"/>
        <v/>
      </c>
      <c r="CE76" s="39" t="str">
        <f t="shared" si="32"/>
        <v/>
      </c>
      <c r="CF76" s="39" t="str">
        <f t="shared" si="32"/>
        <v/>
      </c>
      <c r="CG76" s="39" t="str">
        <f t="shared" si="32"/>
        <v/>
      </c>
      <c r="CH76" s="39" t="str">
        <f t="shared" si="32"/>
        <v/>
      </c>
      <c r="CI76" s="39" t="str">
        <f t="shared" si="32"/>
        <v/>
      </c>
      <c r="CJ76" s="39" t="str">
        <f t="shared" si="32"/>
        <v/>
      </c>
      <c r="CK76" s="39" t="str">
        <f t="shared" si="32"/>
        <v/>
      </c>
      <c r="CL76" s="39" t="str">
        <f t="shared" si="32"/>
        <v/>
      </c>
      <c r="CM76" s="39" t="str">
        <f t="shared" si="32"/>
        <v/>
      </c>
      <c r="CN76" s="39" t="str">
        <f t="shared" si="32"/>
        <v/>
      </c>
      <c r="CO76" s="39" t="str">
        <f t="shared" si="32"/>
        <v/>
      </c>
      <c r="CP76" s="39" t="str">
        <f t="shared" si="32"/>
        <v/>
      </c>
      <c r="CQ76" s="39" t="str">
        <f t="shared" si="32"/>
        <v/>
      </c>
      <c r="CR76" s="39" t="str">
        <f t="shared" si="32"/>
        <v/>
      </c>
      <c r="CS76" s="39" t="str">
        <f t="shared" si="32"/>
        <v/>
      </c>
    </row>
    <row r="77" ht="14.25" customHeight="1">
      <c r="B77" s="6" t="str">
        <f t="shared" si="25"/>
        <v>Fees paid to </v>
      </c>
      <c r="E77" s="33">
        <f t="shared" si="26"/>
        <v>0</v>
      </c>
      <c r="G77" s="39">
        <f t="shared" ref="G77:CS77" si="33">IF(G$4&gt;=$C$9,G45,0)</f>
        <v>0</v>
      </c>
      <c r="H77" s="39">
        <f t="shared" si="33"/>
        <v>0</v>
      </c>
      <c r="I77" s="39">
        <f t="shared" si="33"/>
        <v>0</v>
      </c>
      <c r="J77" s="39">
        <f t="shared" si="33"/>
        <v>0</v>
      </c>
      <c r="K77" s="39">
        <f t="shared" si="33"/>
        <v>0</v>
      </c>
      <c r="L77" s="39">
        <f t="shared" si="33"/>
        <v>0</v>
      </c>
      <c r="M77" s="39">
        <f t="shared" si="33"/>
        <v>0</v>
      </c>
      <c r="N77" s="39">
        <f t="shared" si="33"/>
        <v>0</v>
      </c>
      <c r="O77" s="39">
        <f t="shared" si="33"/>
        <v>0</v>
      </c>
      <c r="P77" s="39">
        <f t="shared" si="33"/>
        <v>0</v>
      </c>
      <c r="Q77" s="39">
        <f t="shared" si="33"/>
        <v>0</v>
      </c>
      <c r="R77" s="39">
        <f t="shared" si="33"/>
        <v>0</v>
      </c>
      <c r="S77" s="39">
        <f t="shared" si="33"/>
        <v>0</v>
      </c>
      <c r="T77" s="39">
        <f t="shared" si="33"/>
        <v>0</v>
      </c>
      <c r="U77" s="39">
        <f t="shared" si="33"/>
        <v>0</v>
      </c>
      <c r="V77" s="39">
        <f t="shared" si="33"/>
        <v>0</v>
      </c>
      <c r="W77" s="39">
        <f t="shared" si="33"/>
        <v>0</v>
      </c>
      <c r="X77" s="39">
        <f t="shared" si="33"/>
        <v>0</v>
      </c>
      <c r="Y77" s="39">
        <f t="shared" si="33"/>
        <v>0</v>
      </c>
      <c r="Z77" s="39">
        <f t="shared" si="33"/>
        <v>0</v>
      </c>
      <c r="AA77" s="39">
        <f t="shared" si="33"/>
        <v>0</v>
      </c>
      <c r="AB77" s="39">
        <f t="shared" si="33"/>
        <v>0</v>
      </c>
      <c r="AC77" s="39">
        <f t="shared" si="33"/>
        <v>0</v>
      </c>
      <c r="AD77" s="39">
        <f t="shared" si="33"/>
        <v>0</v>
      </c>
      <c r="AE77" s="39">
        <f t="shared" si="33"/>
        <v>0</v>
      </c>
      <c r="AF77" s="39">
        <f t="shared" si="33"/>
        <v>0</v>
      </c>
      <c r="AG77" s="39">
        <f t="shared" si="33"/>
        <v>0</v>
      </c>
      <c r="AH77" s="39" t="str">
        <f t="shared" si="33"/>
        <v/>
      </c>
      <c r="AI77" s="39" t="str">
        <f t="shared" si="33"/>
        <v/>
      </c>
      <c r="AJ77" s="39" t="str">
        <f t="shared" si="33"/>
        <v/>
      </c>
      <c r="AK77" s="39" t="str">
        <f t="shared" si="33"/>
        <v/>
      </c>
      <c r="AL77" s="39" t="str">
        <f t="shared" si="33"/>
        <v/>
      </c>
      <c r="AM77" s="39" t="str">
        <f t="shared" si="33"/>
        <v/>
      </c>
      <c r="AN77" s="39" t="str">
        <f t="shared" si="33"/>
        <v/>
      </c>
      <c r="AO77" s="39" t="str">
        <f t="shared" si="33"/>
        <v/>
      </c>
      <c r="AP77" s="39" t="str">
        <f t="shared" si="33"/>
        <v/>
      </c>
      <c r="AQ77" s="39" t="str">
        <f t="shared" si="33"/>
        <v/>
      </c>
      <c r="AR77" s="39" t="str">
        <f t="shared" si="33"/>
        <v/>
      </c>
      <c r="AS77" s="39" t="str">
        <f t="shared" si="33"/>
        <v/>
      </c>
      <c r="AT77" s="39" t="str">
        <f t="shared" si="33"/>
        <v/>
      </c>
      <c r="AU77" s="39" t="str">
        <f t="shared" si="33"/>
        <v/>
      </c>
      <c r="AV77" s="39" t="str">
        <f t="shared" si="33"/>
        <v/>
      </c>
      <c r="AW77" s="39" t="str">
        <f t="shared" si="33"/>
        <v/>
      </c>
      <c r="AX77" s="39" t="str">
        <f t="shared" si="33"/>
        <v/>
      </c>
      <c r="AY77" s="39" t="str">
        <f t="shared" si="33"/>
        <v/>
      </c>
      <c r="AZ77" s="39" t="str">
        <f t="shared" si="33"/>
        <v/>
      </c>
      <c r="BA77" s="39" t="str">
        <f t="shared" si="33"/>
        <v/>
      </c>
      <c r="BB77" s="39" t="str">
        <f t="shared" si="33"/>
        <v/>
      </c>
      <c r="BC77" s="39" t="str">
        <f t="shared" si="33"/>
        <v/>
      </c>
      <c r="BD77" s="39" t="str">
        <f t="shared" si="33"/>
        <v/>
      </c>
      <c r="BE77" s="39" t="str">
        <f t="shared" si="33"/>
        <v/>
      </c>
      <c r="BF77" s="39" t="str">
        <f t="shared" si="33"/>
        <v/>
      </c>
      <c r="BG77" s="39" t="str">
        <f t="shared" si="33"/>
        <v/>
      </c>
      <c r="BH77" s="39" t="str">
        <f t="shared" si="33"/>
        <v/>
      </c>
      <c r="BI77" s="39" t="str">
        <f t="shared" si="33"/>
        <v/>
      </c>
      <c r="BJ77" s="39" t="str">
        <f t="shared" si="33"/>
        <v/>
      </c>
      <c r="BK77" s="39" t="str">
        <f t="shared" si="33"/>
        <v/>
      </c>
      <c r="BL77" s="39" t="str">
        <f t="shared" si="33"/>
        <v/>
      </c>
      <c r="BM77" s="39" t="str">
        <f t="shared" si="33"/>
        <v/>
      </c>
      <c r="BN77" s="39" t="str">
        <f t="shared" si="33"/>
        <v/>
      </c>
      <c r="BO77" s="39" t="str">
        <f t="shared" si="33"/>
        <v/>
      </c>
      <c r="BP77" s="39" t="str">
        <f t="shared" si="33"/>
        <v/>
      </c>
      <c r="BQ77" s="39" t="str">
        <f t="shared" si="33"/>
        <v/>
      </c>
      <c r="BR77" s="39" t="str">
        <f t="shared" si="33"/>
        <v/>
      </c>
      <c r="BS77" s="39" t="str">
        <f t="shared" si="33"/>
        <v/>
      </c>
      <c r="BT77" s="39" t="str">
        <f t="shared" si="33"/>
        <v/>
      </c>
      <c r="BU77" s="39" t="str">
        <f t="shared" si="33"/>
        <v/>
      </c>
      <c r="BV77" s="39" t="str">
        <f t="shared" si="33"/>
        <v/>
      </c>
      <c r="BW77" s="39" t="str">
        <f t="shared" si="33"/>
        <v/>
      </c>
      <c r="BX77" s="39" t="str">
        <f t="shared" si="33"/>
        <v/>
      </c>
      <c r="BY77" s="39" t="str">
        <f t="shared" si="33"/>
        <v/>
      </c>
      <c r="BZ77" s="39" t="str">
        <f t="shared" si="33"/>
        <v/>
      </c>
      <c r="CA77" s="39" t="str">
        <f t="shared" si="33"/>
        <v/>
      </c>
      <c r="CB77" s="39" t="str">
        <f t="shared" si="33"/>
        <v/>
      </c>
      <c r="CC77" s="39" t="str">
        <f t="shared" si="33"/>
        <v/>
      </c>
      <c r="CD77" s="39" t="str">
        <f t="shared" si="33"/>
        <v/>
      </c>
      <c r="CE77" s="39" t="str">
        <f t="shared" si="33"/>
        <v/>
      </c>
      <c r="CF77" s="39" t="str">
        <f t="shared" si="33"/>
        <v/>
      </c>
      <c r="CG77" s="39" t="str">
        <f t="shared" si="33"/>
        <v/>
      </c>
      <c r="CH77" s="39" t="str">
        <f t="shared" si="33"/>
        <v/>
      </c>
      <c r="CI77" s="39" t="str">
        <f t="shared" si="33"/>
        <v/>
      </c>
      <c r="CJ77" s="39" t="str">
        <f t="shared" si="33"/>
        <v/>
      </c>
      <c r="CK77" s="39" t="str">
        <f t="shared" si="33"/>
        <v/>
      </c>
      <c r="CL77" s="39" t="str">
        <f t="shared" si="33"/>
        <v/>
      </c>
      <c r="CM77" s="39" t="str">
        <f t="shared" si="33"/>
        <v/>
      </c>
      <c r="CN77" s="39" t="str">
        <f t="shared" si="33"/>
        <v/>
      </c>
      <c r="CO77" s="39" t="str">
        <f t="shared" si="33"/>
        <v/>
      </c>
      <c r="CP77" s="39" t="str">
        <f t="shared" si="33"/>
        <v/>
      </c>
      <c r="CQ77" s="39" t="str">
        <f t="shared" si="33"/>
        <v/>
      </c>
      <c r="CR77" s="39" t="str">
        <f t="shared" si="33"/>
        <v/>
      </c>
      <c r="CS77" s="39" t="str">
        <f t="shared" si="33"/>
        <v/>
      </c>
    </row>
    <row r="78" ht="14.25" customHeight="1">
      <c r="B78" s="6" t="str">
        <f t="shared" si="25"/>
        <v>Fees paid to </v>
      </c>
      <c r="E78" s="33">
        <f t="shared" si="26"/>
        <v>0</v>
      </c>
      <c r="G78" s="39">
        <f t="shared" ref="G78:CS78" si="34">IF(G$4&gt;=$C$9,G46,0)</f>
        <v>0</v>
      </c>
      <c r="H78" s="39">
        <f t="shared" si="34"/>
        <v>0</v>
      </c>
      <c r="I78" s="39">
        <f t="shared" si="34"/>
        <v>0</v>
      </c>
      <c r="J78" s="39">
        <f t="shared" si="34"/>
        <v>0</v>
      </c>
      <c r="K78" s="39">
        <f t="shared" si="34"/>
        <v>0</v>
      </c>
      <c r="L78" s="39">
        <f t="shared" si="34"/>
        <v>0</v>
      </c>
      <c r="M78" s="39">
        <f t="shared" si="34"/>
        <v>0</v>
      </c>
      <c r="N78" s="39">
        <f t="shared" si="34"/>
        <v>0</v>
      </c>
      <c r="O78" s="39">
        <f t="shared" si="34"/>
        <v>0</v>
      </c>
      <c r="P78" s="39">
        <f t="shared" si="34"/>
        <v>0</v>
      </c>
      <c r="Q78" s="39">
        <f t="shared" si="34"/>
        <v>0</v>
      </c>
      <c r="R78" s="39">
        <f t="shared" si="34"/>
        <v>0</v>
      </c>
      <c r="S78" s="39">
        <f t="shared" si="34"/>
        <v>0</v>
      </c>
      <c r="T78" s="39">
        <f t="shared" si="34"/>
        <v>0</v>
      </c>
      <c r="U78" s="39">
        <f t="shared" si="34"/>
        <v>0</v>
      </c>
      <c r="V78" s="39">
        <f t="shared" si="34"/>
        <v>0</v>
      </c>
      <c r="W78" s="39">
        <f t="shared" si="34"/>
        <v>0</v>
      </c>
      <c r="X78" s="39">
        <f t="shared" si="34"/>
        <v>0</v>
      </c>
      <c r="Y78" s="39">
        <f t="shared" si="34"/>
        <v>0</v>
      </c>
      <c r="Z78" s="39">
        <f t="shared" si="34"/>
        <v>0</v>
      </c>
      <c r="AA78" s="39">
        <f t="shared" si="34"/>
        <v>0</v>
      </c>
      <c r="AB78" s="39">
        <f t="shared" si="34"/>
        <v>0</v>
      </c>
      <c r="AC78" s="39">
        <f t="shared" si="34"/>
        <v>0</v>
      </c>
      <c r="AD78" s="39">
        <f t="shared" si="34"/>
        <v>0</v>
      </c>
      <c r="AE78" s="39">
        <f t="shared" si="34"/>
        <v>0</v>
      </c>
      <c r="AF78" s="39">
        <f t="shared" si="34"/>
        <v>0</v>
      </c>
      <c r="AG78" s="39">
        <f t="shared" si="34"/>
        <v>0</v>
      </c>
      <c r="AH78" s="39" t="str">
        <f t="shared" si="34"/>
        <v/>
      </c>
      <c r="AI78" s="39" t="str">
        <f t="shared" si="34"/>
        <v/>
      </c>
      <c r="AJ78" s="39" t="str">
        <f t="shared" si="34"/>
        <v/>
      </c>
      <c r="AK78" s="39" t="str">
        <f t="shared" si="34"/>
        <v/>
      </c>
      <c r="AL78" s="39" t="str">
        <f t="shared" si="34"/>
        <v/>
      </c>
      <c r="AM78" s="39" t="str">
        <f t="shared" si="34"/>
        <v/>
      </c>
      <c r="AN78" s="39" t="str">
        <f t="shared" si="34"/>
        <v/>
      </c>
      <c r="AO78" s="39" t="str">
        <f t="shared" si="34"/>
        <v/>
      </c>
      <c r="AP78" s="39" t="str">
        <f t="shared" si="34"/>
        <v/>
      </c>
      <c r="AQ78" s="39" t="str">
        <f t="shared" si="34"/>
        <v/>
      </c>
      <c r="AR78" s="39" t="str">
        <f t="shared" si="34"/>
        <v/>
      </c>
      <c r="AS78" s="39" t="str">
        <f t="shared" si="34"/>
        <v/>
      </c>
      <c r="AT78" s="39" t="str">
        <f t="shared" si="34"/>
        <v/>
      </c>
      <c r="AU78" s="39" t="str">
        <f t="shared" si="34"/>
        <v/>
      </c>
      <c r="AV78" s="39" t="str">
        <f t="shared" si="34"/>
        <v/>
      </c>
      <c r="AW78" s="39" t="str">
        <f t="shared" si="34"/>
        <v/>
      </c>
      <c r="AX78" s="39" t="str">
        <f t="shared" si="34"/>
        <v/>
      </c>
      <c r="AY78" s="39" t="str">
        <f t="shared" si="34"/>
        <v/>
      </c>
      <c r="AZ78" s="39" t="str">
        <f t="shared" si="34"/>
        <v/>
      </c>
      <c r="BA78" s="39" t="str">
        <f t="shared" si="34"/>
        <v/>
      </c>
      <c r="BB78" s="39" t="str">
        <f t="shared" si="34"/>
        <v/>
      </c>
      <c r="BC78" s="39" t="str">
        <f t="shared" si="34"/>
        <v/>
      </c>
      <c r="BD78" s="39" t="str">
        <f t="shared" si="34"/>
        <v/>
      </c>
      <c r="BE78" s="39" t="str">
        <f t="shared" si="34"/>
        <v/>
      </c>
      <c r="BF78" s="39" t="str">
        <f t="shared" si="34"/>
        <v/>
      </c>
      <c r="BG78" s="39" t="str">
        <f t="shared" si="34"/>
        <v/>
      </c>
      <c r="BH78" s="39" t="str">
        <f t="shared" si="34"/>
        <v/>
      </c>
      <c r="BI78" s="39" t="str">
        <f t="shared" si="34"/>
        <v/>
      </c>
      <c r="BJ78" s="39" t="str">
        <f t="shared" si="34"/>
        <v/>
      </c>
      <c r="BK78" s="39" t="str">
        <f t="shared" si="34"/>
        <v/>
      </c>
      <c r="BL78" s="39" t="str">
        <f t="shared" si="34"/>
        <v/>
      </c>
      <c r="BM78" s="39" t="str">
        <f t="shared" si="34"/>
        <v/>
      </c>
      <c r="BN78" s="39" t="str">
        <f t="shared" si="34"/>
        <v/>
      </c>
      <c r="BO78" s="39" t="str">
        <f t="shared" si="34"/>
        <v/>
      </c>
      <c r="BP78" s="39" t="str">
        <f t="shared" si="34"/>
        <v/>
      </c>
      <c r="BQ78" s="39" t="str">
        <f t="shared" si="34"/>
        <v/>
      </c>
      <c r="BR78" s="39" t="str">
        <f t="shared" si="34"/>
        <v/>
      </c>
      <c r="BS78" s="39" t="str">
        <f t="shared" si="34"/>
        <v/>
      </c>
      <c r="BT78" s="39" t="str">
        <f t="shared" si="34"/>
        <v/>
      </c>
      <c r="BU78" s="39" t="str">
        <f t="shared" si="34"/>
        <v/>
      </c>
      <c r="BV78" s="39" t="str">
        <f t="shared" si="34"/>
        <v/>
      </c>
      <c r="BW78" s="39" t="str">
        <f t="shared" si="34"/>
        <v/>
      </c>
      <c r="BX78" s="39" t="str">
        <f t="shared" si="34"/>
        <v/>
      </c>
      <c r="BY78" s="39" t="str">
        <f t="shared" si="34"/>
        <v/>
      </c>
      <c r="BZ78" s="39" t="str">
        <f t="shared" si="34"/>
        <v/>
      </c>
      <c r="CA78" s="39" t="str">
        <f t="shared" si="34"/>
        <v/>
      </c>
      <c r="CB78" s="39" t="str">
        <f t="shared" si="34"/>
        <v/>
      </c>
      <c r="CC78" s="39" t="str">
        <f t="shared" si="34"/>
        <v/>
      </c>
      <c r="CD78" s="39" t="str">
        <f t="shared" si="34"/>
        <v/>
      </c>
      <c r="CE78" s="39" t="str">
        <f t="shared" si="34"/>
        <v/>
      </c>
      <c r="CF78" s="39" t="str">
        <f t="shared" si="34"/>
        <v/>
      </c>
      <c r="CG78" s="39" t="str">
        <f t="shared" si="34"/>
        <v/>
      </c>
      <c r="CH78" s="39" t="str">
        <f t="shared" si="34"/>
        <v/>
      </c>
      <c r="CI78" s="39" t="str">
        <f t="shared" si="34"/>
        <v/>
      </c>
      <c r="CJ78" s="39" t="str">
        <f t="shared" si="34"/>
        <v/>
      </c>
      <c r="CK78" s="39" t="str">
        <f t="shared" si="34"/>
        <v/>
      </c>
      <c r="CL78" s="39" t="str">
        <f t="shared" si="34"/>
        <v/>
      </c>
      <c r="CM78" s="39" t="str">
        <f t="shared" si="34"/>
        <v/>
      </c>
      <c r="CN78" s="39" t="str">
        <f t="shared" si="34"/>
        <v/>
      </c>
      <c r="CO78" s="39" t="str">
        <f t="shared" si="34"/>
        <v/>
      </c>
      <c r="CP78" s="39" t="str">
        <f t="shared" si="34"/>
        <v/>
      </c>
      <c r="CQ78" s="39" t="str">
        <f t="shared" si="34"/>
        <v/>
      </c>
      <c r="CR78" s="39" t="str">
        <f t="shared" si="34"/>
        <v/>
      </c>
      <c r="CS78" s="39" t="str">
        <f t="shared" si="34"/>
        <v/>
      </c>
    </row>
    <row r="79" ht="14.25" customHeight="1">
      <c r="B79" s="6" t="str">
        <f t="shared" si="25"/>
        <v>Fees paid to </v>
      </c>
      <c r="E79" s="33">
        <f t="shared" si="26"/>
        <v>0</v>
      </c>
      <c r="G79" s="39">
        <f t="shared" ref="G79:CS79" si="35">IF(G$4&gt;=$C$9,G47,0)</f>
        <v>0</v>
      </c>
      <c r="H79" s="39">
        <f t="shared" si="35"/>
        <v>0</v>
      </c>
      <c r="I79" s="39">
        <f t="shared" si="35"/>
        <v>0</v>
      </c>
      <c r="J79" s="39">
        <f t="shared" si="35"/>
        <v>0</v>
      </c>
      <c r="K79" s="39">
        <f t="shared" si="35"/>
        <v>0</v>
      </c>
      <c r="L79" s="39">
        <f t="shared" si="35"/>
        <v>0</v>
      </c>
      <c r="M79" s="39">
        <f t="shared" si="35"/>
        <v>0</v>
      </c>
      <c r="N79" s="39">
        <f t="shared" si="35"/>
        <v>0</v>
      </c>
      <c r="O79" s="39">
        <f t="shared" si="35"/>
        <v>0</v>
      </c>
      <c r="P79" s="39">
        <f t="shared" si="35"/>
        <v>0</v>
      </c>
      <c r="Q79" s="39">
        <f t="shared" si="35"/>
        <v>0</v>
      </c>
      <c r="R79" s="39">
        <f t="shared" si="35"/>
        <v>0</v>
      </c>
      <c r="S79" s="39">
        <f t="shared" si="35"/>
        <v>0</v>
      </c>
      <c r="T79" s="39">
        <f t="shared" si="35"/>
        <v>0</v>
      </c>
      <c r="U79" s="39">
        <f t="shared" si="35"/>
        <v>0</v>
      </c>
      <c r="V79" s="39">
        <f t="shared" si="35"/>
        <v>0</v>
      </c>
      <c r="W79" s="39">
        <f t="shared" si="35"/>
        <v>0</v>
      </c>
      <c r="X79" s="39">
        <f t="shared" si="35"/>
        <v>0</v>
      </c>
      <c r="Y79" s="39">
        <f t="shared" si="35"/>
        <v>0</v>
      </c>
      <c r="Z79" s="39">
        <f t="shared" si="35"/>
        <v>0</v>
      </c>
      <c r="AA79" s="39">
        <f t="shared" si="35"/>
        <v>0</v>
      </c>
      <c r="AB79" s="39">
        <f t="shared" si="35"/>
        <v>0</v>
      </c>
      <c r="AC79" s="39">
        <f t="shared" si="35"/>
        <v>0</v>
      </c>
      <c r="AD79" s="39">
        <f t="shared" si="35"/>
        <v>0</v>
      </c>
      <c r="AE79" s="39">
        <f t="shared" si="35"/>
        <v>0</v>
      </c>
      <c r="AF79" s="39">
        <f t="shared" si="35"/>
        <v>0</v>
      </c>
      <c r="AG79" s="39">
        <f t="shared" si="35"/>
        <v>0</v>
      </c>
      <c r="AH79" s="39" t="str">
        <f t="shared" si="35"/>
        <v/>
      </c>
      <c r="AI79" s="39" t="str">
        <f t="shared" si="35"/>
        <v/>
      </c>
      <c r="AJ79" s="39" t="str">
        <f t="shared" si="35"/>
        <v/>
      </c>
      <c r="AK79" s="39" t="str">
        <f t="shared" si="35"/>
        <v/>
      </c>
      <c r="AL79" s="39" t="str">
        <f t="shared" si="35"/>
        <v/>
      </c>
      <c r="AM79" s="39" t="str">
        <f t="shared" si="35"/>
        <v/>
      </c>
      <c r="AN79" s="39" t="str">
        <f t="shared" si="35"/>
        <v/>
      </c>
      <c r="AO79" s="39" t="str">
        <f t="shared" si="35"/>
        <v/>
      </c>
      <c r="AP79" s="39" t="str">
        <f t="shared" si="35"/>
        <v/>
      </c>
      <c r="AQ79" s="39" t="str">
        <f t="shared" si="35"/>
        <v/>
      </c>
      <c r="AR79" s="39" t="str">
        <f t="shared" si="35"/>
        <v/>
      </c>
      <c r="AS79" s="39" t="str">
        <f t="shared" si="35"/>
        <v/>
      </c>
      <c r="AT79" s="39" t="str">
        <f t="shared" si="35"/>
        <v/>
      </c>
      <c r="AU79" s="39" t="str">
        <f t="shared" si="35"/>
        <v/>
      </c>
      <c r="AV79" s="39" t="str">
        <f t="shared" si="35"/>
        <v/>
      </c>
      <c r="AW79" s="39" t="str">
        <f t="shared" si="35"/>
        <v/>
      </c>
      <c r="AX79" s="39" t="str">
        <f t="shared" si="35"/>
        <v/>
      </c>
      <c r="AY79" s="39" t="str">
        <f t="shared" si="35"/>
        <v/>
      </c>
      <c r="AZ79" s="39" t="str">
        <f t="shared" si="35"/>
        <v/>
      </c>
      <c r="BA79" s="39" t="str">
        <f t="shared" si="35"/>
        <v/>
      </c>
      <c r="BB79" s="39" t="str">
        <f t="shared" si="35"/>
        <v/>
      </c>
      <c r="BC79" s="39" t="str">
        <f t="shared" si="35"/>
        <v/>
      </c>
      <c r="BD79" s="39" t="str">
        <f t="shared" si="35"/>
        <v/>
      </c>
      <c r="BE79" s="39" t="str">
        <f t="shared" si="35"/>
        <v/>
      </c>
      <c r="BF79" s="39" t="str">
        <f t="shared" si="35"/>
        <v/>
      </c>
      <c r="BG79" s="39" t="str">
        <f t="shared" si="35"/>
        <v/>
      </c>
      <c r="BH79" s="39" t="str">
        <f t="shared" si="35"/>
        <v/>
      </c>
      <c r="BI79" s="39" t="str">
        <f t="shared" si="35"/>
        <v/>
      </c>
      <c r="BJ79" s="39" t="str">
        <f t="shared" si="35"/>
        <v/>
      </c>
      <c r="BK79" s="39" t="str">
        <f t="shared" si="35"/>
        <v/>
      </c>
      <c r="BL79" s="39" t="str">
        <f t="shared" si="35"/>
        <v/>
      </c>
      <c r="BM79" s="39" t="str">
        <f t="shared" si="35"/>
        <v/>
      </c>
      <c r="BN79" s="39" t="str">
        <f t="shared" si="35"/>
        <v/>
      </c>
      <c r="BO79" s="39" t="str">
        <f t="shared" si="35"/>
        <v/>
      </c>
      <c r="BP79" s="39" t="str">
        <f t="shared" si="35"/>
        <v/>
      </c>
      <c r="BQ79" s="39" t="str">
        <f t="shared" si="35"/>
        <v/>
      </c>
      <c r="BR79" s="39" t="str">
        <f t="shared" si="35"/>
        <v/>
      </c>
      <c r="BS79" s="39" t="str">
        <f t="shared" si="35"/>
        <v/>
      </c>
      <c r="BT79" s="39" t="str">
        <f t="shared" si="35"/>
        <v/>
      </c>
      <c r="BU79" s="39" t="str">
        <f t="shared" si="35"/>
        <v/>
      </c>
      <c r="BV79" s="39" t="str">
        <f t="shared" si="35"/>
        <v/>
      </c>
      <c r="BW79" s="39" t="str">
        <f t="shared" si="35"/>
        <v/>
      </c>
      <c r="BX79" s="39" t="str">
        <f t="shared" si="35"/>
        <v/>
      </c>
      <c r="BY79" s="39" t="str">
        <f t="shared" si="35"/>
        <v/>
      </c>
      <c r="BZ79" s="39" t="str">
        <f t="shared" si="35"/>
        <v/>
      </c>
      <c r="CA79" s="39" t="str">
        <f t="shared" si="35"/>
        <v/>
      </c>
      <c r="CB79" s="39" t="str">
        <f t="shared" si="35"/>
        <v/>
      </c>
      <c r="CC79" s="39" t="str">
        <f t="shared" si="35"/>
        <v/>
      </c>
      <c r="CD79" s="39" t="str">
        <f t="shared" si="35"/>
        <v/>
      </c>
      <c r="CE79" s="39" t="str">
        <f t="shared" si="35"/>
        <v/>
      </c>
      <c r="CF79" s="39" t="str">
        <f t="shared" si="35"/>
        <v/>
      </c>
      <c r="CG79" s="39" t="str">
        <f t="shared" si="35"/>
        <v/>
      </c>
      <c r="CH79" s="39" t="str">
        <f t="shared" si="35"/>
        <v/>
      </c>
      <c r="CI79" s="39" t="str">
        <f t="shared" si="35"/>
        <v/>
      </c>
      <c r="CJ79" s="39" t="str">
        <f t="shared" si="35"/>
        <v/>
      </c>
      <c r="CK79" s="39" t="str">
        <f t="shared" si="35"/>
        <v/>
      </c>
      <c r="CL79" s="39" t="str">
        <f t="shared" si="35"/>
        <v/>
      </c>
      <c r="CM79" s="39" t="str">
        <f t="shared" si="35"/>
        <v/>
      </c>
      <c r="CN79" s="39" t="str">
        <f t="shared" si="35"/>
        <v/>
      </c>
      <c r="CO79" s="39" t="str">
        <f t="shared" si="35"/>
        <v/>
      </c>
      <c r="CP79" s="39" t="str">
        <f t="shared" si="35"/>
        <v/>
      </c>
      <c r="CQ79" s="39" t="str">
        <f t="shared" si="35"/>
        <v/>
      </c>
      <c r="CR79" s="39" t="str">
        <f t="shared" si="35"/>
        <v/>
      </c>
      <c r="CS79" s="39" t="str">
        <f t="shared" si="35"/>
        <v/>
      </c>
    </row>
    <row r="80" ht="14.25" customHeight="1">
      <c r="B80" s="5" t="s">
        <v>44</v>
      </c>
      <c r="C80" s="5"/>
      <c r="D80" s="5"/>
      <c r="E80" s="35">
        <f t="shared" si="26"/>
        <v>19380.47983</v>
      </c>
      <c r="F80" s="5"/>
      <c r="G80" s="36">
        <f t="shared" ref="G80:CS80" si="36">SUM(G70:G79)</f>
        <v>0</v>
      </c>
      <c r="H80" s="36">
        <f t="shared" si="36"/>
        <v>0</v>
      </c>
      <c r="I80" s="36">
        <f t="shared" si="36"/>
        <v>0</v>
      </c>
      <c r="J80" s="36">
        <f t="shared" si="36"/>
        <v>0</v>
      </c>
      <c r="K80" s="36">
        <f t="shared" si="36"/>
        <v>0</v>
      </c>
      <c r="L80" s="36">
        <f t="shared" si="36"/>
        <v>0</v>
      </c>
      <c r="M80" s="36">
        <f t="shared" si="36"/>
        <v>0</v>
      </c>
      <c r="N80" s="36">
        <f t="shared" si="36"/>
        <v>0</v>
      </c>
      <c r="O80" s="36">
        <f t="shared" si="36"/>
        <v>0</v>
      </c>
      <c r="P80" s="36">
        <f t="shared" si="36"/>
        <v>0</v>
      </c>
      <c r="Q80" s="36">
        <f t="shared" si="36"/>
        <v>0</v>
      </c>
      <c r="R80" s="36">
        <f t="shared" si="36"/>
        <v>0</v>
      </c>
      <c r="S80" s="36">
        <f t="shared" si="36"/>
        <v>0</v>
      </c>
      <c r="T80" s="36">
        <f t="shared" si="36"/>
        <v>0</v>
      </c>
      <c r="U80" s="36">
        <f t="shared" si="36"/>
        <v>0</v>
      </c>
      <c r="V80" s="36">
        <f t="shared" si="36"/>
        <v>0</v>
      </c>
      <c r="W80" s="36">
        <f t="shared" si="36"/>
        <v>0</v>
      </c>
      <c r="X80" s="36">
        <f t="shared" si="36"/>
        <v>0</v>
      </c>
      <c r="Y80" s="36">
        <f t="shared" si="36"/>
        <v>0</v>
      </c>
      <c r="Z80" s="36">
        <f t="shared" si="36"/>
        <v>0</v>
      </c>
      <c r="AA80" s="36">
        <f t="shared" si="36"/>
        <v>0</v>
      </c>
      <c r="AB80" s="36">
        <f t="shared" si="36"/>
        <v>0</v>
      </c>
      <c r="AC80" s="36">
        <f t="shared" si="36"/>
        <v>0</v>
      </c>
      <c r="AD80" s="36">
        <f t="shared" si="36"/>
        <v>0</v>
      </c>
      <c r="AE80" s="36">
        <f t="shared" si="36"/>
        <v>0</v>
      </c>
      <c r="AF80" s="36">
        <f t="shared" si="36"/>
        <v>0</v>
      </c>
      <c r="AG80" s="36">
        <f t="shared" si="36"/>
        <v>0</v>
      </c>
      <c r="AH80" s="36">
        <f t="shared" si="36"/>
        <v>315.2959039</v>
      </c>
      <c r="AI80" s="36">
        <f t="shared" si="36"/>
        <v>305.1169007</v>
      </c>
      <c r="AJ80" s="36">
        <f t="shared" si="36"/>
        <v>401.912713</v>
      </c>
      <c r="AK80" s="36">
        <f t="shared" si="36"/>
        <v>299.9431591</v>
      </c>
      <c r="AL80" s="36">
        <f t="shared" si="36"/>
        <v>301.9868133</v>
      </c>
      <c r="AM80" s="36">
        <f t="shared" si="36"/>
        <v>300.4502148</v>
      </c>
      <c r="AN80" s="36">
        <f t="shared" si="36"/>
        <v>302.5065454</v>
      </c>
      <c r="AO80" s="36">
        <f t="shared" si="36"/>
        <v>302.5065454</v>
      </c>
      <c r="AP80" s="36">
        <f t="shared" si="36"/>
        <v>303.0392709</v>
      </c>
      <c r="AQ80" s="36">
        <f t="shared" si="36"/>
        <v>317.2631524</v>
      </c>
      <c r="AR80" s="36">
        <f t="shared" si="36"/>
        <v>391.7604849</v>
      </c>
      <c r="AS80" s="36">
        <f t="shared" si="36"/>
        <v>305.5518349</v>
      </c>
      <c r="AT80" s="36">
        <f t="shared" si="36"/>
        <v>487.3883136</v>
      </c>
      <c r="AU80" s="36">
        <f t="shared" si="36"/>
        <v>411.1359235</v>
      </c>
      <c r="AV80" s="36">
        <f t="shared" si="36"/>
        <v>687.8477396</v>
      </c>
      <c r="AW80" s="36">
        <f t="shared" si="36"/>
        <v>375.5329887</v>
      </c>
      <c r="AX80" s="36">
        <f t="shared" si="36"/>
        <v>564.9115514</v>
      </c>
      <c r="AY80" s="36">
        <f t="shared" si="36"/>
        <v>368.8367417</v>
      </c>
      <c r="AZ80" s="36">
        <f t="shared" si="36"/>
        <v>569.2109841</v>
      </c>
      <c r="BA80" s="36">
        <f t="shared" si="36"/>
        <v>335.7139794</v>
      </c>
      <c r="BB80" s="36">
        <f t="shared" si="36"/>
        <v>539.2439143</v>
      </c>
      <c r="BC80" s="36">
        <f t="shared" si="36"/>
        <v>320.8494803</v>
      </c>
      <c r="BD80" s="36">
        <f t="shared" si="36"/>
        <v>616.3975033</v>
      </c>
      <c r="BE80" s="36">
        <f t="shared" si="36"/>
        <v>285.6024785</v>
      </c>
      <c r="BF80" s="36">
        <f t="shared" si="36"/>
        <v>624.4827336</v>
      </c>
      <c r="BG80" s="36">
        <f t="shared" si="36"/>
        <v>303.7670279</v>
      </c>
      <c r="BH80" s="36">
        <f t="shared" si="36"/>
        <v>583.0795458</v>
      </c>
      <c r="BI80" s="36">
        <f t="shared" si="36"/>
        <v>331.5360601</v>
      </c>
      <c r="BJ80" s="36">
        <f t="shared" si="36"/>
        <v>180.3926167</v>
      </c>
      <c r="BK80" s="36">
        <f t="shared" si="36"/>
        <v>73.11662616</v>
      </c>
      <c r="BL80" s="36">
        <f t="shared" si="36"/>
        <v>28.65825933</v>
      </c>
      <c r="BM80" s="36">
        <f t="shared" si="36"/>
        <v>28.65825933</v>
      </c>
      <c r="BN80" s="36">
        <f t="shared" si="36"/>
        <v>29.37471581</v>
      </c>
      <c r="BO80" s="36">
        <f t="shared" si="36"/>
        <v>29.37471581</v>
      </c>
      <c r="BP80" s="36">
        <f t="shared" si="36"/>
        <v>30.1090837</v>
      </c>
      <c r="BQ80" s="36">
        <f t="shared" si="36"/>
        <v>30.1090837</v>
      </c>
      <c r="BR80" s="36">
        <f t="shared" si="36"/>
        <v>2909.665556</v>
      </c>
      <c r="BS80" s="36">
        <f t="shared" si="36"/>
        <v>4788.150404</v>
      </c>
      <c r="BT80" s="36">
        <f t="shared" si="36"/>
        <v>0</v>
      </c>
      <c r="BU80" s="36">
        <f t="shared" si="36"/>
        <v>0</v>
      </c>
      <c r="BV80" s="36">
        <f t="shared" si="36"/>
        <v>0</v>
      </c>
      <c r="BW80" s="36">
        <f t="shared" si="36"/>
        <v>0</v>
      </c>
      <c r="BX80" s="36">
        <f t="shared" si="36"/>
        <v>0</v>
      </c>
      <c r="BY80" s="36">
        <f t="shared" si="36"/>
        <v>0</v>
      </c>
      <c r="BZ80" s="36">
        <f t="shared" si="36"/>
        <v>0</v>
      </c>
      <c r="CA80" s="36">
        <f t="shared" si="36"/>
        <v>0</v>
      </c>
      <c r="CB80" s="36">
        <f t="shared" si="36"/>
        <v>0</v>
      </c>
      <c r="CC80" s="36">
        <f t="shared" si="36"/>
        <v>0</v>
      </c>
      <c r="CD80" s="36">
        <f t="shared" si="36"/>
        <v>0</v>
      </c>
      <c r="CE80" s="36">
        <f t="shared" si="36"/>
        <v>0</v>
      </c>
      <c r="CF80" s="36">
        <f t="shared" si="36"/>
        <v>0</v>
      </c>
      <c r="CG80" s="36">
        <f t="shared" si="36"/>
        <v>0</v>
      </c>
      <c r="CH80" s="36">
        <f t="shared" si="36"/>
        <v>0</v>
      </c>
      <c r="CI80" s="36">
        <f t="shared" si="36"/>
        <v>0</v>
      </c>
      <c r="CJ80" s="36">
        <f t="shared" si="36"/>
        <v>0</v>
      </c>
      <c r="CK80" s="36">
        <f t="shared" si="36"/>
        <v>0</v>
      </c>
      <c r="CL80" s="36">
        <f t="shared" si="36"/>
        <v>0</v>
      </c>
      <c r="CM80" s="36">
        <f t="shared" si="36"/>
        <v>0</v>
      </c>
      <c r="CN80" s="36">
        <f t="shared" si="36"/>
        <v>0</v>
      </c>
      <c r="CO80" s="36">
        <f t="shared" si="36"/>
        <v>0</v>
      </c>
      <c r="CP80" s="36">
        <f t="shared" si="36"/>
        <v>0</v>
      </c>
      <c r="CQ80" s="36">
        <f t="shared" si="36"/>
        <v>0</v>
      </c>
      <c r="CR80" s="36">
        <f t="shared" si="36"/>
        <v>0</v>
      </c>
      <c r="CS80" s="36">
        <f t="shared" si="36"/>
        <v>0</v>
      </c>
    </row>
    <row r="81" ht="14.25" customHeight="1"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</row>
    <row r="82" ht="14.25" customHeight="1">
      <c r="B82" s="5" t="s">
        <v>62</v>
      </c>
      <c r="E82" s="6" t="b">
        <f>SUM(E80,E66)=E48</f>
        <v>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</row>
    <row r="83" ht="14.25" customHeight="1"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</row>
    <row r="84" ht="14.25" customHeight="1">
      <c r="B84" s="5" t="s">
        <v>63</v>
      </c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</row>
    <row r="85" ht="14.25" customHeight="1">
      <c r="B85" s="5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</row>
    <row r="86" ht="14.25" customHeight="1">
      <c r="B86" s="6" t="s">
        <v>64</v>
      </c>
      <c r="E86" s="33">
        <f t="shared" ref="E86:E88" si="38">SUM(G86:CS86)</f>
        <v>-14186.244</v>
      </c>
      <c r="G86" s="39">
        <f t="shared" ref="G86:CS86" si="37">G31</f>
        <v>0</v>
      </c>
      <c r="H86" s="39">
        <f t="shared" si="37"/>
        <v>0</v>
      </c>
      <c r="I86" s="39">
        <f t="shared" si="37"/>
        <v>0</v>
      </c>
      <c r="J86" s="39">
        <f t="shared" si="37"/>
        <v>0</v>
      </c>
      <c r="K86" s="39">
        <f t="shared" si="37"/>
        <v>0</v>
      </c>
      <c r="L86" s="39">
        <f t="shared" si="37"/>
        <v>0</v>
      </c>
      <c r="M86" s="39">
        <f t="shared" si="37"/>
        <v>0</v>
      </c>
      <c r="N86" s="39">
        <f t="shared" si="37"/>
        <v>0</v>
      </c>
      <c r="O86" s="39">
        <f t="shared" si="37"/>
        <v>0</v>
      </c>
      <c r="P86" s="39">
        <f t="shared" si="37"/>
        <v>0</v>
      </c>
      <c r="Q86" s="39">
        <f t="shared" si="37"/>
        <v>0</v>
      </c>
      <c r="R86" s="39">
        <f t="shared" si="37"/>
        <v>0</v>
      </c>
      <c r="S86" s="39">
        <f t="shared" si="37"/>
        <v>0</v>
      </c>
      <c r="T86" s="39">
        <f t="shared" si="37"/>
        <v>-13186.244</v>
      </c>
      <c r="U86" s="39">
        <f t="shared" si="37"/>
        <v>0</v>
      </c>
      <c r="V86" s="39">
        <f t="shared" si="37"/>
        <v>0</v>
      </c>
      <c r="W86" s="39">
        <f t="shared" si="37"/>
        <v>0</v>
      </c>
      <c r="X86" s="39">
        <f t="shared" si="37"/>
        <v>-1000</v>
      </c>
      <c r="Y86" s="39">
        <f t="shared" si="37"/>
        <v>0</v>
      </c>
      <c r="Z86" s="39">
        <f t="shared" si="37"/>
        <v>0</v>
      </c>
      <c r="AA86" s="39">
        <f t="shared" si="37"/>
        <v>0</v>
      </c>
      <c r="AB86" s="39">
        <f t="shared" si="37"/>
        <v>0</v>
      </c>
      <c r="AC86" s="39">
        <f t="shared" si="37"/>
        <v>0</v>
      </c>
      <c r="AD86" s="39">
        <f t="shared" si="37"/>
        <v>0</v>
      </c>
      <c r="AE86" s="39">
        <f t="shared" si="37"/>
        <v>0</v>
      </c>
      <c r="AF86" s="39">
        <f t="shared" si="37"/>
        <v>0</v>
      </c>
      <c r="AG86" s="39">
        <f t="shared" si="37"/>
        <v>0</v>
      </c>
      <c r="AH86" s="39">
        <f t="shared" si="37"/>
        <v>0</v>
      </c>
      <c r="AI86" s="39">
        <f t="shared" si="37"/>
        <v>0</v>
      </c>
      <c r="AJ86" s="39">
        <f t="shared" si="37"/>
        <v>0</v>
      </c>
      <c r="AK86" s="39">
        <f t="shared" si="37"/>
        <v>0</v>
      </c>
      <c r="AL86" s="39">
        <f t="shared" si="37"/>
        <v>0</v>
      </c>
      <c r="AM86" s="39">
        <f t="shared" si="37"/>
        <v>0</v>
      </c>
      <c r="AN86" s="39">
        <f t="shared" si="37"/>
        <v>0</v>
      </c>
      <c r="AO86" s="39">
        <f t="shared" si="37"/>
        <v>0</v>
      </c>
      <c r="AP86" s="39">
        <f t="shared" si="37"/>
        <v>0</v>
      </c>
      <c r="AQ86" s="39">
        <f t="shared" si="37"/>
        <v>0</v>
      </c>
      <c r="AR86" s="39">
        <f t="shared" si="37"/>
        <v>0</v>
      </c>
      <c r="AS86" s="39">
        <f t="shared" si="37"/>
        <v>0</v>
      </c>
      <c r="AT86" s="39">
        <f t="shared" si="37"/>
        <v>0</v>
      </c>
      <c r="AU86" s="39">
        <f t="shared" si="37"/>
        <v>0</v>
      </c>
      <c r="AV86" s="39">
        <f t="shared" si="37"/>
        <v>0</v>
      </c>
      <c r="AW86" s="39">
        <f t="shared" si="37"/>
        <v>0</v>
      </c>
      <c r="AX86" s="39">
        <f t="shared" si="37"/>
        <v>0</v>
      </c>
      <c r="AY86" s="39">
        <f t="shared" si="37"/>
        <v>0</v>
      </c>
      <c r="AZ86" s="39">
        <f t="shared" si="37"/>
        <v>0</v>
      </c>
      <c r="BA86" s="39">
        <f t="shared" si="37"/>
        <v>0</v>
      </c>
      <c r="BB86" s="39">
        <f t="shared" si="37"/>
        <v>0</v>
      </c>
      <c r="BC86" s="39">
        <f t="shared" si="37"/>
        <v>0</v>
      </c>
      <c r="BD86" s="39">
        <f t="shared" si="37"/>
        <v>0</v>
      </c>
      <c r="BE86" s="39">
        <f t="shared" si="37"/>
        <v>0</v>
      </c>
      <c r="BF86" s="39">
        <f t="shared" si="37"/>
        <v>0</v>
      </c>
      <c r="BG86" s="39">
        <f t="shared" si="37"/>
        <v>0</v>
      </c>
      <c r="BH86" s="39">
        <f t="shared" si="37"/>
        <v>0</v>
      </c>
      <c r="BI86" s="39">
        <f t="shared" si="37"/>
        <v>0</v>
      </c>
      <c r="BJ86" s="39">
        <f t="shared" si="37"/>
        <v>0</v>
      </c>
      <c r="BK86" s="39">
        <f t="shared" si="37"/>
        <v>0</v>
      </c>
      <c r="BL86" s="39">
        <f t="shared" si="37"/>
        <v>0</v>
      </c>
      <c r="BM86" s="39">
        <f t="shared" si="37"/>
        <v>0</v>
      </c>
      <c r="BN86" s="39">
        <f t="shared" si="37"/>
        <v>0</v>
      </c>
      <c r="BO86" s="39">
        <f t="shared" si="37"/>
        <v>0</v>
      </c>
      <c r="BP86" s="39">
        <f t="shared" si="37"/>
        <v>0</v>
      </c>
      <c r="BQ86" s="39">
        <f t="shared" si="37"/>
        <v>0</v>
      </c>
      <c r="BR86" s="39">
        <f t="shared" si="37"/>
        <v>0</v>
      </c>
      <c r="BS86" s="39">
        <f t="shared" si="37"/>
        <v>0</v>
      </c>
      <c r="BT86" s="39">
        <f t="shared" si="37"/>
        <v>0</v>
      </c>
      <c r="BU86" s="39">
        <f t="shared" si="37"/>
        <v>0</v>
      </c>
      <c r="BV86" s="39">
        <f t="shared" si="37"/>
        <v>0</v>
      </c>
      <c r="BW86" s="39">
        <f t="shared" si="37"/>
        <v>0</v>
      </c>
      <c r="BX86" s="39">
        <f t="shared" si="37"/>
        <v>0</v>
      </c>
      <c r="BY86" s="39">
        <f t="shared" si="37"/>
        <v>0</v>
      </c>
      <c r="BZ86" s="39">
        <f t="shared" si="37"/>
        <v>0</v>
      </c>
      <c r="CA86" s="39">
        <f t="shared" si="37"/>
        <v>0</v>
      </c>
      <c r="CB86" s="39">
        <f t="shared" si="37"/>
        <v>0</v>
      </c>
      <c r="CC86" s="39">
        <f t="shared" si="37"/>
        <v>0</v>
      </c>
      <c r="CD86" s="39">
        <f t="shared" si="37"/>
        <v>0</v>
      </c>
      <c r="CE86" s="39">
        <f t="shared" si="37"/>
        <v>0</v>
      </c>
      <c r="CF86" s="39">
        <f t="shared" si="37"/>
        <v>0</v>
      </c>
      <c r="CG86" s="39">
        <f t="shared" si="37"/>
        <v>0</v>
      </c>
      <c r="CH86" s="39">
        <f t="shared" si="37"/>
        <v>0</v>
      </c>
      <c r="CI86" s="39">
        <f t="shared" si="37"/>
        <v>0</v>
      </c>
      <c r="CJ86" s="39">
        <f t="shared" si="37"/>
        <v>0</v>
      </c>
      <c r="CK86" s="39">
        <f t="shared" si="37"/>
        <v>0</v>
      </c>
      <c r="CL86" s="39">
        <f t="shared" si="37"/>
        <v>0</v>
      </c>
      <c r="CM86" s="39">
        <f t="shared" si="37"/>
        <v>0</v>
      </c>
      <c r="CN86" s="39">
        <f t="shared" si="37"/>
        <v>0</v>
      </c>
      <c r="CO86" s="39">
        <f t="shared" si="37"/>
        <v>0</v>
      </c>
      <c r="CP86" s="39">
        <f t="shared" si="37"/>
        <v>0</v>
      </c>
      <c r="CQ86" s="39">
        <f t="shared" si="37"/>
        <v>0</v>
      </c>
      <c r="CR86" s="39">
        <f t="shared" si="37"/>
        <v>0</v>
      </c>
      <c r="CS86" s="39">
        <f t="shared" si="37"/>
        <v>0</v>
      </c>
    </row>
    <row r="87" ht="14.25" customHeight="1">
      <c r="B87" s="6" t="s">
        <v>65</v>
      </c>
      <c r="E87" s="33">
        <f t="shared" si="38"/>
        <v>29035.4281</v>
      </c>
      <c r="G87" s="39">
        <f t="shared" ref="G87:CS87" si="39">SUM(G38:G41)</f>
        <v>0</v>
      </c>
      <c r="H87" s="39">
        <f t="shared" si="39"/>
        <v>0</v>
      </c>
      <c r="I87" s="39">
        <f t="shared" si="39"/>
        <v>0</v>
      </c>
      <c r="J87" s="39">
        <f t="shared" si="39"/>
        <v>0</v>
      </c>
      <c r="K87" s="39">
        <f t="shared" si="39"/>
        <v>0</v>
      </c>
      <c r="L87" s="39">
        <f t="shared" si="39"/>
        <v>0</v>
      </c>
      <c r="M87" s="39">
        <f t="shared" si="39"/>
        <v>0</v>
      </c>
      <c r="N87" s="39">
        <f t="shared" si="39"/>
        <v>0</v>
      </c>
      <c r="O87" s="39">
        <f t="shared" si="39"/>
        <v>0</v>
      </c>
      <c r="P87" s="39">
        <f t="shared" si="39"/>
        <v>0</v>
      </c>
      <c r="Q87" s="39">
        <f t="shared" si="39"/>
        <v>0</v>
      </c>
      <c r="R87" s="39">
        <f t="shared" si="39"/>
        <v>0</v>
      </c>
      <c r="S87" s="39">
        <f t="shared" si="39"/>
        <v>0</v>
      </c>
      <c r="T87" s="39">
        <f t="shared" si="39"/>
        <v>0</v>
      </c>
      <c r="U87" s="39">
        <f t="shared" si="39"/>
        <v>0</v>
      </c>
      <c r="V87" s="39">
        <f t="shared" si="39"/>
        <v>0</v>
      </c>
      <c r="W87" s="39">
        <f t="shared" si="39"/>
        <v>0</v>
      </c>
      <c r="X87" s="39">
        <f t="shared" si="39"/>
        <v>0</v>
      </c>
      <c r="Y87" s="39">
        <f t="shared" si="39"/>
        <v>0</v>
      </c>
      <c r="Z87" s="39">
        <f t="shared" si="39"/>
        <v>4161.88688</v>
      </c>
      <c r="AA87" s="39">
        <f t="shared" si="39"/>
        <v>2370.95836</v>
      </c>
      <c r="AB87" s="39">
        <f t="shared" si="39"/>
        <v>2549.62587</v>
      </c>
      <c r="AC87" s="39">
        <f t="shared" si="39"/>
        <v>289.39063</v>
      </c>
      <c r="AD87" s="39">
        <f t="shared" si="39"/>
        <v>297.61692</v>
      </c>
      <c r="AE87" s="39">
        <f t="shared" si="39"/>
        <v>333.9936</v>
      </c>
      <c r="AF87" s="39">
        <f t="shared" si="39"/>
        <v>295.98907</v>
      </c>
      <c r="AG87" s="39">
        <f t="shared" si="39"/>
        <v>287.38579</v>
      </c>
      <c r="AH87" s="39">
        <f t="shared" si="39"/>
        <v>295.5083629</v>
      </c>
      <c r="AI87" s="39">
        <f t="shared" si="39"/>
        <v>285.3293597</v>
      </c>
      <c r="AJ87" s="39">
        <f t="shared" si="39"/>
        <v>381.6304835</v>
      </c>
      <c r="AK87" s="39">
        <f t="shared" si="39"/>
        <v>279.6609295</v>
      </c>
      <c r="AL87" s="39">
        <f t="shared" si="39"/>
        <v>281.1975281</v>
      </c>
      <c r="AM87" s="39">
        <f t="shared" si="39"/>
        <v>279.6609295</v>
      </c>
      <c r="AN87" s="39">
        <f t="shared" si="39"/>
        <v>281.1975281</v>
      </c>
      <c r="AO87" s="39">
        <f t="shared" si="39"/>
        <v>281.1975281</v>
      </c>
      <c r="AP87" s="39">
        <f t="shared" si="39"/>
        <v>281.1975281</v>
      </c>
      <c r="AQ87" s="39">
        <f t="shared" si="39"/>
        <v>295.4214095</v>
      </c>
      <c r="AR87" s="39">
        <f t="shared" si="39"/>
        <v>369.3726985</v>
      </c>
      <c r="AS87" s="39">
        <f t="shared" si="39"/>
        <v>283.1640485</v>
      </c>
      <c r="AT87" s="39">
        <f t="shared" si="39"/>
        <v>464.4408326</v>
      </c>
      <c r="AU87" s="39">
        <f t="shared" si="39"/>
        <v>388.1884424</v>
      </c>
      <c r="AV87" s="39">
        <f t="shared" si="39"/>
        <v>664.3265716</v>
      </c>
      <c r="AW87" s="39">
        <f t="shared" si="39"/>
        <v>352.0118206</v>
      </c>
      <c r="AX87" s="39">
        <f t="shared" si="39"/>
        <v>540.8023541</v>
      </c>
      <c r="AY87" s="39">
        <f t="shared" si="39"/>
        <v>344.7275444</v>
      </c>
      <c r="AZ87" s="39">
        <f t="shared" si="39"/>
        <v>544.4990569</v>
      </c>
      <c r="BA87" s="39">
        <f t="shared" si="39"/>
        <v>311.0020522</v>
      </c>
      <c r="BB87" s="39">
        <f t="shared" si="39"/>
        <v>513.914189</v>
      </c>
      <c r="BC87" s="39">
        <f t="shared" si="39"/>
        <v>295.519755</v>
      </c>
      <c r="BD87" s="39">
        <f t="shared" si="39"/>
        <v>590.4345348</v>
      </c>
      <c r="BE87" s="39">
        <f t="shared" si="39"/>
        <v>259.63951</v>
      </c>
      <c r="BF87" s="39">
        <f t="shared" si="39"/>
        <v>597.8706908</v>
      </c>
      <c r="BG87" s="39">
        <f t="shared" si="39"/>
        <v>277.1549852</v>
      </c>
      <c r="BH87" s="39">
        <f t="shared" si="39"/>
        <v>555.802202</v>
      </c>
      <c r="BI87" s="39">
        <f t="shared" si="39"/>
        <v>304.2587163</v>
      </c>
      <c r="BJ87" s="39">
        <f t="shared" si="39"/>
        <v>152.4333393</v>
      </c>
      <c r="BK87" s="39">
        <f t="shared" si="39"/>
        <v>45.15734876</v>
      </c>
      <c r="BL87" s="39">
        <f t="shared" si="39"/>
        <v>0</v>
      </c>
      <c r="BM87" s="39">
        <f t="shared" si="39"/>
        <v>0</v>
      </c>
      <c r="BN87" s="39">
        <f t="shared" si="39"/>
        <v>0</v>
      </c>
      <c r="BO87" s="39">
        <f t="shared" si="39"/>
        <v>0</v>
      </c>
      <c r="BP87" s="39">
        <f t="shared" si="39"/>
        <v>0</v>
      </c>
      <c r="BQ87" s="39">
        <f t="shared" si="39"/>
        <v>0</v>
      </c>
      <c r="BR87" s="39">
        <f t="shared" si="39"/>
        <v>2878.803746</v>
      </c>
      <c r="BS87" s="39">
        <f t="shared" si="39"/>
        <v>4773.054953</v>
      </c>
      <c r="BT87" s="39">
        <f t="shared" si="39"/>
        <v>0</v>
      </c>
      <c r="BU87" s="39">
        <f t="shared" si="39"/>
        <v>0</v>
      </c>
      <c r="BV87" s="39">
        <f t="shared" si="39"/>
        <v>0</v>
      </c>
      <c r="BW87" s="39">
        <f t="shared" si="39"/>
        <v>0</v>
      </c>
      <c r="BX87" s="39">
        <f t="shared" si="39"/>
        <v>0</v>
      </c>
      <c r="BY87" s="39">
        <f t="shared" si="39"/>
        <v>0</v>
      </c>
      <c r="BZ87" s="39">
        <f t="shared" si="39"/>
        <v>0</v>
      </c>
      <c r="CA87" s="39">
        <f t="shared" si="39"/>
        <v>0</v>
      </c>
      <c r="CB87" s="39">
        <f t="shared" si="39"/>
        <v>0</v>
      </c>
      <c r="CC87" s="39">
        <f t="shared" si="39"/>
        <v>0</v>
      </c>
      <c r="CD87" s="39">
        <f t="shared" si="39"/>
        <v>0</v>
      </c>
      <c r="CE87" s="39">
        <f t="shared" si="39"/>
        <v>0</v>
      </c>
      <c r="CF87" s="39">
        <f t="shared" si="39"/>
        <v>0</v>
      </c>
      <c r="CG87" s="39">
        <f t="shared" si="39"/>
        <v>0</v>
      </c>
      <c r="CH87" s="39">
        <f t="shared" si="39"/>
        <v>0</v>
      </c>
      <c r="CI87" s="39">
        <f t="shared" si="39"/>
        <v>0</v>
      </c>
      <c r="CJ87" s="39">
        <f t="shared" si="39"/>
        <v>0</v>
      </c>
      <c r="CK87" s="39">
        <f t="shared" si="39"/>
        <v>0</v>
      </c>
      <c r="CL87" s="39">
        <f t="shared" si="39"/>
        <v>0</v>
      </c>
      <c r="CM87" s="39">
        <f t="shared" si="39"/>
        <v>0</v>
      </c>
      <c r="CN87" s="39">
        <f t="shared" si="39"/>
        <v>0</v>
      </c>
      <c r="CO87" s="39">
        <f t="shared" si="39"/>
        <v>0</v>
      </c>
      <c r="CP87" s="39">
        <f t="shared" si="39"/>
        <v>0</v>
      </c>
      <c r="CQ87" s="39">
        <f t="shared" si="39"/>
        <v>0</v>
      </c>
      <c r="CR87" s="39">
        <f t="shared" si="39"/>
        <v>0</v>
      </c>
      <c r="CS87" s="39">
        <f t="shared" si="39"/>
        <v>0</v>
      </c>
    </row>
    <row r="88" ht="14.25" customHeight="1">
      <c r="B88" s="6" t="s">
        <v>66</v>
      </c>
      <c r="E88" s="33">
        <f t="shared" si="38"/>
        <v>1070.709178</v>
      </c>
      <c r="G88" s="39">
        <f t="shared" ref="G88:CS88" si="40">SUM(G42:G47)</f>
        <v>0</v>
      </c>
      <c r="H88" s="39">
        <f t="shared" si="40"/>
        <v>0</v>
      </c>
      <c r="I88" s="39">
        <f t="shared" si="40"/>
        <v>0</v>
      </c>
      <c r="J88" s="39">
        <f t="shared" si="40"/>
        <v>0</v>
      </c>
      <c r="K88" s="39">
        <f t="shared" si="40"/>
        <v>0</v>
      </c>
      <c r="L88" s="39">
        <f t="shared" si="40"/>
        <v>0</v>
      </c>
      <c r="M88" s="39">
        <f t="shared" si="40"/>
        <v>0</v>
      </c>
      <c r="N88" s="39">
        <f t="shared" si="40"/>
        <v>0</v>
      </c>
      <c r="O88" s="39">
        <f t="shared" si="40"/>
        <v>0</v>
      </c>
      <c r="P88" s="39">
        <f t="shared" si="40"/>
        <v>0</v>
      </c>
      <c r="Q88" s="39">
        <f t="shared" si="40"/>
        <v>0</v>
      </c>
      <c r="R88" s="39">
        <f t="shared" si="40"/>
        <v>0</v>
      </c>
      <c r="S88" s="39">
        <f t="shared" si="40"/>
        <v>0</v>
      </c>
      <c r="T88" s="39">
        <f t="shared" si="40"/>
        <v>0</v>
      </c>
      <c r="U88" s="39">
        <f t="shared" si="40"/>
        <v>0</v>
      </c>
      <c r="V88" s="39">
        <f t="shared" si="40"/>
        <v>0</v>
      </c>
      <c r="W88" s="39">
        <f t="shared" si="40"/>
        <v>0</v>
      </c>
      <c r="X88" s="39">
        <f t="shared" si="40"/>
        <v>0</v>
      </c>
      <c r="Y88" s="39">
        <f t="shared" si="40"/>
        <v>0</v>
      </c>
      <c r="Z88" s="39">
        <f t="shared" si="40"/>
        <v>18</v>
      </c>
      <c r="AA88" s="39">
        <f t="shared" si="40"/>
        <v>15.61710377</v>
      </c>
      <c r="AB88" s="39">
        <f t="shared" si="40"/>
        <v>13.86745</v>
      </c>
      <c r="AC88" s="39">
        <f t="shared" si="40"/>
        <v>17.40047</v>
      </c>
      <c r="AD88" s="39">
        <f t="shared" si="40"/>
        <v>15.14334</v>
      </c>
      <c r="AE88" s="39">
        <f t="shared" si="40"/>
        <v>18.85245951</v>
      </c>
      <c r="AF88" s="39">
        <f t="shared" si="40"/>
        <v>19.9647541</v>
      </c>
      <c r="AG88" s="39">
        <f t="shared" si="40"/>
        <v>19.9647541</v>
      </c>
      <c r="AH88" s="39">
        <f t="shared" si="40"/>
        <v>19.78754098</v>
      </c>
      <c r="AI88" s="39">
        <f t="shared" si="40"/>
        <v>19.78754098</v>
      </c>
      <c r="AJ88" s="39">
        <f t="shared" si="40"/>
        <v>20.28222951</v>
      </c>
      <c r="AK88" s="39">
        <f t="shared" si="40"/>
        <v>20.28222951</v>
      </c>
      <c r="AL88" s="39">
        <f t="shared" si="40"/>
        <v>20.78928525</v>
      </c>
      <c r="AM88" s="39">
        <f t="shared" si="40"/>
        <v>20.78928525</v>
      </c>
      <c r="AN88" s="39">
        <f t="shared" si="40"/>
        <v>21.30901738</v>
      </c>
      <c r="AO88" s="39">
        <f t="shared" si="40"/>
        <v>21.30901738</v>
      </c>
      <c r="AP88" s="39">
        <f t="shared" si="40"/>
        <v>21.84174281</v>
      </c>
      <c r="AQ88" s="39">
        <f t="shared" si="40"/>
        <v>21.84174281</v>
      </c>
      <c r="AR88" s="39">
        <f t="shared" si="40"/>
        <v>22.38778638</v>
      </c>
      <c r="AS88" s="39">
        <f t="shared" si="40"/>
        <v>22.38778638</v>
      </c>
      <c r="AT88" s="39">
        <f t="shared" si="40"/>
        <v>22.94748104</v>
      </c>
      <c r="AU88" s="39">
        <f t="shared" si="40"/>
        <v>22.94748104</v>
      </c>
      <c r="AV88" s="39">
        <f t="shared" si="40"/>
        <v>23.52116807</v>
      </c>
      <c r="AW88" s="39">
        <f t="shared" si="40"/>
        <v>23.52116807</v>
      </c>
      <c r="AX88" s="39">
        <f t="shared" si="40"/>
        <v>24.10919727</v>
      </c>
      <c r="AY88" s="39">
        <f t="shared" si="40"/>
        <v>24.10919727</v>
      </c>
      <c r="AZ88" s="39">
        <f t="shared" si="40"/>
        <v>24.7119272</v>
      </c>
      <c r="BA88" s="39">
        <f t="shared" si="40"/>
        <v>24.7119272</v>
      </c>
      <c r="BB88" s="39">
        <f t="shared" si="40"/>
        <v>25.32972538</v>
      </c>
      <c r="BC88" s="39">
        <f t="shared" si="40"/>
        <v>25.32972538</v>
      </c>
      <c r="BD88" s="39">
        <f t="shared" si="40"/>
        <v>25.96296852</v>
      </c>
      <c r="BE88" s="39">
        <f t="shared" si="40"/>
        <v>25.96296852</v>
      </c>
      <c r="BF88" s="39">
        <f t="shared" si="40"/>
        <v>26.61204273</v>
      </c>
      <c r="BG88" s="39">
        <f t="shared" si="40"/>
        <v>26.61204273</v>
      </c>
      <c r="BH88" s="39">
        <f t="shared" si="40"/>
        <v>27.2773438</v>
      </c>
      <c r="BI88" s="39">
        <f t="shared" si="40"/>
        <v>27.2773438</v>
      </c>
      <c r="BJ88" s="39">
        <f t="shared" si="40"/>
        <v>27.95927739</v>
      </c>
      <c r="BK88" s="39">
        <f t="shared" si="40"/>
        <v>27.95927739</v>
      </c>
      <c r="BL88" s="39">
        <f t="shared" si="40"/>
        <v>28.65825933</v>
      </c>
      <c r="BM88" s="39">
        <f t="shared" si="40"/>
        <v>28.65825933</v>
      </c>
      <c r="BN88" s="39">
        <f t="shared" si="40"/>
        <v>29.37471581</v>
      </c>
      <c r="BO88" s="39">
        <f t="shared" si="40"/>
        <v>29.37471581</v>
      </c>
      <c r="BP88" s="39">
        <f t="shared" si="40"/>
        <v>30.1090837</v>
      </c>
      <c r="BQ88" s="39">
        <f t="shared" si="40"/>
        <v>30.1090837</v>
      </c>
      <c r="BR88" s="39">
        <f t="shared" si="40"/>
        <v>30.8618108</v>
      </c>
      <c r="BS88" s="39">
        <f t="shared" si="40"/>
        <v>15.09545093</v>
      </c>
      <c r="BT88" s="39">
        <f t="shared" si="40"/>
        <v>0</v>
      </c>
      <c r="BU88" s="39">
        <f t="shared" si="40"/>
        <v>0</v>
      </c>
      <c r="BV88" s="39">
        <f t="shared" si="40"/>
        <v>0</v>
      </c>
      <c r="BW88" s="39">
        <f t="shared" si="40"/>
        <v>0</v>
      </c>
      <c r="BX88" s="39">
        <f t="shared" si="40"/>
        <v>0</v>
      </c>
      <c r="BY88" s="39">
        <f t="shared" si="40"/>
        <v>0</v>
      </c>
      <c r="BZ88" s="39">
        <f t="shared" si="40"/>
        <v>0</v>
      </c>
      <c r="CA88" s="39">
        <f t="shared" si="40"/>
        <v>0</v>
      </c>
      <c r="CB88" s="39">
        <f t="shared" si="40"/>
        <v>0</v>
      </c>
      <c r="CC88" s="39">
        <f t="shared" si="40"/>
        <v>0</v>
      </c>
      <c r="CD88" s="39">
        <f t="shared" si="40"/>
        <v>0</v>
      </c>
      <c r="CE88" s="39">
        <f t="shared" si="40"/>
        <v>0</v>
      </c>
      <c r="CF88" s="39">
        <f t="shared" si="40"/>
        <v>0</v>
      </c>
      <c r="CG88" s="39">
        <f t="shared" si="40"/>
        <v>0</v>
      </c>
      <c r="CH88" s="39">
        <f t="shared" si="40"/>
        <v>0</v>
      </c>
      <c r="CI88" s="39">
        <f t="shared" si="40"/>
        <v>0</v>
      </c>
      <c r="CJ88" s="39">
        <f t="shared" si="40"/>
        <v>0</v>
      </c>
      <c r="CK88" s="39">
        <f t="shared" si="40"/>
        <v>0</v>
      </c>
      <c r="CL88" s="39">
        <f t="shared" si="40"/>
        <v>0</v>
      </c>
      <c r="CM88" s="39">
        <f t="shared" si="40"/>
        <v>0</v>
      </c>
      <c r="CN88" s="39">
        <f t="shared" si="40"/>
        <v>0</v>
      </c>
      <c r="CO88" s="39">
        <f t="shared" si="40"/>
        <v>0</v>
      </c>
      <c r="CP88" s="39">
        <f t="shared" si="40"/>
        <v>0</v>
      </c>
      <c r="CQ88" s="39">
        <f t="shared" si="40"/>
        <v>0</v>
      </c>
      <c r="CR88" s="39">
        <f t="shared" si="40"/>
        <v>0</v>
      </c>
      <c r="CS88" s="39">
        <f t="shared" si="40"/>
        <v>0</v>
      </c>
    </row>
    <row r="89" ht="14.25" customHeight="1"/>
    <row r="90" ht="14.25" customHeight="1">
      <c r="B90" s="5" t="s">
        <v>67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</row>
    <row r="91" ht="14.25" customHeight="1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</row>
    <row r="92" ht="14.25" customHeight="1">
      <c r="B92" s="6" t="s">
        <v>68</v>
      </c>
      <c r="D92" s="37"/>
      <c r="E92" s="35">
        <f t="shared" ref="E92:E93" si="42">SUM(G92:CS92)</f>
        <v>14849.1841</v>
      </c>
      <c r="F92" s="41"/>
      <c r="G92" s="36">
        <f t="shared" ref="G92:CS92" si="41">SUM(G86:G87)</f>
        <v>0</v>
      </c>
      <c r="H92" s="36">
        <f t="shared" si="41"/>
        <v>0</v>
      </c>
      <c r="I92" s="36">
        <f t="shared" si="41"/>
        <v>0</v>
      </c>
      <c r="J92" s="36">
        <f t="shared" si="41"/>
        <v>0</v>
      </c>
      <c r="K92" s="36">
        <f t="shared" si="41"/>
        <v>0</v>
      </c>
      <c r="L92" s="36">
        <f t="shared" si="41"/>
        <v>0</v>
      </c>
      <c r="M92" s="36">
        <f t="shared" si="41"/>
        <v>0</v>
      </c>
      <c r="N92" s="36">
        <f t="shared" si="41"/>
        <v>0</v>
      </c>
      <c r="O92" s="36">
        <f t="shared" si="41"/>
        <v>0</v>
      </c>
      <c r="P92" s="36">
        <f t="shared" si="41"/>
        <v>0</v>
      </c>
      <c r="Q92" s="36">
        <f t="shared" si="41"/>
        <v>0</v>
      </c>
      <c r="R92" s="36">
        <f t="shared" si="41"/>
        <v>0</v>
      </c>
      <c r="S92" s="36">
        <f t="shared" si="41"/>
        <v>0</v>
      </c>
      <c r="T92" s="36">
        <f t="shared" si="41"/>
        <v>-13186.244</v>
      </c>
      <c r="U92" s="36">
        <f t="shared" si="41"/>
        <v>0</v>
      </c>
      <c r="V92" s="36">
        <f t="shared" si="41"/>
        <v>0</v>
      </c>
      <c r="W92" s="36">
        <f t="shared" si="41"/>
        <v>0</v>
      </c>
      <c r="X92" s="36">
        <f t="shared" si="41"/>
        <v>-1000</v>
      </c>
      <c r="Y92" s="36">
        <f t="shared" si="41"/>
        <v>0</v>
      </c>
      <c r="Z92" s="36">
        <f t="shared" si="41"/>
        <v>4161.88688</v>
      </c>
      <c r="AA92" s="36">
        <f t="shared" si="41"/>
        <v>2370.95836</v>
      </c>
      <c r="AB92" s="36">
        <f t="shared" si="41"/>
        <v>2549.62587</v>
      </c>
      <c r="AC92" s="36">
        <f t="shared" si="41"/>
        <v>289.39063</v>
      </c>
      <c r="AD92" s="36">
        <f t="shared" si="41"/>
        <v>297.61692</v>
      </c>
      <c r="AE92" s="36">
        <f t="shared" si="41"/>
        <v>333.9936</v>
      </c>
      <c r="AF92" s="36">
        <f t="shared" si="41"/>
        <v>295.98907</v>
      </c>
      <c r="AG92" s="36">
        <f t="shared" si="41"/>
        <v>287.38579</v>
      </c>
      <c r="AH92" s="36">
        <f t="shared" si="41"/>
        <v>295.5083629</v>
      </c>
      <c r="AI92" s="36">
        <f t="shared" si="41"/>
        <v>285.3293597</v>
      </c>
      <c r="AJ92" s="36">
        <f t="shared" si="41"/>
        <v>381.6304835</v>
      </c>
      <c r="AK92" s="36">
        <f t="shared" si="41"/>
        <v>279.6609295</v>
      </c>
      <c r="AL92" s="36">
        <f t="shared" si="41"/>
        <v>281.1975281</v>
      </c>
      <c r="AM92" s="36">
        <f t="shared" si="41"/>
        <v>279.6609295</v>
      </c>
      <c r="AN92" s="36">
        <f t="shared" si="41"/>
        <v>281.1975281</v>
      </c>
      <c r="AO92" s="36">
        <f t="shared" si="41"/>
        <v>281.1975281</v>
      </c>
      <c r="AP92" s="36">
        <f t="shared" si="41"/>
        <v>281.1975281</v>
      </c>
      <c r="AQ92" s="36">
        <f t="shared" si="41"/>
        <v>295.4214095</v>
      </c>
      <c r="AR92" s="36">
        <f t="shared" si="41"/>
        <v>369.3726985</v>
      </c>
      <c r="AS92" s="36">
        <f t="shared" si="41"/>
        <v>283.1640485</v>
      </c>
      <c r="AT92" s="36">
        <f t="shared" si="41"/>
        <v>464.4408326</v>
      </c>
      <c r="AU92" s="36">
        <f t="shared" si="41"/>
        <v>388.1884424</v>
      </c>
      <c r="AV92" s="36">
        <f t="shared" si="41"/>
        <v>664.3265716</v>
      </c>
      <c r="AW92" s="36">
        <f t="shared" si="41"/>
        <v>352.0118206</v>
      </c>
      <c r="AX92" s="36">
        <f t="shared" si="41"/>
        <v>540.8023541</v>
      </c>
      <c r="AY92" s="36">
        <f t="shared" si="41"/>
        <v>344.7275444</v>
      </c>
      <c r="AZ92" s="36">
        <f t="shared" si="41"/>
        <v>544.4990569</v>
      </c>
      <c r="BA92" s="36">
        <f t="shared" si="41"/>
        <v>311.0020522</v>
      </c>
      <c r="BB92" s="36">
        <f t="shared" si="41"/>
        <v>513.914189</v>
      </c>
      <c r="BC92" s="36">
        <f t="shared" si="41"/>
        <v>295.519755</v>
      </c>
      <c r="BD92" s="36">
        <f t="shared" si="41"/>
        <v>590.4345348</v>
      </c>
      <c r="BE92" s="36">
        <f t="shared" si="41"/>
        <v>259.63951</v>
      </c>
      <c r="BF92" s="36">
        <f t="shared" si="41"/>
        <v>597.8706908</v>
      </c>
      <c r="BG92" s="36">
        <f t="shared" si="41"/>
        <v>277.1549852</v>
      </c>
      <c r="BH92" s="36">
        <f t="shared" si="41"/>
        <v>555.802202</v>
      </c>
      <c r="BI92" s="36">
        <f t="shared" si="41"/>
        <v>304.2587163</v>
      </c>
      <c r="BJ92" s="36">
        <f t="shared" si="41"/>
        <v>152.4333393</v>
      </c>
      <c r="BK92" s="36">
        <f t="shared" si="41"/>
        <v>45.15734876</v>
      </c>
      <c r="BL92" s="36">
        <f t="shared" si="41"/>
        <v>0</v>
      </c>
      <c r="BM92" s="36">
        <f t="shared" si="41"/>
        <v>0</v>
      </c>
      <c r="BN92" s="36">
        <f t="shared" si="41"/>
        <v>0</v>
      </c>
      <c r="BO92" s="36">
        <f t="shared" si="41"/>
        <v>0</v>
      </c>
      <c r="BP92" s="36">
        <f t="shared" si="41"/>
        <v>0</v>
      </c>
      <c r="BQ92" s="36">
        <f t="shared" si="41"/>
        <v>0</v>
      </c>
      <c r="BR92" s="36">
        <f t="shared" si="41"/>
        <v>2878.803746</v>
      </c>
      <c r="BS92" s="36">
        <f t="shared" si="41"/>
        <v>4773.054953</v>
      </c>
      <c r="BT92" s="36">
        <f t="shared" si="41"/>
        <v>0</v>
      </c>
      <c r="BU92" s="36">
        <f t="shared" si="41"/>
        <v>0</v>
      </c>
      <c r="BV92" s="36">
        <f t="shared" si="41"/>
        <v>0</v>
      </c>
      <c r="BW92" s="36">
        <f t="shared" si="41"/>
        <v>0</v>
      </c>
      <c r="BX92" s="36">
        <f t="shared" si="41"/>
        <v>0</v>
      </c>
      <c r="BY92" s="36">
        <f t="shared" si="41"/>
        <v>0</v>
      </c>
      <c r="BZ92" s="36">
        <f t="shared" si="41"/>
        <v>0</v>
      </c>
      <c r="CA92" s="36">
        <f t="shared" si="41"/>
        <v>0</v>
      </c>
      <c r="CB92" s="36">
        <f t="shared" si="41"/>
        <v>0</v>
      </c>
      <c r="CC92" s="36">
        <f t="shared" si="41"/>
        <v>0</v>
      </c>
      <c r="CD92" s="36">
        <f t="shared" si="41"/>
        <v>0</v>
      </c>
      <c r="CE92" s="36">
        <f t="shared" si="41"/>
        <v>0</v>
      </c>
      <c r="CF92" s="36">
        <f t="shared" si="41"/>
        <v>0</v>
      </c>
      <c r="CG92" s="36">
        <f t="shared" si="41"/>
        <v>0</v>
      </c>
      <c r="CH92" s="36">
        <f t="shared" si="41"/>
        <v>0</v>
      </c>
      <c r="CI92" s="36">
        <f t="shared" si="41"/>
        <v>0</v>
      </c>
      <c r="CJ92" s="36">
        <f t="shared" si="41"/>
        <v>0</v>
      </c>
      <c r="CK92" s="36">
        <f t="shared" si="41"/>
        <v>0</v>
      </c>
      <c r="CL92" s="36">
        <f t="shared" si="41"/>
        <v>0</v>
      </c>
      <c r="CM92" s="36">
        <f t="shared" si="41"/>
        <v>0</v>
      </c>
      <c r="CN92" s="36">
        <f t="shared" si="41"/>
        <v>0</v>
      </c>
      <c r="CO92" s="36">
        <f t="shared" si="41"/>
        <v>0</v>
      </c>
      <c r="CP92" s="36">
        <f t="shared" si="41"/>
        <v>0</v>
      </c>
      <c r="CQ92" s="36">
        <f t="shared" si="41"/>
        <v>0</v>
      </c>
      <c r="CR92" s="36">
        <f t="shared" si="41"/>
        <v>0</v>
      </c>
      <c r="CS92" s="36">
        <f t="shared" si="41"/>
        <v>0</v>
      </c>
    </row>
    <row r="93" ht="14.25" customHeight="1">
      <c r="B93" s="6" t="s">
        <v>69</v>
      </c>
      <c r="E93" s="33">
        <f t="shared" si="42"/>
        <v>-3599.39688</v>
      </c>
      <c r="F93" s="41"/>
      <c r="G93" s="39">
        <f t="shared" ref="G93:CS93" si="43">IF(G$4&lt;$C$9,G92,0)</f>
        <v>0</v>
      </c>
      <c r="H93" s="39">
        <f t="shared" si="43"/>
        <v>0</v>
      </c>
      <c r="I93" s="39">
        <f t="shared" si="43"/>
        <v>0</v>
      </c>
      <c r="J93" s="39">
        <f t="shared" si="43"/>
        <v>0</v>
      </c>
      <c r="K93" s="39">
        <f t="shared" si="43"/>
        <v>0</v>
      </c>
      <c r="L93" s="39">
        <f t="shared" si="43"/>
        <v>0</v>
      </c>
      <c r="M93" s="39">
        <f t="shared" si="43"/>
        <v>0</v>
      </c>
      <c r="N93" s="39">
        <f t="shared" si="43"/>
        <v>0</v>
      </c>
      <c r="O93" s="39">
        <f t="shared" si="43"/>
        <v>0</v>
      </c>
      <c r="P93" s="39">
        <f t="shared" si="43"/>
        <v>0</v>
      </c>
      <c r="Q93" s="39">
        <f t="shared" si="43"/>
        <v>0</v>
      </c>
      <c r="R93" s="39">
        <f t="shared" si="43"/>
        <v>0</v>
      </c>
      <c r="S93" s="39">
        <f t="shared" si="43"/>
        <v>0</v>
      </c>
      <c r="T93" s="39">
        <f t="shared" si="43"/>
        <v>-13186.244</v>
      </c>
      <c r="U93" s="39">
        <f t="shared" si="43"/>
        <v>0</v>
      </c>
      <c r="V93" s="39">
        <f t="shared" si="43"/>
        <v>0</v>
      </c>
      <c r="W93" s="39">
        <f t="shared" si="43"/>
        <v>0</v>
      </c>
      <c r="X93" s="39">
        <f t="shared" si="43"/>
        <v>-1000</v>
      </c>
      <c r="Y93" s="39">
        <f t="shared" si="43"/>
        <v>0</v>
      </c>
      <c r="Z93" s="39">
        <f t="shared" si="43"/>
        <v>4161.88688</v>
      </c>
      <c r="AA93" s="39">
        <f t="shared" si="43"/>
        <v>2370.95836</v>
      </c>
      <c r="AB93" s="39">
        <f t="shared" si="43"/>
        <v>2549.62587</v>
      </c>
      <c r="AC93" s="39">
        <f t="shared" si="43"/>
        <v>289.39063</v>
      </c>
      <c r="AD93" s="39">
        <f t="shared" si="43"/>
        <v>297.61692</v>
      </c>
      <c r="AE93" s="39">
        <f t="shared" si="43"/>
        <v>333.9936</v>
      </c>
      <c r="AF93" s="39">
        <f t="shared" si="43"/>
        <v>295.98907</v>
      </c>
      <c r="AG93" s="39">
        <f t="shared" si="43"/>
        <v>287.38579</v>
      </c>
      <c r="AH93" s="39">
        <f t="shared" si="43"/>
        <v>0</v>
      </c>
      <c r="AI93" s="39">
        <f t="shared" si="43"/>
        <v>0</v>
      </c>
      <c r="AJ93" s="39">
        <f t="shared" si="43"/>
        <v>0</v>
      </c>
      <c r="AK93" s="39">
        <f t="shared" si="43"/>
        <v>0</v>
      </c>
      <c r="AL93" s="39">
        <f t="shared" si="43"/>
        <v>0</v>
      </c>
      <c r="AM93" s="39">
        <f t="shared" si="43"/>
        <v>0</v>
      </c>
      <c r="AN93" s="39">
        <f t="shared" si="43"/>
        <v>0</v>
      </c>
      <c r="AO93" s="39">
        <f t="shared" si="43"/>
        <v>0</v>
      </c>
      <c r="AP93" s="39">
        <f t="shared" si="43"/>
        <v>0</v>
      </c>
      <c r="AQ93" s="39">
        <f t="shared" si="43"/>
        <v>0</v>
      </c>
      <c r="AR93" s="39">
        <f t="shared" si="43"/>
        <v>0</v>
      </c>
      <c r="AS93" s="39">
        <f t="shared" si="43"/>
        <v>0</v>
      </c>
      <c r="AT93" s="39">
        <f t="shared" si="43"/>
        <v>0</v>
      </c>
      <c r="AU93" s="39">
        <f t="shared" si="43"/>
        <v>0</v>
      </c>
      <c r="AV93" s="39">
        <f t="shared" si="43"/>
        <v>0</v>
      </c>
      <c r="AW93" s="39">
        <f t="shared" si="43"/>
        <v>0</v>
      </c>
      <c r="AX93" s="39">
        <f t="shared" si="43"/>
        <v>0</v>
      </c>
      <c r="AY93" s="39">
        <f t="shared" si="43"/>
        <v>0</v>
      </c>
      <c r="AZ93" s="39">
        <f t="shared" si="43"/>
        <v>0</v>
      </c>
      <c r="BA93" s="39">
        <f t="shared" si="43"/>
        <v>0</v>
      </c>
      <c r="BB93" s="39">
        <f t="shared" si="43"/>
        <v>0</v>
      </c>
      <c r="BC93" s="39">
        <f t="shared" si="43"/>
        <v>0</v>
      </c>
      <c r="BD93" s="39">
        <f t="shared" si="43"/>
        <v>0</v>
      </c>
      <c r="BE93" s="39">
        <f t="shared" si="43"/>
        <v>0</v>
      </c>
      <c r="BF93" s="39">
        <f t="shared" si="43"/>
        <v>0</v>
      </c>
      <c r="BG93" s="39">
        <f t="shared" si="43"/>
        <v>0</v>
      </c>
      <c r="BH93" s="39">
        <f t="shared" si="43"/>
        <v>0</v>
      </c>
      <c r="BI93" s="39">
        <f t="shared" si="43"/>
        <v>0</v>
      </c>
      <c r="BJ93" s="39">
        <f t="shared" si="43"/>
        <v>0</v>
      </c>
      <c r="BK93" s="39">
        <f t="shared" si="43"/>
        <v>0</v>
      </c>
      <c r="BL93" s="39">
        <f t="shared" si="43"/>
        <v>0</v>
      </c>
      <c r="BM93" s="39">
        <f t="shared" si="43"/>
        <v>0</v>
      </c>
      <c r="BN93" s="39">
        <f t="shared" si="43"/>
        <v>0</v>
      </c>
      <c r="BO93" s="39">
        <f t="shared" si="43"/>
        <v>0</v>
      </c>
      <c r="BP93" s="39">
        <f t="shared" si="43"/>
        <v>0</v>
      </c>
      <c r="BQ93" s="39">
        <f t="shared" si="43"/>
        <v>0</v>
      </c>
      <c r="BR93" s="39">
        <f t="shared" si="43"/>
        <v>0</v>
      </c>
      <c r="BS93" s="39">
        <f t="shared" si="43"/>
        <v>0</v>
      </c>
      <c r="BT93" s="39">
        <f t="shared" si="43"/>
        <v>0</v>
      </c>
      <c r="BU93" s="39">
        <f t="shared" si="43"/>
        <v>0</v>
      </c>
      <c r="BV93" s="39">
        <f t="shared" si="43"/>
        <v>0</v>
      </c>
      <c r="BW93" s="39">
        <f t="shared" si="43"/>
        <v>0</v>
      </c>
      <c r="BX93" s="39">
        <f t="shared" si="43"/>
        <v>0</v>
      </c>
      <c r="BY93" s="39">
        <f t="shared" si="43"/>
        <v>0</v>
      </c>
      <c r="BZ93" s="39">
        <f t="shared" si="43"/>
        <v>0</v>
      </c>
      <c r="CA93" s="39">
        <f t="shared" si="43"/>
        <v>0</v>
      </c>
      <c r="CB93" s="39">
        <f t="shared" si="43"/>
        <v>0</v>
      </c>
      <c r="CC93" s="39">
        <f t="shared" si="43"/>
        <v>0</v>
      </c>
      <c r="CD93" s="39">
        <f t="shared" si="43"/>
        <v>0</v>
      </c>
      <c r="CE93" s="39">
        <f t="shared" si="43"/>
        <v>0</v>
      </c>
      <c r="CF93" s="39">
        <f t="shared" si="43"/>
        <v>0</v>
      </c>
      <c r="CG93" s="39">
        <f t="shared" si="43"/>
        <v>0</v>
      </c>
      <c r="CH93" s="39">
        <f t="shared" si="43"/>
        <v>0</v>
      </c>
      <c r="CI93" s="39">
        <f t="shared" si="43"/>
        <v>0</v>
      </c>
      <c r="CJ93" s="39">
        <f t="shared" si="43"/>
        <v>0</v>
      </c>
      <c r="CK93" s="39">
        <f t="shared" si="43"/>
        <v>0</v>
      </c>
      <c r="CL93" s="39">
        <f t="shared" si="43"/>
        <v>0</v>
      </c>
      <c r="CM93" s="39">
        <f t="shared" si="43"/>
        <v>0</v>
      </c>
      <c r="CN93" s="39">
        <f t="shared" si="43"/>
        <v>0</v>
      </c>
      <c r="CO93" s="39">
        <f t="shared" si="43"/>
        <v>0</v>
      </c>
      <c r="CP93" s="39">
        <f t="shared" si="43"/>
        <v>0</v>
      </c>
      <c r="CQ93" s="39">
        <f t="shared" si="43"/>
        <v>0</v>
      </c>
      <c r="CR93" s="39">
        <f t="shared" si="43"/>
        <v>0</v>
      </c>
      <c r="CS93" s="39">
        <f t="shared" si="43"/>
        <v>0</v>
      </c>
    </row>
    <row r="94" ht="14.25" customHeight="1">
      <c r="E94" s="33"/>
      <c r="F94" s="41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</row>
    <row r="95" ht="14.25" customHeight="1">
      <c r="B95" s="6" t="s">
        <v>70</v>
      </c>
      <c r="E95" s="35">
        <f t="shared" ref="E95:E96" si="45">SUM(G95:CS95)</f>
        <v>15919.89328</v>
      </c>
      <c r="F95" s="41"/>
      <c r="G95" s="36">
        <f t="shared" ref="G95:CS95" si="44">SUM(G86:G88)</f>
        <v>0</v>
      </c>
      <c r="H95" s="36">
        <f t="shared" si="44"/>
        <v>0</v>
      </c>
      <c r="I95" s="36">
        <f t="shared" si="44"/>
        <v>0</v>
      </c>
      <c r="J95" s="36">
        <f t="shared" si="44"/>
        <v>0</v>
      </c>
      <c r="K95" s="36">
        <f t="shared" si="44"/>
        <v>0</v>
      </c>
      <c r="L95" s="36">
        <f t="shared" si="44"/>
        <v>0</v>
      </c>
      <c r="M95" s="36">
        <f t="shared" si="44"/>
        <v>0</v>
      </c>
      <c r="N95" s="36">
        <f t="shared" si="44"/>
        <v>0</v>
      </c>
      <c r="O95" s="36">
        <f t="shared" si="44"/>
        <v>0</v>
      </c>
      <c r="P95" s="36">
        <f t="shared" si="44"/>
        <v>0</v>
      </c>
      <c r="Q95" s="36">
        <f t="shared" si="44"/>
        <v>0</v>
      </c>
      <c r="R95" s="36">
        <f t="shared" si="44"/>
        <v>0</v>
      </c>
      <c r="S95" s="36">
        <f t="shared" si="44"/>
        <v>0</v>
      </c>
      <c r="T95" s="36">
        <f t="shared" si="44"/>
        <v>-13186.244</v>
      </c>
      <c r="U95" s="36">
        <f t="shared" si="44"/>
        <v>0</v>
      </c>
      <c r="V95" s="36">
        <f t="shared" si="44"/>
        <v>0</v>
      </c>
      <c r="W95" s="36">
        <f t="shared" si="44"/>
        <v>0</v>
      </c>
      <c r="X95" s="36">
        <f t="shared" si="44"/>
        <v>-1000</v>
      </c>
      <c r="Y95" s="36">
        <f t="shared" si="44"/>
        <v>0</v>
      </c>
      <c r="Z95" s="36">
        <f t="shared" si="44"/>
        <v>4179.88688</v>
      </c>
      <c r="AA95" s="36">
        <f t="shared" si="44"/>
        <v>2386.575464</v>
      </c>
      <c r="AB95" s="36">
        <f t="shared" si="44"/>
        <v>2563.49332</v>
      </c>
      <c r="AC95" s="36">
        <f t="shared" si="44"/>
        <v>306.7911</v>
      </c>
      <c r="AD95" s="36">
        <f t="shared" si="44"/>
        <v>312.76026</v>
      </c>
      <c r="AE95" s="36">
        <f t="shared" si="44"/>
        <v>352.8460595</v>
      </c>
      <c r="AF95" s="36">
        <f t="shared" si="44"/>
        <v>315.9538241</v>
      </c>
      <c r="AG95" s="36">
        <f t="shared" si="44"/>
        <v>307.3505441</v>
      </c>
      <c r="AH95" s="36">
        <f t="shared" si="44"/>
        <v>315.2959039</v>
      </c>
      <c r="AI95" s="36">
        <f t="shared" si="44"/>
        <v>305.1169007</v>
      </c>
      <c r="AJ95" s="36">
        <f t="shared" si="44"/>
        <v>401.912713</v>
      </c>
      <c r="AK95" s="36">
        <f t="shared" si="44"/>
        <v>299.9431591</v>
      </c>
      <c r="AL95" s="36">
        <f t="shared" si="44"/>
        <v>301.9868133</v>
      </c>
      <c r="AM95" s="36">
        <f t="shared" si="44"/>
        <v>300.4502148</v>
      </c>
      <c r="AN95" s="36">
        <f t="shared" si="44"/>
        <v>302.5065454</v>
      </c>
      <c r="AO95" s="36">
        <f t="shared" si="44"/>
        <v>302.5065454</v>
      </c>
      <c r="AP95" s="36">
        <f t="shared" si="44"/>
        <v>303.0392709</v>
      </c>
      <c r="AQ95" s="36">
        <f t="shared" si="44"/>
        <v>317.2631524</v>
      </c>
      <c r="AR95" s="36">
        <f t="shared" si="44"/>
        <v>391.7604849</v>
      </c>
      <c r="AS95" s="36">
        <f t="shared" si="44"/>
        <v>305.5518349</v>
      </c>
      <c r="AT95" s="36">
        <f t="shared" si="44"/>
        <v>487.3883136</v>
      </c>
      <c r="AU95" s="36">
        <f t="shared" si="44"/>
        <v>411.1359235</v>
      </c>
      <c r="AV95" s="36">
        <f t="shared" si="44"/>
        <v>687.8477396</v>
      </c>
      <c r="AW95" s="36">
        <f t="shared" si="44"/>
        <v>375.5329887</v>
      </c>
      <c r="AX95" s="36">
        <f t="shared" si="44"/>
        <v>564.9115514</v>
      </c>
      <c r="AY95" s="36">
        <f t="shared" si="44"/>
        <v>368.8367417</v>
      </c>
      <c r="AZ95" s="36">
        <f t="shared" si="44"/>
        <v>569.2109841</v>
      </c>
      <c r="BA95" s="36">
        <f t="shared" si="44"/>
        <v>335.7139794</v>
      </c>
      <c r="BB95" s="36">
        <f t="shared" si="44"/>
        <v>539.2439143</v>
      </c>
      <c r="BC95" s="36">
        <f t="shared" si="44"/>
        <v>320.8494803</v>
      </c>
      <c r="BD95" s="36">
        <f t="shared" si="44"/>
        <v>616.3975033</v>
      </c>
      <c r="BE95" s="36">
        <f t="shared" si="44"/>
        <v>285.6024785</v>
      </c>
      <c r="BF95" s="36">
        <f t="shared" si="44"/>
        <v>624.4827336</v>
      </c>
      <c r="BG95" s="36">
        <f t="shared" si="44"/>
        <v>303.7670279</v>
      </c>
      <c r="BH95" s="36">
        <f t="shared" si="44"/>
        <v>583.0795458</v>
      </c>
      <c r="BI95" s="36">
        <f t="shared" si="44"/>
        <v>331.5360601</v>
      </c>
      <c r="BJ95" s="36">
        <f t="shared" si="44"/>
        <v>180.3926167</v>
      </c>
      <c r="BK95" s="36">
        <f t="shared" si="44"/>
        <v>73.11662616</v>
      </c>
      <c r="BL95" s="36">
        <f t="shared" si="44"/>
        <v>28.65825933</v>
      </c>
      <c r="BM95" s="36">
        <f t="shared" si="44"/>
        <v>28.65825933</v>
      </c>
      <c r="BN95" s="36">
        <f t="shared" si="44"/>
        <v>29.37471581</v>
      </c>
      <c r="BO95" s="36">
        <f t="shared" si="44"/>
        <v>29.37471581</v>
      </c>
      <c r="BP95" s="36">
        <f t="shared" si="44"/>
        <v>30.1090837</v>
      </c>
      <c r="BQ95" s="36">
        <f t="shared" si="44"/>
        <v>30.1090837</v>
      </c>
      <c r="BR95" s="36">
        <f t="shared" si="44"/>
        <v>2909.665556</v>
      </c>
      <c r="BS95" s="36">
        <f t="shared" si="44"/>
        <v>4788.150404</v>
      </c>
      <c r="BT95" s="36">
        <f t="shared" si="44"/>
        <v>0</v>
      </c>
      <c r="BU95" s="36">
        <f t="shared" si="44"/>
        <v>0</v>
      </c>
      <c r="BV95" s="36">
        <f t="shared" si="44"/>
        <v>0</v>
      </c>
      <c r="BW95" s="36">
        <f t="shared" si="44"/>
        <v>0</v>
      </c>
      <c r="BX95" s="36">
        <f t="shared" si="44"/>
        <v>0</v>
      </c>
      <c r="BY95" s="36">
        <f t="shared" si="44"/>
        <v>0</v>
      </c>
      <c r="BZ95" s="36">
        <f t="shared" si="44"/>
        <v>0</v>
      </c>
      <c r="CA95" s="36">
        <f t="shared" si="44"/>
        <v>0</v>
      </c>
      <c r="CB95" s="36">
        <f t="shared" si="44"/>
        <v>0</v>
      </c>
      <c r="CC95" s="36">
        <f t="shared" si="44"/>
        <v>0</v>
      </c>
      <c r="CD95" s="36">
        <f t="shared" si="44"/>
        <v>0</v>
      </c>
      <c r="CE95" s="36">
        <f t="shared" si="44"/>
        <v>0</v>
      </c>
      <c r="CF95" s="36">
        <f t="shared" si="44"/>
        <v>0</v>
      </c>
      <c r="CG95" s="36">
        <f t="shared" si="44"/>
        <v>0</v>
      </c>
      <c r="CH95" s="36">
        <f t="shared" si="44"/>
        <v>0</v>
      </c>
      <c r="CI95" s="36">
        <f t="shared" si="44"/>
        <v>0</v>
      </c>
      <c r="CJ95" s="36">
        <f t="shared" si="44"/>
        <v>0</v>
      </c>
      <c r="CK95" s="36">
        <f t="shared" si="44"/>
        <v>0</v>
      </c>
      <c r="CL95" s="36">
        <f t="shared" si="44"/>
        <v>0</v>
      </c>
      <c r="CM95" s="36">
        <f t="shared" si="44"/>
        <v>0</v>
      </c>
      <c r="CN95" s="36">
        <f t="shared" si="44"/>
        <v>0</v>
      </c>
      <c r="CO95" s="36">
        <f t="shared" si="44"/>
        <v>0</v>
      </c>
      <c r="CP95" s="36">
        <f t="shared" si="44"/>
        <v>0</v>
      </c>
      <c r="CQ95" s="36">
        <f t="shared" si="44"/>
        <v>0</v>
      </c>
      <c r="CR95" s="36">
        <f t="shared" si="44"/>
        <v>0</v>
      </c>
      <c r="CS95" s="36">
        <f t="shared" si="44"/>
        <v>0</v>
      </c>
    </row>
    <row r="96" ht="14.25" customHeight="1">
      <c r="B96" s="6" t="s">
        <v>71</v>
      </c>
      <c r="E96" s="33">
        <f t="shared" si="45"/>
        <v>-3460.586549</v>
      </c>
      <c r="F96" s="41"/>
      <c r="G96" s="39">
        <f t="shared" ref="G96:CS96" si="46">IF(G$4&lt;$C$9,G95,0)</f>
        <v>0</v>
      </c>
      <c r="H96" s="39">
        <f t="shared" si="46"/>
        <v>0</v>
      </c>
      <c r="I96" s="39">
        <f t="shared" si="46"/>
        <v>0</v>
      </c>
      <c r="J96" s="39">
        <f t="shared" si="46"/>
        <v>0</v>
      </c>
      <c r="K96" s="39">
        <f t="shared" si="46"/>
        <v>0</v>
      </c>
      <c r="L96" s="39">
        <f t="shared" si="46"/>
        <v>0</v>
      </c>
      <c r="M96" s="39">
        <f t="shared" si="46"/>
        <v>0</v>
      </c>
      <c r="N96" s="39">
        <f t="shared" si="46"/>
        <v>0</v>
      </c>
      <c r="O96" s="39">
        <f t="shared" si="46"/>
        <v>0</v>
      </c>
      <c r="P96" s="39">
        <f t="shared" si="46"/>
        <v>0</v>
      </c>
      <c r="Q96" s="39">
        <f t="shared" si="46"/>
        <v>0</v>
      </c>
      <c r="R96" s="39">
        <f t="shared" si="46"/>
        <v>0</v>
      </c>
      <c r="S96" s="39">
        <f t="shared" si="46"/>
        <v>0</v>
      </c>
      <c r="T96" s="39">
        <f t="shared" si="46"/>
        <v>-13186.244</v>
      </c>
      <c r="U96" s="39">
        <f t="shared" si="46"/>
        <v>0</v>
      </c>
      <c r="V96" s="39">
        <f t="shared" si="46"/>
        <v>0</v>
      </c>
      <c r="W96" s="39">
        <f t="shared" si="46"/>
        <v>0</v>
      </c>
      <c r="X96" s="39">
        <f t="shared" si="46"/>
        <v>-1000</v>
      </c>
      <c r="Y96" s="39">
        <f t="shared" si="46"/>
        <v>0</v>
      </c>
      <c r="Z96" s="39">
        <f t="shared" si="46"/>
        <v>4179.88688</v>
      </c>
      <c r="AA96" s="39">
        <f t="shared" si="46"/>
        <v>2386.575464</v>
      </c>
      <c r="AB96" s="39">
        <f t="shared" si="46"/>
        <v>2563.49332</v>
      </c>
      <c r="AC96" s="39">
        <f t="shared" si="46"/>
        <v>306.7911</v>
      </c>
      <c r="AD96" s="39">
        <f t="shared" si="46"/>
        <v>312.76026</v>
      </c>
      <c r="AE96" s="39">
        <f t="shared" si="46"/>
        <v>352.8460595</v>
      </c>
      <c r="AF96" s="39">
        <f t="shared" si="46"/>
        <v>315.9538241</v>
      </c>
      <c r="AG96" s="39">
        <f t="shared" si="46"/>
        <v>307.3505441</v>
      </c>
      <c r="AH96" s="39">
        <f t="shared" si="46"/>
        <v>0</v>
      </c>
      <c r="AI96" s="39">
        <f t="shared" si="46"/>
        <v>0</v>
      </c>
      <c r="AJ96" s="39">
        <f t="shared" si="46"/>
        <v>0</v>
      </c>
      <c r="AK96" s="39">
        <f t="shared" si="46"/>
        <v>0</v>
      </c>
      <c r="AL96" s="39">
        <f t="shared" si="46"/>
        <v>0</v>
      </c>
      <c r="AM96" s="39">
        <f t="shared" si="46"/>
        <v>0</v>
      </c>
      <c r="AN96" s="39">
        <f t="shared" si="46"/>
        <v>0</v>
      </c>
      <c r="AO96" s="39">
        <f t="shared" si="46"/>
        <v>0</v>
      </c>
      <c r="AP96" s="39">
        <f t="shared" si="46"/>
        <v>0</v>
      </c>
      <c r="AQ96" s="39">
        <f t="shared" si="46"/>
        <v>0</v>
      </c>
      <c r="AR96" s="39">
        <f t="shared" si="46"/>
        <v>0</v>
      </c>
      <c r="AS96" s="39">
        <f t="shared" si="46"/>
        <v>0</v>
      </c>
      <c r="AT96" s="39">
        <f t="shared" si="46"/>
        <v>0</v>
      </c>
      <c r="AU96" s="39">
        <f t="shared" si="46"/>
        <v>0</v>
      </c>
      <c r="AV96" s="39">
        <f t="shared" si="46"/>
        <v>0</v>
      </c>
      <c r="AW96" s="39">
        <f t="shared" si="46"/>
        <v>0</v>
      </c>
      <c r="AX96" s="39">
        <f t="shared" si="46"/>
        <v>0</v>
      </c>
      <c r="AY96" s="39">
        <f t="shared" si="46"/>
        <v>0</v>
      </c>
      <c r="AZ96" s="39">
        <f t="shared" si="46"/>
        <v>0</v>
      </c>
      <c r="BA96" s="39">
        <f t="shared" si="46"/>
        <v>0</v>
      </c>
      <c r="BB96" s="39">
        <f t="shared" si="46"/>
        <v>0</v>
      </c>
      <c r="BC96" s="39">
        <f t="shared" si="46"/>
        <v>0</v>
      </c>
      <c r="BD96" s="39">
        <f t="shared" si="46"/>
        <v>0</v>
      </c>
      <c r="BE96" s="39">
        <f t="shared" si="46"/>
        <v>0</v>
      </c>
      <c r="BF96" s="39">
        <f t="shared" si="46"/>
        <v>0</v>
      </c>
      <c r="BG96" s="39">
        <f t="shared" si="46"/>
        <v>0</v>
      </c>
      <c r="BH96" s="39">
        <f t="shared" si="46"/>
        <v>0</v>
      </c>
      <c r="BI96" s="39">
        <f t="shared" si="46"/>
        <v>0</v>
      </c>
      <c r="BJ96" s="39">
        <f t="shared" si="46"/>
        <v>0</v>
      </c>
      <c r="BK96" s="39">
        <f t="shared" si="46"/>
        <v>0</v>
      </c>
      <c r="BL96" s="39">
        <f t="shared" si="46"/>
        <v>0</v>
      </c>
      <c r="BM96" s="39">
        <f t="shared" si="46"/>
        <v>0</v>
      </c>
      <c r="BN96" s="39">
        <f t="shared" si="46"/>
        <v>0</v>
      </c>
      <c r="BO96" s="39">
        <f t="shared" si="46"/>
        <v>0</v>
      </c>
      <c r="BP96" s="39">
        <f t="shared" si="46"/>
        <v>0</v>
      </c>
      <c r="BQ96" s="39">
        <f t="shared" si="46"/>
        <v>0</v>
      </c>
      <c r="BR96" s="39">
        <f t="shared" si="46"/>
        <v>0</v>
      </c>
      <c r="BS96" s="39">
        <f t="shared" si="46"/>
        <v>0</v>
      </c>
      <c r="BT96" s="39">
        <f t="shared" si="46"/>
        <v>0</v>
      </c>
      <c r="BU96" s="39">
        <f t="shared" si="46"/>
        <v>0</v>
      </c>
      <c r="BV96" s="39">
        <f t="shared" si="46"/>
        <v>0</v>
      </c>
      <c r="BW96" s="39">
        <f t="shared" si="46"/>
        <v>0</v>
      </c>
      <c r="BX96" s="39">
        <f t="shared" si="46"/>
        <v>0</v>
      </c>
      <c r="BY96" s="39">
        <f t="shared" si="46"/>
        <v>0</v>
      </c>
      <c r="BZ96" s="39">
        <f t="shared" si="46"/>
        <v>0</v>
      </c>
      <c r="CA96" s="39">
        <f t="shared" si="46"/>
        <v>0</v>
      </c>
      <c r="CB96" s="39">
        <f t="shared" si="46"/>
        <v>0</v>
      </c>
      <c r="CC96" s="39">
        <f t="shared" si="46"/>
        <v>0</v>
      </c>
      <c r="CD96" s="39">
        <f t="shared" si="46"/>
        <v>0</v>
      </c>
      <c r="CE96" s="39">
        <f t="shared" si="46"/>
        <v>0</v>
      </c>
      <c r="CF96" s="39">
        <f t="shared" si="46"/>
        <v>0</v>
      </c>
      <c r="CG96" s="39">
        <f t="shared" si="46"/>
        <v>0</v>
      </c>
      <c r="CH96" s="39">
        <f t="shared" si="46"/>
        <v>0</v>
      </c>
      <c r="CI96" s="39">
        <f t="shared" si="46"/>
        <v>0</v>
      </c>
      <c r="CJ96" s="39">
        <f t="shared" si="46"/>
        <v>0</v>
      </c>
      <c r="CK96" s="39">
        <f t="shared" si="46"/>
        <v>0</v>
      </c>
      <c r="CL96" s="39">
        <f t="shared" si="46"/>
        <v>0</v>
      </c>
      <c r="CM96" s="39">
        <f t="shared" si="46"/>
        <v>0</v>
      </c>
      <c r="CN96" s="39">
        <f t="shared" si="46"/>
        <v>0</v>
      </c>
      <c r="CO96" s="39">
        <f t="shared" si="46"/>
        <v>0</v>
      </c>
      <c r="CP96" s="39">
        <f t="shared" si="46"/>
        <v>0</v>
      </c>
      <c r="CQ96" s="39">
        <f t="shared" si="46"/>
        <v>0</v>
      </c>
      <c r="CR96" s="39">
        <f t="shared" si="46"/>
        <v>0</v>
      </c>
      <c r="CS96" s="39">
        <f t="shared" si="46"/>
        <v>0</v>
      </c>
    </row>
    <row r="97" ht="14.25" customHeight="1">
      <c r="B97" s="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</row>
    <row r="98" ht="14.25" customHeight="1">
      <c r="B98" s="5" t="s">
        <v>72</v>
      </c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</row>
    <row r="99" ht="14.25" customHeight="1">
      <c r="B99" s="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</row>
    <row r="100" ht="14.25" customHeight="1">
      <c r="A100" s="5"/>
      <c r="B100" s="6" t="s">
        <v>68</v>
      </c>
      <c r="E100" s="35">
        <f t="shared" ref="E100:E101" si="48">SUM(G100:CS100)</f>
        <v>2047.612312</v>
      </c>
      <c r="F100" s="41"/>
      <c r="G100" s="36">
        <f t="shared" ref="G100:CS100" si="47">G92*G$52</f>
        <v>0</v>
      </c>
      <c r="H100" s="36">
        <f t="shared" si="47"/>
        <v>0</v>
      </c>
      <c r="I100" s="36">
        <f t="shared" si="47"/>
        <v>0</v>
      </c>
      <c r="J100" s="36">
        <f t="shared" si="47"/>
        <v>0</v>
      </c>
      <c r="K100" s="36">
        <f t="shared" si="47"/>
        <v>0</v>
      </c>
      <c r="L100" s="36">
        <f t="shared" si="47"/>
        <v>0</v>
      </c>
      <c r="M100" s="36">
        <f t="shared" si="47"/>
        <v>0</v>
      </c>
      <c r="N100" s="36">
        <f t="shared" si="47"/>
        <v>0</v>
      </c>
      <c r="O100" s="36">
        <f t="shared" si="47"/>
        <v>0</v>
      </c>
      <c r="P100" s="36">
        <f t="shared" si="47"/>
        <v>0</v>
      </c>
      <c r="Q100" s="36">
        <f t="shared" si="47"/>
        <v>0</v>
      </c>
      <c r="R100" s="36">
        <f t="shared" si="47"/>
        <v>0</v>
      </c>
      <c r="S100" s="36">
        <f t="shared" si="47"/>
        <v>0</v>
      </c>
      <c r="T100" s="36">
        <f t="shared" si="47"/>
        <v>-13186.244</v>
      </c>
      <c r="U100" s="36">
        <f t="shared" si="47"/>
        <v>0</v>
      </c>
      <c r="V100" s="36">
        <f t="shared" si="47"/>
        <v>0</v>
      </c>
      <c r="W100" s="36">
        <f t="shared" si="47"/>
        <v>0</v>
      </c>
      <c r="X100" s="36">
        <f t="shared" si="47"/>
        <v>-1000</v>
      </c>
      <c r="Y100" s="36">
        <f t="shared" si="47"/>
        <v>0</v>
      </c>
      <c r="Z100" s="36">
        <f t="shared" si="47"/>
        <v>4161.88688</v>
      </c>
      <c r="AA100" s="36">
        <f t="shared" si="47"/>
        <v>2311.144414</v>
      </c>
      <c r="AB100" s="36">
        <f t="shared" si="47"/>
        <v>2422.605902</v>
      </c>
      <c r="AC100" s="36">
        <f t="shared" si="47"/>
        <v>270.6505693</v>
      </c>
      <c r="AD100" s="36">
        <f t="shared" si="47"/>
        <v>273.9682676</v>
      </c>
      <c r="AE100" s="36">
        <f t="shared" si="47"/>
        <v>281.7987671</v>
      </c>
      <c r="AF100" s="36">
        <f t="shared" si="47"/>
        <v>228.8942675</v>
      </c>
      <c r="AG100" s="36">
        <f t="shared" si="47"/>
        <v>193.5292751</v>
      </c>
      <c r="AH100" s="36">
        <f t="shared" si="47"/>
        <v>173.2899168</v>
      </c>
      <c r="AI100" s="36">
        <f t="shared" si="47"/>
        <v>161.4305362</v>
      </c>
      <c r="AJ100" s="36">
        <f t="shared" si="47"/>
        <v>208.3137778</v>
      </c>
      <c r="AK100" s="36">
        <f t="shared" si="47"/>
        <v>148.8371516</v>
      </c>
      <c r="AL100" s="36">
        <f t="shared" si="47"/>
        <v>145.9135647</v>
      </c>
      <c r="AM100" s="36">
        <f t="shared" si="47"/>
        <v>141.4883172</v>
      </c>
      <c r="AN100" s="36">
        <f t="shared" si="47"/>
        <v>138.7090824</v>
      </c>
      <c r="AO100" s="36">
        <f t="shared" si="47"/>
        <v>135.2413554</v>
      </c>
      <c r="AP100" s="36">
        <f t="shared" si="47"/>
        <v>131.8603215</v>
      </c>
      <c r="AQ100" s="36">
        <f t="shared" si="47"/>
        <v>135.0669874</v>
      </c>
      <c r="AR100" s="36">
        <f t="shared" si="47"/>
        <v>164.6556567</v>
      </c>
      <c r="AS100" s="36">
        <f t="shared" si="47"/>
        <v>123.0706776</v>
      </c>
      <c r="AT100" s="36">
        <f t="shared" si="47"/>
        <v>196.8119614</v>
      </c>
      <c r="AU100" s="36">
        <f t="shared" si="47"/>
        <v>160.386685</v>
      </c>
      <c r="AV100" s="36">
        <f t="shared" si="47"/>
        <v>267.6159226</v>
      </c>
      <c r="AW100" s="36">
        <f t="shared" si="47"/>
        <v>138.2586108</v>
      </c>
      <c r="AX100" s="36">
        <f t="shared" si="47"/>
        <v>207.0990614</v>
      </c>
      <c r="AY100" s="36">
        <f t="shared" si="47"/>
        <v>128.712332</v>
      </c>
      <c r="AZ100" s="36">
        <f t="shared" si="47"/>
        <v>198.219292</v>
      </c>
      <c r="BA100" s="36">
        <f t="shared" si="47"/>
        <v>110.3866768</v>
      </c>
      <c r="BB100" s="36">
        <f t="shared" si="47"/>
        <v>177.8478538</v>
      </c>
      <c r="BC100" s="36">
        <f t="shared" si="47"/>
        <v>99.71239638</v>
      </c>
      <c r="BD100" s="36">
        <f t="shared" si="47"/>
        <v>194.2401493</v>
      </c>
      <c r="BE100" s="36">
        <f t="shared" si="47"/>
        <v>83.28037039</v>
      </c>
      <c r="BF100" s="36">
        <f t="shared" si="47"/>
        <v>186.9750881</v>
      </c>
      <c r="BG100" s="36">
        <f t="shared" si="47"/>
        <v>84.50916161</v>
      </c>
      <c r="BH100" s="36">
        <f t="shared" si="47"/>
        <v>165.2364962</v>
      </c>
      <c r="BI100" s="36">
        <f t="shared" si="47"/>
        <v>88.1928462</v>
      </c>
      <c r="BJ100" s="36">
        <f t="shared" si="47"/>
        <v>43.07992209</v>
      </c>
      <c r="BK100" s="36">
        <f t="shared" si="47"/>
        <v>12.44308298</v>
      </c>
      <c r="BL100" s="36">
        <f t="shared" si="47"/>
        <v>0</v>
      </c>
      <c r="BM100" s="36">
        <f t="shared" si="47"/>
        <v>0</v>
      </c>
      <c r="BN100" s="36">
        <f t="shared" si="47"/>
        <v>0</v>
      </c>
      <c r="BO100" s="36">
        <f t="shared" si="47"/>
        <v>0</v>
      </c>
      <c r="BP100" s="36">
        <f t="shared" si="47"/>
        <v>0</v>
      </c>
      <c r="BQ100" s="36">
        <f t="shared" si="47"/>
        <v>0</v>
      </c>
      <c r="BR100" s="36">
        <f t="shared" si="47"/>
        <v>664.421887</v>
      </c>
      <c r="BS100" s="36">
        <f t="shared" si="47"/>
        <v>1074.070829</v>
      </c>
      <c r="BT100" s="36">
        <f t="shared" si="47"/>
        <v>0</v>
      </c>
      <c r="BU100" s="36">
        <f t="shared" si="47"/>
        <v>0</v>
      </c>
      <c r="BV100" s="36">
        <f t="shared" si="47"/>
        <v>0</v>
      </c>
      <c r="BW100" s="36">
        <f t="shared" si="47"/>
        <v>0</v>
      </c>
      <c r="BX100" s="36">
        <f t="shared" si="47"/>
        <v>0</v>
      </c>
      <c r="BY100" s="36">
        <f t="shared" si="47"/>
        <v>0</v>
      </c>
      <c r="BZ100" s="36">
        <f t="shared" si="47"/>
        <v>0</v>
      </c>
      <c r="CA100" s="36">
        <f t="shared" si="47"/>
        <v>0</v>
      </c>
      <c r="CB100" s="36">
        <f t="shared" si="47"/>
        <v>0</v>
      </c>
      <c r="CC100" s="36">
        <f t="shared" si="47"/>
        <v>0</v>
      </c>
      <c r="CD100" s="36">
        <f t="shared" si="47"/>
        <v>0</v>
      </c>
      <c r="CE100" s="36">
        <f t="shared" si="47"/>
        <v>0</v>
      </c>
      <c r="CF100" s="36">
        <f t="shared" si="47"/>
        <v>0</v>
      </c>
      <c r="CG100" s="36">
        <f t="shared" si="47"/>
        <v>0</v>
      </c>
      <c r="CH100" s="36">
        <f t="shared" si="47"/>
        <v>0</v>
      </c>
      <c r="CI100" s="36">
        <f t="shared" si="47"/>
        <v>0</v>
      </c>
      <c r="CJ100" s="36">
        <f t="shared" si="47"/>
        <v>0</v>
      </c>
      <c r="CK100" s="36">
        <f t="shared" si="47"/>
        <v>0</v>
      </c>
      <c r="CL100" s="36">
        <f t="shared" si="47"/>
        <v>0</v>
      </c>
      <c r="CM100" s="36">
        <f t="shared" si="47"/>
        <v>0</v>
      </c>
      <c r="CN100" s="36">
        <f t="shared" si="47"/>
        <v>0</v>
      </c>
      <c r="CO100" s="36">
        <f t="shared" si="47"/>
        <v>0</v>
      </c>
      <c r="CP100" s="36">
        <f t="shared" si="47"/>
        <v>0</v>
      </c>
      <c r="CQ100" s="36">
        <f t="shared" si="47"/>
        <v>0</v>
      </c>
      <c r="CR100" s="36">
        <f t="shared" si="47"/>
        <v>0</v>
      </c>
      <c r="CS100" s="36">
        <f t="shared" si="47"/>
        <v>0</v>
      </c>
    </row>
    <row r="101" ht="14.25" customHeight="1">
      <c r="B101" s="6" t="s">
        <v>69</v>
      </c>
      <c r="E101" s="33">
        <f t="shared" si="48"/>
        <v>-4041.765658</v>
      </c>
      <c r="F101" s="41"/>
      <c r="G101" s="39">
        <f t="shared" ref="G101:CS101" si="49">G93*G$52</f>
        <v>0</v>
      </c>
      <c r="H101" s="39">
        <f t="shared" si="49"/>
        <v>0</v>
      </c>
      <c r="I101" s="39">
        <f t="shared" si="49"/>
        <v>0</v>
      </c>
      <c r="J101" s="39">
        <f t="shared" si="49"/>
        <v>0</v>
      </c>
      <c r="K101" s="39">
        <f t="shared" si="49"/>
        <v>0</v>
      </c>
      <c r="L101" s="39">
        <f t="shared" si="49"/>
        <v>0</v>
      </c>
      <c r="M101" s="39">
        <f t="shared" si="49"/>
        <v>0</v>
      </c>
      <c r="N101" s="39">
        <f t="shared" si="49"/>
        <v>0</v>
      </c>
      <c r="O101" s="39">
        <f t="shared" si="49"/>
        <v>0</v>
      </c>
      <c r="P101" s="39">
        <f t="shared" si="49"/>
        <v>0</v>
      </c>
      <c r="Q101" s="39">
        <f t="shared" si="49"/>
        <v>0</v>
      </c>
      <c r="R101" s="39">
        <f t="shared" si="49"/>
        <v>0</v>
      </c>
      <c r="S101" s="39">
        <f t="shared" si="49"/>
        <v>0</v>
      </c>
      <c r="T101" s="39">
        <f t="shared" si="49"/>
        <v>-13186.244</v>
      </c>
      <c r="U101" s="39">
        <f t="shared" si="49"/>
        <v>0</v>
      </c>
      <c r="V101" s="39">
        <f t="shared" si="49"/>
        <v>0</v>
      </c>
      <c r="W101" s="39">
        <f t="shared" si="49"/>
        <v>0</v>
      </c>
      <c r="X101" s="39">
        <f t="shared" si="49"/>
        <v>-1000</v>
      </c>
      <c r="Y101" s="39">
        <f t="shared" si="49"/>
        <v>0</v>
      </c>
      <c r="Z101" s="39">
        <f t="shared" si="49"/>
        <v>4161.88688</v>
      </c>
      <c r="AA101" s="39">
        <f t="shared" si="49"/>
        <v>2311.144414</v>
      </c>
      <c r="AB101" s="39">
        <f t="shared" si="49"/>
        <v>2422.605902</v>
      </c>
      <c r="AC101" s="39">
        <f t="shared" si="49"/>
        <v>270.6505693</v>
      </c>
      <c r="AD101" s="39">
        <f t="shared" si="49"/>
        <v>273.9682676</v>
      </c>
      <c r="AE101" s="39">
        <f t="shared" si="49"/>
        <v>281.7987671</v>
      </c>
      <c r="AF101" s="39">
        <f t="shared" si="49"/>
        <v>228.8942675</v>
      </c>
      <c r="AG101" s="39">
        <f t="shared" si="49"/>
        <v>193.5292751</v>
      </c>
      <c r="AH101" s="39">
        <f t="shared" si="49"/>
        <v>0</v>
      </c>
      <c r="AI101" s="39">
        <f t="shared" si="49"/>
        <v>0</v>
      </c>
      <c r="AJ101" s="39">
        <f t="shared" si="49"/>
        <v>0</v>
      </c>
      <c r="AK101" s="39">
        <f t="shared" si="49"/>
        <v>0</v>
      </c>
      <c r="AL101" s="39">
        <f t="shared" si="49"/>
        <v>0</v>
      </c>
      <c r="AM101" s="39">
        <f t="shared" si="49"/>
        <v>0</v>
      </c>
      <c r="AN101" s="39">
        <f t="shared" si="49"/>
        <v>0</v>
      </c>
      <c r="AO101" s="39">
        <f t="shared" si="49"/>
        <v>0</v>
      </c>
      <c r="AP101" s="39">
        <f t="shared" si="49"/>
        <v>0</v>
      </c>
      <c r="AQ101" s="39">
        <f t="shared" si="49"/>
        <v>0</v>
      </c>
      <c r="AR101" s="39">
        <f t="shared" si="49"/>
        <v>0</v>
      </c>
      <c r="AS101" s="39">
        <f t="shared" si="49"/>
        <v>0</v>
      </c>
      <c r="AT101" s="39">
        <f t="shared" si="49"/>
        <v>0</v>
      </c>
      <c r="AU101" s="39">
        <f t="shared" si="49"/>
        <v>0</v>
      </c>
      <c r="AV101" s="39">
        <f t="shared" si="49"/>
        <v>0</v>
      </c>
      <c r="AW101" s="39">
        <f t="shared" si="49"/>
        <v>0</v>
      </c>
      <c r="AX101" s="39">
        <f t="shared" si="49"/>
        <v>0</v>
      </c>
      <c r="AY101" s="39">
        <f t="shared" si="49"/>
        <v>0</v>
      </c>
      <c r="AZ101" s="39">
        <f t="shared" si="49"/>
        <v>0</v>
      </c>
      <c r="BA101" s="39">
        <f t="shared" si="49"/>
        <v>0</v>
      </c>
      <c r="BB101" s="39">
        <f t="shared" si="49"/>
        <v>0</v>
      </c>
      <c r="BC101" s="39">
        <f t="shared" si="49"/>
        <v>0</v>
      </c>
      <c r="BD101" s="39">
        <f t="shared" si="49"/>
        <v>0</v>
      </c>
      <c r="BE101" s="39">
        <f t="shared" si="49"/>
        <v>0</v>
      </c>
      <c r="BF101" s="39">
        <f t="shared" si="49"/>
        <v>0</v>
      </c>
      <c r="BG101" s="39">
        <f t="shared" si="49"/>
        <v>0</v>
      </c>
      <c r="BH101" s="39">
        <f t="shared" si="49"/>
        <v>0</v>
      </c>
      <c r="BI101" s="39">
        <f t="shared" si="49"/>
        <v>0</v>
      </c>
      <c r="BJ101" s="39">
        <f t="shared" si="49"/>
        <v>0</v>
      </c>
      <c r="BK101" s="39">
        <f t="shared" si="49"/>
        <v>0</v>
      </c>
      <c r="BL101" s="39">
        <f t="shared" si="49"/>
        <v>0</v>
      </c>
      <c r="BM101" s="39">
        <f t="shared" si="49"/>
        <v>0</v>
      </c>
      <c r="BN101" s="39">
        <f t="shared" si="49"/>
        <v>0</v>
      </c>
      <c r="BO101" s="39">
        <f t="shared" si="49"/>
        <v>0</v>
      </c>
      <c r="BP101" s="39">
        <f t="shared" si="49"/>
        <v>0</v>
      </c>
      <c r="BQ101" s="39">
        <f t="shared" si="49"/>
        <v>0</v>
      </c>
      <c r="BR101" s="39">
        <f t="shared" si="49"/>
        <v>0</v>
      </c>
      <c r="BS101" s="39">
        <f t="shared" si="49"/>
        <v>0</v>
      </c>
      <c r="BT101" s="39">
        <f t="shared" si="49"/>
        <v>0</v>
      </c>
      <c r="BU101" s="39">
        <f t="shared" si="49"/>
        <v>0</v>
      </c>
      <c r="BV101" s="39">
        <f t="shared" si="49"/>
        <v>0</v>
      </c>
      <c r="BW101" s="39">
        <f t="shared" si="49"/>
        <v>0</v>
      </c>
      <c r="BX101" s="39">
        <f t="shared" si="49"/>
        <v>0</v>
      </c>
      <c r="BY101" s="39">
        <f t="shared" si="49"/>
        <v>0</v>
      </c>
      <c r="BZ101" s="39">
        <f t="shared" si="49"/>
        <v>0</v>
      </c>
      <c r="CA101" s="39">
        <f t="shared" si="49"/>
        <v>0</v>
      </c>
      <c r="CB101" s="39">
        <f t="shared" si="49"/>
        <v>0</v>
      </c>
      <c r="CC101" s="39">
        <f t="shared" si="49"/>
        <v>0</v>
      </c>
      <c r="CD101" s="39">
        <f t="shared" si="49"/>
        <v>0</v>
      </c>
      <c r="CE101" s="39">
        <f t="shared" si="49"/>
        <v>0</v>
      </c>
      <c r="CF101" s="39">
        <f t="shared" si="49"/>
        <v>0</v>
      </c>
      <c r="CG101" s="39">
        <f t="shared" si="49"/>
        <v>0</v>
      </c>
      <c r="CH101" s="39">
        <f t="shared" si="49"/>
        <v>0</v>
      </c>
      <c r="CI101" s="39">
        <f t="shared" si="49"/>
        <v>0</v>
      </c>
      <c r="CJ101" s="39">
        <f t="shared" si="49"/>
        <v>0</v>
      </c>
      <c r="CK101" s="39">
        <f t="shared" si="49"/>
        <v>0</v>
      </c>
      <c r="CL101" s="39">
        <f t="shared" si="49"/>
        <v>0</v>
      </c>
      <c r="CM101" s="39">
        <f t="shared" si="49"/>
        <v>0</v>
      </c>
      <c r="CN101" s="39">
        <f t="shared" si="49"/>
        <v>0</v>
      </c>
      <c r="CO101" s="39">
        <f t="shared" si="49"/>
        <v>0</v>
      </c>
      <c r="CP101" s="39">
        <f t="shared" si="49"/>
        <v>0</v>
      </c>
      <c r="CQ101" s="39">
        <f t="shared" si="49"/>
        <v>0</v>
      </c>
      <c r="CR101" s="39">
        <f t="shared" si="49"/>
        <v>0</v>
      </c>
      <c r="CS101" s="39">
        <f t="shared" si="49"/>
        <v>0</v>
      </c>
    </row>
    <row r="102" ht="14.25" customHeight="1">
      <c r="E102" s="33"/>
      <c r="F102" s="4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</row>
    <row r="103" ht="14.25" customHeight="1">
      <c r="B103" s="6" t="s">
        <v>70</v>
      </c>
      <c r="E103" s="35">
        <f t="shared" ref="E103:E104" si="51">SUM(G103:CS103)</f>
        <v>2506.824473</v>
      </c>
      <c r="F103" s="41"/>
      <c r="G103" s="36">
        <f t="shared" ref="G103:CS103" si="50">G95*G$52</f>
        <v>0</v>
      </c>
      <c r="H103" s="36">
        <f t="shared" si="50"/>
        <v>0</v>
      </c>
      <c r="I103" s="36">
        <f t="shared" si="50"/>
        <v>0</v>
      </c>
      <c r="J103" s="36">
        <f t="shared" si="50"/>
        <v>0</v>
      </c>
      <c r="K103" s="36">
        <f t="shared" si="50"/>
        <v>0</v>
      </c>
      <c r="L103" s="36">
        <f t="shared" si="50"/>
        <v>0</v>
      </c>
      <c r="M103" s="36">
        <f t="shared" si="50"/>
        <v>0</v>
      </c>
      <c r="N103" s="36">
        <f t="shared" si="50"/>
        <v>0</v>
      </c>
      <c r="O103" s="36">
        <f t="shared" si="50"/>
        <v>0</v>
      </c>
      <c r="P103" s="36">
        <f t="shared" si="50"/>
        <v>0</v>
      </c>
      <c r="Q103" s="36">
        <f t="shared" si="50"/>
        <v>0</v>
      </c>
      <c r="R103" s="36">
        <f t="shared" si="50"/>
        <v>0</v>
      </c>
      <c r="S103" s="36">
        <f t="shared" si="50"/>
        <v>0</v>
      </c>
      <c r="T103" s="36">
        <f t="shared" si="50"/>
        <v>-13186.244</v>
      </c>
      <c r="U103" s="36">
        <f t="shared" si="50"/>
        <v>0</v>
      </c>
      <c r="V103" s="36">
        <f t="shared" si="50"/>
        <v>0</v>
      </c>
      <c r="W103" s="36">
        <f t="shared" si="50"/>
        <v>0</v>
      </c>
      <c r="X103" s="36">
        <f t="shared" si="50"/>
        <v>-1000</v>
      </c>
      <c r="Y103" s="36">
        <f t="shared" si="50"/>
        <v>0</v>
      </c>
      <c r="Z103" s="36">
        <f t="shared" si="50"/>
        <v>4179.88688</v>
      </c>
      <c r="AA103" s="36">
        <f t="shared" si="50"/>
        <v>2326.367533</v>
      </c>
      <c r="AB103" s="36">
        <f t="shared" si="50"/>
        <v>2435.782488</v>
      </c>
      <c r="AC103" s="36">
        <f t="shared" si="50"/>
        <v>286.9242376</v>
      </c>
      <c r="AD103" s="36">
        <f t="shared" si="50"/>
        <v>287.9083172</v>
      </c>
      <c r="AE103" s="36">
        <f t="shared" si="50"/>
        <v>297.7050595</v>
      </c>
      <c r="AF103" s="36">
        <f t="shared" si="50"/>
        <v>244.3334111</v>
      </c>
      <c r="AG103" s="36">
        <f t="shared" si="50"/>
        <v>206.9737965</v>
      </c>
      <c r="AH103" s="36">
        <f t="shared" si="50"/>
        <v>184.8935861</v>
      </c>
      <c r="AI103" s="36">
        <f t="shared" si="50"/>
        <v>172.6257155</v>
      </c>
      <c r="AJ103" s="36">
        <f t="shared" si="50"/>
        <v>219.3848742</v>
      </c>
      <c r="AK103" s="36">
        <f t="shared" si="50"/>
        <v>159.6314705</v>
      </c>
      <c r="AL103" s="36">
        <f t="shared" si="50"/>
        <v>156.7011372</v>
      </c>
      <c r="AM103" s="36">
        <f t="shared" si="50"/>
        <v>152.0062004</v>
      </c>
      <c r="AN103" s="36">
        <f t="shared" si="50"/>
        <v>149.2203919</v>
      </c>
      <c r="AO103" s="36">
        <f t="shared" si="50"/>
        <v>145.4898821</v>
      </c>
      <c r="AP103" s="36">
        <f t="shared" si="50"/>
        <v>142.1024429</v>
      </c>
      <c r="AQ103" s="36">
        <f t="shared" si="50"/>
        <v>145.0530558</v>
      </c>
      <c r="AR103" s="36">
        <f t="shared" si="50"/>
        <v>174.6354838</v>
      </c>
      <c r="AS103" s="36">
        <f t="shared" si="50"/>
        <v>132.801009</v>
      </c>
      <c r="AT103" s="36">
        <f t="shared" si="50"/>
        <v>206.5362113</v>
      </c>
      <c r="AU103" s="36">
        <f t="shared" si="50"/>
        <v>169.8678287</v>
      </c>
      <c r="AV103" s="36">
        <f t="shared" si="50"/>
        <v>277.0911406</v>
      </c>
      <c r="AW103" s="36">
        <f t="shared" si="50"/>
        <v>147.4969484</v>
      </c>
      <c r="AX103" s="36">
        <f t="shared" si="50"/>
        <v>216.331625</v>
      </c>
      <c r="AY103" s="36">
        <f t="shared" si="50"/>
        <v>137.7140815</v>
      </c>
      <c r="AZ103" s="36">
        <f t="shared" si="50"/>
        <v>207.2154154</v>
      </c>
      <c r="BA103" s="36">
        <f t="shared" si="50"/>
        <v>119.1578971</v>
      </c>
      <c r="BB103" s="36">
        <f t="shared" si="50"/>
        <v>186.6135921</v>
      </c>
      <c r="BC103" s="36">
        <f t="shared" si="50"/>
        <v>108.2589912</v>
      </c>
      <c r="BD103" s="36">
        <f t="shared" si="50"/>
        <v>202.7814025</v>
      </c>
      <c r="BE103" s="36">
        <f t="shared" si="50"/>
        <v>91.60809229</v>
      </c>
      <c r="BF103" s="36">
        <f t="shared" si="50"/>
        <v>195.2976052</v>
      </c>
      <c r="BG103" s="36">
        <f t="shared" si="50"/>
        <v>92.62361576</v>
      </c>
      <c r="BH103" s="36">
        <f t="shared" si="50"/>
        <v>173.3458788</v>
      </c>
      <c r="BI103" s="36">
        <f t="shared" si="50"/>
        <v>96.09949425</v>
      </c>
      <c r="BJ103" s="36">
        <f t="shared" si="50"/>
        <v>50.98162849</v>
      </c>
      <c r="BK103" s="36">
        <f t="shared" si="50"/>
        <v>20.14724672</v>
      </c>
      <c r="BL103" s="36">
        <f t="shared" si="50"/>
        <v>7.699348633</v>
      </c>
      <c r="BM103" s="36">
        <f t="shared" si="50"/>
        <v>7.506864917</v>
      </c>
      <c r="BN103" s="36">
        <f t="shared" si="50"/>
        <v>7.502173127</v>
      </c>
      <c r="BO103" s="36">
        <f t="shared" si="50"/>
        <v>7.314618798</v>
      </c>
      <c r="BP103" s="36">
        <f t="shared" si="50"/>
        <v>7.310047162</v>
      </c>
      <c r="BQ103" s="36">
        <f t="shared" si="50"/>
        <v>7.127295983</v>
      </c>
      <c r="BR103" s="36">
        <f t="shared" si="50"/>
        <v>671.5447285</v>
      </c>
      <c r="BS103" s="36">
        <f t="shared" si="50"/>
        <v>1077.467727</v>
      </c>
      <c r="BT103" s="36">
        <f t="shared" si="50"/>
        <v>0</v>
      </c>
      <c r="BU103" s="36">
        <f t="shared" si="50"/>
        <v>0</v>
      </c>
      <c r="BV103" s="36">
        <f t="shared" si="50"/>
        <v>0</v>
      </c>
      <c r="BW103" s="36">
        <f t="shared" si="50"/>
        <v>0</v>
      </c>
      <c r="BX103" s="36">
        <f t="shared" si="50"/>
        <v>0</v>
      </c>
      <c r="BY103" s="36">
        <f t="shared" si="50"/>
        <v>0</v>
      </c>
      <c r="BZ103" s="36">
        <f t="shared" si="50"/>
        <v>0</v>
      </c>
      <c r="CA103" s="36">
        <f t="shared" si="50"/>
        <v>0</v>
      </c>
      <c r="CB103" s="36">
        <f t="shared" si="50"/>
        <v>0</v>
      </c>
      <c r="CC103" s="36">
        <f t="shared" si="50"/>
        <v>0</v>
      </c>
      <c r="CD103" s="36">
        <f t="shared" si="50"/>
        <v>0</v>
      </c>
      <c r="CE103" s="36">
        <f t="shared" si="50"/>
        <v>0</v>
      </c>
      <c r="CF103" s="36">
        <f t="shared" si="50"/>
        <v>0</v>
      </c>
      <c r="CG103" s="36">
        <f t="shared" si="50"/>
        <v>0</v>
      </c>
      <c r="CH103" s="36">
        <f t="shared" si="50"/>
        <v>0</v>
      </c>
      <c r="CI103" s="36">
        <f t="shared" si="50"/>
        <v>0</v>
      </c>
      <c r="CJ103" s="36">
        <f t="shared" si="50"/>
        <v>0</v>
      </c>
      <c r="CK103" s="36">
        <f t="shared" si="50"/>
        <v>0</v>
      </c>
      <c r="CL103" s="36">
        <f t="shared" si="50"/>
        <v>0</v>
      </c>
      <c r="CM103" s="36">
        <f t="shared" si="50"/>
        <v>0</v>
      </c>
      <c r="CN103" s="36">
        <f t="shared" si="50"/>
        <v>0</v>
      </c>
      <c r="CO103" s="36">
        <f t="shared" si="50"/>
        <v>0</v>
      </c>
      <c r="CP103" s="36">
        <f t="shared" si="50"/>
        <v>0</v>
      </c>
      <c r="CQ103" s="36">
        <f t="shared" si="50"/>
        <v>0</v>
      </c>
      <c r="CR103" s="36">
        <f t="shared" si="50"/>
        <v>0</v>
      </c>
      <c r="CS103" s="36">
        <f t="shared" si="50"/>
        <v>0</v>
      </c>
    </row>
    <row r="104" ht="14.25" customHeight="1">
      <c r="A104" s="5"/>
      <c r="B104" s="6" t="s">
        <v>71</v>
      </c>
      <c r="E104" s="33">
        <f t="shared" si="51"/>
        <v>-3920.362276</v>
      </c>
      <c r="F104" s="41"/>
      <c r="G104" s="39">
        <f t="shared" ref="G104:CS104" si="52">G96*G$52</f>
        <v>0</v>
      </c>
      <c r="H104" s="39">
        <f t="shared" si="52"/>
        <v>0</v>
      </c>
      <c r="I104" s="39">
        <f t="shared" si="52"/>
        <v>0</v>
      </c>
      <c r="J104" s="39">
        <f t="shared" si="52"/>
        <v>0</v>
      </c>
      <c r="K104" s="39">
        <f t="shared" si="52"/>
        <v>0</v>
      </c>
      <c r="L104" s="39">
        <f t="shared" si="52"/>
        <v>0</v>
      </c>
      <c r="M104" s="39">
        <f t="shared" si="52"/>
        <v>0</v>
      </c>
      <c r="N104" s="39">
        <f t="shared" si="52"/>
        <v>0</v>
      </c>
      <c r="O104" s="39">
        <f t="shared" si="52"/>
        <v>0</v>
      </c>
      <c r="P104" s="39">
        <f t="shared" si="52"/>
        <v>0</v>
      </c>
      <c r="Q104" s="39">
        <f t="shared" si="52"/>
        <v>0</v>
      </c>
      <c r="R104" s="39">
        <f t="shared" si="52"/>
        <v>0</v>
      </c>
      <c r="S104" s="39">
        <f t="shared" si="52"/>
        <v>0</v>
      </c>
      <c r="T104" s="39">
        <f t="shared" si="52"/>
        <v>-13186.244</v>
      </c>
      <c r="U104" s="39">
        <f t="shared" si="52"/>
        <v>0</v>
      </c>
      <c r="V104" s="39">
        <f t="shared" si="52"/>
        <v>0</v>
      </c>
      <c r="W104" s="39">
        <f t="shared" si="52"/>
        <v>0</v>
      </c>
      <c r="X104" s="39">
        <f t="shared" si="52"/>
        <v>-1000</v>
      </c>
      <c r="Y104" s="39">
        <f t="shared" si="52"/>
        <v>0</v>
      </c>
      <c r="Z104" s="39">
        <f t="shared" si="52"/>
        <v>4179.88688</v>
      </c>
      <c r="AA104" s="39">
        <f t="shared" si="52"/>
        <v>2326.367533</v>
      </c>
      <c r="AB104" s="39">
        <f t="shared" si="52"/>
        <v>2435.782488</v>
      </c>
      <c r="AC104" s="39">
        <f t="shared" si="52"/>
        <v>286.9242376</v>
      </c>
      <c r="AD104" s="39">
        <f t="shared" si="52"/>
        <v>287.9083172</v>
      </c>
      <c r="AE104" s="39">
        <f t="shared" si="52"/>
        <v>297.7050595</v>
      </c>
      <c r="AF104" s="39">
        <f t="shared" si="52"/>
        <v>244.3334111</v>
      </c>
      <c r="AG104" s="39">
        <f t="shared" si="52"/>
        <v>206.9737965</v>
      </c>
      <c r="AH104" s="39">
        <f t="shared" si="52"/>
        <v>0</v>
      </c>
      <c r="AI104" s="39">
        <f t="shared" si="52"/>
        <v>0</v>
      </c>
      <c r="AJ104" s="39">
        <f t="shared" si="52"/>
        <v>0</v>
      </c>
      <c r="AK104" s="39">
        <f t="shared" si="52"/>
        <v>0</v>
      </c>
      <c r="AL104" s="39">
        <f t="shared" si="52"/>
        <v>0</v>
      </c>
      <c r="AM104" s="39">
        <f t="shared" si="52"/>
        <v>0</v>
      </c>
      <c r="AN104" s="39">
        <f t="shared" si="52"/>
        <v>0</v>
      </c>
      <c r="AO104" s="39">
        <f t="shared" si="52"/>
        <v>0</v>
      </c>
      <c r="AP104" s="39">
        <f t="shared" si="52"/>
        <v>0</v>
      </c>
      <c r="AQ104" s="39">
        <f t="shared" si="52"/>
        <v>0</v>
      </c>
      <c r="AR104" s="39">
        <f t="shared" si="52"/>
        <v>0</v>
      </c>
      <c r="AS104" s="39">
        <f t="shared" si="52"/>
        <v>0</v>
      </c>
      <c r="AT104" s="39">
        <f t="shared" si="52"/>
        <v>0</v>
      </c>
      <c r="AU104" s="39">
        <f t="shared" si="52"/>
        <v>0</v>
      </c>
      <c r="AV104" s="39">
        <f t="shared" si="52"/>
        <v>0</v>
      </c>
      <c r="AW104" s="39">
        <f t="shared" si="52"/>
        <v>0</v>
      </c>
      <c r="AX104" s="39">
        <f t="shared" si="52"/>
        <v>0</v>
      </c>
      <c r="AY104" s="39">
        <f t="shared" si="52"/>
        <v>0</v>
      </c>
      <c r="AZ104" s="39">
        <f t="shared" si="52"/>
        <v>0</v>
      </c>
      <c r="BA104" s="39">
        <f t="shared" si="52"/>
        <v>0</v>
      </c>
      <c r="BB104" s="39">
        <f t="shared" si="52"/>
        <v>0</v>
      </c>
      <c r="BC104" s="39">
        <f t="shared" si="52"/>
        <v>0</v>
      </c>
      <c r="BD104" s="39">
        <f t="shared" si="52"/>
        <v>0</v>
      </c>
      <c r="BE104" s="39">
        <f t="shared" si="52"/>
        <v>0</v>
      </c>
      <c r="BF104" s="39">
        <f t="shared" si="52"/>
        <v>0</v>
      </c>
      <c r="BG104" s="39">
        <f t="shared" si="52"/>
        <v>0</v>
      </c>
      <c r="BH104" s="39">
        <f t="shared" si="52"/>
        <v>0</v>
      </c>
      <c r="BI104" s="39">
        <f t="shared" si="52"/>
        <v>0</v>
      </c>
      <c r="BJ104" s="39">
        <f t="shared" si="52"/>
        <v>0</v>
      </c>
      <c r="BK104" s="39">
        <f t="shared" si="52"/>
        <v>0</v>
      </c>
      <c r="BL104" s="39">
        <f t="shared" si="52"/>
        <v>0</v>
      </c>
      <c r="BM104" s="39">
        <f t="shared" si="52"/>
        <v>0</v>
      </c>
      <c r="BN104" s="39">
        <f t="shared" si="52"/>
        <v>0</v>
      </c>
      <c r="BO104" s="39">
        <f t="shared" si="52"/>
        <v>0</v>
      </c>
      <c r="BP104" s="39">
        <f t="shared" si="52"/>
        <v>0</v>
      </c>
      <c r="BQ104" s="39">
        <f t="shared" si="52"/>
        <v>0</v>
      </c>
      <c r="BR104" s="39">
        <f t="shared" si="52"/>
        <v>0</v>
      </c>
      <c r="BS104" s="39">
        <f t="shared" si="52"/>
        <v>0</v>
      </c>
      <c r="BT104" s="39">
        <f t="shared" si="52"/>
        <v>0</v>
      </c>
      <c r="BU104" s="39">
        <f t="shared" si="52"/>
        <v>0</v>
      </c>
      <c r="BV104" s="39">
        <f t="shared" si="52"/>
        <v>0</v>
      </c>
      <c r="BW104" s="39">
        <f t="shared" si="52"/>
        <v>0</v>
      </c>
      <c r="BX104" s="39">
        <f t="shared" si="52"/>
        <v>0</v>
      </c>
      <c r="BY104" s="39">
        <f t="shared" si="52"/>
        <v>0</v>
      </c>
      <c r="BZ104" s="39">
        <f t="shared" si="52"/>
        <v>0</v>
      </c>
      <c r="CA104" s="39">
        <f t="shared" si="52"/>
        <v>0</v>
      </c>
      <c r="CB104" s="39">
        <f t="shared" si="52"/>
        <v>0</v>
      </c>
      <c r="CC104" s="39">
        <f t="shared" si="52"/>
        <v>0</v>
      </c>
      <c r="CD104" s="39">
        <f t="shared" si="52"/>
        <v>0</v>
      </c>
      <c r="CE104" s="39">
        <f t="shared" si="52"/>
        <v>0</v>
      </c>
      <c r="CF104" s="39">
        <f t="shared" si="52"/>
        <v>0</v>
      </c>
      <c r="CG104" s="39">
        <f t="shared" si="52"/>
        <v>0</v>
      </c>
      <c r="CH104" s="39">
        <f t="shared" si="52"/>
        <v>0</v>
      </c>
      <c r="CI104" s="39">
        <f t="shared" si="52"/>
        <v>0</v>
      </c>
      <c r="CJ104" s="39">
        <f t="shared" si="52"/>
        <v>0</v>
      </c>
      <c r="CK104" s="39">
        <f t="shared" si="52"/>
        <v>0</v>
      </c>
      <c r="CL104" s="39">
        <f t="shared" si="52"/>
        <v>0</v>
      </c>
      <c r="CM104" s="39">
        <f t="shared" si="52"/>
        <v>0</v>
      </c>
      <c r="CN104" s="39">
        <f t="shared" si="52"/>
        <v>0</v>
      </c>
      <c r="CO104" s="39">
        <f t="shared" si="52"/>
        <v>0</v>
      </c>
      <c r="CP104" s="39">
        <f t="shared" si="52"/>
        <v>0</v>
      </c>
      <c r="CQ104" s="39">
        <f t="shared" si="52"/>
        <v>0</v>
      </c>
      <c r="CR104" s="39">
        <f t="shared" si="52"/>
        <v>0</v>
      </c>
      <c r="CS104" s="39">
        <f t="shared" si="52"/>
        <v>0</v>
      </c>
    </row>
    <row r="105" ht="14.25" customHeight="1">
      <c r="B105" s="5"/>
    </row>
    <row r="106" ht="14.25" customHeight="1">
      <c r="B106" s="23" t="s">
        <v>73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</row>
    <row r="107" ht="14.25" customHeight="1"/>
    <row r="108" ht="14.25" customHeight="1">
      <c r="B108" s="43" t="str">
        <f>B14</f>
        <v>International Public Partnerships Limited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</row>
    <row r="109" ht="14.25" customHeight="1"/>
    <row r="110" ht="14.25" customHeight="1">
      <c r="B110" s="6" t="s">
        <v>74</v>
      </c>
      <c r="E110" s="35">
        <f t="shared" ref="E110:E113" si="54">SUM(G110:CS110)</f>
        <v>-14111.244</v>
      </c>
      <c r="F110" s="5"/>
      <c r="G110" s="39">
        <f t="shared" ref="G110:CS110" si="53">(G$28*$C$14)+(G$29*$D$14)+(G$30*$C$14)</f>
        <v>0</v>
      </c>
      <c r="H110" s="39">
        <f t="shared" si="53"/>
        <v>0</v>
      </c>
      <c r="I110" s="39">
        <f t="shared" si="53"/>
        <v>0</v>
      </c>
      <c r="J110" s="39">
        <f t="shared" si="53"/>
        <v>0</v>
      </c>
      <c r="K110" s="39">
        <f t="shared" si="53"/>
        <v>0</v>
      </c>
      <c r="L110" s="39">
        <f t="shared" si="53"/>
        <v>0</v>
      </c>
      <c r="M110" s="39">
        <f t="shared" si="53"/>
        <v>0</v>
      </c>
      <c r="N110" s="39">
        <f t="shared" si="53"/>
        <v>0</v>
      </c>
      <c r="O110" s="39">
        <f t="shared" si="53"/>
        <v>0</v>
      </c>
      <c r="P110" s="39">
        <f t="shared" si="53"/>
        <v>0</v>
      </c>
      <c r="Q110" s="39">
        <f t="shared" si="53"/>
        <v>0</v>
      </c>
      <c r="R110" s="39">
        <f t="shared" si="53"/>
        <v>0</v>
      </c>
      <c r="S110" s="39">
        <f t="shared" si="53"/>
        <v>0</v>
      </c>
      <c r="T110" s="39">
        <f t="shared" si="53"/>
        <v>-13186.244</v>
      </c>
      <c r="U110" s="39">
        <f t="shared" si="53"/>
        <v>0</v>
      </c>
      <c r="V110" s="39">
        <f t="shared" si="53"/>
        <v>0</v>
      </c>
      <c r="W110" s="39">
        <f t="shared" si="53"/>
        <v>0</v>
      </c>
      <c r="X110" s="39">
        <f t="shared" si="53"/>
        <v>-925</v>
      </c>
      <c r="Y110" s="39">
        <f t="shared" si="53"/>
        <v>0</v>
      </c>
      <c r="Z110" s="39">
        <f t="shared" si="53"/>
        <v>0</v>
      </c>
      <c r="AA110" s="39">
        <f t="shared" si="53"/>
        <v>0</v>
      </c>
      <c r="AB110" s="39">
        <f t="shared" si="53"/>
        <v>0</v>
      </c>
      <c r="AC110" s="39">
        <f t="shared" si="53"/>
        <v>0</v>
      </c>
      <c r="AD110" s="39">
        <f t="shared" si="53"/>
        <v>0</v>
      </c>
      <c r="AE110" s="39">
        <f t="shared" si="53"/>
        <v>0</v>
      </c>
      <c r="AF110" s="39">
        <f t="shared" si="53"/>
        <v>0</v>
      </c>
      <c r="AG110" s="39">
        <f t="shared" si="53"/>
        <v>0</v>
      </c>
      <c r="AH110" s="39">
        <f t="shared" si="53"/>
        <v>0</v>
      </c>
      <c r="AI110" s="39">
        <f t="shared" si="53"/>
        <v>0</v>
      </c>
      <c r="AJ110" s="39">
        <f t="shared" si="53"/>
        <v>0</v>
      </c>
      <c r="AK110" s="39">
        <f t="shared" si="53"/>
        <v>0</v>
      </c>
      <c r="AL110" s="39">
        <f t="shared" si="53"/>
        <v>0</v>
      </c>
      <c r="AM110" s="39">
        <f t="shared" si="53"/>
        <v>0</v>
      </c>
      <c r="AN110" s="39">
        <f t="shared" si="53"/>
        <v>0</v>
      </c>
      <c r="AO110" s="39">
        <f t="shared" si="53"/>
        <v>0</v>
      </c>
      <c r="AP110" s="39">
        <f t="shared" si="53"/>
        <v>0</v>
      </c>
      <c r="AQ110" s="39">
        <f t="shared" si="53"/>
        <v>0</v>
      </c>
      <c r="AR110" s="39">
        <f t="shared" si="53"/>
        <v>0</v>
      </c>
      <c r="AS110" s="39">
        <f t="shared" si="53"/>
        <v>0</v>
      </c>
      <c r="AT110" s="39">
        <f t="shared" si="53"/>
        <v>0</v>
      </c>
      <c r="AU110" s="39">
        <f t="shared" si="53"/>
        <v>0</v>
      </c>
      <c r="AV110" s="39">
        <f t="shared" si="53"/>
        <v>0</v>
      </c>
      <c r="AW110" s="39">
        <f t="shared" si="53"/>
        <v>0</v>
      </c>
      <c r="AX110" s="39">
        <f t="shared" si="53"/>
        <v>0</v>
      </c>
      <c r="AY110" s="39">
        <f t="shared" si="53"/>
        <v>0</v>
      </c>
      <c r="AZ110" s="39">
        <f t="shared" si="53"/>
        <v>0</v>
      </c>
      <c r="BA110" s="39">
        <f t="shared" si="53"/>
        <v>0</v>
      </c>
      <c r="BB110" s="39">
        <f t="shared" si="53"/>
        <v>0</v>
      </c>
      <c r="BC110" s="39">
        <f t="shared" si="53"/>
        <v>0</v>
      </c>
      <c r="BD110" s="39">
        <f t="shared" si="53"/>
        <v>0</v>
      </c>
      <c r="BE110" s="39">
        <f t="shared" si="53"/>
        <v>0</v>
      </c>
      <c r="BF110" s="39">
        <f t="shared" si="53"/>
        <v>0</v>
      </c>
      <c r="BG110" s="39">
        <f t="shared" si="53"/>
        <v>0</v>
      </c>
      <c r="BH110" s="39">
        <f t="shared" si="53"/>
        <v>0</v>
      </c>
      <c r="BI110" s="39">
        <f t="shared" si="53"/>
        <v>0</v>
      </c>
      <c r="BJ110" s="39">
        <f t="shared" si="53"/>
        <v>0</v>
      </c>
      <c r="BK110" s="39">
        <f t="shared" si="53"/>
        <v>0</v>
      </c>
      <c r="BL110" s="39">
        <f t="shared" si="53"/>
        <v>0</v>
      </c>
      <c r="BM110" s="39">
        <f t="shared" si="53"/>
        <v>0</v>
      </c>
      <c r="BN110" s="39">
        <f t="shared" si="53"/>
        <v>0</v>
      </c>
      <c r="BO110" s="39">
        <f t="shared" si="53"/>
        <v>0</v>
      </c>
      <c r="BP110" s="39">
        <f t="shared" si="53"/>
        <v>0</v>
      </c>
      <c r="BQ110" s="39">
        <f t="shared" si="53"/>
        <v>0</v>
      </c>
      <c r="BR110" s="39">
        <f t="shared" si="53"/>
        <v>0</v>
      </c>
      <c r="BS110" s="39">
        <f t="shared" si="53"/>
        <v>0</v>
      </c>
      <c r="BT110" s="39">
        <f t="shared" si="53"/>
        <v>0</v>
      </c>
      <c r="BU110" s="39">
        <f t="shared" si="53"/>
        <v>0</v>
      </c>
      <c r="BV110" s="39">
        <f t="shared" si="53"/>
        <v>0</v>
      </c>
      <c r="BW110" s="39">
        <f t="shared" si="53"/>
        <v>0</v>
      </c>
      <c r="BX110" s="39">
        <f t="shared" si="53"/>
        <v>0</v>
      </c>
      <c r="BY110" s="39">
        <f t="shared" si="53"/>
        <v>0</v>
      </c>
      <c r="BZ110" s="39">
        <f t="shared" si="53"/>
        <v>0</v>
      </c>
      <c r="CA110" s="39">
        <f t="shared" si="53"/>
        <v>0</v>
      </c>
      <c r="CB110" s="39">
        <f t="shared" si="53"/>
        <v>0</v>
      </c>
      <c r="CC110" s="39">
        <f t="shared" si="53"/>
        <v>0</v>
      </c>
      <c r="CD110" s="39">
        <f t="shared" si="53"/>
        <v>0</v>
      </c>
      <c r="CE110" s="39">
        <f t="shared" si="53"/>
        <v>0</v>
      </c>
      <c r="CF110" s="39">
        <f t="shared" si="53"/>
        <v>0</v>
      </c>
      <c r="CG110" s="39">
        <f t="shared" si="53"/>
        <v>0</v>
      </c>
      <c r="CH110" s="39">
        <f t="shared" si="53"/>
        <v>0</v>
      </c>
      <c r="CI110" s="39">
        <f t="shared" si="53"/>
        <v>0</v>
      </c>
      <c r="CJ110" s="39">
        <f t="shared" si="53"/>
        <v>0</v>
      </c>
      <c r="CK110" s="39">
        <f t="shared" si="53"/>
        <v>0</v>
      </c>
      <c r="CL110" s="39">
        <f t="shared" si="53"/>
        <v>0</v>
      </c>
      <c r="CM110" s="39">
        <f t="shared" si="53"/>
        <v>0</v>
      </c>
      <c r="CN110" s="39">
        <f t="shared" si="53"/>
        <v>0</v>
      </c>
      <c r="CO110" s="39">
        <f t="shared" si="53"/>
        <v>0</v>
      </c>
      <c r="CP110" s="39">
        <f t="shared" si="53"/>
        <v>0</v>
      </c>
      <c r="CQ110" s="39">
        <f t="shared" si="53"/>
        <v>0</v>
      </c>
      <c r="CR110" s="39">
        <f t="shared" si="53"/>
        <v>0</v>
      </c>
      <c r="CS110" s="39">
        <f t="shared" si="53"/>
        <v>0</v>
      </c>
    </row>
    <row r="111" ht="14.25" customHeight="1">
      <c r="B111" s="6" t="s">
        <v>75</v>
      </c>
      <c r="E111" s="35">
        <f t="shared" si="54"/>
        <v>10586.84712</v>
      </c>
      <c r="G111" s="39">
        <f t="shared" ref="G111:CS111" si="55">(G$56*$C$14)+(G$57*$D$14)+(G$58*$D$14)+(G$59*$C$14)</f>
        <v>0</v>
      </c>
      <c r="H111" s="39">
        <f t="shared" si="55"/>
        <v>0</v>
      </c>
      <c r="I111" s="39">
        <f t="shared" si="55"/>
        <v>0</v>
      </c>
      <c r="J111" s="39">
        <f t="shared" si="55"/>
        <v>0</v>
      </c>
      <c r="K111" s="39">
        <f t="shared" si="55"/>
        <v>0</v>
      </c>
      <c r="L111" s="39">
        <f t="shared" si="55"/>
        <v>0</v>
      </c>
      <c r="M111" s="39">
        <f t="shared" si="55"/>
        <v>0</v>
      </c>
      <c r="N111" s="39">
        <f t="shared" si="55"/>
        <v>0</v>
      </c>
      <c r="O111" s="39">
        <f t="shared" si="55"/>
        <v>0</v>
      </c>
      <c r="P111" s="39">
        <f t="shared" si="55"/>
        <v>0</v>
      </c>
      <c r="Q111" s="39">
        <f t="shared" si="55"/>
        <v>0</v>
      </c>
      <c r="R111" s="39">
        <f t="shared" si="55"/>
        <v>0</v>
      </c>
      <c r="S111" s="39">
        <f t="shared" si="55"/>
        <v>0</v>
      </c>
      <c r="T111" s="39">
        <f t="shared" si="55"/>
        <v>0</v>
      </c>
      <c r="U111" s="39">
        <f t="shared" si="55"/>
        <v>0</v>
      </c>
      <c r="V111" s="39">
        <f t="shared" si="55"/>
        <v>0</v>
      </c>
      <c r="W111" s="39">
        <f t="shared" si="55"/>
        <v>0</v>
      </c>
      <c r="X111" s="39">
        <f t="shared" si="55"/>
        <v>0</v>
      </c>
      <c r="Y111" s="39">
        <f t="shared" si="55"/>
        <v>0</v>
      </c>
      <c r="Z111" s="39">
        <f t="shared" si="55"/>
        <v>4161.88688</v>
      </c>
      <c r="AA111" s="39">
        <f t="shared" si="55"/>
        <v>2370.95836</v>
      </c>
      <c r="AB111" s="39">
        <f t="shared" si="55"/>
        <v>2549.62587</v>
      </c>
      <c r="AC111" s="39">
        <f t="shared" si="55"/>
        <v>289.39063</v>
      </c>
      <c r="AD111" s="39">
        <f t="shared" si="55"/>
        <v>297.61692</v>
      </c>
      <c r="AE111" s="39">
        <f t="shared" si="55"/>
        <v>333.9936</v>
      </c>
      <c r="AF111" s="39">
        <f t="shared" si="55"/>
        <v>295.98907</v>
      </c>
      <c r="AG111" s="39">
        <f t="shared" si="55"/>
        <v>287.38579</v>
      </c>
      <c r="AH111" s="39">
        <f t="shared" si="55"/>
        <v>0</v>
      </c>
      <c r="AI111" s="39">
        <f t="shared" si="55"/>
        <v>0</v>
      </c>
      <c r="AJ111" s="39">
        <f t="shared" si="55"/>
        <v>0</v>
      </c>
      <c r="AK111" s="39">
        <f t="shared" si="55"/>
        <v>0</v>
      </c>
      <c r="AL111" s="39">
        <f t="shared" si="55"/>
        <v>0</v>
      </c>
      <c r="AM111" s="39">
        <f t="shared" si="55"/>
        <v>0</v>
      </c>
      <c r="AN111" s="39">
        <f t="shared" si="55"/>
        <v>0</v>
      </c>
      <c r="AO111" s="39">
        <f t="shared" si="55"/>
        <v>0</v>
      </c>
      <c r="AP111" s="39">
        <f t="shared" si="55"/>
        <v>0</v>
      </c>
      <c r="AQ111" s="39">
        <f t="shared" si="55"/>
        <v>0</v>
      </c>
      <c r="AR111" s="39">
        <f t="shared" si="55"/>
        <v>0</v>
      </c>
      <c r="AS111" s="39">
        <f t="shared" si="55"/>
        <v>0</v>
      </c>
      <c r="AT111" s="39">
        <f t="shared" si="55"/>
        <v>0</v>
      </c>
      <c r="AU111" s="39">
        <f t="shared" si="55"/>
        <v>0</v>
      </c>
      <c r="AV111" s="39">
        <f t="shared" si="55"/>
        <v>0</v>
      </c>
      <c r="AW111" s="39">
        <f t="shared" si="55"/>
        <v>0</v>
      </c>
      <c r="AX111" s="39">
        <f t="shared" si="55"/>
        <v>0</v>
      </c>
      <c r="AY111" s="39">
        <f t="shared" si="55"/>
        <v>0</v>
      </c>
      <c r="AZ111" s="39">
        <f t="shared" si="55"/>
        <v>0</v>
      </c>
      <c r="BA111" s="39">
        <f t="shared" si="55"/>
        <v>0</v>
      </c>
      <c r="BB111" s="39">
        <f t="shared" si="55"/>
        <v>0</v>
      </c>
      <c r="BC111" s="39">
        <f t="shared" si="55"/>
        <v>0</v>
      </c>
      <c r="BD111" s="39">
        <f t="shared" si="55"/>
        <v>0</v>
      </c>
      <c r="BE111" s="39">
        <f t="shared" si="55"/>
        <v>0</v>
      </c>
      <c r="BF111" s="39">
        <f t="shared" si="55"/>
        <v>0</v>
      </c>
      <c r="BG111" s="39">
        <f t="shared" si="55"/>
        <v>0</v>
      </c>
      <c r="BH111" s="39">
        <f t="shared" si="55"/>
        <v>0</v>
      </c>
      <c r="BI111" s="39">
        <f t="shared" si="55"/>
        <v>0</v>
      </c>
      <c r="BJ111" s="39">
        <f t="shared" si="55"/>
        <v>0</v>
      </c>
      <c r="BK111" s="39">
        <f t="shared" si="55"/>
        <v>0</v>
      </c>
      <c r="BL111" s="39">
        <f t="shared" si="55"/>
        <v>0</v>
      </c>
      <c r="BM111" s="39">
        <f t="shared" si="55"/>
        <v>0</v>
      </c>
      <c r="BN111" s="39">
        <f t="shared" si="55"/>
        <v>0</v>
      </c>
      <c r="BO111" s="39">
        <f t="shared" si="55"/>
        <v>0</v>
      </c>
      <c r="BP111" s="39">
        <f t="shared" si="55"/>
        <v>0</v>
      </c>
      <c r="BQ111" s="39">
        <f t="shared" si="55"/>
        <v>0</v>
      </c>
      <c r="BR111" s="39">
        <f t="shared" si="55"/>
        <v>0</v>
      </c>
      <c r="BS111" s="39">
        <f t="shared" si="55"/>
        <v>0</v>
      </c>
      <c r="BT111" s="39">
        <f t="shared" si="55"/>
        <v>0</v>
      </c>
      <c r="BU111" s="39">
        <f t="shared" si="55"/>
        <v>0</v>
      </c>
      <c r="BV111" s="39">
        <f t="shared" si="55"/>
        <v>0</v>
      </c>
      <c r="BW111" s="39">
        <f t="shared" si="55"/>
        <v>0</v>
      </c>
      <c r="BX111" s="39">
        <f t="shared" si="55"/>
        <v>0</v>
      </c>
      <c r="BY111" s="39">
        <f t="shared" si="55"/>
        <v>0</v>
      </c>
      <c r="BZ111" s="39">
        <f t="shared" si="55"/>
        <v>0</v>
      </c>
      <c r="CA111" s="39">
        <f t="shared" si="55"/>
        <v>0</v>
      </c>
      <c r="CB111" s="39">
        <f t="shared" si="55"/>
        <v>0</v>
      </c>
      <c r="CC111" s="39">
        <f t="shared" si="55"/>
        <v>0</v>
      </c>
      <c r="CD111" s="39">
        <f t="shared" si="55"/>
        <v>0</v>
      </c>
      <c r="CE111" s="39">
        <f t="shared" si="55"/>
        <v>0</v>
      </c>
      <c r="CF111" s="39">
        <f t="shared" si="55"/>
        <v>0</v>
      </c>
      <c r="CG111" s="39">
        <f t="shared" si="55"/>
        <v>0</v>
      </c>
      <c r="CH111" s="39">
        <f t="shared" si="55"/>
        <v>0</v>
      </c>
      <c r="CI111" s="39">
        <f t="shared" si="55"/>
        <v>0</v>
      </c>
      <c r="CJ111" s="39">
        <f t="shared" si="55"/>
        <v>0</v>
      </c>
      <c r="CK111" s="39">
        <f t="shared" si="55"/>
        <v>0</v>
      </c>
      <c r="CL111" s="39">
        <f t="shared" si="55"/>
        <v>0</v>
      </c>
      <c r="CM111" s="39">
        <f t="shared" si="55"/>
        <v>0</v>
      </c>
      <c r="CN111" s="39">
        <f t="shared" si="55"/>
        <v>0</v>
      </c>
      <c r="CO111" s="39">
        <f t="shared" si="55"/>
        <v>0</v>
      </c>
      <c r="CP111" s="39">
        <f t="shared" si="55"/>
        <v>0</v>
      </c>
      <c r="CQ111" s="39">
        <f t="shared" si="55"/>
        <v>0</v>
      </c>
      <c r="CR111" s="39">
        <f t="shared" si="55"/>
        <v>0</v>
      </c>
      <c r="CS111" s="39">
        <f t="shared" si="55"/>
        <v>0</v>
      </c>
    </row>
    <row r="112" ht="14.25" customHeight="1">
      <c r="B112" s="6" t="s">
        <v>76</v>
      </c>
      <c r="E112" s="35">
        <f t="shared" si="54"/>
        <v>17874.69158</v>
      </c>
      <c r="G112" s="39">
        <f t="shared" ref="G112:CS112" si="56">(G$70*$C$14)+(G$71*$D$14)+(G$72*$D$14)+(G$73*$C$14)</f>
        <v>0</v>
      </c>
      <c r="H112" s="39">
        <f t="shared" si="56"/>
        <v>0</v>
      </c>
      <c r="I112" s="39">
        <f t="shared" si="56"/>
        <v>0</v>
      </c>
      <c r="J112" s="39">
        <f t="shared" si="56"/>
        <v>0</v>
      </c>
      <c r="K112" s="39">
        <f t="shared" si="56"/>
        <v>0</v>
      </c>
      <c r="L112" s="39">
        <f t="shared" si="56"/>
        <v>0</v>
      </c>
      <c r="M112" s="39">
        <f t="shared" si="56"/>
        <v>0</v>
      </c>
      <c r="N112" s="39">
        <f t="shared" si="56"/>
        <v>0</v>
      </c>
      <c r="O112" s="39">
        <f t="shared" si="56"/>
        <v>0</v>
      </c>
      <c r="P112" s="39">
        <f t="shared" si="56"/>
        <v>0</v>
      </c>
      <c r="Q112" s="39">
        <f t="shared" si="56"/>
        <v>0</v>
      </c>
      <c r="R112" s="39">
        <f t="shared" si="56"/>
        <v>0</v>
      </c>
      <c r="S112" s="39">
        <f t="shared" si="56"/>
        <v>0</v>
      </c>
      <c r="T112" s="39">
        <f t="shared" si="56"/>
        <v>0</v>
      </c>
      <c r="U112" s="39">
        <f t="shared" si="56"/>
        <v>0</v>
      </c>
      <c r="V112" s="39">
        <f t="shared" si="56"/>
        <v>0</v>
      </c>
      <c r="W112" s="39">
        <f t="shared" si="56"/>
        <v>0</v>
      </c>
      <c r="X112" s="39">
        <f t="shared" si="56"/>
        <v>0</v>
      </c>
      <c r="Y112" s="39">
        <f t="shared" si="56"/>
        <v>0</v>
      </c>
      <c r="Z112" s="39">
        <f t="shared" si="56"/>
        <v>0</v>
      </c>
      <c r="AA112" s="39">
        <f t="shared" si="56"/>
        <v>0</v>
      </c>
      <c r="AB112" s="39">
        <f t="shared" si="56"/>
        <v>0</v>
      </c>
      <c r="AC112" s="39">
        <f t="shared" si="56"/>
        <v>0</v>
      </c>
      <c r="AD112" s="39">
        <f t="shared" si="56"/>
        <v>0</v>
      </c>
      <c r="AE112" s="39">
        <f t="shared" si="56"/>
        <v>0</v>
      </c>
      <c r="AF112" s="39">
        <f t="shared" si="56"/>
        <v>0</v>
      </c>
      <c r="AG112" s="39">
        <f t="shared" si="56"/>
        <v>0</v>
      </c>
      <c r="AH112" s="39">
        <f t="shared" si="56"/>
        <v>295.5083629</v>
      </c>
      <c r="AI112" s="39">
        <f t="shared" si="56"/>
        <v>285.3293597</v>
      </c>
      <c r="AJ112" s="39">
        <f t="shared" si="56"/>
        <v>381.6304835</v>
      </c>
      <c r="AK112" s="39">
        <f t="shared" si="56"/>
        <v>279.6609295</v>
      </c>
      <c r="AL112" s="39">
        <f t="shared" si="56"/>
        <v>281.1975281</v>
      </c>
      <c r="AM112" s="39">
        <f t="shared" si="56"/>
        <v>279.6609295</v>
      </c>
      <c r="AN112" s="39">
        <f t="shared" si="56"/>
        <v>281.1975281</v>
      </c>
      <c r="AO112" s="39">
        <f t="shared" si="56"/>
        <v>281.1975281</v>
      </c>
      <c r="AP112" s="39">
        <f t="shared" si="56"/>
        <v>281.1975281</v>
      </c>
      <c r="AQ112" s="39">
        <f t="shared" si="56"/>
        <v>295.4214095</v>
      </c>
      <c r="AR112" s="39">
        <f t="shared" si="56"/>
        <v>369.3726985</v>
      </c>
      <c r="AS112" s="39">
        <f t="shared" si="56"/>
        <v>283.1640485</v>
      </c>
      <c r="AT112" s="39">
        <f t="shared" si="56"/>
        <v>464.4408326</v>
      </c>
      <c r="AU112" s="39">
        <f t="shared" si="56"/>
        <v>388.1884424</v>
      </c>
      <c r="AV112" s="39">
        <f t="shared" si="56"/>
        <v>664.3265716</v>
      </c>
      <c r="AW112" s="39">
        <f t="shared" si="56"/>
        <v>352.0118206</v>
      </c>
      <c r="AX112" s="39">
        <f t="shared" si="56"/>
        <v>540.8023541</v>
      </c>
      <c r="AY112" s="39">
        <f t="shared" si="56"/>
        <v>344.7275444</v>
      </c>
      <c r="AZ112" s="39">
        <f t="shared" si="56"/>
        <v>544.4990569</v>
      </c>
      <c r="BA112" s="39">
        <f t="shared" si="56"/>
        <v>311.0020522</v>
      </c>
      <c r="BB112" s="39">
        <f t="shared" si="56"/>
        <v>513.914189</v>
      </c>
      <c r="BC112" s="39">
        <f t="shared" si="56"/>
        <v>295.519755</v>
      </c>
      <c r="BD112" s="39">
        <f t="shared" si="56"/>
        <v>590.4345348</v>
      </c>
      <c r="BE112" s="39">
        <f t="shared" si="56"/>
        <v>259.63951</v>
      </c>
      <c r="BF112" s="39">
        <f t="shared" si="56"/>
        <v>597.8706908</v>
      </c>
      <c r="BG112" s="39">
        <f t="shared" si="56"/>
        <v>277.1549852</v>
      </c>
      <c r="BH112" s="39">
        <f t="shared" si="56"/>
        <v>555.802202</v>
      </c>
      <c r="BI112" s="39">
        <f t="shared" si="56"/>
        <v>304.2587163</v>
      </c>
      <c r="BJ112" s="39">
        <f t="shared" si="56"/>
        <v>152.4333393</v>
      </c>
      <c r="BK112" s="39">
        <f t="shared" si="56"/>
        <v>45.15734876</v>
      </c>
      <c r="BL112" s="39">
        <f t="shared" si="56"/>
        <v>0</v>
      </c>
      <c r="BM112" s="39">
        <f t="shared" si="56"/>
        <v>0</v>
      </c>
      <c r="BN112" s="39">
        <f t="shared" si="56"/>
        <v>0</v>
      </c>
      <c r="BO112" s="39">
        <f t="shared" si="56"/>
        <v>0</v>
      </c>
      <c r="BP112" s="39">
        <f t="shared" si="56"/>
        <v>0</v>
      </c>
      <c r="BQ112" s="39">
        <f t="shared" si="56"/>
        <v>0</v>
      </c>
      <c r="BR112" s="39">
        <f t="shared" si="56"/>
        <v>2662.893465</v>
      </c>
      <c r="BS112" s="39">
        <f t="shared" si="56"/>
        <v>4415.075832</v>
      </c>
      <c r="BT112" s="39">
        <f t="shared" si="56"/>
        <v>0</v>
      </c>
      <c r="BU112" s="39">
        <f t="shared" si="56"/>
        <v>0</v>
      </c>
      <c r="BV112" s="39">
        <f t="shared" si="56"/>
        <v>0</v>
      </c>
      <c r="BW112" s="39">
        <f t="shared" si="56"/>
        <v>0</v>
      </c>
      <c r="BX112" s="39">
        <f t="shared" si="56"/>
        <v>0</v>
      </c>
      <c r="BY112" s="39">
        <f t="shared" si="56"/>
        <v>0</v>
      </c>
      <c r="BZ112" s="39">
        <f t="shared" si="56"/>
        <v>0</v>
      </c>
      <c r="CA112" s="39">
        <f t="shared" si="56"/>
        <v>0</v>
      </c>
      <c r="CB112" s="39">
        <f t="shared" si="56"/>
        <v>0</v>
      </c>
      <c r="CC112" s="39">
        <f t="shared" si="56"/>
        <v>0</v>
      </c>
      <c r="CD112" s="39">
        <f t="shared" si="56"/>
        <v>0</v>
      </c>
      <c r="CE112" s="39">
        <f t="shared" si="56"/>
        <v>0</v>
      </c>
      <c r="CF112" s="39">
        <f t="shared" si="56"/>
        <v>0</v>
      </c>
      <c r="CG112" s="39">
        <f t="shared" si="56"/>
        <v>0</v>
      </c>
      <c r="CH112" s="39">
        <f t="shared" si="56"/>
        <v>0</v>
      </c>
      <c r="CI112" s="39">
        <f t="shared" si="56"/>
        <v>0</v>
      </c>
      <c r="CJ112" s="39">
        <f t="shared" si="56"/>
        <v>0</v>
      </c>
      <c r="CK112" s="39">
        <f t="shared" si="56"/>
        <v>0</v>
      </c>
      <c r="CL112" s="39">
        <f t="shared" si="56"/>
        <v>0</v>
      </c>
      <c r="CM112" s="39">
        <f t="shared" si="56"/>
        <v>0</v>
      </c>
      <c r="CN112" s="39">
        <f t="shared" si="56"/>
        <v>0</v>
      </c>
      <c r="CO112" s="39">
        <f t="shared" si="56"/>
        <v>0</v>
      </c>
      <c r="CP112" s="39">
        <f t="shared" si="56"/>
        <v>0</v>
      </c>
      <c r="CQ112" s="39">
        <f t="shared" si="56"/>
        <v>0</v>
      </c>
      <c r="CR112" s="39">
        <f t="shared" si="56"/>
        <v>0</v>
      </c>
      <c r="CS112" s="39">
        <f t="shared" si="56"/>
        <v>0</v>
      </c>
    </row>
    <row r="113" ht="14.25" customHeight="1">
      <c r="B113" s="6" t="s">
        <v>66</v>
      </c>
      <c r="E113" s="35">
        <f t="shared" si="54"/>
        <v>713.8061189</v>
      </c>
      <c r="G113" s="39">
        <f t="shared" ref="G113:CS113" si="57">G42</f>
        <v>0</v>
      </c>
      <c r="H113" s="39">
        <f t="shared" si="57"/>
        <v>0</v>
      </c>
      <c r="I113" s="39">
        <f t="shared" si="57"/>
        <v>0</v>
      </c>
      <c r="J113" s="39">
        <f t="shared" si="57"/>
        <v>0</v>
      </c>
      <c r="K113" s="39">
        <f t="shared" si="57"/>
        <v>0</v>
      </c>
      <c r="L113" s="39">
        <f t="shared" si="57"/>
        <v>0</v>
      </c>
      <c r="M113" s="39">
        <f t="shared" si="57"/>
        <v>0</v>
      </c>
      <c r="N113" s="39">
        <f t="shared" si="57"/>
        <v>0</v>
      </c>
      <c r="O113" s="39">
        <f t="shared" si="57"/>
        <v>0</v>
      </c>
      <c r="P113" s="39">
        <f t="shared" si="57"/>
        <v>0</v>
      </c>
      <c r="Q113" s="39">
        <f t="shared" si="57"/>
        <v>0</v>
      </c>
      <c r="R113" s="39">
        <f t="shared" si="57"/>
        <v>0</v>
      </c>
      <c r="S113" s="39">
        <f t="shared" si="57"/>
        <v>0</v>
      </c>
      <c r="T113" s="39">
        <f t="shared" si="57"/>
        <v>0</v>
      </c>
      <c r="U113" s="39">
        <f t="shared" si="57"/>
        <v>0</v>
      </c>
      <c r="V113" s="39">
        <f t="shared" si="57"/>
        <v>0</v>
      </c>
      <c r="W113" s="39">
        <f t="shared" si="57"/>
        <v>0</v>
      </c>
      <c r="X113" s="39">
        <f t="shared" si="57"/>
        <v>0</v>
      </c>
      <c r="Y113" s="39">
        <f t="shared" si="57"/>
        <v>0</v>
      </c>
      <c r="Z113" s="39">
        <f t="shared" si="57"/>
        <v>12</v>
      </c>
      <c r="AA113" s="39">
        <f t="shared" si="57"/>
        <v>10.41140251</v>
      </c>
      <c r="AB113" s="39">
        <f t="shared" si="57"/>
        <v>9.244966667</v>
      </c>
      <c r="AC113" s="39">
        <f t="shared" si="57"/>
        <v>11.60031333</v>
      </c>
      <c r="AD113" s="39">
        <f t="shared" si="57"/>
        <v>10.09556</v>
      </c>
      <c r="AE113" s="39">
        <f t="shared" si="57"/>
        <v>12.56830634</v>
      </c>
      <c r="AF113" s="39">
        <f t="shared" si="57"/>
        <v>13.30983607</v>
      </c>
      <c r="AG113" s="39">
        <f t="shared" si="57"/>
        <v>13.30983607</v>
      </c>
      <c r="AH113" s="39">
        <f t="shared" si="57"/>
        <v>13.19169399</v>
      </c>
      <c r="AI113" s="39">
        <f t="shared" si="57"/>
        <v>13.19169399</v>
      </c>
      <c r="AJ113" s="39">
        <f t="shared" si="57"/>
        <v>13.52148634</v>
      </c>
      <c r="AK113" s="39">
        <f t="shared" si="57"/>
        <v>13.52148634</v>
      </c>
      <c r="AL113" s="39">
        <f t="shared" si="57"/>
        <v>13.8595235</v>
      </c>
      <c r="AM113" s="39">
        <f t="shared" si="57"/>
        <v>13.8595235</v>
      </c>
      <c r="AN113" s="39">
        <f t="shared" si="57"/>
        <v>14.20601158</v>
      </c>
      <c r="AO113" s="39">
        <f t="shared" si="57"/>
        <v>14.20601158</v>
      </c>
      <c r="AP113" s="39">
        <f t="shared" si="57"/>
        <v>14.56116187</v>
      </c>
      <c r="AQ113" s="39">
        <f t="shared" si="57"/>
        <v>14.56116187</v>
      </c>
      <c r="AR113" s="39">
        <f t="shared" si="57"/>
        <v>14.92519092</v>
      </c>
      <c r="AS113" s="39">
        <f t="shared" si="57"/>
        <v>14.92519092</v>
      </c>
      <c r="AT113" s="39">
        <f t="shared" si="57"/>
        <v>15.29832069</v>
      </c>
      <c r="AU113" s="39">
        <f t="shared" si="57"/>
        <v>15.29832069</v>
      </c>
      <c r="AV113" s="39">
        <f t="shared" si="57"/>
        <v>15.68077871</v>
      </c>
      <c r="AW113" s="39">
        <f t="shared" si="57"/>
        <v>15.68077871</v>
      </c>
      <c r="AX113" s="39">
        <f t="shared" si="57"/>
        <v>16.07279818</v>
      </c>
      <c r="AY113" s="39">
        <f t="shared" si="57"/>
        <v>16.07279818</v>
      </c>
      <c r="AZ113" s="39">
        <f t="shared" si="57"/>
        <v>16.47461813</v>
      </c>
      <c r="BA113" s="39">
        <f t="shared" si="57"/>
        <v>16.47461813</v>
      </c>
      <c r="BB113" s="39">
        <f t="shared" si="57"/>
        <v>16.88648359</v>
      </c>
      <c r="BC113" s="39">
        <f t="shared" si="57"/>
        <v>16.88648359</v>
      </c>
      <c r="BD113" s="39">
        <f t="shared" si="57"/>
        <v>17.30864568</v>
      </c>
      <c r="BE113" s="39">
        <f t="shared" si="57"/>
        <v>17.30864568</v>
      </c>
      <c r="BF113" s="39">
        <f t="shared" si="57"/>
        <v>17.74136182</v>
      </c>
      <c r="BG113" s="39">
        <f t="shared" si="57"/>
        <v>17.74136182</v>
      </c>
      <c r="BH113" s="39">
        <f t="shared" si="57"/>
        <v>18.18489586</v>
      </c>
      <c r="BI113" s="39">
        <f t="shared" si="57"/>
        <v>18.18489586</v>
      </c>
      <c r="BJ113" s="39">
        <f t="shared" si="57"/>
        <v>18.63951826</v>
      </c>
      <c r="BK113" s="39">
        <f t="shared" si="57"/>
        <v>18.63951826</v>
      </c>
      <c r="BL113" s="39">
        <f t="shared" si="57"/>
        <v>19.10550622</v>
      </c>
      <c r="BM113" s="39">
        <f t="shared" si="57"/>
        <v>19.10550622</v>
      </c>
      <c r="BN113" s="39">
        <f t="shared" si="57"/>
        <v>19.58314387</v>
      </c>
      <c r="BO113" s="39">
        <f t="shared" si="57"/>
        <v>19.58314387</v>
      </c>
      <c r="BP113" s="39">
        <f t="shared" si="57"/>
        <v>20.07272247</v>
      </c>
      <c r="BQ113" s="39">
        <f t="shared" si="57"/>
        <v>20.07272247</v>
      </c>
      <c r="BR113" s="39">
        <f t="shared" si="57"/>
        <v>20.57454053</v>
      </c>
      <c r="BS113" s="39">
        <f t="shared" si="57"/>
        <v>10.06363396</v>
      </c>
      <c r="BT113" s="39" t="str">
        <f t="shared" si="57"/>
        <v/>
      </c>
      <c r="BU113" s="39" t="str">
        <f t="shared" si="57"/>
        <v/>
      </c>
      <c r="BV113" s="39" t="str">
        <f t="shared" si="57"/>
        <v/>
      </c>
      <c r="BW113" s="39" t="str">
        <f t="shared" si="57"/>
        <v/>
      </c>
      <c r="BX113" s="39" t="str">
        <f t="shared" si="57"/>
        <v/>
      </c>
      <c r="BY113" s="39" t="str">
        <f t="shared" si="57"/>
        <v/>
      </c>
      <c r="BZ113" s="39" t="str">
        <f t="shared" si="57"/>
        <v/>
      </c>
      <c r="CA113" s="39" t="str">
        <f t="shared" si="57"/>
        <v/>
      </c>
      <c r="CB113" s="39" t="str">
        <f t="shared" si="57"/>
        <v/>
      </c>
      <c r="CC113" s="39" t="str">
        <f t="shared" si="57"/>
        <v/>
      </c>
      <c r="CD113" s="39" t="str">
        <f t="shared" si="57"/>
        <v/>
      </c>
      <c r="CE113" s="39" t="str">
        <f t="shared" si="57"/>
        <v/>
      </c>
      <c r="CF113" s="39" t="str">
        <f t="shared" si="57"/>
        <v/>
      </c>
      <c r="CG113" s="39" t="str">
        <f t="shared" si="57"/>
        <v/>
      </c>
      <c r="CH113" s="39" t="str">
        <f t="shared" si="57"/>
        <v/>
      </c>
      <c r="CI113" s="39" t="str">
        <f t="shared" si="57"/>
        <v/>
      </c>
      <c r="CJ113" s="39" t="str">
        <f t="shared" si="57"/>
        <v/>
      </c>
      <c r="CK113" s="39" t="str">
        <f t="shared" si="57"/>
        <v/>
      </c>
      <c r="CL113" s="39" t="str">
        <f t="shared" si="57"/>
        <v/>
      </c>
      <c r="CM113" s="39" t="str">
        <f t="shared" si="57"/>
        <v/>
      </c>
      <c r="CN113" s="39" t="str">
        <f t="shared" si="57"/>
        <v/>
      </c>
      <c r="CO113" s="39" t="str">
        <f t="shared" si="57"/>
        <v/>
      </c>
      <c r="CP113" s="39" t="str">
        <f t="shared" si="57"/>
        <v/>
      </c>
      <c r="CQ113" s="39" t="str">
        <f t="shared" si="57"/>
        <v/>
      </c>
      <c r="CR113" s="39" t="str">
        <f t="shared" si="57"/>
        <v/>
      </c>
      <c r="CS113" s="39" t="str">
        <f t="shared" si="57"/>
        <v/>
      </c>
    </row>
    <row r="114" ht="14.25" customHeight="1"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</row>
    <row r="115" ht="14.25" customHeight="1">
      <c r="B115" s="5" t="s">
        <v>67</v>
      </c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</row>
    <row r="116" ht="14.25" customHeight="1"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</row>
    <row r="117" ht="14.25" customHeight="1">
      <c r="B117" s="6" t="s">
        <v>77</v>
      </c>
      <c r="C117" s="5"/>
      <c r="D117" s="5"/>
      <c r="E117" s="33">
        <f t="shared" ref="E117:E119" si="59">SUM(G117:CS117)</f>
        <v>28461.5387</v>
      </c>
      <c r="F117" s="5"/>
      <c r="G117" s="39">
        <f t="shared" ref="G117:CS117" si="58">SUM(G111:G112)</f>
        <v>0</v>
      </c>
      <c r="H117" s="39">
        <f t="shared" si="58"/>
        <v>0</v>
      </c>
      <c r="I117" s="39">
        <f t="shared" si="58"/>
        <v>0</v>
      </c>
      <c r="J117" s="39">
        <f t="shared" si="58"/>
        <v>0</v>
      </c>
      <c r="K117" s="39">
        <f t="shared" si="58"/>
        <v>0</v>
      </c>
      <c r="L117" s="39">
        <f t="shared" si="58"/>
        <v>0</v>
      </c>
      <c r="M117" s="39">
        <f t="shared" si="58"/>
        <v>0</v>
      </c>
      <c r="N117" s="39">
        <f t="shared" si="58"/>
        <v>0</v>
      </c>
      <c r="O117" s="39">
        <f t="shared" si="58"/>
        <v>0</v>
      </c>
      <c r="P117" s="39">
        <f t="shared" si="58"/>
        <v>0</v>
      </c>
      <c r="Q117" s="39">
        <f t="shared" si="58"/>
        <v>0</v>
      </c>
      <c r="R117" s="39">
        <f t="shared" si="58"/>
        <v>0</v>
      </c>
      <c r="S117" s="39">
        <f t="shared" si="58"/>
        <v>0</v>
      </c>
      <c r="T117" s="39">
        <f t="shared" si="58"/>
        <v>0</v>
      </c>
      <c r="U117" s="39">
        <f t="shared" si="58"/>
        <v>0</v>
      </c>
      <c r="V117" s="39">
        <f t="shared" si="58"/>
        <v>0</v>
      </c>
      <c r="W117" s="39">
        <f t="shared" si="58"/>
        <v>0</v>
      </c>
      <c r="X117" s="39">
        <f t="shared" si="58"/>
        <v>0</v>
      </c>
      <c r="Y117" s="39">
        <f t="shared" si="58"/>
        <v>0</v>
      </c>
      <c r="Z117" s="39">
        <f t="shared" si="58"/>
        <v>4161.88688</v>
      </c>
      <c r="AA117" s="39">
        <f t="shared" si="58"/>
        <v>2370.95836</v>
      </c>
      <c r="AB117" s="39">
        <f t="shared" si="58"/>
        <v>2549.62587</v>
      </c>
      <c r="AC117" s="39">
        <f t="shared" si="58"/>
        <v>289.39063</v>
      </c>
      <c r="AD117" s="39">
        <f t="shared" si="58"/>
        <v>297.61692</v>
      </c>
      <c r="AE117" s="39">
        <f t="shared" si="58"/>
        <v>333.9936</v>
      </c>
      <c r="AF117" s="39">
        <f t="shared" si="58"/>
        <v>295.98907</v>
      </c>
      <c r="AG117" s="39">
        <f t="shared" si="58"/>
        <v>287.38579</v>
      </c>
      <c r="AH117" s="39">
        <f t="shared" si="58"/>
        <v>295.5083629</v>
      </c>
      <c r="AI117" s="39">
        <f t="shared" si="58"/>
        <v>285.3293597</v>
      </c>
      <c r="AJ117" s="39">
        <f t="shared" si="58"/>
        <v>381.6304835</v>
      </c>
      <c r="AK117" s="39">
        <f t="shared" si="58"/>
        <v>279.6609295</v>
      </c>
      <c r="AL117" s="39">
        <f t="shared" si="58"/>
        <v>281.1975281</v>
      </c>
      <c r="AM117" s="39">
        <f t="shared" si="58"/>
        <v>279.6609295</v>
      </c>
      <c r="AN117" s="39">
        <f t="shared" si="58"/>
        <v>281.1975281</v>
      </c>
      <c r="AO117" s="39">
        <f t="shared" si="58"/>
        <v>281.1975281</v>
      </c>
      <c r="AP117" s="39">
        <f t="shared" si="58"/>
        <v>281.1975281</v>
      </c>
      <c r="AQ117" s="39">
        <f t="shared" si="58"/>
        <v>295.4214095</v>
      </c>
      <c r="AR117" s="39">
        <f t="shared" si="58"/>
        <v>369.3726985</v>
      </c>
      <c r="AS117" s="39">
        <f t="shared" si="58"/>
        <v>283.1640485</v>
      </c>
      <c r="AT117" s="39">
        <f t="shared" si="58"/>
        <v>464.4408326</v>
      </c>
      <c r="AU117" s="39">
        <f t="shared" si="58"/>
        <v>388.1884424</v>
      </c>
      <c r="AV117" s="39">
        <f t="shared" si="58"/>
        <v>664.3265716</v>
      </c>
      <c r="AW117" s="39">
        <f t="shared" si="58"/>
        <v>352.0118206</v>
      </c>
      <c r="AX117" s="39">
        <f t="shared" si="58"/>
        <v>540.8023541</v>
      </c>
      <c r="AY117" s="39">
        <f t="shared" si="58"/>
        <v>344.7275444</v>
      </c>
      <c r="AZ117" s="39">
        <f t="shared" si="58"/>
        <v>544.4990569</v>
      </c>
      <c r="BA117" s="39">
        <f t="shared" si="58"/>
        <v>311.0020522</v>
      </c>
      <c r="BB117" s="39">
        <f t="shared" si="58"/>
        <v>513.914189</v>
      </c>
      <c r="BC117" s="39">
        <f t="shared" si="58"/>
        <v>295.519755</v>
      </c>
      <c r="BD117" s="39">
        <f t="shared" si="58"/>
        <v>590.4345348</v>
      </c>
      <c r="BE117" s="39">
        <f t="shared" si="58"/>
        <v>259.63951</v>
      </c>
      <c r="BF117" s="39">
        <f t="shared" si="58"/>
        <v>597.8706908</v>
      </c>
      <c r="BG117" s="39">
        <f t="shared" si="58"/>
        <v>277.1549852</v>
      </c>
      <c r="BH117" s="39">
        <f t="shared" si="58"/>
        <v>555.802202</v>
      </c>
      <c r="BI117" s="39">
        <f t="shared" si="58"/>
        <v>304.2587163</v>
      </c>
      <c r="BJ117" s="39">
        <f t="shared" si="58"/>
        <v>152.4333393</v>
      </c>
      <c r="BK117" s="39">
        <f t="shared" si="58"/>
        <v>45.15734876</v>
      </c>
      <c r="BL117" s="39">
        <f t="shared" si="58"/>
        <v>0</v>
      </c>
      <c r="BM117" s="39">
        <f t="shared" si="58"/>
        <v>0</v>
      </c>
      <c r="BN117" s="39">
        <f t="shared" si="58"/>
        <v>0</v>
      </c>
      <c r="BO117" s="39">
        <f t="shared" si="58"/>
        <v>0</v>
      </c>
      <c r="BP117" s="39">
        <f t="shared" si="58"/>
        <v>0</v>
      </c>
      <c r="BQ117" s="39">
        <f t="shared" si="58"/>
        <v>0</v>
      </c>
      <c r="BR117" s="39">
        <f t="shared" si="58"/>
        <v>2662.893465</v>
      </c>
      <c r="BS117" s="39">
        <f t="shared" si="58"/>
        <v>4415.075832</v>
      </c>
      <c r="BT117" s="39">
        <f t="shared" si="58"/>
        <v>0</v>
      </c>
      <c r="BU117" s="39">
        <f t="shared" si="58"/>
        <v>0</v>
      </c>
      <c r="BV117" s="39">
        <f t="shared" si="58"/>
        <v>0</v>
      </c>
      <c r="BW117" s="39">
        <f t="shared" si="58"/>
        <v>0</v>
      </c>
      <c r="BX117" s="39">
        <f t="shared" si="58"/>
        <v>0</v>
      </c>
      <c r="BY117" s="39">
        <f t="shared" si="58"/>
        <v>0</v>
      </c>
      <c r="BZ117" s="39">
        <f t="shared" si="58"/>
        <v>0</v>
      </c>
      <c r="CA117" s="39">
        <f t="shared" si="58"/>
        <v>0</v>
      </c>
      <c r="CB117" s="39">
        <f t="shared" si="58"/>
        <v>0</v>
      </c>
      <c r="CC117" s="39">
        <f t="shared" si="58"/>
        <v>0</v>
      </c>
      <c r="CD117" s="39">
        <f t="shared" si="58"/>
        <v>0</v>
      </c>
      <c r="CE117" s="39">
        <f t="shared" si="58"/>
        <v>0</v>
      </c>
      <c r="CF117" s="39">
        <f t="shared" si="58"/>
        <v>0</v>
      </c>
      <c r="CG117" s="39">
        <f t="shared" si="58"/>
        <v>0</v>
      </c>
      <c r="CH117" s="39">
        <f t="shared" si="58"/>
        <v>0</v>
      </c>
      <c r="CI117" s="39">
        <f t="shared" si="58"/>
        <v>0</v>
      </c>
      <c r="CJ117" s="39">
        <f t="shared" si="58"/>
        <v>0</v>
      </c>
      <c r="CK117" s="39">
        <f t="shared" si="58"/>
        <v>0</v>
      </c>
      <c r="CL117" s="39">
        <f t="shared" si="58"/>
        <v>0</v>
      </c>
      <c r="CM117" s="39">
        <f t="shared" si="58"/>
        <v>0</v>
      </c>
      <c r="CN117" s="39">
        <f t="shared" si="58"/>
        <v>0</v>
      </c>
      <c r="CO117" s="39">
        <f t="shared" si="58"/>
        <v>0</v>
      </c>
      <c r="CP117" s="39">
        <f t="shared" si="58"/>
        <v>0</v>
      </c>
      <c r="CQ117" s="39">
        <f t="shared" si="58"/>
        <v>0</v>
      </c>
      <c r="CR117" s="39">
        <f t="shared" si="58"/>
        <v>0</v>
      </c>
      <c r="CS117" s="39">
        <f t="shared" si="58"/>
        <v>0</v>
      </c>
    </row>
    <row r="118" ht="14.25" customHeight="1">
      <c r="B118" s="6" t="s">
        <v>78</v>
      </c>
      <c r="E118" s="35">
        <f t="shared" si="59"/>
        <v>14350.2947</v>
      </c>
      <c r="F118" s="5"/>
      <c r="G118" s="36">
        <f t="shared" ref="G118:CS118" si="60">SUM(G110,G117)</f>
        <v>0</v>
      </c>
      <c r="H118" s="36">
        <f t="shared" si="60"/>
        <v>0</v>
      </c>
      <c r="I118" s="36">
        <f t="shared" si="60"/>
        <v>0</v>
      </c>
      <c r="J118" s="36">
        <f t="shared" si="60"/>
        <v>0</v>
      </c>
      <c r="K118" s="36">
        <f t="shared" si="60"/>
        <v>0</v>
      </c>
      <c r="L118" s="36">
        <f t="shared" si="60"/>
        <v>0</v>
      </c>
      <c r="M118" s="36">
        <f t="shared" si="60"/>
        <v>0</v>
      </c>
      <c r="N118" s="36">
        <f t="shared" si="60"/>
        <v>0</v>
      </c>
      <c r="O118" s="36">
        <f t="shared" si="60"/>
        <v>0</v>
      </c>
      <c r="P118" s="36">
        <f t="shared" si="60"/>
        <v>0</v>
      </c>
      <c r="Q118" s="36">
        <f t="shared" si="60"/>
        <v>0</v>
      </c>
      <c r="R118" s="36">
        <f t="shared" si="60"/>
        <v>0</v>
      </c>
      <c r="S118" s="36">
        <f t="shared" si="60"/>
        <v>0</v>
      </c>
      <c r="T118" s="36">
        <f t="shared" si="60"/>
        <v>-13186.244</v>
      </c>
      <c r="U118" s="36">
        <f t="shared" si="60"/>
        <v>0</v>
      </c>
      <c r="V118" s="36">
        <f t="shared" si="60"/>
        <v>0</v>
      </c>
      <c r="W118" s="36">
        <f t="shared" si="60"/>
        <v>0</v>
      </c>
      <c r="X118" s="36">
        <f t="shared" si="60"/>
        <v>-925</v>
      </c>
      <c r="Y118" s="36">
        <f t="shared" si="60"/>
        <v>0</v>
      </c>
      <c r="Z118" s="36">
        <f t="shared" si="60"/>
        <v>4161.88688</v>
      </c>
      <c r="AA118" s="36">
        <f t="shared" si="60"/>
        <v>2370.95836</v>
      </c>
      <c r="AB118" s="36">
        <f t="shared" si="60"/>
        <v>2549.62587</v>
      </c>
      <c r="AC118" s="36">
        <f t="shared" si="60"/>
        <v>289.39063</v>
      </c>
      <c r="AD118" s="36">
        <f t="shared" si="60"/>
        <v>297.61692</v>
      </c>
      <c r="AE118" s="36">
        <f t="shared" si="60"/>
        <v>333.9936</v>
      </c>
      <c r="AF118" s="36">
        <f t="shared" si="60"/>
        <v>295.98907</v>
      </c>
      <c r="AG118" s="36">
        <f t="shared" si="60"/>
        <v>287.38579</v>
      </c>
      <c r="AH118" s="36">
        <f t="shared" si="60"/>
        <v>295.5083629</v>
      </c>
      <c r="AI118" s="36">
        <f t="shared" si="60"/>
        <v>285.3293597</v>
      </c>
      <c r="AJ118" s="36">
        <f t="shared" si="60"/>
        <v>381.6304835</v>
      </c>
      <c r="AK118" s="36">
        <f t="shared" si="60"/>
        <v>279.6609295</v>
      </c>
      <c r="AL118" s="36">
        <f t="shared" si="60"/>
        <v>281.1975281</v>
      </c>
      <c r="AM118" s="36">
        <f t="shared" si="60"/>
        <v>279.6609295</v>
      </c>
      <c r="AN118" s="36">
        <f t="shared" si="60"/>
        <v>281.1975281</v>
      </c>
      <c r="AO118" s="36">
        <f t="shared" si="60"/>
        <v>281.1975281</v>
      </c>
      <c r="AP118" s="36">
        <f t="shared" si="60"/>
        <v>281.1975281</v>
      </c>
      <c r="AQ118" s="36">
        <f t="shared" si="60"/>
        <v>295.4214095</v>
      </c>
      <c r="AR118" s="36">
        <f t="shared" si="60"/>
        <v>369.3726985</v>
      </c>
      <c r="AS118" s="36">
        <f t="shared" si="60"/>
        <v>283.1640485</v>
      </c>
      <c r="AT118" s="36">
        <f t="shared" si="60"/>
        <v>464.4408326</v>
      </c>
      <c r="AU118" s="36">
        <f t="shared" si="60"/>
        <v>388.1884424</v>
      </c>
      <c r="AV118" s="36">
        <f t="shared" si="60"/>
        <v>664.3265716</v>
      </c>
      <c r="AW118" s="36">
        <f t="shared" si="60"/>
        <v>352.0118206</v>
      </c>
      <c r="AX118" s="36">
        <f t="shared" si="60"/>
        <v>540.8023541</v>
      </c>
      <c r="AY118" s="36">
        <f t="shared" si="60"/>
        <v>344.7275444</v>
      </c>
      <c r="AZ118" s="36">
        <f t="shared" si="60"/>
        <v>544.4990569</v>
      </c>
      <c r="BA118" s="36">
        <f t="shared" si="60"/>
        <v>311.0020522</v>
      </c>
      <c r="BB118" s="36">
        <f t="shared" si="60"/>
        <v>513.914189</v>
      </c>
      <c r="BC118" s="36">
        <f t="shared" si="60"/>
        <v>295.519755</v>
      </c>
      <c r="BD118" s="36">
        <f t="shared" si="60"/>
        <v>590.4345348</v>
      </c>
      <c r="BE118" s="36">
        <f t="shared" si="60"/>
        <v>259.63951</v>
      </c>
      <c r="BF118" s="36">
        <f t="shared" si="60"/>
        <v>597.8706908</v>
      </c>
      <c r="BG118" s="36">
        <f t="shared" si="60"/>
        <v>277.1549852</v>
      </c>
      <c r="BH118" s="36">
        <f t="shared" si="60"/>
        <v>555.802202</v>
      </c>
      <c r="BI118" s="36">
        <f t="shared" si="60"/>
        <v>304.2587163</v>
      </c>
      <c r="BJ118" s="36">
        <f t="shared" si="60"/>
        <v>152.4333393</v>
      </c>
      <c r="BK118" s="36">
        <f t="shared" si="60"/>
        <v>45.15734876</v>
      </c>
      <c r="BL118" s="36">
        <f t="shared" si="60"/>
        <v>0</v>
      </c>
      <c r="BM118" s="36">
        <f t="shared" si="60"/>
        <v>0</v>
      </c>
      <c r="BN118" s="36">
        <f t="shared" si="60"/>
        <v>0</v>
      </c>
      <c r="BO118" s="36">
        <f t="shared" si="60"/>
        <v>0</v>
      </c>
      <c r="BP118" s="36">
        <f t="shared" si="60"/>
        <v>0</v>
      </c>
      <c r="BQ118" s="36">
        <f t="shared" si="60"/>
        <v>0</v>
      </c>
      <c r="BR118" s="36">
        <f t="shared" si="60"/>
        <v>2662.893465</v>
      </c>
      <c r="BS118" s="36">
        <f t="shared" si="60"/>
        <v>4415.075832</v>
      </c>
      <c r="BT118" s="36">
        <f t="shared" si="60"/>
        <v>0</v>
      </c>
      <c r="BU118" s="36">
        <f t="shared" si="60"/>
        <v>0</v>
      </c>
      <c r="BV118" s="36">
        <f t="shared" si="60"/>
        <v>0</v>
      </c>
      <c r="BW118" s="36">
        <f t="shared" si="60"/>
        <v>0</v>
      </c>
      <c r="BX118" s="36">
        <f t="shared" si="60"/>
        <v>0</v>
      </c>
      <c r="BY118" s="36">
        <f t="shared" si="60"/>
        <v>0</v>
      </c>
      <c r="BZ118" s="36">
        <f t="shared" si="60"/>
        <v>0</v>
      </c>
      <c r="CA118" s="36">
        <f t="shared" si="60"/>
        <v>0</v>
      </c>
      <c r="CB118" s="36">
        <f t="shared" si="60"/>
        <v>0</v>
      </c>
      <c r="CC118" s="36">
        <f t="shared" si="60"/>
        <v>0</v>
      </c>
      <c r="CD118" s="36">
        <f t="shared" si="60"/>
        <v>0</v>
      </c>
      <c r="CE118" s="36">
        <f t="shared" si="60"/>
        <v>0</v>
      </c>
      <c r="CF118" s="36">
        <f t="shared" si="60"/>
        <v>0</v>
      </c>
      <c r="CG118" s="36">
        <f t="shared" si="60"/>
        <v>0</v>
      </c>
      <c r="CH118" s="36">
        <f t="shared" si="60"/>
        <v>0</v>
      </c>
      <c r="CI118" s="36">
        <f t="shared" si="60"/>
        <v>0</v>
      </c>
      <c r="CJ118" s="36">
        <f t="shared" si="60"/>
        <v>0</v>
      </c>
      <c r="CK118" s="36">
        <f t="shared" si="60"/>
        <v>0</v>
      </c>
      <c r="CL118" s="36">
        <f t="shared" si="60"/>
        <v>0</v>
      </c>
      <c r="CM118" s="36">
        <f t="shared" si="60"/>
        <v>0</v>
      </c>
      <c r="CN118" s="36">
        <f t="shared" si="60"/>
        <v>0</v>
      </c>
      <c r="CO118" s="36">
        <f t="shared" si="60"/>
        <v>0</v>
      </c>
      <c r="CP118" s="36">
        <f t="shared" si="60"/>
        <v>0</v>
      </c>
      <c r="CQ118" s="36">
        <f t="shared" si="60"/>
        <v>0</v>
      </c>
      <c r="CR118" s="36">
        <f t="shared" si="60"/>
        <v>0</v>
      </c>
      <c r="CS118" s="36">
        <f t="shared" si="60"/>
        <v>0</v>
      </c>
    </row>
    <row r="119" ht="14.25" customHeight="1">
      <c r="B119" s="6" t="s">
        <v>79</v>
      </c>
      <c r="E119" s="33">
        <f t="shared" si="59"/>
        <v>-3228.888517</v>
      </c>
      <c r="F119" s="5"/>
      <c r="G119" s="39">
        <f t="shared" ref="G119:CS119" si="61">IF(G$3&lt;$C$9,G118,0)</f>
        <v>0</v>
      </c>
      <c r="H119" s="39">
        <f t="shared" si="61"/>
        <v>0</v>
      </c>
      <c r="I119" s="39">
        <f t="shared" si="61"/>
        <v>0</v>
      </c>
      <c r="J119" s="39">
        <f t="shared" si="61"/>
        <v>0</v>
      </c>
      <c r="K119" s="39">
        <f t="shared" si="61"/>
        <v>0</v>
      </c>
      <c r="L119" s="39">
        <f t="shared" si="61"/>
        <v>0</v>
      </c>
      <c r="M119" s="39">
        <f t="shared" si="61"/>
        <v>0</v>
      </c>
      <c r="N119" s="39">
        <f t="shared" si="61"/>
        <v>0</v>
      </c>
      <c r="O119" s="39">
        <f t="shared" si="61"/>
        <v>0</v>
      </c>
      <c r="P119" s="39">
        <f t="shared" si="61"/>
        <v>0</v>
      </c>
      <c r="Q119" s="39">
        <f t="shared" si="61"/>
        <v>0</v>
      </c>
      <c r="R119" s="39">
        <f t="shared" si="61"/>
        <v>0</v>
      </c>
      <c r="S119" s="39">
        <f t="shared" si="61"/>
        <v>0</v>
      </c>
      <c r="T119" s="39">
        <f t="shared" si="61"/>
        <v>-13186.244</v>
      </c>
      <c r="U119" s="39">
        <f t="shared" si="61"/>
        <v>0</v>
      </c>
      <c r="V119" s="39">
        <f t="shared" si="61"/>
        <v>0</v>
      </c>
      <c r="W119" s="39">
        <f t="shared" si="61"/>
        <v>0</v>
      </c>
      <c r="X119" s="39">
        <f t="shared" si="61"/>
        <v>-925</v>
      </c>
      <c r="Y119" s="39">
        <f t="shared" si="61"/>
        <v>0</v>
      </c>
      <c r="Z119" s="39">
        <f t="shared" si="61"/>
        <v>4161.88688</v>
      </c>
      <c r="AA119" s="39">
        <f t="shared" si="61"/>
        <v>2370.95836</v>
      </c>
      <c r="AB119" s="39">
        <f t="shared" si="61"/>
        <v>2549.62587</v>
      </c>
      <c r="AC119" s="39">
        <f t="shared" si="61"/>
        <v>289.39063</v>
      </c>
      <c r="AD119" s="39">
        <f t="shared" si="61"/>
        <v>297.61692</v>
      </c>
      <c r="AE119" s="39">
        <f t="shared" si="61"/>
        <v>333.9936</v>
      </c>
      <c r="AF119" s="39">
        <f t="shared" si="61"/>
        <v>295.98907</v>
      </c>
      <c r="AG119" s="39">
        <f t="shared" si="61"/>
        <v>287.38579</v>
      </c>
      <c r="AH119" s="39">
        <f t="shared" si="61"/>
        <v>295.5083629</v>
      </c>
      <c r="AI119" s="39">
        <f t="shared" si="61"/>
        <v>0</v>
      </c>
      <c r="AJ119" s="39">
        <f t="shared" si="61"/>
        <v>0</v>
      </c>
      <c r="AK119" s="39">
        <f t="shared" si="61"/>
        <v>0</v>
      </c>
      <c r="AL119" s="39">
        <f t="shared" si="61"/>
        <v>0</v>
      </c>
      <c r="AM119" s="39">
        <f t="shared" si="61"/>
        <v>0</v>
      </c>
      <c r="AN119" s="39">
        <f t="shared" si="61"/>
        <v>0</v>
      </c>
      <c r="AO119" s="39">
        <f t="shared" si="61"/>
        <v>0</v>
      </c>
      <c r="AP119" s="39">
        <f t="shared" si="61"/>
        <v>0</v>
      </c>
      <c r="AQ119" s="39">
        <f t="shared" si="61"/>
        <v>0</v>
      </c>
      <c r="AR119" s="39">
        <f t="shared" si="61"/>
        <v>0</v>
      </c>
      <c r="AS119" s="39">
        <f t="shared" si="61"/>
        <v>0</v>
      </c>
      <c r="AT119" s="39">
        <f t="shared" si="61"/>
        <v>0</v>
      </c>
      <c r="AU119" s="39">
        <f t="shared" si="61"/>
        <v>0</v>
      </c>
      <c r="AV119" s="39">
        <f t="shared" si="61"/>
        <v>0</v>
      </c>
      <c r="AW119" s="39">
        <f t="shared" si="61"/>
        <v>0</v>
      </c>
      <c r="AX119" s="39">
        <f t="shared" si="61"/>
        <v>0</v>
      </c>
      <c r="AY119" s="39">
        <f t="shared" si="61"/>
        <v>0</v>
      </c>
      <c r="AZ119" s="39">
        <f t="shared" si="61"/>
        <v>0</v>
      </c>
      <c r="BA119" s="39">
        <f t="shared" si="61"/>
        <v>0</v>
      </c>
      <c r="BB119" s="39">
        <f t="shared" si="61"/>
        <v>0</v>
      </c>
      <c r="BC119" s="39">
        <f t="shared" si="61"/>
        <v>0</v>
      </c>
      <c r="BD119" s="39">
        <f t="shared" si="61"/>
        <v>0</v>
      </c>
      <c r="BE119" s="39">
        <f t="shared" si="61"/>
        <v>0</v>
      </c>
      <c r="BF119" s="39">
        <f t="shared" si="61"/>
        <v>0</v>
      </c>
      <c r="BG119" s="39">
        <f t="shared" si="61"/>
        <v>0</v>
      </c>
      <c r="BH119" s="39">
        <f t="shared" si="61"/>
        <v>0</v>
      </c>
      <c r="BI119" s="39">
        <f t="shared" si="61"/>
        <v>0</v>
      </c>
      <c r="BJ119" s="39">
        <f t="shared" si="61"/>
        <v>0</v>
      </c>
      <c r="BK119" s="39">
        <f t="shared" si="61"/>
        <v>0</v>
      </c>
      <c r="BL119" s="39">
        <f t="shared" si="61"/>
        <v>0</v>
      </c>
      <c r="BM119" s="39">
        <f t="shared" si="61"/>
        <v>0</v>
      </c>
      <c r="BN119" s="39">
        <f t="shared" si="61"/>
        <v>0</v>
      </c>
      <c r="BO119" s="39">
        <f t="shared" si="61"/>
        <v>0</v>
      </c>
      <c r="BP119" s="39">
        <f t="shared" si="61"/>
        <v>0</v>
      </c>
      <c r="BQ119" s="39">
        <f t="shared" si="61"/>
        <v>0</v>
      </c>
      <c r="BR119" s="39">
        <f t="shared" si="61"/>
        <v>0</v>
      </c>
      <c r="BS119" s="39">
        <f t="shared" si="61"/>
        <v>0</v>
      </c>
      <c r="BT119" s="39">
        <f t="shared" si="61"/>
        <v>0</v>
      </c>
      <c r="BU119" s="39">
        <f t="shared" si="61"/>
        <v>0</v>
      </c>
      <c r="BV119" s="39">
        <f t="shared" si="61"/>
        <v>0</v>
      </c>
      <c r="BW119" s="39">
        <f t="shared" si="61"/>
        <v>0</v>
      </c>
      <c r="BX119" s="39">
        <f t="shared" si="61"/>
        <v>0</v>
      </c>
      <c r="BY119" s="39">
        <f t="shared" si="61"/>
        <v>0</v>
      </c>
      <c r="BZ119" s="39">
        <f t="shared" si="61"/>
        <v>0</v>
      </c>
      <c r="CA119" s="39">
        <f t="shared" si="61"/>
        <v>0</v>
      </c>
      <c r="CB119" s="39">
        <f t="shared" si="61"/>
        <v>0</v>
      </c>
      <c r="CC119" s="39">
        <f t="shared" si="61"/>
        <v>0</v>
      </c>
      <c r="CD119" s="39">
        <f t="shared" si="61"/>
        <v>0</v>
      </c>
      <c r="CE119" s="39">
        <f t="shared" si="61"/>
        <v>0</v>
      </c>
      <c r="CF119" s="39">
        <f t="shared" si="61"/>
        <v>0</v>
      </c>
      <c r="CG119" s="39">
        <f t="shared" si="61"/>
        <v>0</v>
      </c>
      <c r="CH119" s="39">
        <f t="shared" si="61"/>
        <v>0</v>
      </c>
      <c r="CI119" s="39">
        <f t="shared" si="61"/>
        <v>0</v>
      </c>
      <c r="CJ119" s="39">
        <f t="shared" si="61"/>
        <v>0</v>
      </c>
      <c r="CK119" s="39">
        <f t="shared" si="61"/>
        <v>0</v>
      </c>
      <c r="CL119" s="39">
        <f t="shared" si="61"/>
        <v>0</v>
      </c>
      <c r="CM119" s="39">
        <f t="shared" si="61"/>
        <v>0</v>
      </c>
      <c r="CN119" s="39">
        <f t="shared" si="61"/>
        <v>0</v>
      </c>
      <c r="CO119" s="39">
        <f t="shared" si="61"/>
        <v>0</v>
      </c>
      <c r="CP119" s="39">
        <f t="shared" si="61"/>
        <v>0</v>
      </c>
      <c r="CQ119" s="39">
        <f t="shared" si="61"/>
        <v>0</v>
      </c>
      <c r="CR119" s="39">
        <f t="shared" si="61"/>
        <v>0</v>
      </c>
      <c r="CS119" s="39">
        <f t="shared" si="61"/>
        <v>0</v>
      </c>
    </row>
    <row r="120" ht="14.25" customHeight="1">
      <c r="E120" s="35"/>
      <c r="F120" s="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</row>
    <row r="121" ht="14.25" customHeight="1">
      <c r="B121" s="6" t="s">
        <v>80</v>
      </c>
      <c r="C121" s="5"/>
      <c r="D121" s="5"/>
      <c r="E121" s="33">
        <f t="shared" ref="E121:E123" si="63">SUM(G121:CS121)</f>
        <v>29175.34482</v>
      </c>
      <c r="F121" s="5"/>
      <c r="G121" s="39">
        <f t="shared" ref="G121:CS121" si="62">G117+G113</f>
        <v>0</v>
      </c>
      <c r="H121" s="39">
        <f t="shared" si="62"/>
        <v>0</v>
      </c>
      <c r="I121" s="39">
        <f t="shared" si="62"/>
        <v>0</v>
      </c>
      <c r="J121" s="39">
        <f t="shared" si="62"/>
        <v>0</v>
      </c>
      <c r="K121" s="39">
        <f t="shared" si="62"/>
        <v>0</v>
      </c>
      <c r="L121" s="39">
        <f t="shared" si="62"/>
        <v>0</v>
      </c>
      <c r="M121" s="39">
        <f t="shared" si="62"/>
        <v>0</v>
      </c>
      <c r="N121" s="39">
        <f t="shared" si="62"/>
        <v>0</v>
      </c>
      <c r="O121" s="39">
        <f t="shared" si="62"/>
        <v>0</v>
      </c>
      <c r="P121" s="39">
        <f t="shared" si="62"/>
        <v>0</v>
      </c>
      <c r="Q121" s="39">
        <f t="shared" si="62"/>
        <v>0</v>
      </c>
      <c r="R121" s="39">
        <f t="shared" si="62"/>
        <v>0</v>
      </c>
      <c r="S121" s="39">
        <f t="shared" si="62"/>
        <v>0</v>
      </c>
      <c r="T121" s="39">
        <f t="shared" si="62"/>
        <v>0</v>
      </c>
      <c r="U121" s="39">
        <f t="shared" si="62"/>
        <v>0</v>
      </c>
      <c r="V121" s="39">
        <f t="shared" si="62"/>
        <v>0</v>
      </c>
      <c r="W121" s="39">
        <f t="shared" si="62"/>
        <v>0</v>
      </c>
      <c r="X121" s="39">
        <f t="shared" si="62"/>
        <v>0</v>
      </c>
      <c r="Y121" s="39">
        <f t="shared" si="62"/>
        <v>0</v>
      </c>
      <c r="Z121" s="39">
        <f t="shared" si="62"/>
        <v>4173.88688</v>
      </c>
      <c r="AA121" s="39">
        <f t="shared" si="62"/>
        <v>2381.369763</v>
      </c>
      <c r="AB121" s="39">
        <f t="shared" si="62"/>
        <v>2558.870837</v>
      </c>
      <c r="AC121" s="39">
        <f t="shared" si="62"/>
        <v>300.9909433</v>
      </c>
      <c r="AD121" s="39">
        <f t="shared" si="62"/>
        <v>307.71248</v>
      </c>
      <c r="AE121" s="39">
        <f t="shared" si="62"/>
        <v>346.5619063</v>
      </c>
      <c r="AF121" s="39">
        <f t="shared" si="62"/>
        <v>309.2989061</v>
      </c>
      <c r="AG121" s="39">
        <f t="shared" si="62"/>
        <v>300.6956261</v>
      </c>
      <c r="AH121" s="39">
        <f t="shared" si="62"/>
        <v>308.7000569</v>
      </c>
      <c r="AI121" s="39">
        <f t="shared" si="62"/>
        <v>298.5210537</v>
      </c>
      <c r="AJ121" s="39">
        <f t="shared" si="62"/>
        <v>395.1519698</v>
      </c>
      <c r="AK121" s="39">
        <f t="shared" si="62"/>
        <v>293.1824159</v>
      </c>
      <c r="AL121" s="39">
        <f t="shared" si="62"/>
        <v>295.0570516</v>
      </c>
      <c r="AM121" s="39">
        <f t="shared" si="62"/>
        <v>293.520453</v>
      </c>
      <c r="AN121" s="39">
        <f t="shared" si="62"/>
        <v>295.4035396</v>
      </c>
      <c r="AO121" s="39">
        <f t="shared" si="62"/>
        <v>295.4035396</v>
      </c>
      <c r="AP121" s="39">
        <f t="shared" si="62"/>
        <v>295.7586899</v>
      </c>
      <c r="AQ121" s="39">
        <f t="shared" si="62"/>
        <v>309.9825714</v>
      </c>
      <c r="AR121" s="39">
        <f t="shared" si="62"/>
        <v>384.2978894</v>
      </c>
      <c r="AS121" s="39">
        <f t="shared" si="62"/>
        <v>298.0892394</v>
      </c>
      <c r="AT121" s="39">
        <f t="shared" si="62"/>
        <v>479.7391533</v>
      </c>
      <c r="AU121" s="39">
        <f t="shared" si="62"/>
        <v>403.4867631</v>
      </c>
      <c r="AV121" s="39">
        <f t="shared" si="62"/>
        <v>680.0073503</v>
      </c>
      <c r="AW121" s="39">
        <f t="shared" si="62"/>
        <v>367.6925993</v>
      </c>
      <c r="AX121" s="39">
        <f t="shared" si="62"/>
        <v>556.8751523</v>
      </c>
      <c r="AY121" s="39">
        <f t="shared" si="62"/>
        <v>360.8003426</v>
      </c>
      <c r="AZ121" s="39">
        <f t="shared" si="62"/>
        <v>560.973675</v>
      </c>
      <c r="BA121" s="39">
        <f t="shared" si="62"/>
        <v>327.4766703</v>
      </c>
      <c r="BB121" s="39">
        <f t="shared" si="62"/>
        <v>530.8006726</v>
      </c>
      <c r="BC121" s="39">
        <f t="shared" si="62"/>
        <v>312.4062386</v>
      </c>
      <c r="BD121" s="39">
        <f t="shared" si="62"/>
        <v>607.7431805</v>
      </c>
      <c r="BE121" s="39">
        <f t="shared" si="62"/>
        <v>276.9481557</v>
      </c>
      <c r="BF121" s="39">
        <f t="shared" si="62"/>
        <v>615.6120527</v>
      </c>
      <c r="BG121" s="39">
        <f t="shared" si="62"/>
        <v>294.896347</v>
      </c>
      <c r="BH121" s="39">
        <f t="shared" si="62"/>
        <v>573.9870979</v>
      </c>
      <c r="BI121" s="39">
        <f t="shared" si="62"/>
        <v>322.4436122</v>
      </c>
      <c r="BJ121" s="39">
        <f t="shared" si="62"/>
        <v>171.0728575</v>
      </c>
      <c r="BK121" s="39">
        <f t="shared" si="62"/>
        <v>63.79686703</v>
      </c>
      <c r="BL121" s="39">
        <f t="shared" si="62"/>
        <v>19.10550622</v>
      </c>
      <c r="BM121" s="39">
        <f t="shared" si="62"/>
        <v>19.10550622</v>
      </c>
      <c r="BN121" s="39">
        <f t="shared" si="62"/>
        <v>19.58314387</v>
      </c>
      <c r="BO121" s="39">
        <f t="shared" si="62"/>
        <v>19.58314387</v>
      </c>
      <c r="BP121" s="39">
        <f t="shared" si="62"/>
        <v>20.07272247</v>
      </c>
      <c r="BQ121" s="39">
        <f t="shared" si="62"/>
        <v>20.07272247</v>
      </c>
      <c r="BR121" s="39">
        <f t="shared" si="62"/>
        <v>2683.468005</v>
      </c>
      <c r="BS121" s="39">
        <f t="shared" si="62"/>
        <v>4425.139466</v>
      </c>
      <c r="BT121" s="39">
        <f t="shared" si="62"/>
        <v>0</v>
      </c>
      <c r="BU121" s="39">
        <f t="shared" si="62"/>
        <v>0</v>
      </c>
      <c r="BV121" s="39">
        <f t="shared" si="62"/>
        <v>0</v>
      </c>
      <c r="BW121" s="39">
        <f t="shared" si="62"/>
        <v>0</v>
      </c>
      <c r="BX121" s="39">
        <f t="shared" si="62"/>
        <v>0</v>
      </c>
      <c r="BY121" s="39">
        <f t="shared" si="62"/>
        <v>0</v>
      </c>
      <c r="BZ121" s="39">
        <f t="shared" si="62"/>
        <v>0</v>
      </c>
      <c r="CA121" s="39">
        <f t="shared" si="62"/>
        <v>0</v>
      </c>
      <c r="CB121" s="39">
        <f t="shared" si="62"/>
        <v>0</v>
      </c>
      <c r="CC121" s="39">
        <f t="shared" si="62"/>
        <v>0</v>
      </c>
      <c r="CD121" s="39">
        <f t="shared" si="62"/>
        <v>0</v>
      </c>
      <c r="CE121" s="39">
        <f t="shared" si="62"/>
        <v>0</v>
      </c>
      <c r="CF121" s="39">
        <f t="shared" si="62"/>
        <v>0</v>
      </c>
      <c r="CG121" s="39">
        <f t="shared" si="62"/>
        <v>0</v>
      </c>
      <c r="CH121" s="39">
        <f t="shared" si="62"/>
        <v>0</v>
      </c>
      <c r="CI121" s="39">
        <f t="shared" si="62"/>
        <v>0</v>
      </c>
      <c r="CJ121" s="39">
        <f t="shared" si="62"/>
        <v>0</v>
      </c>
      <c r="CK121" s="39">
        <f t="shared" si="62"/>
        <v>0</v>
      </c>
      <c r="CL121" s="39">
        <f t="shared" si="62"/>
        <v>0</v>
      </c>
      <c r="CM121" s="39">
        <f t="shared" si="62"/>
        <v>0</v>
      </c>
      <c r="CN121" s="39">
        <f t="shared" si="62"/>
        <v>0</v>
      </c>
      <c r="CO121" s="39">
        <f t="shared" si="62"/>
        <v>0</v>
      </c>
      <c r="CP121" s="39">
        <f t="shared" si="62"/>
        <v>0</v>
      </c>
      <c r="CQ121" s="39">
        <f t="shared" si="62"/>
        <v>0</v>
      </c>
      <c r="CR121" s="39">
        <f t="shared" si="62"/>
        <v>0</v>
      </c>
      <c r="CS121" s="39">
        <f t="shared" si="62"/>
        <v>0</v>
      </c>
    </row>
    <row r="122" ht="14.25" customHeight="1">
      <c r="B122" s="6" t="s">
        <v>81</v>
      </c>
      <c r="E122" s="35">
        <f t="shared" si="63"/>
        <v>15064.10082</v>
      </c>
      <c r="F122" s="5"/>
      <c r="G122" s="36">
        <f t="shared" ref="G122:CS122" si="64">G118+G113</f>
        <v>0</v>
      </c>
      <c r="H122" s="36">
        <f t="shared" si="64"/>
        <v>0</v>
      </c>
      <c r="I122" s="36">
        <f t="shared" si="64"/>
        <v>0</v>
      </c>
      <c r="J122" s="36">
        <f t="shared" si="64"/>
        <v>0</v>
      </c>
      <c r="K122" s="36">
        <f t="shared" si="64"/>
        <v>0</v>
      </c>
      <c r="L122" s="36">
        <f t="shared" si="64"/>
        <v>0</v>
      </c>
      <c r="M122" s="36">
        <f t="shared" si="64"/>
        <v>0</v>
      </c>
      <c r="N122" s="36">
        <f t="shared" si="64"/>
        <v>0</v>
      </c>
      <c r="O122" s="36">
        <f t="shared" si="64"/>
        <v>0</v>
      </c>
      <c r="P122" s="36">
        <f t="shared" si="64"/>
        <v>0</v>
      </c>
      <c r="Q122" s="36">
        <f t="shared" si="64"/>
        <v>0</v>
      </c>
      <c r="R122" s="36">
        <f t="shared" si="64"/>
        <v>0</v>
      </c>
      <c r="S122" s="36">
        <f t="shared" si="64"/>
        <v>0</v>
      </c>
      <c r="T122" s="36">
        <f t="shared" si="64"/>
        <v>-13186.244</v>
      </c>
      <c r="U122" s="36">
        <f t="shared" si="64"/>
        <v>0</v>
      </c>
      <c r="V122" s="36">
        <f t="shared" si="64"/>
        <v>0</v>
      </c>
      <c r="W122" s="36">
        <f t="shared" si="64"/>
        <v>0</v>
      </c>
      <c r="X122" s="36">
        <f t="shared" si="64"/>
        <v>-925</v>
      </c>
      <c r="Y122" s="36">
        <f t="shared" si="64"/>
        <v>0</v>
      </c>
      <c r="Z122" s="36">
        <f t="shared" si="64"/>
        <v>4173.88688</v>
      </c>
      <c r="AA122" s="36">
        <f t="shared" si="64"/>
        <v>2381.369763</v>
      </c>
      <c r="AB122" s="36">
        <f t="shared" si="64"/>
        <v>2558.870837</v>
      </c>
      <c r="AC122" s="36">
        <f t="shared" si="64"/>
        <v>300.9909433</v>
      </c>
      <c r="AD122" s="36">
        <f t="shared" si="64"/>
        <v>307.71248</v>
      </c>
      <c r="AE122" s="36">
        <f t="shared" si="64"/>
        <v>346.5619063</v>
      </c>
      <c r="AF122" s="36">
        <f t="shared" si="64"/>
        <v>309.2989061</v>
      </c>
      <c r="AG122" s="36">
        <f t="shared" si="64"/>
        <v>300.6956261</v>
      </c>
      <c r="AH122" s="36">
        <f t="shared" si="64"/>
        <v>308.7000569</v>
      </c>
      <c r="AI122" s="36">
        <f t="shared" si="64"/>
        <v>298.5210537</v>
      </c>
      <c r="AJ122" s="36">
        <f t="shared" si="64"/>
        <v>395.1519698</v>
      </c>
      <c r="AK122" s="36">
        <f t="shared" si="64"/>
        <v>293.1824159</v>
      </c>
      <c r="AL122" s="36">
        <f t="shared" si="64"/>
        <v>295.0570516</v>
      </c>
      <c r="AM122" s="36">
        <f t="shared" si="64"/>
        <v>293.520453</v>
      </c>
      <c r="AN122" s="36">
        <f t="shared" si="64"/>
        <v>295.4035396</v>
      </c>
      <c r="AO122" s="36">
        <f t="shared" si="64"/>
        <v>295.4035396</v>
      </c>
      <c r="AP122" s="36">
        <f t="shared" si="64"/>
        <v>295.7586899</v>
      </c>
      <c r="AQ122" s="36">
        <f t="shared" si="64"/>
        <v>309.9825714</v>
      </c>
      <c r="AR122" s="36">
        <f t="shared" si="64"/>
        <v>384.2978894</v>
      </c>
      <c r="AS122" s="36">
        <f t="shared" si="64"/>
        <v>298.0892394</v>
      </c>
      <c r="AT122" s="36">
        <f t="shared" si="64"/>
        <v>479.7391533</v>
      </c>
      <c r="AU122" s="36">
        <f t="shared" si="64"/>
        <v>403.4867631</v>
      </c>
      <c r="AV122" s="36">
        <f t="shared" si="64"/>
        <v>680.0073503</v>
      </c>
      <c r="AW122" s="36">
        <f t="shared" si="64"/>
        <v>367.6925993</v>
      </c>
      <c r="AX122" s="36">
        <f t="shared" si="64"/>
        <v>556.8751523</v>
      </c>
      <c r="AY122" s="36">
        <f t="shared" si="64"/>
        <v>360.8003426</v>
      </c>
      <c r="AZ122" s="36">
        <f t="shared" si="64"/>
        <v>560.973675</v>
      </c>
      <c r="BA122" s="36">
        <f t="shared" si="64"/>
        <v>327.4766703</v>
      </c>
      <c r="BB122" s="36">
        <f t="shared" si="64"/>
        <v>530.8006726</v>
      </c>
      <c r="BC122" s="36">
        <f t="shared" si="64"/>
        <v>312.4062386</v>
      </c>
      <c r="BD122" s="36">
        <f t="shared" si="64"/>
        <v>607.7431805</v>
      </c>
      <c r="BE122" s="36">
        <f t="shared" si="64"/>
        <v>276.9481557</v>
      </c>
      <c r="BF122" s="36">
        <f t="shared" si="64"/>
        <v>615.6120527</v>
      </c>
      <c r="BG122" s="36">
        <f t="shared" si="64"/>
        <v>294.896347</v>
      </c>
      <c r="BH122" s="36">
        <f t="shared" si="64"/>
        <v>573.9870979</v>
      </c>
      <c r="BI122" s="36">
        <f t="shared" si="64"/>
        <v>322.4436122</v>
      </c>
      <c r="BJ122" s="36">
        <f t="shared" si="64"/>
        <v>171.0728575</v>
      </c>
      <c r="BK122" s="36">
        <f t="shared" si="64"/>
        <v>63.79686703</v>
      </c>
      <c r="BL122" s="36">
        <f t="shared" si="64"/>
        <v>19.10550622</v>
      </c>
      <c r="BM122" s="36">
        <f t="shared" si="64"/>
        <v>19.10550622</v>
      </c>
      <c r="BN122" s="36">
        <f t="shared" si="64"/>
        <v>19.58314387</v>
      </c>
      <c r="BO122" s="36">
        <f t="shared" si="64"/>
        <v>19.58314387</v>
      </c>
      <c r="BP122" s="36">
        <f t="shared" si="64"/>
        <v>20.07272247</v>
      </c>
      <c r="BQ122" s="36">
        <f t="shared" si="64"/>
        <v>20.07272247</v>
      </c>
      <c r="BR122" s="36">
        <f t="shared" si="64"/>
        <v>2683.468005</v>
      </c>
      <c r="BS122" s="36">
        <f t="shared" si="64"/>
        <v>4425.139466</v>
      </c>
      <c r="BT122" s="36">
        <f t="shared" si="64"/>
        <v>0</v>
      </c>
      <c r="BU122" s="36">
        <f t="shared" si="64"/>
        <v>0</v>
      </c>
      <c r="BV122" s="36">
        <f t="shared" si="64"/>
        <v>0</v>
      </c>
      <c r="BW122" s="36">
        <f t="shared" si="64"/>
        <v>0</v>
      </c>
      <c r="BX122" s="36">
        <f t="shared" si="64"/>
        <v>0</v>
      </c>
      <c r="BY122" s="36">
        <f t="shared" si="64"/>
        <v>0</v>
      </c>
      <c r="BZ122" s="36">
        <f t="shared" si="64"/>
        <v>0</v>
      </c>
      <c r="CA122" s="36">
        <f t="shared" si="64"/>
        <v>0</v>
      </c>
      <c r="CB122" s="36">
        <f t="shared" si="64"/>
        <v>0</v>
      </c>
      <c r="CC122" s="36">
        <f t="shared" si="64"/>
        <v>0</v>
      </c>
      <c r="CD122" s="36">
        <f t="shared" si="64"/>
        <v>0</v>
      </c>
      <c r="CE122" s="36">
        <f t="shared" si="64"/>
        <v>0</v>
      </c>
      <c r="CF122" s="36">
        <f t="shared" si="64"/>
        <v>0</v>
      </c>
      <c r="CG122" s="36">
        <f t="shared" si="64"/>
        <v>0</v>
      </c>
      <c r="CH122" s="36">
        <f t="shared" si="64"/>
        <v>0</v>
      </c>
      <c r="CI122" s="36">
        <f t="shared" si="64"/>
        <v>0</v>
      </c>
      <c r="CJ122" s="36">
        <f t="shared" si="64"/>
        <v>0</v>
      </c>
      <c r="CK122" s="36">
        <f t="shared" si="64"/>
        <v>0</v>
      </c>
      <c r="CL122" s="36">
        <f t="shared" si="64"/>
        <v>0</v>
      </c>
      <c r="CM122" s="36">
        <f t="shared" si="64"/>
        <v>0</v>
      </c>
      <c r="CN122" s="36">
        <f t="shared" si="64"/>
        <v>0</v>
      </c>
      <c r="CO122" s="36">
        <f t="shared" si="64"/>
        <v>0</v>
      </c>
      <c r="CP122" s="36">
        <f t="shared" si="64"/>
        <v>0</v>
      </c>
      <c r="CQ122" s="36">
        <f t="shared" si="64"/>
        <v>0</v>
      </c>
      <c r="CR122" s="36">
        <f t="shared" si="64"/>
        <v>0</v>
      </c>
      <c r="CS122" s="36">
        <f t="shared" si="64"/>
        <v>0</v>
      </c>
    </row>
    <row r="123" ht="14.25" customHeight="1">
      <c r="B123" s="6" t="s">
        <v>82</v>
      </c>
      <c r="E123" s="33">
        <f t="shared" si="63"/>
        <v>-2515.082398</v>
      </c>
      <c r="F123" s="5"/>
      <c r="G123" s="39">
        <f t="shared" ref="G123:CS123" si="65">G119+G113</f>
        <v>0</v>
      </c>
      <c r="H123" s="39">
        <f t="shared" si="65"/>
        <v>0</v>
      </c>
      <c r="I123" s="39">
        <f t="shared" si="65"/>
        <v>0</v>
      </c>
      <c r="J123" s="39">
        <f t="shared" si="65"/>
        <v>0</v>
      </c>
      <c r="K123" s="39">
        <f t="shared" si="65"/>
        <v>0</v>
      </c>
      <c r="L123" s="39">
        <f t="shared" si="65"/>
        <v>0</v>
      </c>
      <c r="M123" s="39">
        <f t="shared" si="65"/>
        <v>0</v>
      </c>
      <c r="N123" s="39">
        <f t="shared" si="65"/>
        <v>0</v>
      </c>
      <c r="O123" s="39">
        <f t="shared" si="65"/>
        <v>0</v>
      </c>
      <c r="P123" s="39">
        <f t="shared" si="65"/>
        <v>0</v>
      </c>
      <c r="Q123" s="39">
        <f t="shared" si="65"/>
        <v>0</v>
      </c>
      <c r="R123" s="39">
        <f t="shared" si="65"/>
        <v>0</v>
      </c>
      <c r="S123" s="39">
        <f t="shared" si="65"/>
        <v>0</v>
      </c>
      <c r="T123" s="39">
        <f t="shared" si="65"/>
        <v>-13186.244</v>
      </c>
      <c r="U123" s="39">
        <f t="shared" si="65"/>
        <v>0</v>
      </c>
      <c r="V123" s="39">
        <f t="shared" si="65"/>
        <v>0</v>
      </c>
      <c r="W123" s="39">
        <f t="shared" si="65"/>
        <v>0</v>
      </c>
      <c r="X123" s="39">
        <f t="shared" si="65"/>
        <v>-925</v>
      </c>
      <c r="Y123" s="39">
        <f t="shared" si="65"/>
        <v>0</v>
      </c>
      <c r="Z123" s="39">
        <f t="shared" si="65"/>
        <v>4173.88688</v>
      </c>
      <c r="AA123" s="39">
        <f t="shared" si="65"/>
        <v>2381.369763</v>
      </c>
      <c r="AB123" s="39">
        <f t="shared" si="65"/>
        <v>2558.870837</v>
      </c>
      <c r="AC123" s="39">
        <f t="shared" si="65"/>
        <v>300.9909433</v>
      </c>
      <c r="AD123" s="39">
        <f t="shared" si="65"/>
        <v>307.71248</v>
      </c>
      <c r="AE123" s="39">
        <f t="shared" si="65"/>
        <v>346.5619063</v>
      </c>
      <c r="AF123" s="39">
        <f t="shared" si="65"/>
        <v>309.2989061</v>
      </c>
      <c r="AG123" s="39">
        <f t="shared" si="65"/>
        <v>300.6956261</v>
      </c>
      <c r="AH123" s="39">
        <f t="shared" si="65"/>
        <v>308.7000569</v>
      </c>
      <c r="AI123" s="39">
        <f t="shared" si="65"/>
        <v>13.19169399</v>
      </c>
      <c r="AJ123" s="39">
        <f t="shared" si="65"/>
        <v>13.52148634</v>
      </c>
      <c r="AK123" s="39">
        <f t="shared" si="65"/>
        <v>13.52148634</v>
      </c>
      <c r="AL123" s="39">
        <f t="shared" si="65"/>
        <v>13.8595235</v>
      </c>
      <c r="AM123" s="39">
        <f t="shared" si="65"/>
        <v>13.8595235</v>
      </c>
      <c r="AN123" s="39">
        <f t="shared" si="65"/>
        <v>14.20601158</v>
      </c>
      <c r="AO123" s="39">
        <f t="shared" si="65"/>
        <v>14.20601158</v>
      </c>
      <c r="AP123" s="39">
        <f t="shared" si="65"/>
        <v>14.56116187</v>
      </c>
      <c r="AQ123" s="39">
        <f t="shared" si="65"/>
        <v>14.56116187</v>
      </c>
      <c r="AR123" s="39">
        <f t="shared" si="65"/>
        <v>14.92519092</v>
      </c>
      <c r="AS123" s="39">
        <f t="shared" si="65"/>
        <v>14.92519092</v>
      </c>
      <c r="AT123" s="39">
        <f t="shared" si="65"/>
        <v>15.29832069</v>
      </c>
      <c r="AU123" s="39">
        <f t="shared" si="65"/>
        <v>15.29832069</v>
      </c>
      <c r="AV123" s="39">
        <f t="shared" si="65"/>
        <v>15.68077871</v>
      </c>
      <c r="AW123" s="39">
        <f t="shared" si="65"/>
        <v>15.68077871</v>
      </c>
      <c r="AX123" s="39">
        <f t="shared" si="65"/>
        <v>16.07279818</v>
      </c>
      <c r="AY123" s="39">
        <f t="shared" si="65"/>
        <v>16.07279818</v>
      </c>
      <c r="AZ123" s="39">
        <f t="shared" si="65"/>
        <v>16.47461813</v>
      </c>
      <c r="BA123" s="39">
        <f t="shared" si="65"/>
        <v>16.47461813</v>
      </c>
      <c r="BB123" s="39">
        <f t="shared" si="65"/>
        <v>16.88648359</v>
      </c>
      <c r="BC123" s="39">
        <f t="shared" si="65"/>
        <v>16.88648359</v>
      </c>
      <c r="BD123" s="39">
        <f t="shared" si="65"/>
        <v>17.30864568</v>
      </c>
      <c r="BE123" s="39">
        <f t="shared" si="65"/>
        <v>17.30864568</v>
      </c>
      <c r="BF123" s="39">
        <f t="shared" si="65"/>
        <v>17.74136182</v>
      </c>
      <c r="BG123" s="39">
        <f t="shared" si="65"/>
        <v>17.74136182</v>
      </c>
      <c r="BH123" s="39">
        <f t="shared" si="65"/>
        <v>18.18489586</v>
      </c>
      <c r="BI123" s="39">
        <f t="shared" si="65"/>
        <v>18.18489586</v>
      </c>
      <c r="BJ123" s="39">
        <f t="shared" si="65"/>
        <v>18.63951826</v>
      </c>
      <c r="BK123" s="39">
        <f t="shared" si="65"/>
        <v>18.63951826</v>
      </c>
      <c r="BL123" s="39">
        <f t="shared" si="65"/>
        <v>19.10550622</v>
      </c>
      <c r="BM123" s="39">
        <f t="shared" si="65"/>
        <v>19.10550622</v>
      </c>
      <c r="BN123" s="39">
        <f t="shared" si="65"/>
        <v>19.58314387</v>
      </c>
      <c r="BO123" s="39">
        <f t="shared" si="65"/>
        <v>19.58314387</v>
      </c>
      <c r="BP123" s="39">
        <f t="shared" si="65"/>
        <v>20.07272247</v>
      </c>
      <c r="BQ123" s="39">
        <f t="shared" si="65"/>
        <v>20.07272247</v>
      </c>
      <c r="BR123" s="39">
        <f t="shared" si="65"/>
        <v>20.57454053</v>
      </c>
      <c r="BS123" s="39">
        <f t="shared" si="65"/>
        <v>10.06363396</v>
      </c>
      <c r="BT123" s="39">
        <f t="shared" si="65"/>
        <v>0</v>
      </c>
      <c r="BU123" s="39">
        <f t="shared" si="65"/>
        <v>0</v>
      </c>
      <c r="BV123" s="39">
        <f t="shared" si="65"/>
        <v>0</v>
      </c>
      <c r="BW123" s="39">
        <f t="shared" si="65"/>
        <v>0</v>
      </c>
      <c r="BX123" s="39">
        <f t="shared" si="65"/>
        <v>0</v>
      </c>
      <c r="BY123" s="39">
        <f t="shared" si="65"/>
        <v>0</v>
      </c>
      <c r="BZ123" s="39">
        <f t="shared" si="65"/>
        <v>0</v>
      </c>
      <c r="CA123" s="39">
        <f t="shared" si="65"/>
        <v>0</v>
      </c>
      <c r="CB123" s="39">
        <f t="shared" si="65"/>
        <v>0</v>
      </c>
      <c r="CC123" s="39">
        <f t="shared" si="65"/>
        <v>0</v>
      </c>
      <c r="CD123" s="39">
        <f t="shared" si="65"/>
        <v>0</v>
      </c>
      <c r="CE123" s="39">
        <f t="shared" si="65"/>
        <v>0</v>
      </c>
      <c r="CF123" s="39">
        <f t="shared" si="65"/>
        <v>0</v>
      </c>
      <c r="CG123" s="39">
        <f t="shared" si="65"/>
        <v>0</v>
      </c>
      <c r="CH123" s="39">
        <f t="shared" si="65"/>
        <v>0</v>
      </c>
      <c r="CI123" s="39">
        <f t="shared" si="65"/>
        <v>0</v>
      </c>
      <c r="CJ123" s="39">
        <f t="shared" si="65"/>
        <v>0</v>
      </c>
      <c r="CK123" s="39">
        <f t="shared" si="65"/>
        <v>0</v>
      </c>
      <c r="CL123" s="39">
        <f t="shared" si="65"/>
        <v>0</v>
      </c>
      <c r="CM123" s="39">
        <f t="shared" si="65"/>
        <v>0</v>
      </c>
      <c r="CN123" s="39">
        <f t="shared" si="65"/>
        <v>0</v>
      </c>
      <c r="CO123" s="39">
        <f t="shared" si="65"/>
        <v>0</v>
      </c>
      <c r="CP123" s="39">
        <f t="shared" si="65"/>
        <v>0</v>
      </c>
      <c r="CQ123" s="39">
        <f t="shared" si="65"/>
        <v>0</v>
      </c>
      <c r="CR123" s="39">
        <f t="shared" si="65"/>
        <v>0</v>
      </c>
      <c r="CS123" s="39">
        <f t="shared" si="65"/>
        <v>0</v>
      </c>
    </row>
    <row r="124" ht="14.25" customHeight="1"/>
    <row r="125" ht="14.25" customHeight="1">
      <c r="B125" s="5" t="s">
        <v>72</v>
      </c>
    </row>
    <row r="126" ht="14.25" customHeight="1"/>
    <row r="127" ht="14.25" customHeight="1">
      <c r="B127" s="6" t="s">
        <v>77</v>
      </c>
      <c r="C127" s="5"/>
      <c r="D127" s="5"/>
      <c r="E127" s="33">
        <f t="shared" ref="E127:E129" si="67">SUM(G127:CS127)</f>
        <v>16103.46936</v>
      </c>
      <c r="F127" s="5"/>
      <c r="G127" s="39">
        <f t="shared" ref="G127:CS127" si="66">G117*G$52</f>
        <v>0</v>
      </c>
      <c r="H127" s="39">
        <f t="shared" si="66"/>
        <v>0</v>
      </c>
      <c r="I127" s="39">
        <f t="shared" si="66"/>
        <v>0</v>
      </c>
      <c r="J127" s="39">
        <f t="shared" si="66"/>
        <v>0</v>
      </c>
      <c r="K127" s="39">
        <f t="shared" si="66"/>
        <v>0</v>
      </c>
      <c r="L127" s="39">
        <f t="shared" si="66"/>
        <v>0</v>
      </c>
      <c r="M127" s="39">
        <f t="shared" si="66"/>
        <v>0</v>
      </c>
      <c r="N127" s="39">
        <f t="shared" si="66"/>
        <v>0</v>
      </c>
      <c r="O127" s="39">
        <f t="shared" si="66"/>
        <v>0</v>
      </c>
      <c r="P127" s="39">
        <f t="shared" si="66"/>
        <v>0</v>
      </c>
      <c r="Q127" s="39">
        <f t="shared" si="66"/>
        <v>0</v>
      </c>
      <c r="R127" s="39">
        <f t="shared" si="66"/>
        <v>0</v>
      </c>
      <c r="S127" s="39">
        <f t="shared" si="66"/>
        <v>0</v>
      </c>
      <c r="T127" s="39">
        <f t="shared" si="66"/>
        <v>0</v>
      </c>
      <c r="U127" s="39">
        <f t="shared" si="66"/>
        <v>0</v>
      </c>
      <c r="V127" s="39">
        <f t="shared" si="66"/>
        <v>0</v>
      </c>
      <c r="W127" s="39">
        <f t="shared" si="66"/>
        <v>0</v>
      </c>
      <c r="X127" s="39">
        <f t="shared" si="66"/>
        <v>0</v>
      </c>
      <c r="Y127" s="39">
        <f t="shared" si="66"/>
        <v>0</v>
      </c>
      <c r="Z127" s="39">
        <f t="shared" si="66"/>
        <v>4161.88688</v>
      </c>
      <c r="AA127" s="39">
        <f t="shared" si="66"/>
        <v>2311.144414</v>
      </c>
      <c r="AB127" s="39">
        <f t="shared" si="66"/>
        <v>2422.605902</v>
      </c>
      <c r="AC127" s="39">
        <f t="shared" si="66"/>
        <v>270.6505693</v>
      </c>
      <c r="AD127" s="39">
        <f t="shared" si="66"/>
        <v>273.9682676</v>
      </c>
      <c r="AE127" s="39">
        <f t="shared" si="66"/>
        <v>281.7987671</v>
      </c>
      <c r="AF127" s="39">
        <f t="shared" si="66"/>
        <v>228.8942675</v>
      </c>
      <c r="AG127" s="39">
        <f t="shared" si="66"/>
        <v>193.5292751</v>
      </c>
      <c r="AH127" s="39">
        <f t="shared" si="66"/>
        <v>173.2899168</v>
      </c>
      <c r="AI127" s="39">
        <f t="shared" si="66"/>
        <v>161.4305362</v>
      </c>
      <c r="AJ127" s="39">
        <f t="shared" si="66"/>
        <v>208.3137778</v>
      </c>
      <c r="AK127" s="39">
        <f t="shared" si="66"/>
        <v>148.8371516</v>
      </c>
      <c r="AL127" s="39">
        <f t="shared" si="66"/>
        <v>145.9135647</v>
      </c>
      <c r="AM127" s="39">
        <f t="shared" si="66"/>
        <v>141.4883172</v>
      </c>
      <c r="AN127" s="39">
        <f t="shared" si="66"/>
        <v>138.7090824</v>
      </c>
      <c r="AO127" s="39">
        <f t="shared" si="66"/>
        <v>135.2413554</v>
      </c>
      <c r="AP127" s="39">
        <f t="shared" si="66"/>
        <v>131.8603215</v>
      </c>
      <c r="AQ127" s="39">
        <f t="shared" si="66"/>
        <v>135.0669874</v>
      </c>
      <c r="AR127" s="39">
        <f t="shared" si="66"/>
        <v>164.6556567</v>
      </c>
      <c r="AS127" s="39">
        <f t="shared" si="66"/>
        <v>123.0706776</v>
      </c>
      <c r="AT127" s="39">
        <f t="shared" si="66"/>
        <v>196.8119614</v>
      </c>
      <c r="AU127" s="39">
        <f t="shared" si="66"/>
        <v>160.386685</v>
      </c>
      <c r="AV127" s="39">
        <f t="shared" si="66"/>
        <v>267.6159226</v>
      </c>
      <c r="AW127" s="39">
        <f t="shared" si="66"/>
        <v>138.2586108</v>
      </c>
      <c r="AX127" s="39">
        <f t="shared" si="66"/>
        <v>207.0990614</v>
      </c>
      <c r="AY127" s="39">
        <f t="shared" si="66"/>
        <v>128.712332</v>
      </c>
      <c r="AZ127" s="39">
        <f t="shared" si="66"/>
        <v>198.219292</v>
      </c>
      <c r="BA127" s="39">
        <f t="shared" si="66"/>
        <v>110.3866768</v>
      </c>
      <c r="BB127" s="39">
        <f t="shared" si="66"/>
        <v>177.8478538</v>
      </c>
      <c r="BC127" s="39">
        <f t="shared" si="66"/>
        <v>99.71239638</v>
      </c>
      <c r="BD127" s="39">
        <f t="shared" si="66"/>
        <v>194.2401493</v>
      </c>
      <c r="BE127" s="39">
        <f t="shared" si="66"/>
        <v>83.28037039</v>
      </c>
      <c r="BF127" s="39">
        <f t="shared" si="66"/>
        <v>186.9750881</v>
      </c>
      <c r="BG127" s="39">
        <f t="shared" si="66"/>
        <v>84.50916161</v>
      </c>
      <c r="BH127" s="39">
        <f t="shared" si="66"/>
        <v>165.2364962</v>
      </c>
      <c r="BI127" s="39">
        <f t="shared" si="66"/>
        <v>88.1928462</v>
      </c>
      <c r="BJ127" s="39">
        <f t="shared" si="66"/>
        <v>43.07992209</v>
      </c>
      <c r="BK127" s="39">
        <f t="shared" si="66"/>
        <v>12.44308298</v>
      </c>
      <c r="BL127" s="39">
        <f t="shared" si="66"/>
        <v>0</v>
      </c>
      <c r="BM127" s="39">
        <f t="shared" si="66"/>
        <v>0</v>
      </c>
      <c r="BN127" s="39">
        <f t="shared" si="66"/>
        <v>0</v>
      </c>
      <c r="BO127" s="39">
        <f t="shared" si="66"/>
        <v>0</v>
      </c>
      <c r="BP127" s="39">
        <f t="shared" si="66"/>
        <v>0</v>
      </c>
      <c r="BQ127" s="39">
        <f t="shared" si="66"/>
        <v>0</v>
      </c>
      <c r="BR127" s="39">
        <f t="shared" si="66"/>
        <v>614.5902455</v>
      </c>
      <c r="BS127" s="39">
        <f t="shared" si="66"/>
        <v>993.5155164</v>
      </c>
      <c r="BT127" s="39">
        <f t="shared" si="66"/>
        <v>0</v>
      </c>
      <c r="BU127" s="39">
        <f t="shared" si="66"/>
        <v>0</v>
      </c>
      <c r="BV127" s="39">
        <f t="shared" si="66"/>
        <v>0</v>
      </c>
      <c r="BW127" s="39">
        <f t="shared" si="66"/>
        <v>0</v>
      </c>
      <c r="BX127" s="39">
        <f t="shared" si="66"/>
        <v>0</v>
      </c>
      <c r="BY127" s="39">
        <f t="shared" si="66"/>
        <v>0</v>
      </c>
      <c r="BZ127" s="39">
        <f t="shared" si="66"/>
        <v>0</v>
      </c>
      <c r="CA127" s="39">
        <f t="shared" si="66"/>
        <v>0</v>
      </c>
      <c r="CB127" s="39">
        <f t="shared" si="66"/>
        <v>0</v>
      </c>
      <c r="CC127" s="39">
        <f t="shared" si="66"/>
        <v>0</v>
      </c>
      <c r="CD127" s="39">
        <f t="shared" si="66"/>
        <v>0</v>
      </c>
      <c r="CE127" s="39">
        <f t="shared" si="66"/>
        <v>0</v>
      </c>
      <c r="CF127" s="39">
        <f t="shared" si="66"/>
        <v>0</v>
      </c>
      <c r="CG127" s="39">
        <f t="shared" si="66"/>
        <v>0</v>
      </c>
      <c r="CH127" s="39">
        <f t="shared" si="66"/>
        <v>0</v>
      </c>
      <c r="CI127" s="39">
        <f t="shared" si="66"/>
        <v>0</v>
      </c>
      <c r="CJ127" s="39">
        <f t="shared" si="66"/>
        <v>0</v>
      </c>
      <c r="CK127" s="39">
        <f t="shared" si="66"/>
        <v>0</v>
      </c>
      <c r="CL127" s="39">
        <f t="shared" si="66"/>
        <v>0</v>
      </c>
      <c r="CM127" s="39">
        <f t="shared" si="66"/>
        <v>0</v>
      </c>
      <c r="CN127" s="39">
        <f t="shared" si="66"/>
        <v>0</v>
      </c>
      <c r="CO127" s="39">
        <f t="shared" si="66"/>
        <v>0</v>
      </c>
      <c r="CP127" s="39">
        <f t="shared" si="66"/>
        <v>0</v>
      </c>
      <c r="CQ127" s="39">
        <f t="shared" si="66"/>
        <v>0</v>
      </c>
      <c r="CR127" s="39">
        <f t="shared" si="66"/>
        <v>0</v>
      </c>
      <c r="CS127" s="39">
        <f t="shared" si="66"/>
        <v>0</v>
      </c>
    </row>
    <row r="128" ht="14.25" customHeight="1">
      <c r="B128" s="6" t="s">
        <v>78</v>
      </c>
      <c r="E128" s="35">
        <f t="shared" si="67"/>
        <v>1992.225358</v>
      </c>
      <c r="F128" s="5"/>
      <c r="G128" s="36">
        <f t="shared" ref="G128:CS128" si="68">G118*G$52</f>
        <v>0</v>
      </c>
      <c r="H128" s="36">
        <f t="shared" si="68"/>
        <v>0</v>
      </c>
      <c r="I128" s="36">
        <f t="shared" si="68"/>
        <v>0</v>
      </c>
      <c r="J128" s="36">
        <f t="shared" si="68"/>
        <v>0</v>
      </c>
      <c r="K128" s="36">
        <f t="shared" si="68"/>
        <v>0</v>
      </c>
      <c r="L128" s="36">
        <f t="shared" si="68"/>
        <v>0</v>
      </c>
      <c r="M128" s="36">
        <f t="shared" si="68"/>
        <v>0</v>
      </c>
      <c r="N128" s="36">
        <f t="shared" si="68"/>
        <v>0</v>
      </c>
      <c r="O128" s="36">
        <f t="shared" si="68"/>
        <v>0</v>
      </c>
      <c r="P128" s="36">
        <f t="shared" si="68"/>
        <v>0</v>
      </c>
      <c r="Q128" s="36">
        <f t="shared" si="68"/>
        <v>0</v>
      </c>
      <c r="R128" s="36">
        <f t="shared" si="68"/>
        <v>0</v>
      </c>
      <c r="S128" s="36">
        <f t="shared" si="68"/>
        <v>0</v>
      </c>
      <c r="T128" s="36">
        <f t="shared" si="68"/>
        <v>-13186.244</v>
      </c>
      <c r="U128" s="36">
        <f t="shared" si="68"/>
        <v>0</v>
      </c>
      <c r="V128" s="36">
        <f t="shared" si="68"/>
        <v>0</v>
      </c>
      <c r="W128" s="36">
        <f t="shared" si="68"/>
        <v>0</v>
      </c>
      <c r="X128" s="36">
        <f t="shared" si="68"/>
        <v>-925</v>
      </c>
      <c r="Y128" s="36">
        <f t="shared" si="68"/>
        <v>0</v>
      </c>
      <c r="Z128" s="36">
        <f t="shared" si="68"/>
        <v>4161.88688</v>
      </c>
      <c r="AA128" s="36">
        <f t="shared" si="68"/>
        <v>2311.144414</v>
      </c>
      <c r="AB128" s="36">
        <f t="shared" si="68"/>
        <v>2422.605902</v>
      </c>
      <c r="AC128" s="36">
        <f t="shared" si="68"/>
        <v>270.6505693</v>
      </c>
      <c r="AD128" s="36">
        <f t="shared" si="68"/>
        <v>273.9682676</v>
      </c>
      <c r="AE128" s="36">
        <f t="shared" si="68"/>
        <v>281.7987671</v>
      </c>
      <c r="AF128" s="36">
        <f t="shared" si="68"/>
        <v>228.8942675</v>
      </c>
      <c r="AG128" s="36">
        <f t="shared" si="68"/>
        <v>193.5292751</v>
      </c>
      <c r="AH128" s="36">
        <f t="shared" si="68"/>
        <v>173.2899168</v>
      </c>
      <c r="AI128" s="36">
        <f t="shared" si="68"/>
        <v>161.4305362</v>
      </c>
      <c r="AJ128" s="36">
        <f t="shared" si="68"/>
        <v>208.3137778</v>
      </c>
      <c r="AK128" s="36">
        <f t="shared" si="68"/>
        <v>148.8371516</v>
      </c>
      <c r="AL128" s="36">
        <f t="shared" si="68"/>
        <v>145.9135647</v>
      </c>
      <c r="AM128" s="36">
        <f t="shared" si="68"/>
        <v>141.4883172</v>
      </c>
      <c r="AN128" s="36">
        <f t="shared" si="68"/>
        <v>138.7090824</v>
      </c>
      <c r="AO128" s="36">
        <f t="shared" si="68"/>
        <v>135.2413554</v>
      </c>
      <c r="AP128" s="36">
        <f t="shared" si="68"/>
        <v>131.8603215</v>
      </c>
      <c r="AQ128" s="36">
        <f t="shared" si="68"/>
        <v>135.0669874</v>
      </c>
      <c r="AR128" s="36">
        <f t="shared" si="68"/>
        <v>164.6556567</v>
      </c>
      <c r="AS128" s="36">
        <f t="shared" si="68"/>
        <v>123.0706776</v>
      </c>
      <c r="AT128" s="36">
        <f t="shared" si="68"/>
        <v>196.8119614</v>
      </c>
      <c r="AU128" s="36">
        <f t="shared" si="68"/>
        <v>160.386685</v>
      </c>
      <c r="AV128" s="36">
        <f t="shared" si="68"/>
        <v>267.6159226</v>
      </c>
      <c r="AW128" s="36">
        <f t="shared" si="68"/>
        <v>138.2586108</v>
      </c>
      <c r="AX128" s="36">
        <f t="shared" si="68"/>
        <v>207.0990614</v>
      </c>
      <c r="AY128" s="36">
        <f t="shared" si="68"/>
        <v>128.712332</v>
      </c>
      <c r="AZ128" s="36">
        <f t="shared" si="68"/>
        <v>198.219292</v>
      </c>
      <c r="BA128" s="36">
        <f t="shared" si="68"/>
        <v>110.3866768</v>
      </c>
      <c r="BB128" s="36">
        <f t="shared" si="68"/>
        <v>177.8478538</v>
      </c>
      <c r="BC128" s="36">
        <f t="shared" si="68"/>
        <v>99.71239638</v>
      </c>
      <c r="BD128" s="36">
        <f t="shared" si="68"/>
        <v>194.2401493</v>
      </c>
      <c r="BE128" s="36">
        <f t="shared" si="68"/>
        <v>83.28037039</v>
      </c>
      <c r="BF128" s="36">
        <f t="shared" si="68"/>
        <v>186.9750881</v>
      </c>
      <c r="BG128" s="36">
        <f t="shared" si="68"/>
        <v>84.50916161</v>
      </c>
      <c r="BH128" s="36">
        <f t="shared" si="68"/>
        <v>165.2364962</v>
      </c>
      <c r="BI128" s="36">
        <f t="shared" si="68"/>
        <v>88.1928462</v>
      </c>
      <c r="BJ128" s="36">
        <f t="shared" si="68"/>
        <v>43.07992209</v>
      </c>
      <c r="BK128" s="36">
        <f t="shared" si="68"/>
        <v>12.44308298</v>
      </c>
      <c r="BL128" s="36">
        <f t="shared" si="68"/>
        <v>0</v>
      </c>
      <c r="BM128" s="36">
        <f t="shared" si="68"/>
        <v>0</v>
      </c>
      <c r="BN128" s="36">
        <f t="shared" si="68"/>
        <v>0</v>
      </c>
      <c r="BO128" s="36">
        <f t="shared" si="68"/>
        <v>0</v>
      </c>
      <c r="BP128" s="36">
        <f t="shared" si="68"/>
        <v>0</v>
      </c>
      <c r="BQ128" s="36">
        <f t="shared" si="68"/>
        <v>0</v>
      </c>
      <c r="BR128" s="36">
        <f t="shared" si="68"/>
        <v>614.5902455</v>
      </c>
      <c r="BS128" s="36">
        <f t="shared" si="68"/>
        <v>993.5155164</v>
      </c>
      <c r="BT128" s="36">
        <f t="shared" si="68"/>
        <v>0</v>
      </c>
      <c r="BU128" s="36">
        <f t="shared" si="68"/>
        <v>0</v>
      </c>
      <c r="BV128" s="36">
        <f t="shared" si="68"/>
        <v>0</v>
      </c>
      <c r="BW128" s="36">
        <f t="shared" si="68"/>
        <v>0</v>
      </c>
      <c r="BX128" s="36">
        <f t="shared" si="68"/>
        <v>0</v>
      </c>
      <c r="BY128" s="36">
        <f t="shared" si="68"/>
        <v>0</v>
      </c>
      <c r="BZ128" s="36">
        <f t="shared" si="68"/>
        <v>0</v>
      </c>
      <c r="CA128" s="36">
        <f t="shared" si="68"/>
        <v>0</v>
      </c>
      <c r="CB128" s="36">
        <f t="shared" si="68"/>
        <v>0</v>
      </c>
      <c r="CC128" s="36">
        <f t="shared" si="68"/>
        <v>0</v>
      </c>
      <c r="CD128" s="36">
        <f t="shared" si="68"/>
        <v>0</v>
      </c>
      <c r="CE128" s="36">
        <f t="shared" si="68"/>
        <v>0</v>
      </c>
      <c r="CF128" s="36">
        <f t="shared" si="68"/>
        <v>0</v>
      </c>
      <c r="CG128" s="36">
        <f t="shared" si="68"/>
        <v>0</v>
      </c>
      <c r="CH128" s="36">
        <f t="shared" si="68"/>
        <v>0</v>
      </c>
      <c r="CI128" s="36">
        <f t="shared" si="68"/>
        <v>0</v>
      </c>
      <c r="CJ128" s="36">
        <f t="shared" si="68"/>
        <v>0</v>
      </c>
      <c r="CK128" s="36">
        <f t="shared" si="68"/>
        <v>0</v>
      </c>
      <c r="CL128" s="36">
        <f t="shared" si="68"/>
        <v>0</v>
      </c>
      <c r="CM128" s="36">
        <f t="shared" si="68"/>
        <v>0</v>
      </c>
      <c r="CN128" s="36">
        <f t="shared" si="68"/>
        <v>0</v>
      </c>
      <c r="CO128" s="36">
        <f t="shared" si="68"/>
        <v>0</v>
      </c>
      <c r="CP128" s="36">
        <f t="shared" si="68"/>
        <v>0</v>
      </c>
      <c r="CQ128" s="36">
        <f t="shared" si="68"/>
        <v>0</v>
      </c>
      <c r="CR128" s="36">
        <f t="shared" si="68"/>
        <v>0</v>
      </c>
      <c r="CS128" s="36">
        <f t="shared" si="68"/>
        <v>0</v>
      </c>
    </row>
    <row r="129" ht="14.25" customHeight="1">
      <c r="B129" s="6" t="s">
        <v>79</v>
      </c>
      <c r="E129" s="33">
        <f t="shared" si="67"/>
        <v>-3793.475741</v>
      </c>
      <c r="F129" s="5"/>
      <c r="G129" s="39">
        <f t="shared" ref="G129:CS129" si="69">G119*G$52</f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0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-13186.244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-925</v>
      </c>
      <c r="Y129" s="39">
        <f t="shared" si="69"/>
        <v>0</v>
      </c>
      <c r="Z129" s="39">
        <f t="shared" si="69"/>
        <v>4161.88688</v>
      </c>
      <c r="AA129" s="39">
        <f t="shared" si="69"/>
        <v>2311.144414</v>
      </c>
      <c r="AB129" s="39">
        <f t="shared" si="69"/>
        <v>2422.605902</v>
      </c>
      <c r="AC129" s="39">
        <f t="shared" si="69"/>
        <v>270.6505693</v>
      </c>
      <c r="AD129" s="39">
        <f t="shared" si="69"/>
        <v>273.9682676</v>
      </c>
      <c r="AE129" s="39">
        <f t="shared" si="69"/>
        <v>281.7987671</v>
      </c>
      <c r="AF129" s="39">
        <f t="shared" si="69"/>
        <v>228.8942675</v>
      </c>
      <c r="AG129" s="39">
        <f t="shared" si="69"/>
        <v>193.5292751</v>
      </c>
      <c r="AH129" s="39">
        <f t="shared" si="69"/>
        <v>173.2899168</v>
      </c>
      <c r="AI129" s="39">
        <f t="shared" si="69"/>
        <v>0</v>
      </c>
      <c r="AJ129" s="39">
        <f t="shared" si="69"/>
        <v>0</v>
      </c>
      <c r="AK129" s="39">
        <f t="shared" si="69"/>
        <v>0</v>
      </c>
      <c r="AL129" s="39">
        <f t="shared" si="69"/>
        <v>0</v>
      </c>
      <c r="AM129" s="39">
        <f t="shared" si="69"/>
        <v>0</v>
      </c>
      <c r="AN129" s="39">
        <f t="shared" si="69"/>
        <v>0</v>
      </c>
      <c r="AO129" s="39">
        <f t="shared" si="69"/>
        <v>0</v>
      </c>
      <c r="AP129" s="39">
        <f t="shared" si="69"/>
        <v>0</v>
      </c>
      <c r="AQ129" s="39">
        <f t="shared" si="69"/>
        <v>0</v>
      </c>
      <c r="AR129" s="39">
        <f t="shared" si="69"/>
        <v>0</v>
      </c>
      <c r="AS129" s="39">
        <f t="shared" si="69"/>
        <v>0</v>
      </c>
      <c r="AT129" s="39">
        <f t="shared" si="69"/>
        <v>0</v>
      </c>
      <c r="AU129" s="39">
        <f t="shared" si="69"/>
        <v>0</v>
      </c>
      <c r="AV129" s="39">
        <f t="shared" si="69"/>
        <v>0</v>
      </c>
      <c r="AW129" s="39">
        <f t="shared" si="69"/>
        <v>0</v>
      </c>
      <c r="AX129" s="39">
        <f t="shared" si="69"/>
        <v>0</v>
      </c>
      <c r="AY129" s="39">
        <f t="shared" si="69"/>
        <v>0</v>
      </c>
      <c r="AZ129" s="39">
        <f t="shared" si="69"/>
        <v>0</v>
      </c>
      <c r="BA129" s="39">
        <f t="shared" si="69"/>
        <v>0</v>
      </c>
      <c r="BB129" s="39">
        <f t="shared" si="69"/>
        <v>0</v>
      </c>
      <c r="BC129" s="39">
        <f t="shared" si="69"/>
        <v>0</v>
      </c>
      <c r="BD129" s="39">
        <f t="shared" si="69"/>
        <v>0</v>
      </c>
      <c r="BE129" s="39">
        <f t="shared" si="69"/>
        <v>0</v>
      </c>
      <c r="BF129" s="39">
        <f t="shared" si="69"/>
        <v>0</v>
      </c>
      <c r="BG129" s="39">
        <f t="shared" si="69"/>
        <v>0</v>
      </c>
      <c r="BH129" s="39">
        <f t="shared" si="69"/>
        <v>0</v>
      </c>
      <c r="BI129" s="39">
        <f t="shared" si="69"/>
        <v>0</v>
      </c>
      <c r="BJ129" s="39">
        <f t="shared" si="69"/>
        <v>0</v>
      </c>
      <c r="BK129" s="39">
        <f t="shared" si="69"/>
        <v>0</v>
      </c>
      <c r="BL129" s="39">
        <f t="shared" si="69"/>
        <v>0</v>
      </c>
      <c r="BM129" s="39">
        <f t="shared" si="69"/>
        <v>0</v>
      </c>
      <c r="BN129" s="39">
        <f t="shared" si="69"/>
        <v>0</v>
      </c>
      <c r="BO129" s="39">
        <f t="shared" si="69"/>
        <v>0</v>
      </c>
      <c r="BP129" s="39">
        <f t="shared" si="69"/>
        <v>0</v>
      </c>
      <c r="BQ129" s="39">
        <f t="shared" si="69"/>
        <v>0</v>
      </c>
      <c r="BR129" s="39">
        <f t="shared" si="69"/>
        <v>0</v>
      </c>
      <c r="BS129" s="39">
        <f t="shared" si="69"/>
        <v>0</v>
      </c>
      <c r="BT129" s="39">
        <f t="shared" si="69"/>
        <v>0</v>
      </c>
      <c r="BU129" s="39">
        <f t="shared" si="69"/>
        <v>0</v>
      </c>
      <c r="BV129" s="39">
        <f t="shared" si="69"/>
        <v>0</v>
      </c>
      <c r="BW129" s="39">
        <f t="shared" si="69"/>
        <v>0</v>
      </c>
      <c r="BX129" s="39">
        <f t="shared" si="69"/>
        <v>0</v>
      </c>
      <c r="BY129" s="39">
        <f t="shared" si="69"/>
        <v>0</v>
      </c>
      <c r="BZ129" s="39">
        <f t="shared" si="69"/>
        <v>0</v>
      </c>
      <c r="CA129" s="39">
        <f t="shared" si="69"/>
        <v>0</v>
      </c>
      <c r="CB129" s="39">
        <f t="shared" si="69"/>
        <v>0</v>
      </c>
      <c r="CC129" s="39">
        <f t="shared" si="69"/>
        <v>0</v>
      </c>
      <c r="CD129" s="39">
        <f t="shared" si="69"/>
        <v>0</v>
      </c>
      <c r="CE129" s="39">
        <f t="shared" si="69"/>
        <v>0</v>
      </c>
      <c r="CF129" s="39">
        <f t="shared" si="69"/>
        <v>0</v>
      </c>
      <c r="CG129" s="39">
        <f t="shared" si="69"/>
        <v>0</v>
      </c>
      <c r="CH129" s="39">
        <f t="shared" si="69"/>
        <v>0</v>
      </c>
      <c r="CI129" s="39">
        <f t="shared" si="69"/>
        <v>0</v>
      </c>
      <c r="CJ129" s="39">
        <f t="shared" si="69"/>
        <v>0</v>
      </c>
      <c r="CK129" s="39">
        <f t="shared" si="69"/>
        <v>0</v>
      </c>
      <c r="CL129" s="39">
        <f t="shared" si="69"/>
        <v>0</v>
      </c>
      <c r="CM129" s="39">
        <f t="shared" si="69"/>
        <v>0</v>
      </c>
      <c r="CN129" s="39">
        <f t="shared" si="69"/>
        <v>0</v>
      </c>
      <c r="CO129" s="39">
        <f t="shared" si="69"/>
        <v>0</v>
      </c>
      <c r="CP129" s="39">
        <f t="shared" si="69"/>
        <v>0</v>
      </c>
      <c r="CQ129" s="39">
        <f t="shared" si="69"/>
        <v>0</v>
      </c>
      <c r="CR129" s="39">
        <f t="shared" si="69"/>
        <v>0</v>
      </c>
      <c r="CS129" s="39">
        <f t="shared" si="69"/>
        <v>0</v>
      </c>
    </row>
    <row r="130" ht="14.25" customHeight="1">
      <c r="E130" s="35"/>
      <c r="F130" s="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</row>
    <row r="131" ht="14.25" customHeight="1">
      <c r="B131" s="6" t="s">
        <v>80</v>
      </c>
      <c r="C131" s="5"/>
      <c r="D131" s="5"/>
      <c r="E131" s="33">
        <f t="shared" ref="E131:E133" si="71">SUM(G131:CS131)</f>
        <v>16409.6108</v>
      </c>
      <c r="F131" s="5"/>
      <c r="G131" s="39">
        <f t="shared" ref="G131:CS131" si="70">G121*G$52</f>
        <v>0</v>
      </c>
      <c r="H131" s="39">
        <f t="shared" si="70"/>
        <v>0</v>
      </c>
      <c r="I131" s="39">
        <f t="shared" si="70"/>
        <v>0</v>
      </c>
      <c r="J131" s="39">
        <f t="shared" si="70"/>
        <v>0</v>
      </c>
      <c r="K131" s="39">
        <f t="shared" si="70"/>
        <v>0</v>
      </c>
      <c r="L131" s="39">
        <f t="shared" si="70"/>
        <v>0</v>
      </c>
      <c r="M131" s="39">
        <f t="shared" si="70"/>
        <v>0</v>
      </c>
      <c r="N131" s="39">
        <f t="shared" si="70"/>
        <v>0</v>
      </c>
      <c r="O131" s="39">
        <f t="shared" si="70"/>
        <v>0</v>
      </c>
      <c r="P131" s="39">
        <f t="shared" si="70"/>
        <v>0</v>
      </c>
      <c r="Q131" s="39">
        <f t="shared" si="70"/>
        <v>0</v>
      </c>
      <c r="R131" s="39">
        <f t="shared" si="70"/>
        <v>0</v>
      </c>
      <c r="S131" s="39">
        <f t="shared" si="70"/>
        <v>0</v>
      </c>
      <c r="T131" s="39">
        <f t="shared" si="70"/>
        <v>0</v>
      </c>
      <c r="U131" s="39">
        <f t="shared" si="70"/>
        <v>0</v>
      </c>
      <c r="V131" s="39">
        <f t="shared" si="70"/>
        <v>0</v>
      </c>
      <c r="W131" s="39">
        <f t="shared" si="70"/>
        <v>0</v>
      </c>
      <c r="X131" s="39">
        <f t="shared" si="70"/>
        <v>0</v>
      </c>
      <c r="Y131" s="39">
        <f t="shared" si="70"/>
        <v>0</v>
      </c>
      <c r="Z131" s="39">
        <f t="shared" si="70"/>
        <v>4173.88688</v>
      </c>
      <c r="AA131" s="39">
        <f t="shared" si="70"/>
        <v>2321.29316</v>
      </c>
      <c r="AB131" s="39">
        <f t="shared" si="70"/>
        <v>2431.390293</v>
      </c>
      <c r="AC131" s="39">
        <f t="shared" si="70"/>
        <v>281.4996815</v>
      </c>
      <c r="AD131" s="39">
        <f t="shared" si="70"/>
        <v>283.261634</v>
      </c>
      <c r="AE131" s="39">
        <f t="shared" si="70"/>
        <v>292.4029621</v>
      </c>
      <c r="AF131" s="39">
        <f t="shared" si="70"/>
        <v>239.1870299</v>
      </c>
      <c r="AG131" s="39">
        <f t="shared" si="70"/>
        <v>202.4922893</v>
      </c>
      <c r="AH131" s="39">
        <f t="shared" si="70"/>
        <v>181.0256963</v>
      </c>
      <c r="AI131" s="39">
        <f t="shared" si="70"/>
        <v>168.893989</v>
      </c>
      <c r="AJ131" s="39">
        <f t="shared" si="70"/>
        <v>215.6945087</v>
      </c>
      <c r="AK131" s="39">
        <f t="shared" si="70"/>
        <v>156.0333642</v>
      </c>
      <c r="AL131" s="39">
        <f t="shared" si="70"/>
        <v>153.1052797</v>
      </c>
      <c r="AM131" s="39">
        <f t="shared" si="70"/>
        <v>148.5002394</v>
      </c>
      <c r="AN131" s="39">
        <f t="shared" si="70"/>
        <v>145.7166221</v>
      </c>
      <c r="AO131" s="39">
        <f t="shared" si="70"/>
        <v>142.0737065</v>
      </c>
      <c r="AP131" s="39">
        <f t="shared" si="70"/>
        <v>138.6884024</v>
      </c>
      <c r="AQ131" s="39">
        <f t="shared" si="70"/>
        <v>141.7243664</v>
      </c>
      <c r="AR131" s="39">
        <f t="shared" si="70"/>
        <v>171.3088747</v>
      </c>
      <c r="AS131" s="39">
        <f t="shared" si="70"/>
        <v>129.5575652</v>
      </c>
      <c r="AT131" s="39">
        <f t="shared" si="70"/>
        <v>203.2947947</v>
      </c>
      <c r="AU131" s="39">
        <f t="shared" si="70"/>
        <v>166.7074475</v>
      </c>
      <c r="AV131" s="39">
        <f t="shared" si="70"/>
        <v>273.9327346</v>
      </c>
      <c r="AW131" s="39">
        <f t="shared" si="70"/>
        <v>144.4175025</v>
      </c>
      <c r="AX131" s="39">
        <f t="shared" si="70"/>
        <v>213.2541038</v>
      </c>
      <c r="AY131" s="39">
        <f t="shared" si="70"/>
        <v>134.7134983</v>
      </c>
      <c r="AZ131" s="39">
        <f t="shared" si="70"/>
        <v>204.2167076</v>
      </c>
      <c r="BA131" s="39">
        <f t="shared" si="70"/>
        <v>116.234157</v>
      </c>
      <c r="BB131" s="39">
        <f t="shared" si="70"/>
        <v>183.6916793</v>
      </c>
      <c r="BC131" s="39">
        <f t="shared" si="70"/>
        <v>105.4101263</v>
      </c>
      <c r="BD131" s="39">
        <f t="shared" si="70"/>
        <v>199.9343181</v>
      </c>
      <c r="BE131" s="39">
        <f t="shared" si="70"/>
        <v>88.83218499</v>
      </c>
      <c r="BF131" s="39">
        <f t="shared" si="70"/>
        <v>192.5234328</v>
      </c>
      <c r="BG131" s="39">
        <f t="shared" si="70"/>
        <v>89.91879771</v>
      </c>
      <c r="BH131" s="39">
        <f t="shared" si="70"/>
        <v>170.6427513</v>
      </c>
      <c r="BI131" s="39">
        <f t="shared" si="70"/>
        <v>93.4639449</v>
      </c>
      <c r="BJ131" s="39">
        <f t="shared" si="70"/>
        <v>48.34772636</v>
      </c>
      <c r="BK131" s="39">
        <f t="shared" si="70"/>
        <v>17.57919214</v>
      </c>
      <c r="BL131" s="39">
        <f t="shared" si="70"/>
        <v>5.132899089</v>
      </c>
      <c r="BM131" s="39">
        <f t="shared" si="70"/>
        <v>5.004576611</v>
      </c>
      <c r="BN131" s="39">
        <f t="shared" si="70"/>
        <v>5.001448751</v>
      </c>
      <c r="BO131" s="39">
        <f t="shared" si="70"/>
        <v>4.876412532</v>
      </c>
      <c r="BP131" s="39">
        <f t="shared" si="70"/>
        <v>4.873364774</v>
      </c>
      <c r="BQ131" s="39">
        <f t="shared" si="70"/>
        <v>4.751530655</v>
      </c>
      <c r="BR131" s="39">
        <f t="shared" si="70"/>
        <v>619.3388064</v>
      </c>
      <c r="BS131" s="39">
        <f t="shared" si="70"/>
        <v>995.7801155</v>
      </c>
      <c r="BT131" s="39">
        <f t="shared" si="70"/>
        <v>0</v>
      </c>
      <c r="BU131" s="39">
        <f t="shared" si="70"/>
        <v>0</v>
      </c>
      <c r="BV131" s="39">
        <f t="shared" si="70"/>
        <v>0</v>
      </c>
      <c r="BW131" s="39">
        <f t="shared" si="70"/>
        <v>0</v>
      </c>
      <c r="BX131" s="39">
        <f t="shared" si="70"/>
        <v>0</v>
      </c>
      <c r="BY131" s="39">
        <f t="shared" si="70"/>
        <v>0</v>
      </c>
      <c r="BZ131" s="39">
        <f t="shared" si="70"/>
        <v>0</v>
      </c>
      <c r="CA131" s="39">
        <f t="shared" si="70"/>
        <v>0</v>
      </c>
      <c r="CB131" s="39">
        <f t="shared" si="70"/>
        <v>0</v>
      </c>
      <c r="CC131" s="39">
        <f t="shared" si="70"/>
        <v>0</v>
      </c>
      <c r="CD131" s="39">
        <f t="shared" si="70"/>
        <v>0</v>
      </c>
      <c r="CE131" s="39">
        <f t="shared" si="70"/>
        <v>0</v>
      </c>
      <c r="CF131" s="39">
        <f t="shared" si="70"/>
        <v>0</v>
      </c>
      <c r="CG131" s="39">
        <f t="shared" si="70"/>
        <v>0</v>
      </c>
      <c r="CH131" s="39">
        <f t="shared" si="70"/>
        <v>0</v>
      </c>
      <c r="CI131" s="39">
        <f t="shared" si="70"/>
        <v>0</v>
      </c>
      <c r="CJ131" s="39">
        <f t="shared" si="70"/>
        <v>0</v>
      </c>
      <c r="CK131" s="39">
        <f t="shared" si="70"/>
        <v>0</v>
      </c>
      <c r="CL131" s="39">
        <f t="shared" si="70"/>
        <v>0</v>
      </c>
      <c r="CM131" s="39">
        <f t="shared" si="70"/>
        <v>0</v>
      </c>
      <c r="CN131" s="39">
        <f t="shared" si="70"/>
        <v>0</v>
      </c>
      <c r="CO131" s="39">
        <f t="shared" si="70"/>
        <v>0</v>
      </c>
      <c r="CP131" s="39">
        <f t="shared" si="70"/>
        <v>0</v>
      </c>
      <c r="CQ131" s="39">
        <f t="shared" si="70"/>
        <v>0</v>
      </c>
      <c r="CR131" s="39">
        <f t="shared" si="70"/>
        <v>0</v>
      </c>
      <c r="CS131" s="39">
        <f t="shared" si="70"/>
        <v>0</v>
      </c>
    </row>
    <row r="132" ht="14.25" customHeight="1">
      <c r="B132" s="6" t="s">
        <v>81</v>
      </c>
      <c r="E132" s="35">
        <f t="shared" si="71"/>
        <v>2298.366799</v>
      </c>
      <c r="F132" s="5"/>
      <c r="G132" s="36">
        <f t="shared" ref="G132:CS132" si="72">G122*G$52</f>
        <v>0</v>
      </c>
      <c r="H132" s="36">
        <f t="shared" si="72"/>
        <v>0</v>
      </c>
      <c r="I132" s="36">
        <f t="shared" si="72"/>
        <v>0</v>
      </c>
      <c r="J132" s="36">
        <f t="shared" si="72"/>
        <v>0</v>
      </c>
      <c r="K132" s="36">
        <f t="shared" si="72"/>
        <v>0</v>
      </c>
      <c r="L132" s="36">
        <f t="shared" si="72"/>
        <v>0</v>
      </c>
      <c r="M132" s="36">
        <f t="shared" si="72"/>
        <v>0</v>
      </c>
      <c r="N132" s="36">
        <f t="shared" si="72"/>
        <v>0</v>
      </c>
      <c r="O132" s="36">
        <f t="shared" si="72"/>
        <v>0</v>
      </c>
      <c r="P132" s="36">
        <f t="shared" si="72"/>
        <v>0</v>
      </c>
      <c r="Q132" s="36">
        <f t="shared" si="72"/>
        <v>0</v>
      </c>
      <c r="R132" s="36">
        <f t="shared" si="72"/>
        <v>0</v>
      </c>
      <c r="S132" s="36">
        <f t="shared" si="72"/>
        <v>0</v>
      </c>
      <c r="T132" s="36">
        <f t="shared" si="72"/>
        <v>-13186.244</v>
      </c>
      <c r="U132" s="36">
        <f t="shared" si="72"/>
        <v>0</v>
      </c>
      <c r="V132" s="36">
        <f t="shared" si="72"/>
        <v>0</v>
      </c>
      <c r="W132" s="36">
        <f t="shared" si="72"/>
        <v>0</v>
      </c>
      <c r="X132" s="36">
        <f t="shared" si="72"/>
        <v>-925</v>
      </c>
      <c r="Y132" s="36">
        <f t="shared" si="72"/>
        <v>0</v>
      </c>
      <c r="Z132" s="36">
        <f t="shared" si="72"/>
        <v>4173.88688</v>
      </c>
      <c r="AA132" s="36">
        <f t="shared" si="72"/>
        <v>2321.29316</v>
      </c>
      <c r="AB132" s="36">
        <f t="shared" si="72"/>
        <v>2431.390293</v>
      </c>
      <c r="AC132" s="36">
        <f t="shared" si="72"/>
        <v>281.4996815</v>
      </c>
      <c r="AD132" s="36">
        <f t="shared" si="72"/>
        <v>283.261634</v>
      </c>
      <c r="AE132" s="36">
        <f t="shared" si="72"/>
        <v>292.4029621</v>
      </c>
      <c r="AF132" s="36">
        <f t="shared" si="72"/>
        <v>239.1870299</v>
      </c>
      <c r="AG132" s="36">
        <f t="shared" si="72"/>
        <v>202.4922893</v>
      </c>
      <c r="AH132" s="36">
        <f t="shared" si="72"/>
        <v>181.0256963</v>
      </c>
      <c r="AI132" s="36">
        <f t="shared" si="72"/>
        <v>168.893989</v>
      </c>
      <c r="AJ132" s="36">
        <f t="shared" si="72"/>
        <v>215.6945087</v>
      </c>
      <c r="AK132" s="36">
        <f t="shared" si="72"/>
        <v>156.0333642</v>
      </c>
      <c r="AL132" s="36">
        <f t="shared" si="72"/>
        <v>153.1052797</v>
      </c>
      <c r="AM132" s="36">
        <f t="shared" si="72"/>
        <v>148.5002394</v>
      </c>
      <c r="AN132" s="36">
        <f t="shared" si="72"/>
        <v>145.7166221</v>
      </c>
      <c r="AO132" s="36">
        <f t="shared" si="72"/>
        <v>142.0737065</v>
      </c>
      <c r="AP132" s="36">
        <f t="shared" si="72"/>
        <v>138.6884024</v>
      </c>
      <c r="AQ132" s="36">
        <f t="shared" si="72"/>
        <v>141.7243664</v>
      </c>
      <c r="AR132" s="36">
        <f t="shared" si="72"/>
        <v>171.3088747</v>
      </c>
      <c r="AS132" s="36">
        <f t="shared" si="72"/>
        <v>129.5575652</v>
      </c>
      <c r="AT132" s="36">
        <f t="shared" si="72"/>
        <v>203.2947947</v>
      </c>
      <c r="AU132" s="36">
        <f t="shared" si="72"/>
        <v>166.7074475</v>
      </c>
      <c r="AV132" s="36">
        <f t="shared" si="72"/>
        <v>273.9327346</v>
      </c>
      <c r="AW132" s="36">
        <f t="shared" si="72"/>
        <v>144.4175025</v>
      </c>
      <c r="AX132" s="36">
        <f t="shared" si="72"/>
        <v>213.2541038</v>
      </c>
      <c r="AY132" s="36">
        <f t="shared" si="72"/>
        <v>134.7134983</v>
      </c>
      <c r="AZ132" s="36">
        <f t="shared" si="72"/>
        <v>204.2167076</v>
      </c>
      <c r="BA132" s="36">
        <f t="shared" si="72"/>
        <v>116.234157</v>
      </c>
      <c r="BB132" s="36">
        <f t="shared" si="72"/>
        <v>183.6916793</v>
      </c>
      <c r="BC132" s="36">
        <f t="shared" si="72"/>
        <v>105.4101263</v>
      </c>
      <c r="BD132" s="36">
        <f t="shared" si="72"/>
        <v>199.9343181</v>
      </c>
      <c r="BE132" s="36">
        <f t="shared" si="72"/>
        <v>88.83218499</v>
      </c>
      <c r="BF132" s="36">
        <f t="shared" si="72"/>
        <v>192.5234328</v>
      </c>
      <c r="BG132" s="36">
        <f t="shared" si="72"/>
        <v>89.91879771</v>
      </c>
      <c r="BH132" s="36">
        <f t="shared" si="72"/>
        <v>170.6427513</v>
      </c>
      <c r="BI132" s="36">
        <f t="shared" si="72"/>
        <v>93.4639449</v>
      </c>
      <c r="BJ132" s="36">
        <f t="shared" si="72"/>
        <v>48.34772636</v>
      </c>
      <c r="BK132" s="36">
        <f t="shared" si="72"/>
        <v>17.57919214</v>
      </c>
      <c r="BL132" s="36">
        <f t="shared" si="72"/>
        <v>5.132899089</v>
      </c>
      <c r="BM132" s="36">
        <f t="shared" si="72"/>
        <v>5.004576611</v>
      </c>
      <c r="BN132" s="36">
        <f t="shared" si="72"/>
        <v>5.001448751</v>
      </c>
      <c r="BO132" s="36">
        <f t="shared" si="72"/>
        <v>4.876412532</v>
      </c>
      <c r="BP132" s="36">
        <f t="shared" si="72"/>
        <v>4.873364774</v>
      </c>
      <c r="BQ132" s="36">
        <f t="shared" si="72"/>
        <v>4.751530655</v>
      </c>
      <c r="BR132" s="36">
        <f t="shared" si="72"/>
        <v>619.3388064</v>
      </c>
      <c r="BS132" s="36">
        <f t="shared" si="72"/>
        <v>995.7801155</v>
      </c>
      <c r="BT132" s="36">
        <f t="shared" si="72"/>
        <v>0</v>
      </c>
      <c r="BU132" s="36">
        <f t="shared" si="72"/>
        <v>0</v>
      </c>
      <c r="BV132" s="36">
        <f t="shared" si="72"/>
        <v>0</v>
      </c>
      <c r="BW132" s="36">
        <f t="shared" si="72"/>
        <v>0</v>
      </c>
      <c r="BX132" s="36">
        <f t="shared" si="72"/>
        <v>0</v>
      </c>
      <c r="BY132" s="36">
        <f t="shared" si="72"/>
        <v>0</v>
      </c>
      <c r="BZ132" s="36">
        <f t="shared" si="72"/>
        <v>0</v>
      </c>
      <c r="CA132" s="36">
        <f t="shared" si="72"/>
        <v>0</v>
      </c>
      <c r="CB132" s="36">
        <f t="shared" si="72"/>
        <v>0</v>
      </c>
      <c r="CC132" s="36">
        <f t="shared" si="72"/>
        <v>0</v>
      </c>
      <c r="CD132" s="36">
        <f t="shared" si="72"/>
        <v>0</v>
      </c>
      <c r="CE132" s="36">
        <f t="shared" si="72"/>
        <v>0</v>
      </c>
      <c r="CF132" s="36">
        <f t="shared" si="72"/>
        <v>0</v>
      </c>
      <c r="CG132" s="36">
        <f t="shared" si="72"/>
        <v>0</v>
      </c>
      <c r="CH132" s="36">
        <f t="shared" si="72"/>
        <v>0</v>
      </c>
      <c r="CI132" s="36">
        <f t="shared" si="72"/>
        <v>0</v>
      </c>
      <c r="CJ132" s="36">
        <f t="shared" si="72"/>
        <v>0</v>
      </c>
      <c r="CK132" s="36">
        <f t="shared" si="72"/>
        <v>0</v>
      </c>
      <c r="CL132" s="36">
        <f t="shared" si="72"/>
        <v>0</v>
      </c>
      <c r="CM132" s="36">
        <f t="shared" si="72"/>
        <v>0</v>
      </c>
      <c r="CN132" s="36">
        <f t="shared" si="72"/>
        <v>0</v>
      </c>
      <c r="CO132" s="36">
        <f t="shared" si="72"/>
        <v>0</v>
      </c>
      <c r="CP132" s="36">
        <f t="shared" si="72"/>
        <v>0</v>
      </c>
      <c r="CQ132" s="36">
        <f t="shared" si="72"/>
        <v>0</v>
      </c>
      <c r="CR132" s="36">
        <f t="shared" si="72"/>
        <v>0</v>
      </c>
      <c r="CS132" s="36">
        <f t="shared" si="72"/>
        <v>0</v>
      </c>
    </row>
    <row r="133" ht="14.25" customHeight="1">
      <c r="B133" s="6" t="s">
        <v>82</v>
      </c>
      <c r="E133" s="33">
        <f t="shared" si="71"/>
        <v>-3487.334301</v>
      </c>
      <c r="F133" s="5"/>
      <c r="G133" s="39">
        <f t="shared" ref="G133:CS133" si="73">G123*G$52</f>
        <v>0</v>
      </c>
      <c r="H133" s="39">
        <f t="shared" si="73"/>
        <v>0</v>
      </c>
      <c r="I133" s="39">
        <f t="shared" si="73"/>
        <v>0</v>
      </c>
      <c r="J133" s="39">
        <f t="shared" si="73"/>
        <v>0</v>
      </c>
      <c r="K133" s="39">
        <f t="shared" si="73"/>
        <v>0</v>
      </c>
      <c r="L133" s="39">
        <f t="shared" si="73"/>
        <v>0</v>
      </c>
      <c r="M133" s="39">
        <f t="shared" si="73"/>
        <v>0</v>
      </c>
      <c r="N133" s="39">
        <f t="shared" si="73"/>
        <v>0</v>
      </c>
      <c r="O133" s="39">
        <f t="shared" si="73"/>
        <v>0</v>
      </c>
      <c r="P133" s="39">
        <f t="shared" si="73"/>
        <v>0</v>
      </c>
      <c r="Q133" s="39">
        <f t="shared" si="73"/>
        <v>0</v>
      </c>
      <c r="R133" s="39">
        <f t="shared" si="73"/>
        <v>0</v>
      </c>
      <c r="S133" s="39">
        <f t="shared" si="73"/>
        <v>0</v>
      </c>
      <c r="T133" s="39">
        <f t="shared" si="73"/>
        <v>-13186.244</v>
      </c>
      <c r="U133" s="39">
        <f t="shared" si="73"/>
        <v>0</v>
      </c>
      <c r="V133" s="39">
        <f t="shared" si="73"/>
        <v>0</v>
      </c>
      <c r="W133" s="39">
        <f t="shared" si="73"/>
        <v>0</v>
      </c>
      <c r="X133" s="39">
        <f t="shared" si="73"/>
        <v>-925</v>
      </c>
      <c r="Y133" s="39">
        <f t="shared" si="73"/>
        <v>0</v>
      </c>
      <c r="Z133" s="39">
        <f t="shared" si="73"/>
        <v>4173.88688</v>
      </c>
      <c r="AA133" s="39">
        <f t="shared" si="73"/>
        <v>2321.29316</v>
      </c>
      <c r="AB133" s="39">
        <f t="shared" si="73"/>
        <v>2431.390293</v>
      </c>
      <c r="AC133" s="39">
        <f t="shared" si="73"/>
        <v>281.4996815</v>
      </c>
      <c r="AD133" s="39">
        <f t="shared" si="73"/>
        <v>283.261634</v>
      </c>
      <c r="AE133" s="39">
        <f t="shared" si="73"/>
        <v>292.4029621</v>
      </c>
      <c r="AF133" s="39">
        <f t="shared" si="73"/>
        <v>239.1870299</v>
      </c>
      <c r="AG133" s="39">
        <f t="shared" si="73"/>
        <v>202.4922893</v>
      </c>
      <c r="AH133" s="39">
        <f t="shared" si="73"/>
        <v>181.0256963</v>
      </c>
      <c r="AI133" s="39">
        <f t="shared" si="73"/>
        <v>7.463452887</v>
      </c>
      <c r="AJ133" s="39">
        <f t="shared" si="73"/>
        <v>7.380730898</v>
      </c>
      <c r="AK133" s="39">
        <f t="shared" si="73"/>
        <v>7.196212625</v>
      </c>
      <c r="AL133" s="39">
        <f t="shared" si="73"/>
        <v>7.191714992</v>
      </c>
      <c r="AM133" s="39">
        <f t="shared" si="73"/>
        <v>7.011922118</v>
      </c>
      <c r="AN133" s="39">
        <f t="shared" si="73"/>
        <v>7.007539666</v>
      </c>
      <c r="AO133" s="39">
        <f t="shared" si="73"/>
        <v>6.832351175</v>
      </c>
      <c r="AP133" s="39">
        <f t="shared" si="73"/>
        <v>6.828080955</v>
      </c>
      <c r="AQ133" s="39">
        <f t="shared" si="73"/>
        <v>6.657378931</v>
      </c>
      <c r="AR133" s="39">
        <f t="shared" si="73"/>
        <v>6.65321807</v>
      </c>
      <c r="AS133" s="39">
        <f t="shared" si="73"/>
        <v>6.486887618</v>
      </c>
      <c r="AT133" s="39">
        <f t="shared" si="73"/>
        <v>6.482833313</v>
      </c>
      <c r="AU133" s="39">
        <f t="shared" si="73"/>
        <v>6.32076248</v>
      </c>
      <c r="AV133" s="39">
        <f t="shared" si="73"/>
        <v>6.316812004</v>
      </c>
      <c r="AW133" s="39">
        <f t="shared" si="73"/>
        <v>6.158891704</v>
      </c>
      <c r="AX133" s="39">
        <f t="shared" si="73"/>
        <v>6.155042396</v>
      </c>
      <c r="AY133" s="39">
        <f t="shared" si="73"/>
        <v>6.001166336</v>
      </c>
      <c r="AZ133" s="39">
        <f t="shared" si="73"/>
        <v>5.997415607</v>
      </c>
      <c r="BA133" s="39">
        <f t="shared" si="73"/>
        <v>5.847480217</v>
      </c>
      <c r="BB133" s="39">
        <f t="shared" si="73"/>
        <v>5.843825542</v>
      </c>
      <c r="BC133" s="39">
        <f t="shared" si="73"/>
        <v>5.697729903</v>
      </c>
      <c r="BD133" s="39">
        <f t="shared" si="73"/>
        <v>5.694168822</v>
      </c>
      <c r="BE133" s="39">
        <f t="shared" si="73"/>
        <v>5.551814602</v>
      </c>
      <c r="BF133" s="39">
        <f t="shared" si="73"/>
        <v>5.548344718</v>
      </c>
      <c r="BG133" s="39">
        <f t="shared" si="73"/>
        <v>5.4096361</v>
      </c>
      <c r="BH133" s="39">
        <f t="shared" si="73"/>
        <v>5.406255077</v>
      </c>
      <c r="BI133" s="39">
        <f t="shared" si="73"/>
        <v>5.2710987</v>
      </c>
      <c r="BJ133" s="39">
        <f t="shared" si="73"/>
        <v>5.267804263</v>
      </c>
      <c r="BK133" s="39">
        <f t="shared" si="73"/>
        <v>5.136109157</v>
      </c>
      <c r="BL133" s="39">
        <f t="shared" si="73"/>
        <v>5.132899089</v>
      </c>
      <c r="BM133" s="39">
        <f t="shared" si="73"/>
        <v>5.004576611</v>
      </c>
      <c r="BN133" s="39">
        <f t="shared" si="73"/>
        <v>5.001448751</v>
      </c>
      <c r="BO133" s="39">
        <f t="shared" si="73"/>
        <v>4.876412532</v>
      </c>
      <c r="BP133" s="39">
        <f t="shared" si="73"/>
        <v>4.873364774</v>
      </c>
      <c r="BQ133" s="39">
        <f t="shared" si="73"/>
        <v>4.751530655</v>
      </c>
      <c r="BR133" s="39">
        <f t="shared" si="73"/>
        <v>4.748560948</v>
      </c>
      <c r="BS133" s="39">
        <f t="shared" si="73"/>
        <v>2.264599039</v>
      </c>
      <c r="BT133" s="39">
        <f t="shared" si="73"/>
        <v>0</v>
      </c>
      <c r="BU133" s="39">
        <f t="shared" si="73"/>
        <v>0</v>
      </c>
      <c r="BV133" s="39">
        <f t="shared" si="73"/>
        <v>0</v>
      </c>
      <c r="BW133" s="39">
        <f t="shared" si="73"/>
        <v>0</v>
      </c>
      <c r="BX133" s="39">
        <f t="shared" si="73"/>
        <v>0</v>
      </c>
      <c r="BY133" s="39">
        <f t="shared" si="73"/>
        <v>0</v>
      </c>
      <c r="BZ133" s="39">
        <f t="shared" si="73"/>
        <v>0</v>
      </c>
      <c r="CA133" s="39">
        <f t="shared" si="73"/>
        <v>0</v>
      </c>
      <c r="CB133" s="39">
        <f t="shared" si="73"/>
        <v>0</v>
      </c>
      <c r="CC133" s="39">
        <f t="shared" si="73"/>
        <v>0</v>
      </c>
      <c r="CD133" s="39">
        <f t="shared" si="73"/>
        <v>0</v>
      </c>
      <c r="CE133" s="39">
        <f t="shared" si="73"/>
        <v>0</v>
      </c>
      <c r="CF133" s="39">
        <f t="shared" si="73"/>
        <v>0</v>
      </c>
      <c r="CG133" s="39">
        <f t="shared" si="73"/>
        <v>0</v>
      </c>
      <c r="CH133" s="39">
        <f t="shared" si="73"/>
        <v>0</v>
      </c>
      <c r="CI133" s="39">
        <f t="shared" si="73"/>
        <v>0</v>
      </c>
      <c r="CJ133" s="39">
        <f t="shared" si="73"/>
        <v>0</v>
      </c>
      <c r="CK133" s="39">
        <f t="shared" si="73"/>
        <v>0</v>
      </c>
      <c r="CL133" s="39">
        <f t="shared" si="73"/>
        <v>0</v>
      </c>
      <c r="CM133" s="39">
        <f t="shared" si="73"/>
        <v>0</v>
      </c>
      <c r="CN133" s="39">
        <f t="shared" si="73"/>
        <v>0</v>
      </c>
      <c r="CO133" s="39">
        <f t="shared" si="73"/>
        <v>0</v>
      </c>
      <c r="CP133" s="39">
        <f t="shared" si="73"/>
        <v>0</v>
      </c>
      <c r="CQ133" s="39">
        <f t="shared" si="73"/>
        <v>0</v>
      </c>
      <c r="CR133" s="39">
        <f t="shared" si="73"/>
        <v>0</v>
      </c>
      <c r="CS133" s="39">
        <f t="shared" si="73"/>
        <v>0</v>
      </c>
    </row>
    <row r="134" ht="14.25" customHeight="1"/>
    <row r="135" ht="14.25" customHeight="1">
      <c r="B135" s="43" t="str">
        <f>B15</f>
        <v>IUK Investments Limited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</row>
    <row r="136" ht="14.25" customHeight="1"/>
    <row r="137" ht="14.25" customHeight="1">
      <c r="B137" s="6" t="s">
        <v>74</v>
      </c>
      <c r="E137" s="35">
        <f t="shared" ref="E137:E140" si="75">SUM(G137:CS137)</f>
        <v>-75</v>
      </c>
      <c r="F137" s="5"/>
      <c r="G137" s="39">
        <f t="shared" ref="G137:CS137" si="74">(G$28*$C$15)+(G$29*$D$15)+(G$30*$C$15)</f>
        <v>0</v>
      </c>
      <c r="H137" s="39">
        <f t="shared" si="74"/>
        <v>0</v>
      </c>
      <c r="I137" s="39">
        <f t="shared" si="74"/>
        <v>0</v>
      </c>
      <c r="J137" s="39">
        <f t="shared" si="74"/>
        <v>0</v>
      </c>
      <c r="K137" s="39">
        <f t="shared" si="74"/>
        <v>0</v>
      </c>
      <c r="L137" s="39">
        <f t="shared" si="74"/>
        <v>0</v>
      </c>
      <c r="M137" s="39">
        <f t="shared" si="74"/>
        <v>0</v>
      </c>
      <c r="N137" s="39">
        <f t="shared" si="74"/>
        <v>0</v>
      </c>
      <c r="O137" s="39">
        <f t="shared" si="74"/>
        <v>0</v>
      </c>
      <c r="P137" s="39">
        <f t="shared" si="74"/>
        <v>0</v>
      </c>
      <c r="Q137" s="39">
        <f t="shared" si="74"/>
        <v>0</v>
      </c>
      <c r="R137" s="39">
        <f t="shared" si="74"/>
        <v>0</v>
      </c>
      <c r="S137" s="39">
        <f t="shared" si="74"/>
        <v>0</v>
      </c>
      <c r="T137" s="39">
        <f t="shared" si="74"/>
        <v>0</v>
      </c>
      <c r="U137" s="39">
        <f t="shared" si="74"/>
        <v>0</v>
      </c>
      <c r="V137" s="39">
        <f t="shared" si="74"/>
        <v>0</v>
      </c>
      <c r="W137" s="39">
        <f t="shared" si="74"/>
        <v>0</v>
      </c>
      <c r="X137" s="39">
        <f t="shared" si="74"/>
        <v>-75</v>
      </c>
      <c r="Y137" s="39">
        <f t="shared" si="74"/>
        <v>0</v>
      </c>
      <c r="Z137" s="39">
        <f t="shared" si="74"/>
        <v>0</v>
      </c>
      <c r="AA137" s="39">
        <f t="shared" si="74"/>
        <v>0</v>
      </c>
      <c r="AB137" s="39">
        <f t="shared" si="74"/>
        <v>0</v>
      </c>
      <c r="AC137" s="39">
        <f t="shared" si="74"/>
        <v>0</v>
      </c>
      <c r="AD137" s="39">
        <f t="shared" si="74"/>
        <v>0</v>
      </c>
      <c r="AE137" s="39">
        <f t="shared" si="74"/>
        <v>0</v>
      </c>
      <c r="AF137" s="39">
        <f t="shared" si="74"/>
        <v>0</v>
      </c>
      <c r="AG137" s="39">
        <f t="shared" si="74"/>
        <v>0</v>
      </c>
      <c r="AH137" s="39">
        <f t="shared" si="74"/>
        <v>0</v>
      </c>
      <c r="AI137" s="39">
        <f t="shared" si="74"/>
        <v>0</v>
      </c>
      <c r="AJ137" s="39">
        <f t="shared" si="74"/>
        <v>0</v>
      </c>
      <c r="AK137" s="39">
        <f t="shared" si="74"/>
        <v>0</v>
      </c>
      <c r="AL137" s="39">
        <f t="shared" si="74"/>
        <v>0</v>
      </c>
      <c r="AM137" s="39">
        <f t="shared" si="74"/>
        <v>0</v>
      </c>
      <c r="AN137" s="39">
        <f t="shared" si="74"/>
        <v>0</v>
      </c>
      <c r="AO137" s="39">
        <f t="shared" si="74"/>
        <v>0</v>
      </c>
      <c r="AP137" s="39">
        <f t="shared" si="74"/>
        <v>0</v>
      </c>
      <c r="AQ137" s="39">
        <f t="shared" si="74"/>
        <v>0</v>
      </c>
      <c r="AR137" s="39">
        <f t="shared" si="74"/>
        <v>0</v>
      </c>
      <c r="AS137" s="39">
        <f t="shared" si="74"/>
        <v>0</v>
      </c>
      <c r="AT137" s="39">
        <f t="shared" si="74"/>
        <v>0</v>
      </c>
      <c r="AU137" s="39">
        <f t="shared" si="74"/>
        <v>0</v>
      </c>
      <c r="AV137" s="39">
        <f t="shared" si="74"/>
        <v>0</v>
      </c>
      <c r="AW137" s="39">
        <f t="shared" si="74"/>
        <v>0</v>
      </c>
      <c r="AX137" s="39">
        <f t="shared" si="74"/>
        <v>0</v>
      </c>
      <c r="AY137" s="39">
        <f t="shared" si="74"/>
        <v>0</v>
      </c>
      <c r="AZ137" s="39">
        <f t="shared" si="74"/>
        <v>0</v>
      </c>
      <c r="BA137" s="39">
        <f t="shared" si="74"/>
        <v>0</v>
      </c>
      <c r="BB137" s="39">
        <f t="shared" si="74"/>
        <v>0</v>
      </c>
      <c r="BC137" s="39">
        <f t="shared" si="74"/>
        <v>0</v>
      </c>
      <c r="BD137" s="39">
        <f t="shared" si="74"/>
        <v>0</v>
      </c>
      <c r="BE137" s="39">
        <f t="shared" si="74"/>
        <v>0</v>
      </c>
      <c r="BF137" s="39">
        <f t="shared" si="74"/>
        <v>0</v>
      </c>
      <c r="BG137" s="39">
        <f t="shared" si="74"/>
        <v>0</v>
      </c>
      <c r="BH137" s="39">
        <f t="shared" si="74"/>
        <v>0</v>
      </c>
      <c r="BI137" s="39">
        <f t="shared" si="74"/>
        <v>0</v>
      </c>
      <c r="BJ137" s="39">
        <f t="shared" si="74"/>
        <v>0</v>
      </c>
      <c r="BK137" s="39">
        <f t="shared" si="74"/>
        <v>0</v>
      </c>
      <c r="BL137" s="39">
        <f t="shared" si="74"/>
        <v>0</v>
      </c>
      <c r="BM137" s="39">
        <f t="shared" si="74"/>
        <v>0</v>
      </c>
      <c r="BN137" s="39">
        <f t="shared" si="74"/>
        <v>0</v>
      </c>
      <c r="BO137" s="39">
        <f t="shared" si="74"/>
        <v>0</v>
      </c>
      <c r="BP137" s="39">
        <f t="shared" si="74"/>
        <v>0</v>
      </c>
      <c r="BQ137" s="39">
        <f t="shared" si="74"/>
        <v>0</v>
      </c>
      <c r="BR137" s="39">
        <f t="shared" si="74"/>
        <v>0</v>
      </c>
      <c r="BS137" s="39">
        <f t="shared" si="74"/>
        <v>0</v>
      </c>
      <c r="BT137" s="39">
        <f t="shared" si="74"/>
        <v>0</v>
      </c>
      <c r="BU137" s="39">
        <f t="shared" si="74"/>
        <v>0</v>
      </c>
      <c r="BV137" s="39">
        <f t="shared" si="74"/>
        <v>0</v>
      </c>
      <c r="BW137" s="39">
        <f t="shared" si="74"/>
        <v>0</v>
      </c>
      <c r="BX137" s="39">
        <f t="shared" si="74"/>
        <v>0</v>
      </c>
      <c r="BY137" s="39">
        <f t="shared" si="74"/>
        <v>0</v>
      </c>
      <c r="BZ137" s="39">
        <f t="shared" si="74"/>
        <v>0</v>
      </c>
      <c r="CA137" s="39">
        <f t="shared" si="74"/>
        <v>0</v>
      </c>
      <c r="CB137" s="39">
        <f t="shared" si="74"/>
        <v>0</v>
      </c>
      <c r="CC137" s="39">
        <f t="shared" si="74"/>
        <v>0</v>
      </c>
      <c r="CD137" s="39">
        <f t="shared" si="74"/>
        <v>0</v>
      </c>
      <c r="CE137" s="39">
        <f t="shared" si="74"/>
        <v>0</v>
      </c>
      <c r="CF137" s="39">
        <f t="shared" si="74"/>
        <v>0</v>
      </c>
      <c r="CG137" s="39">
        <f t="shared" si="74"/>
        <v>0</v>
      </c>
      <c r="CH137" s="39">
        <f t="shared" si="74"/>
        <v>0</v>
      </c>
      <c r="CI137" s="39">
        <f t="shared" si="74"/>
        <v>0</v>
      </c>
      <c r="CJ137" s="39">
        <f t="shared" si="74"/>
        <v>0</v>
      </c>
      <c r="CK137" s="39">
        <f t="shared" si="74"/>
        <v>0</v>
      </c>
      <c r="CL137" s="39">
        <f t="shared" si="74"/>
        <v>0</v>
      </c>
      <c r="CM137" s="39">
        <f t="shared" si="74"/>
        <v>0</v>
      </c>
      <c r="CN137" s="39">
        <f t="shared" si="74"/>
        <v>0</v>
      </c>
      <c r="CO137" s="39">
        <f t="shared" si="74"/>
        <v>0</v>
      </c>
      <c r="CP137" s="39">
        <f t="shared" si="74"/>
        <v>0</v>
      </c>
      <c r="CQ137" s="39">
        <f t="shared" si="74"/>
        <v>0</v>
      </c>
      <c r="CR137" s="39">
        <f t="shared" si="74"/>
        <v>0</v>
      </c>
      <c r="CS137" s="39">
        <f t="shared" si="74"/>
        <v>0</v>
      </c>
    </row>
    <row r="138" ht="14.25" customHeight="1">
      <c r="B138" s="6" t="s">
        <v>75</v>
      </c>
      <c r="E138" s="35">
        <f t="shared" si="75"/>
        <v>0</v>
      </c>
      <c r="G138" s="39">
        <f t="shared" ref="G138:CS138" si="76">(G$56*$C$15)+(G$57*$D$15)+(G$58*$D$15)+(G$59*$C$15)</f>
        <v>0</v>
      </c>
      <c r="H138" s="39">
        <f t="shared" si="76"/>
        <v>0</v>
      </c>
      <c r="I138" s="39">
        <f t="shared" si="76"/>
        <v>0</v>
      </c>
      <c r="J138" s="39">
        <f t="shared" si="76"/>
        <v>0</v>
      </c>
      <c r="K138" s="39">
        <f t="shared" si="76"/>
        <v>0</v>
      </c>
      <c r="L138" s="39">
        <f t="shared" si="76"/>
        <v>0</v>
      </c>
      <c r="M138" s="39">
        <f t="shared" si="76"/>
        <v>0</v>
      </c>
      <c r="N138" s="39">
        <f t="shared" si="76"/>
        <v>0</v>
      </c>
      <c r="O138" s="39">
        <f t="shared" si="76"/>
        <v>0</v>
      </c>
      <c r="P138" s="39">
        <f t="shared" si="76"/>
        <v>0</v>
      </c>
      <c r="Q138" s="39">
        <f t="shared" si="76"/>
        <v>0</v>
      </c>
      <c r="R138" s="39">
        <f t="shared" si="76"/>
        <v>0</v>
      </c>
      <c r="S138" s="39">
        <f t="shared" si="76"/>
        <v>0</v>
      </c>
      <c r="T138" s="39">
        <f t="shared" si="76"/>
        <v>0</v>
      </c>
      <c r="U138" s="39">
        <f t="shared" si="76"/>
        <v>0</v>
      </c>
      <c r="V138" s="39">
        <f t="shared" si="76"/>
        <v>0</v>
      </c>
      <c r="W138" s="39">
        <f t="shared" si="76"/>
        <v>0</v>
      </c>
      <c r="X138" s="39">
        <f t="shared" si="76"/>
        <v>0</v>
      </c>
      <c r="Y138" s="39">
        <f t="shared" si="76"/>
        <v>0</v>
      </c>
      <c r="Z138" s="39">
        <f t="shared" si="76"/>
        <v>0</v>
      </c>
      <c r="AA138" s="39">
        <f t="shared" si="76"/>
        <v>0</v>
      </c>
      <c r="AB138" s="39">
        <f t="shared" si="76"/>
        <v>0</v>
      </c>
      <c r="AC138" s="39">
        <f t="shared" si="76"/>
        <v>0</v>
      </c>
      <c r="AD138" s="39">
        <f t="shared" si="76"/>
        <v>0</v>
      </c>
      <c r="AE138" s="39">
        <f t="shared" si="76"/>
        <v>0</v>
      </c>
      <c r="AF138" s="39">
        <f t="shared" si="76"/>
        <v>0</v>
      </c>
      <c r="AG138" s="39">
        <f t="shared" si="76"/>
        <v>0</v>
      </c>
      <c r="AH138" s="39">
        <f t="shared" si="76"/>
        <v>0</v>
      </c>
      <c r="AI138" s="39">
        <f t="shared" si="76"/>
        <v>0</v>
      </c>
      <c r="AJ138" s="39">
        <f t="shared" si="76"/>
        <v>0</v>
      </c>
      <c r="AK138" s="39">
        <f t="shared" si="76"/>
        <v>0</v>
      </c>
      <c r="AL138" s="39">
        <f t="shared" si="76"/>
        <v>0</v>
      </c>
      <c r="AM138" s="39">
        <f t="shared" si="76"/>
        <v>0</v>
      </c>
      <c r="AN138" s="39">
        <f t="shared" si="76"/>
        <v>0</v>
      </c>
      <c r="AO138" s="39">
        <f t="shared" si="76"/>
        <v>0</v>
      </c>
      <c r="AP138" s="39">
        <f t="shared" si="76"/>
        <v>0</v>
      </c>
      <c r="AQ138" s="39">
        <f t="shared" si="76"/>
        <v>0</v>
      </c>
      <c r="AR138" s="39">
        <f t="shared" si="76"/>
        <v>0</v>
      </c>
      <c r="AS138" s="39">
        <f t="shared" si="76"/>
        <v>0</v>
      </c>
      <c r="AT138" s="39">
        <f t="shared" si="76"/>
        <v>0</v>
      </c>
      <c r="AU138" s="39">
        <f t="shared" si="76"/>
        <v>0</v>
      </c>
      <c r="AV138" s="39">
        <f t="shared" si="76"/>
        <v>0</v>
      </c>
      <c r="AW138" s="39">
        <f t="shared" si="76"/>
        <v>0</v>
      </c>
      <c r="AX138" s="39">
        <f t="shared" si="76"/>
        <v>0</v>
      </c>
      <c r="AY138" s="39">
        <f t="shared" si="76"/>
        <v>0</v>
      </c>
      <c r="AZ138" s="39">
        <f t="shared" si="76"/>
        <v>0</v>
      </c>
      <c r="BA138" s="39">
        <f t="shared" si="76"/>
        <v>0</v>
      </c>
      <c r="BB138" s="39">
        <f t="shared" si="76"/>
        <v>0</v>
      </c>
      <c r="BC138" s="39">
        <f t="shared" si="76"/>
        <v>0</v>
      </c>
      <c r="BD138" s="39">
        <f t="shared" si="76"/>
        <v>0</v>
      </c>
      <c r="BE138" s="39">
        <f t="shared" si="76"/>
        <v>0</v>
      </c>
      <c r="BF138" s="39">
        <f t="shared" si="76"/>
        <v>0</v>
      </c>
      <c r="BG138" s="39">
        <f t="shared" si="76"/>
        <v>0</v>
      </c>
      <c r="BH138" s="39">
        <f t="shared" si="76"/>
        <v>0</v>
      </c>
      <c r="BI138" s="39">
        <f t="shared" si="76"/>
        <v>0</v>
      </c>
      <c r="BJ138" s="39">
        <f t="shared" si="76"/>
        <v>0</v>
      </c>
      <c r="BK138" s="39">
        <f t="shared" si="76"/>
        <v>0</v>
      </c>
      <c r="BL138" s="39">
        <f t="shared" si="76"/>
        <v>0</v>
      </c>
      <c r="BM138" s="39">
        <f t="shared" si="76"/>
        <v>0</v>
      </c>
      <c r="BN138" s="39">
        <f t="shared" si="76"/>
        <v>0</v>
      </c>
      <c r="BO138" s="39">
        <f t="shared" si="76"/>
        <v>0</v>
      </c>
      <c r="BP138" s="39">
        <f t="shared" si="76"/>
        <v>0</v>
      </c>
      <c r="BQ138" s="39">
        <f t="shared" si="76"/>
        <v>0</v>
      </c>
      <c r="BR138" s="39">
        <f t="shared" si="76"/>
        <v>0</v>
      </c>
      <c r="BS138" s="39">
        <f t="shared" si="76"/>
        <v>0</v>
      </c>
      <c r="BT138" s="39">
        <f t="shared" si="76"/>
        <v>0</v>
      </c>
      <c r="BU138" s="39">
        <f t="shared" si="76"/>
        <v>0</v>
      </c>
      <c r="BV138" s="39">
        <f t="shared" si="76"/>
        <v>0</v>
      </c>
      <c r="BW138" s="39">
        <f t="shared" si="76"/>
        <v>0</v>
      </c>
      <c r="BX138" s="39">
        <f t="shared" si="76"/>
        <v>0</v>
      </c>
      <c r="BY138" s="39">
        <f t="shared" si="76"/>
        <v>0</v>
      </c>
      <c r="BZ138" s="39">
        <f t="shared" si="76"/>
        <v>0</v>
      </c>
      <c r="CA138" s="39">
        <f t="shared" si="76"/>
        <v>0</v>
      </c>
      <c r="CB138" s="39">
        <f t="shared" si="76"/>
        <v>0</v>
      </c>
      <c r="CC138" s="39">
        <f t="shared" si="76"/>
        <v>0</v>
      </c>
      <c r="CD138" s="39">
        <f t="shared" si="76"/>
        <v>0</v>
      </c>
      <c r="CE138" s="39">
        <f t="shared" si="76"/>
        <v>0</v>
      </c>
      <c r="CF138" s="39">
        <f t="shared" si="76"/>
        <v>0</v>
      </c>
      <c r="CG138" s="39">
        <f t="shared" si="76"/>
        <v>0</v>
      </c>
      <c r="CH138" s="39">
        <f t="shared" si="76"/>
        <v>0</v>
      </c>
      <c r="CI138" s="39">
        <f t="shared" si="76"/>
        <v>0</v>
      </c>
      <c r="CJ138" s="39">
        <f t="shared" si="76"/>
        <v>0</v>
      </c>
      <c r="CK138" s="39">
        <f t="shared" si="76"/>
        <v>0</v>
      </c>
      <c r="CL138" s="39">
        <f t="shared" si="76"/>
        <v>0</v>
      </c>
      <c r="CM138" s="39">
        <f t="shared" si="76"/>
        <v>0</v>
      </c>
      <c r="CN138" s="39">
        <f t="shared" si="76"/>
        <v>0</v>
      </c>
      <c r="CO138" s="39">
        <f t="shared" si="76"/>
        <v>0</v>
      </c>
      <c r="CP138" s="39">
        <f t="shared" si="76"/>
        <v>0</v>
      </c>
      <c r="CQ138" s="39">
        <f t="shared" si="76"/>
        <v>0</v>
      </c>
      <c r="CR138" s="39">
        <f t="shared" si="76"/>
        <v>0</v>
      </c>
      <c r="CS138" s="39">
        <f t="shared" si="76"/>
        <v>0</v>
      </c>
    </row>
    <row r="139" ht="14.25" customHeight="1">
      <c r="B139" s="6" t="s">
        <v>76</v>
      </c>
      <c r="E139" s="35">
        <f t="shared" si="75"/>
        <v>573.8894024</v>
      </c>
      <c r="G139" s="39">
        <f t="shared" ref="G139:CS139" si="77">(G$70*$C$15)+(G$71*$D$15)+(G$72*$D$15)+(G$73*$C$15)</f>
        <v>0</v>
      </c>
      <c r="H139" s="39">
        <f t="shared" si="77"/>
        <v>0</v>
      </c>
      <c r="I139" s="39">
        <f t="shared" si="77"/>
        <v>0</v>
      </c>
      <c r="J139" s="39">
        <f t="shared" si="77"/>
        <v>0</v>
      </c>
      <c r="K139" s="39">
        <f t="shared" si="77"/>
        <v>0</v>
      </c>
      <c r="L139" s="39">
        <f t="shared" si="77"/>
        <v>0</v>
      </c>
      <c r="M139" s="39">
        <f t="shared" si="77"/>
        <v>0</v>
      </c>
      <c r="N139" s="39">
        <f t="shared" si="77"/>
        <v>0</v>
      </c>
      <c r="O139" s="39">
        <f t="shared" si="77"/>
        <v>0</v>
      </c>
      <c r="P139" s="39">
        <f t="shared" si="77"/>
        <v>0</v>
      </c>
      <c r="Q139" s="39">
        <f t="shared" si="77"/>
        <v>0</v>
      </c>
      <c r="R139" s="39">
        <f t="shared" si="77"/>
        <v>0</v>
      </c>
      <c r="S139" s="39">
        <f t="shared" si="77"/>
        <v>0</v>
      </c>
      <c r="T139" s="39">
        <f t="shared" si="77"/>
        <v>0</v>
      </c>
      <c r="U139" s="39">
        <f t="shared" si="77"/>
        <v>0</v>
      </c>
      <c r="V139" s="39">
        <f t="shared" si="77"/>
        <v>0</v>
      </c>
      <c r="W139" s="39">
        <f t="shared" si="77"/>
        <v>0</v>
      </c>
      <c r="X139" s="39">
        <f t="shared" si="77"/>
        <v>0</v>
      </c>
      <c r="Y139" s="39">
        <f t="shared" si="77"/>
        <v>0</v>
      </c>
      <c r="Z139" s="39">
        <f t="shared" si="77"/>
        <v>0</v>
      </c>
      <c r="AA139" s="39">
        <f t="shared" si="77"/>
        <v>0</v>
      </c>
      <c r="AB139" s="39">
        <f t="shared" si="77"/>
        <v>0</v>
      </c>
      <c r="AC139" s="39">
        <f t="shared" si="77"/>
        <v>0</v>
      </c>
      <c r="AD139" s="39">
        <f t="shared" si="77"/>
        <v>0</v>
      </c>
      <c r="AE139" s="39">
        <f t="shared" si="77"/>
        <v>0</v>
      </c>
      <c r="AF139" s="39">
        <f t="shared" si="77"/>
        <v>0</v>
      </c>
      <c r="AG139" s="39">
        <f t="shared" si="77"/>
        <v>0</v>
      </c>
      <c r="AH139" s="39">
        <f t="shared" si="77"/>
        <v>0</v>
      </c>
      <c r="AI139" s="39">
        <f t="shared" si="77"/>
        <v>0</v>
      </c>
      <c r="AJ139" s="39">
        <f t="shared" si="77"/>
        <v>0</v>
      </c>
      <c r="AK139" s="39">
        <f t="shared" si="77"/>
        <v>0</v>
      </c>
      <c r="AL139" s="39">
        <f t="shared" si="77"/>
        <v>0</v>
      </c>
      <c r="AM139" s="39">
        <f t="shared" si="77"/>
        <v>0</v>
      </c>
      <c r="AN139" s="39">
        <f t="shared" si="77"/>
        <v>0</v>
      </c>
      <c r="AO139" s="39">
        <f t="shared" si="77"/>
        <v>0</v>
      </c>
      <c r="AP139" s="39">
        <f t="shared" si="77"/>
        <v>0</v>
      </c>
      <c r="AQ139" s="39">
        <f t="shared" si="77"/>
        <v>0</v>
      </c>
      <c r="AR139" s="39">
        <f t="shared" si="77"/>
        <v>0</v>
      </c>
      <c r="AS139" s="39">
        <f t="shared" si="77"/>
        <v>0</v>
      </c>
      <c r="AT139" s="39">
        <f t="shared" si="77"/>
        <v>0</v>
      </c>
      <c r="AU139" s="39">
        <f t="shared" si="77"/>
        <v>0</v>
      </c>
      <c r="AV139" s="39">
        <f t="shared" si="77"/>
        <v>0</v>
      </c>
      <c r="AW139" s="39">
        <f t="shared" si="77"/>
        <v>0</v>
      </c>
      <c r="AX139" s="39">
        <f t="shared" si="77"/>
        <v>0</v>
      </c>
      <c r="AY139" s="39">
        <f t="shared" si="77"/>
        <v>0</v>
      </c>
      <c r="AZ139" s="39">
        <f t="shared" si="77"/>
        <v>0</v>
      </c>
      <c r="BA139" s="39">
        <f t="shared" si="77"/>
        <v>0</v>
      </c>
      <c r="BB139" s="39">
        <f t="shared" si="77"/>
        <v>0</v>
      </c>
      <c r="BC139" s="39">
        <f t="shared" si="77"/>
        <v>0</v>
      </c>
      <c r="BD139" s="39">
        <f t="shared" si="77"/>
        <v>0</v>
      </c>
      <c r="BE139" s="39">
        <f t="shared" si="77"/>
        <v>0</v>
      </c>
      <c r="BF139" s="39">
        <f t="shared" si="77"/>
        <v>0</v>
      </c>
      <c r="BG139" s="39">
        <f t="shared" si="77"/>
        <v>0</v>
      </c>
      <c r="BH139" s="39">
        <f t="shared" si="77"/>
        <v>0</v>
      </c>
      <c r="BI139" s="39">
        <f t="shared" si="77"/>
        <v>0</v>
      </c>
      <c r="BJ139" s="39">
        <f t="shared" si="77"/>
        <v>0</v>
      </c>
      <c r="BK139" s="39">
        <f t="shared" si="77"/>
        <v>0</v>
      </c>
      <c r="BL139" s="39">
        <f t="shared" si="77"/>
        <v>0</v>
      </c>
      <c r="BM139" s="39">
        <f t="shared" si="77"/>
        <v>0</v>
      </c>
      <c r="BN139" s="39">
        <f t="shared" si="77"/>
        <v>0</v>
      </c>
      <c r="BO139" s="39">
        <f t="shared" si="77"/>
        <v>0</v>
      </c>
      <c r="BP139" s="39">
        <f t="shared" si="77"/>
        <v>0</v>
      </c>
      <c r="BQ139" s="39">
        <f t="shared" si="77"/>
        <v>0</v>
      </c>
      <c r="BR139" s="39">
        <f t="shared" si="77"/>
        <v>215.9102809</v>
      </c>
      <c r="BS139" s="39">
        <f t="shared" si="77"/>
        <v>357.9791215</v>
      </c>
      <c r="BT139" s="39">
        <f t="shared" si="77"/>
        <v>0</v>
      </c>
      <c r="BU139" s="39">
        <f t="shared" si="77"/>
        <v>0</v>
      </c>
      <c r="BV139" s="39">
        <f t="shared" si="77"/>
        <v>0</v>
      </c>
      <c r="BW139" s="39">
        <f t="shared" si="77"/>
        <v>0</v>
      </c>
      <c r="BX139" s="39">
        <f t="shared" si="77"/>
        <v>0</v>
      </c>
      <c r="BY139" s="39">
        <f t="shared" si="77"/>
        <v>0</v>
      </c>
      <c r="BZ139" s="39">
        <f t="shared" si="77"/>
        <v>0</v>
      </c>
      <c r="CA139" s="39">
        <f t="shared" si="77"/>
        <v>0</v>
      </c>
      <c r="CB139" s="39">
        <f t="shared" si="77"/>
        <v>0</v>
      </c>
      <c r="CC139" s="39">
        <f t="shared" si="77"/>
        <v>0</v>
      </c>
      <c r="CD139" s="39">
        <f t="shared" si="77"/>
        <v>0</v>
      </c>
      <c r="CE139" s="39">
        <f t="shared" si="77"/>
        <v>0</v>
      </c>
      <c r="CF139" s="39">
        <f t="shared" si="77"/>
        <v>0</v>
      </c>
      <c r="CG139" s="39">
        <f t="shared" si="77"/>
        <v>0</v>
      </c>
      <c r="CH139" s="39">
        <f t="shared" si="77"/>
        <v>0</v>
      </c>
      <c r="CI139" s="39">
        <f t="shared" si="77"/>
        <v>0</v>
      </c>
      <c r="CJ139" s="39">
        <f t="shared" si="77"/>
        <v>0</v>
      </c>
      <c r="CK139" s="39">
        <f t="shared" si="77"/>
        <v>0</v>
      </c>
      <c r="CL139" s="39">
        <f t="shared" si="77"/>
        <v>0</v>
      </c>
      <c r="CM139" s="39">
        <f t="shared" si="77"/>
        <v>0</v>
      </c>
      <c r="CN139" s="39">
        <f t="shared" si="77"/>
        <v>0</v>
      </c>
      <c r="CO139" s="39">
        <f t="shared" si="77"/>
        <v>0</v>
      </c>
      <c r="CP139" s="39">
        <f t="shared" si="77"/>
        <v>0</v>
      </c>
      <c r="CQ139" s="39">
        <f t="shared" si="77"/>
        <v>0</v>
      </c>
      <c r="CR139" s="39">
        <f t="shared" si="77"/>
        <v>0</v>
      </c>
      <c r="CS139" s="39">
        <f t="shared" si="77"/>
        <v>0</v>
      </c>
    </row>
    <row r="140" ht="14.25" customHeight="1">
      <c r="B140" s="6" t="s">
        <v>66</v>
      </c>
      <c r="E140" s="35">
        <f t="shared" si="75"/>
        <v>356.9030594</v>
      </c>
      <c r="G140" s="39">
        <f t="shared" ref="G140:CS140" si="78">G43</f>
        <v>0</v>
      </c>
      <c r="H140" s="39">
        <f t="shared" si="78"/>
        <v>0</v>
      </c>
      <c r="I140" s="39">
        <f t="shared" si="78"/>
        <v>0</v>
      </c>
      <c r="J140" s="39">
        <f t="shared" si="78"/>
        <v>0</v>
      </c>
      <c r="K140" s="39">
        <f t="shared" si="78"/>
        <v>0</v>
      </c>
      <c r="L140" s="39">
        <f t="shared" si="78"/>
        <v>0</v>
      </c>
      <c r="M140" s="39">
        <f t="shared" si="78"/>
        <v>0</v>
      </c>
      <c r="N140" s="39">
        <f t="shared" si="78"/>
        <v>0</v>
      </c>
      <c r="O140" s="39">
        <f t="shared" si="78"/>
        <v>0</v>
      </c>
      <c r="P140" s="39">
        <f t="shared" si="78"/>
        <v>0</v>
      </c>
      <c r="Q140" s="39">
        <f t="shared" si="78"/>
        <v>0</v>
      </c>
      <c r="R140" s="39">
        <f t="shared" si="78"/>
        <v>0</v>
      </c>
      <c r="S140" s="39">
        <f t="shared" si="78"/>
        <v>0</v>
      </c>
      <c r="T140" s="39">
        <f t="shared" si="78"/>
        <v>0</v>
      </c>
      <c r="U140" s="39">
        <f t="shared" si="78"/>
        <v>0</v>
      </c>
      <c r="V140" s="39">
        <f t="shared" si="78"/>
        <v>0</v>
      </c>
      <c r="W140" s="39">
        <f t="shared" si="78"/>
        <v>0</v>
      </c>
      <c r="X140" s="39">
        <f t="shared" si="78"/>
        <v>0</v>
      </c>
      <c r="Y140" s="39">
        <f t="shared" si="78"/>
        <v>0</v>
      </c>
      <c r="Z140" s="39">
        <f t="shared" si="78"/>
        <v>6</v>
      </c>
      <c r="AA140" s="39">
        <f t="shared" si="78"/>
        <v>5.205701257</v>
      </c>
      <c r="AB140" s="39">
        <f t="shared" si="78"/>
        <v>4.622483333</v>
      </c>
      <c r="AC140" s="39">
        <f t="shared" si="78"/>
        <v>5.800156667</v>
      </c>
      <c r="AD140" s="39">
        <f t="shared" si="78"/>
        <v>5.04778</v>
      </c>
      <c r="AE140" s="39">
        <f t="shared" si="78"/>
        <v>6.284153169</v>
      </c>
      <c r="AF140" s="39">
        <f t="shared" si="78"/>
        <v>6.654918033</v>
      </c>
      <c r="AG140" s="39">
        <f t="shared" si="78"/>
        <v>6.654918033</v>
      </c>
      <c r="AH140" s="39">
        <f t="shared" si="78"/>
        <v>6.595846995</v>
      </c>
      <c r="AI140" s="39">
        <f t="shared" si="78"/>
        <v>6.595846995</v>
      </c>
      <c r="AJ140" s="39">
        <f t="shared" si="78"/>
        <v>6.760743169</v>
      </c>
      <c r="AK140" s="39">
        <f t="shared" si="78"/>
        <v>6.760743169</v>
      </c>
      <c r="AL140" s="39">
        <f t="shared" si="78"/>
        <v>6.929761749</v>
      </c>
      <c r="AM140" s="39">
        <f t="shared" si="78"/>
        <v>6.929761749</v>
      </c>
      <c r="AN140" s="39">
        <f t="shared" si="78"/>
        <v>7.103005792</v>
      </c>
      <c r="AO140" s="39">
        <f t="shared" si="78"/>
        <v>7.103005792</v>
      </c>
      <c r="AP140" s="39">
        <f t="shared" si="78"/>
        <v>7.280580937</v>
      </c>
      <c r="AQ140" s="39">
        <f t="shared" si="78"/>
        <v>7.280580937</v>
      </c>
      <c r="AR140" s="39">
        <f t="shared" si="78"/>
        <v>7.462595461</v>
      </c>
      <c r="AS140" s="39">
        <f t="shared" si="78"/>
        <v>7.462595461</v>
      </c>
      <c r="AT140" s="39">
        <f t="shared" si="78"/>
        <v>7.649160347</v>
      </c>
      <c r="AU140" s="39">
        <f t="shared" si="78"/>
        <v>7.649160347</v>
      </c>
      <c r="AV140" s="39">
        <f t="shared" si="78"/>
        <v>7.840389356</v>
      </c>
      <c r="AW140" s="39">
        <f t="shared" si="78"/>
        <v>7.840389356</v>
      </c>
      <c r="AX140" s="39">
        <f t="shared" si="78"/>
        <v>8.03639909</v>
      </c>
      <c r="AY140" s="39">
        <f t="shared" si="78"/>
        <v>8.03639909</v>
      </c>
      <c r="AZ140" s="39">
        <f t="shared" si="78"/>
        <v>8.237309067</v>
      </c>
      <c r="BA140" s="39">
        <f t="shared" si="78"/>
        <v>8.237309067</v>
      </c>
      <c r="BB140" s="39">
        <f t="shared" si="78"/>
        <v>8.443241794</v>
      </c>
      <c r="BC140" s="39">
        <f t="shared" si="78"/>
        <v>8.443241794</v>
      </c>
      <c r="BD140" s="39">
        <f t="shared" si="78"/>
        <v>8.654322838</v>
      </c>
      <c r="BE140" s="39">
        <f t="shared" si="78"/>
        <v>8.654322838</v>
      </c>
      <c r="BF140" s="39">
        <f t="shared" si="78"/>
        <v>8.870680909</v>
      </c>
      <c r="BG140" s="39">
        <f t="shared" si="78"/>
        <v>8.870680909</v>
      </c>
      <c r="BH140" s="39">
        <f t="shared" si="78"/>
        <v>9.092447932</v>
      </c>
      <c r="BI140" s="39">
        <f t="shared" si="78"/>
        <v>9.092447932</v>
      </c>
      <c r="BJ140" s="39">
        <f t="shared" si="78"/>
        <v>9.31975913</v>
      </c>
      <c r="BK140" s="39">
        <f t="shared" si="78"/>
        <v>9.31975913</v>
      </c>
      <c r="BL140" s="39">
        <f t="shared" si="78"/>
        <v>9.552753109</v>
      </c>
      <c r="BM140" s="39">
        <f t="shared" si="78"/>
        <v>9.552753109</v>
      </c>
      <c r="BN140" s="39">
        <f t="shared" si="78"/>
        <v>9.791571936</v>
      </c>
      <c r="BO140" s="39">
        <f t="shared" si="78"/>
        <v>9.791571936</v>
      </c>
      <c r="BP140" s="39">
        <f t="shared" si="78"/>
        <v>10.03636123</v>
      </c>
      <c r="BQ140" s="39">
        <f t="shared" si="78"/>
        <v>10.03636123</v>
      </c>
      <c r="BR140" s="39">
        <f t="shared" si="78"/>
        <v>10.28727027</v>
      </c>
      <c r="BS140" s="39">
        <f t="shared" si="78"/>
        <v>5.031816978</v>
      </c>
      <c r="BT140" s="39" t="str">
        <f t="shared" si="78"/>
        <v/>
      </c>
      <c r="BU140" s="39" t="str">
        <f t="shared" si="78"/>
        <v/>
      </c>
      <c r="BV140" s="39" t="str">
        <f t="shared" si="78"/>
        <v/>
      </c>
      <c r="BW140" s="39" t="str">
        <f t="shared" si="78"/>
        <v/>
      </c>
      <c r="BX140" s="39" t="str">
        <f t="shared" si="78"/>
        <v/>
      </c>
      <c r="BY140" s="39" t="str">
        <f t="shared" si="78"/>
        <v/>
      </c>
      <c r="BZ140" s="39" t="str">
        <f t="shared" si="78"/>
        <v/>
      </c>
      <c r="CA140" s="39" t="str">
        <f t="shared" si="78"/>
        <v/>
      </c>
      <c r="CB140" s="39" t="str">
        <f t="shared" si="78"/>
        <v/>
      </c>
      <c r="CC140" s="39" t="str">
        <f t="shared" si="78"/>
        <v/>
      </c>
      <c r="CD140" s="39" t="str">
        <f t="shared" si="78"/>
        <v/>
      </c>
      <c r="CE140" s="39" t="str">
        <f t="shared" si="78"/>
        <v/>
      </c>
      <c r="CF140" s="39" t="str">
        <f t="shared" si="78"/>
        <v/>
      </c>
      <c r="CG140" s="39" t="str">
        <f t="shared" si="78"/>
        <v/>
      </c>
      <c r="CH140" s="39" t="str">
        <f t="shared" si="78"/>
        <v/>
      </c>
      <c r="CI140" s="39" t="str">
        <f t="shared" si="78"/>
        <v/>
      </c>
      <c r="CJ140" s="39" t="str">
        <f t="shared" si="78"/>
        <v/>
      </c>
      <c r="CK140" s="39" t="str">
        <f t="shared" si="78"/>
        <v/>
      </c>
      <c r="CL140" s="39" t="str">
        <f t="shared" si="78"/>
        <v/>
      </c>
      <c r="CM140" s="39" t="str">
        <f t="shared" si="78"/>
        <v/>
      </c>
      <c r="CN140" s="39" t="str">
        <f t="shared" si="78"/>
        <v/>
      </c>
      <c r="CO140" s="39" t="str">
        <f t="shared" si="78"/>
        <v/>
      </c>
      <c r="CP140" s="39" t="str">
        <f t="shared" si="78"/>
        <v/>
      </c>
      <c r="CQ140" s="39" t="str">
        <f t="shared" si="78"/>
        <v/>
      </c>
      <c r="CR140" s="39" t="str">
        <f t="shared" si="78"/>
        <v/>
      </c>
      <c r="CS140" s="39" t="str">
        <f t="shared" si="78"/>
        <v/>
      </c>
    </row>
    <row r="141" ht="14.25" customHeight="1"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</row>
    <row r="142" ht="14.25" customHeight="1">
      <c r="B142" s="5" t="s">
        <v>67</v>
      </c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</row>
    <row r="143" ht="14.25" customHeight="1"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</row>
    <row r="144" ht="14.25" customHeight="1">
      <c r="B144" s="6" t="s">
        <v>77</v>
      </c>
      <c r="E144" s="33">
        <f t="shared" ref="E144:E146" si="80">SUM(G144:CS144)</f>
        <v>573.8894024</v>
      </c>
      <c r="F144" s="5"/>
      <c r="G144" s="39">
        <f t="shared" ref="G144:CS144" si="79">SUM(G138:G139)</f>
        <v>0</v>
      </c>
      <c r="H144" s="39">
        <f t="shared" si="79"/>
        <v>0</v>
      </c>
      <c r="I144" s="39">
        <f t="shared" si="79"/>
        <v>0</v>
      </c>
      <c r="J144" s="39">
        <f t="shared" si="79"/>
        <v>0</v>
      </c>
      <c r="K144" s="39">
        <f t="shared" si="79"/>
        <v>0</v>
      </c>
      <c r="L144" s="39">
        <f t="shared" si="79"/>
        <v>0</v>
      </c>
      <c r="M144" s="39">
        <f t="shared" si="79"/>
        <v>0</v>
      </c>
      <c r="N144" s="39">
        <f t="shared" si="79"/>
        <v>0</v>
      </c>
      <c r="O144" s="39">
        <f t="shared" si="79"/>
        <v>0</v>
      </c>
      <c r="P144" s="39">
        <f t="shared" si="79"/>
        <v>0</v>
      </c>
      <c r="Q144" s="39">
        <f t="shared" si="79"/>
        <v>0</v>
      </c>
      <c r="R144" s="39">
        <f t="shared" si="79"/>
        <v>0</v>
      </c>
      <c r="S144" s="39">
        <f t="shared" si="79"/>
        <v>0</v>
      </c>
      <c r="T144" s="39">
        <f t="shared" si="79"/>
        <v>0</v>
      </c>
      <c r="U144" s="39">
        <f t="shared" si="79"/>
        <v>0</v>
      </c>
      <c r="V144" s="39">
        <f t="shared" si="79"/>
        <v>0</v>
      </c>
      <c r="W144" s="39">
        <f t="shared" si="79"/>
        <v>0</v>
      </c>
      <c r="X144" s="39">
        <f t="shared" si="79"/>
        <v>0</v>
      </c>
      <c r="Y144" s="39">
        <f t="shared" si="79"/>
        <v>0</v>
      </c>
      <c r="Z144" s="39">
        <f t="shared" si="79"/>
        <v>0</v>
      </c>
      <c r="AA144" s="39">
        <f t="shared" si="79"/>
        <v>0</v>
      </c>
      <c r="AB144" s="39">
        <f t="shared" si="79"/>
        <v>0</v>
      </c>
      <c r="AC144" s="39">
        <f t="shared" si="79"/>
        <v>0</v>
      </c>
      <c r="AD144" s="39">
        <f t="shared" si="79"/>
        <v>0</v>
      </c>
      <c r="AE144" s="39">
        <f t="shared" si="79"/>
        <v>0</v>
      </c>
      <c r="AF144" s="39">
        <f t="shared" si="79"/>
        <v>0</v>
      </c>
      <c r="AG144" s="39">
        <f t="shared" si="79"/>
        <v>0</v>
      </c>
      <c r="AH144" s="39">
        <f t="shared" si="79"/>
        <v>0</v>
      </c>
      <c r="AI144" s="39">
        <f t="shared" si="79"/>
        <v>0</v>
      </c>
      <c r="AJ144" s="39">
        <f t="shared" si="79"/>
        <v>0</v>
      </c>
      <c r="AK144" s="39">
        <f t="shared" si="79"/>
        <v>0</v>
      </c>
      <c r="AL144" s="39">
        <f t="shared" si="79"/>
        <v>0</v>
      </c>
      <c r="AM144" s="39">
        <f t="shared" si="79"/>
        <v>0</v>
      </c>
      <c r="AN144" s="39">
        <f t="shared" si="79"/>
        <v>0</v>
      </c>
      <c r="AO144" s="39">
        <f t="shared" si="79"/>
        <v>0</v>
      </c>
      <c r="AP144" s="39">
        <f t="shared" si="79"/>
        <v>0</v>
      </c>
      <c r="AQ144" s="39">
        <f t="shared" si="79"/>
        <v>0</v>
      </c>
      <c r="AR144" s="39">
        <f t="shared" si="79"/>
        <v>0</v>
      </c>
      <c r="AS144" s="39">
        <f t="shared" si="79"/>
        <v>0</v>
      </c>
      <c r="AT144" s="39">
        <f t="shared" si="79"/>
        <v>0</v>
      </c>
      <c r="AU144" s="39">
        <f t="shared" si="79"/>
        <v>0</v>
      </c>
      <c r="AV144" s="39">
        <f t="shared" si="79"/>
        <v>0</v>
      </c>
      <c r="AW144" s="39">
        <f t="shared" si="79"/>
        <v>0</v>
      </c>
      <c r="AX144" s="39">
        <f t="shared" si="79"/>
        <v>0</v>
      </c>
      <c r="AY144" s="39">
        <f t="shared" si="79"/>
        <v>0</v>
      </c>
      <c r="AZ144" s="39">
        <f t="shared" si="79"/>
        <v>0</v>
      </c>
      <c r="BA144" s="39">
        <f t="shared" si="79"/>
        <v>0</v>
      </c>
      <c r="BB144" s="39">
        <f t="shared" si="79"/>
        <v>0</v>
      </c>
      <c r="BC144" s="39">
        <f t="shared" si="79"/>
        <v>0</v>
      </c>
      <c r="BD144" s="39">
        <f t="shared" si="79"/>
        <v>0</v>
      </c>
      <c r="BE144" s="39">
        <f t="shared" si="79"/>
        <v>0</v>
      </c>
      <c r="BF144" s="39">
        <f t="shared" si="79"/>
        <v>0</v>
      </c>
      <c r="BG144" s="39">
        <f t="shared" si="79"/>
        <v>0</v>
      </c>
      <c r="BH144" s="39">
        <f t="shared" si="79"/>
        <v>0</v>
      </c>
      <c r="BI144" s="39">
        <f t="shared" si="79"/>
        <v>0</v>
      </c>
      <c r="BJ144" s="39">
        <f t="shared" si="79"/>
        <v>0</v>
      </c>
      <c r="BK144" s="39">
        <f t="shared" si="79"/>
        <v>0</v>
      </c>
      <c r="BL144" s="39">
        <f t="shared" si="79"/>
        <v>0</v>
      </c>
      <c r="BM144" s="39">
        <f t="shared" si="79"/>
        <v>0</v>
      </c>
      <c r="BN144" s="39">
        <f t="shared" si="79"/>
        <v>0</v>
      </c>
      <c r="BO144" s="39">
        <f t="shared" si="79"/>
        <v>0</v>
      </c>
      <c r="BP144" s="39">
        <f t="shared" si="79"/>
        <v>0</v>
      </c>
      <c r="BQ144" s="39">
        <f t="shared" si="79"/>
        <v>0</v>
      </c>
      <c r="BR144" s="39">
        <f t="shared" si="79"/>
        <v>215.9102809</v>
      </c>
      <c r="BS144" s="39">
        <f t="shared" si="79"/>
        <v>357.9791215</v>
      </c>
      <c r="BT144" s="39">
        <f t="shared" si="79"/>
        <v>0</v>
      </c>
      <c r="BU144" s="39">
        <f t="shared" si="79"/>
        <v>0</v>
      </c>
      <c r="BV144" s="39">
        <f t="shared" si="79"/>
        <v>0</v>
      </c>
      <c r="BW144" s="39">
        <f t="shared" si="79"/>
        <v>0</v>
      </c>
      <c r="BX144" s="39">
        <f t="shared" si="79"/>
        <v>0</v>
      </c>
      <c r="BY144" s="39">
        <f t="shared" si="79"/>
        <v>0</v>
      </c>
      <c r="BZ144" s="39">
        <f t="shared" si="79"/>
        <v>0</v>
      </c>
      <c r="CA144" s="39">
        <f t="shared" si="79"/>
        <v>0</v>
      </c>
      <c r="CB144" s="39">
        <f t="shared" si="79"/>
        <v>0</v>
      </c>
      <c r="CC144" s="39">
        <f t="shared" si="79"/>
        <v>0</v>
      </c>
      <c r="CD144" s="39">
        <f t="shared" si="79"/>
        <v>0</v>
      </c>
      <c r="CE144" s="39">
        <f t="shared" si="79"/>
        <v>0</v>
      </c>
      <c r="CF144" s="39">
        <f t="shared" si="79"/>
        <v>0</v>
      </c>
      <c r="CG144" s="39">
        <f t="shared" si="79"/>
        <v>0</v>
      </c>
      <c r="CH144" s="39">
        <f t="shared" si="79"/>
        <v>0</v>
      </c>
      <c r="CI144" s="39">
        <f t="shared" si="79"/>
        <v>0</v>
      </c>
      <c r="CJ144" s="39">
        <f t="shared" si="79"/>
        <v>0</v>
      </c>
      <c r="CK144" s="39">
        <f t="shared" si="79"/>
        <v>0</v>
      </c>
      <c r="CL144" s="39">
        <f t="shared" si="79"/>
        <v>0</v>
      </c>
      <c r="CM144" s="39">
        <f t="shared" si="79"/>
        <v>0</v>
      </c>
      <c r="CN144" s="39">
        <f t="shared" si="79"/>
        <v>0</v>
      </c>
      <c r="CO144" s="39">
        <f t="shared" si="79"/>
        <v>0</v>
      </c>
      <c r="CP144" s="39">
        <f t="shared" si="79"/>
        <v>0</v>
      </c>
      <c r="CQ144" s="39">
        <f t="shared" si="79"/>
        <v>0</v>
      </c>
      <c r="CR144" s="39">
        <f t="shared" si="79"/>
        <v>0</v>
      </c>
      <c r="CS144" s="39">
        <f t="shared" si="79"/>
        <v>0</v>
      </c>
    </row>
    <row r="145" ht="14.25" customHeight="1">
      <c r="B145" s="6" t="s">
        <v>78</v>
      </c>
      <c r="E145" s="35">
        <f t="shared" si="80"/>
        <v>498.8894024</v>
      </c>
      <c r="F145" s="5"/>
      <c r="G145" s="36">
        <f t="shared" ref="G145:CS145" si="81">SUM(G137,G144)</f>
        <v>0</v>
      </c>
      <c r="H145" s="36">
        <f t="shared" si="81"/>
        <v>0</v>
      </c>
      <c r="I145" s="36">
        <f t="shared" si="81"/>
        <v>0</v>
      </c>
      <c r="J145" s="36">
        <f t="shared" si="81"/>
        <v>0</v>
      </c>
      <c r="K145" s="36">
        <f t="shared" si="81"/>
        <v>0</v>
      </c>
      <c r="L145" s="36">
        <f t="shared" si="81"/>
        <v>0</v>
      </c>
      <c r="M145" s="36">
        <f t="shared" si="81"/>
        <v>0</v>
      </c>
      <c r="N145" s="36">
        <f t="shared" si="81"/>
        <v>0</v>
      </c>
      <c r="O145" s="36">
        <f t="shared" si="81"/>
        <v>0</v>
      </c>
      <c r="P145" s="36">
        <f t="shared" si="81"/>
        <v>0</v>
      </c>
      <c r="Q145" s="36">
        <f t="shared" si="81"/>
        <v>0</v>
      </c>
      <c r="R145" s="36">
        <f t="shared" si="81"/>
        <v>0</v>
      </c>
      <c r="S145" s="36">
        <f t="shared" si="81"/>
        <v>0</v>
      </c>
      <c r="T145" s="36">
        <f t="shared" si="81"/>
        <v>0</v>
      </c>
      <c r="U145" s="36">
        <f t="shared" si="81"/>
        <v>0</v>
      </c>
      <c r="V145" s="36">
        <f t="shared" si="81"/>
        <v>0</v>
      </c>
      <c r="W145" s="36">
        <f t="shared" si="81"/>
        <v>0</v>
      </c>
      <c r="X145" s="36">
        <f t="shared" si="81"/>
        <v>-75</v>
      </c>
      <c r="Y145" s="36">
        <f t="shared" si="81"/>
        <v>0</v>
      </c>
      <c r="Z145" s="36">
        <f t="shared" si="81"/>
        <v>0</v>
      </c>
      <c r="AA145" s="36">
        <f t="shared" si="81"/>
        <v>0</v>
      </c>
      <c r="AB145" s="36">
        <f t="shared" si="81"/>
        <v>0</v>
      </c>
      <c r="AC145" s="36">
        <f t="shared" si="81"/>
        <v>0</v>
      </c>
      <c r="AD145" s="36">
        <f t="shared" si="81"/>
        <v>0</v>
      </c>
      <c r="AE145" s="36">
        <f t="shared" si="81"/>
        <v>0</v>
      </c>
      <c r="AF145" s="36">
        <f t="shared" si="81"/>
        <v>0</v>
      </c>
      <c r="AG145" s="36">
        <f t="shared" si="81"/>
        <v>0</v>
      </c>
      <c r="AH145" s="36">
        <f t="shared" si="81"/>
        <v>0</v>
      </c>
      <c r="AI145" s="36">
        <f t="shared" si="81"/>
        <v>0</v>
      </c>
      <c r="AJ145" s="36">
        <f t="shared" si="81"/>
        <v>0</v>
      </c>
      <c r="AK145" s="36">
        <f t="shared" si="81"/>
        <v>0</v>
      </c>
      <c r="AL145" s="36">
        <f t="shared" si="81"/>
        <v>0</v>
      </c>
      <c r="AM145" s="36">
        <f t="shared" si="81"/>
        <v>0</v>
      </c>
      <c r="AN145" s="36">
        <f t="shared" si="81"/>
        <v>0</v>
      </c>
      <c r="AO145" s="36">
        <f t="shared" si="81"/>
        <v>0</v>
      </c>
      <c r="AP145" s="36">
        <f t="shared" si="81"/>
        <v>0</v>
      </c>
      <c r="AQ145" s="36">
        <f t="shared" si="81"/>
        <v>0</v>
      </c>
      <c r="AR145" s="36">
        <f t="shared" si="81"/>
        <v>0</v>
      </c>
      <c r="AS145" s="36">
        <f t="shared" si="81"/>
        <v>0</v>
      </c>
      <c r="AT145" s="36">
        <f t="shared" si="81"/>
        <v>0</v>
      </c>
      <c r="AU145" s="36">
        <f t="shared" si="81"/>
        <v>0</v>
      </c>
      <c r="AV145" s="36">
        <f t="shared" si="81"/>
        <v>0</v>
      </c>
      <c r="AW145" s="36">
        <f t="shared" si="81"/>
        <v>0</v>
      </c>
      <c r="AX145" s="36">
        <f t="shared" si="81"/>
        <v>0</v>
      </c>
      <c r="AY145" s="36">
        <f t="shared" si="81"/>
        <v>0</v>
      </c>
      <c r="AZ145" s="36">
        <f t="shared" si="81"/>
        <v>0</v>
      </c>
      <c r="BA145" s="36">
        <f t="shared" si="81"/>
        <v>0</v>
      </c>
      <c r="BB145" s="36">
        <f t="shared" si="81"/>
        <v>0</v>
      </c>
      <c r="BC145" s="36">
        <f t="shared" si="81"/>
        <v>0</v>
      </c>
      <c r="BD145" s="36">
        <f t="shared" si="81"/>
        <v>0</v>
      </c>
      <c r="BE145" s="36">
        <f t="shared" si="81"/>
        <v>0</v>
      </c>
      <c r="BF145" s="36">
        <f t="shared" si="81"/>
        <v>0</v>
      </c>
      <c r="BG145" s="36">
        <f t="shared" si="81"/>
        <v>0</v>
      </c>
      <c r="BH145" s="36">
        <f t="shared" si="81"/>
        <v>0</v>
      </c>
      <c r="BI145" s="36">
        <f t="shared" si="81"/>
        <v>0</v>
      </c>
      <c r="BJ145" s="36">
        <f t="shared" si="81"/>
        <v>0</v>
      </c>
      <c r="BK145" s="36">
        <f t="shared" si="81"/>
        <v>0</v>
      </c>
      <c r="BL145" s="36">
        <f t="shared" si="81"/>
        <v>0</v>
      </c>
      <c r="BM145" s="36">
        <f t="shared" si="81"/>
        <v>0</v>
      </c>
      <c r="BN145" s="36">
        <f t="shared" si="81"/>
        <v>0</v>
      </c>
      <c r="BO145" s="36">
        <f t="shared" si="81"/>
        <v>0</v>
      </c>
      <c r="BP145" s="36">
        <f t="shared" si="81"/>
        <v>0</v>
      </c>
      <c r="BQ145" s="36">
        <f t="shared" si="81"/>
        <v>0</v>
      </c>
      <c r="BR145" s="36">
        <f t="shared" si="81"/>
        <v>215.9102809</v>
      </c>
      <c r="BS145" s="36">
        <f t="shared" si="81"/>
        <v>357.9791215</v>
      </c>
      <c r="BT145" s="36">
        <f t="shared" si="81"/>
        <v>0</v>
      </c>
      <c r="BU145" s="36">
        <f t="shared" si="81"/>
        <v>0</v>
      </c>
      <c r="BV145" s="36">
        <f t="shared" si="81"/>
        <v>0</v>
      </c>
      <c r="BW145" s="36">
        <f t="shared" si="81"/>
        <v>0</v>
      </c>
      <c r="BX145" s="36">
        <f t="shared" si="81"/>
        <v>0</v>
      </c>
      <c r="BY145" s="36">
        <f t="shared" si="81"/>
        <v>0</v>
      </c>
      <c r="BZ145" s="36">
        <f t="shared" si="81"/>
        <v>0</v>
      </c>
      <c r="CA145" s="36">
        <f t="shared" si="81"/>
        <v>0</v>
      </c>
      <c r="CB145" s="36">
        <f t="shared" si="81"/>
        <v>0</v>
      </c>
      <c r="CC145" s="36">
        <f t="shared" si="81"/>
        <v>0</v>
      </c>
      <c r="CD145" s="36">
        <f t="shared" si="81"/>
        <v>0</v>
      </c>
      <c r="CE145" s="36">
        <f t="shared" si="81"/>
        <v>0</v>
      </c>
      <c r="CF145" s="36">
        <f t="shared" si="81"/>
        <v>0</v>
      </c>
      <c r="CG145" s="36">
        <f t="shared" si="81"/>
        <v>0</v>
      </c>
      <c r="CH145" s="36">
        <f t="shared" si="81"/>
        <v>0</v>
      </c>
      <c r="CI145" s="36">
        <f t="shared" si="81"/>
        <v>0</v>
      </c>
      <c r="CJ145" s="36">
        <f t="shared" si="81"/>
        <v>0</v>
      </c>
      <c r="CK145" s="36">
        <f t="shared" si="81"/>
        <v>0</v>
      </c>
      <c r="CL145" s="36">
        <f t="shared" si="81"/>
        <v>0</v>
      </c>
      <c r="CM145" s="36">
        <f t="shared" si="81"/>
        <v>0</v>
      </c>
      <c r="CN145" s="36">
        <f t="shared" si="81"/>
        <v>0</v>
      </c>
      <c r="CO145" s="36">
        <f t="shared" si="81"/>
        <v>0</v>
      </c>
      <c r="CP145" s="36">
        <f t="shared" si="81"/>
        <v>0</v>
      </c>
      <c r="CQ145" s="36">
        <f t="shared" si="81"/>
        <v>0</v>
      </c>
      <c r="CR145" s="36">
        <f t="shared" si="81"/>
        <v>0</v>
      </c>
      <c r="CS145" s="36">
        <f t="shared" si="81"/>
        <v>0</v>
      </c>
    </row>
    <row r="146" ht="14.25" customHeight="1">
      <c r="B146" s="6" t="s">
        <v>79</v>
      </c>
      <c r="E146" s="33">
        <f t="shared" si="80"/>
        <v>-75</v>
      </c>
      <c r="F146" s="5"/>
      <c r="G146" s="39">
        <f t="shared" ref="G146:CS146" si="82">IF(G$3&lt;$C$9,G145,0)</f>
        <v>0</v>
      </c>
      <c r="H146" s="39">
        <f t="shared" si="82"/>
        <v>0</v>
      </c>
      <c r="I146" s="39">
        <f t="shared" si="82"/>
        <v>0</v>
      </c>
      <c r="J146" s="39">
        <f t="shared" si="82"/>
        <v>0</v>
      </c>
      <c r="K146" s="39">
        <f t="shared" si="82"/>
        <v>0</v>
      </c>
      <c r="L146" s="39">
        <f t="shared" si="82"/>
        <v>0</v>
      </c>
      <c r="M146" s="39">
        <f t="shared" si="82"/>
        <v>0</v>
      </c>
      <c r="N146" s="39">
        <f t="shared" si="82"/>
        <v>0</v>
      </c>
      <c r="O146" s="39">
        <f t="shared" si="82"/>
        <v>0</v>
      </c>
      <c r="P146" s="39">
        <f t="shared" si="82"/>
        <v>0</v>
      </c>
      <c r="Q146" s="39">
        <f t="shared" si="82"/>
        <v>0</v>
      </c>
      <c r="R146" s="39">
        <f t="shared" si="82"/>
        <v>0</v>
      </c>
      <c r="S146" s="39">
        <f t="shared" si="82"/>
        <v>0</v>
      </c>
      <c r="T146" s="39">
        <f t="shared" si="82"/>
        <v>0</v>
      </c>
      <c r="U146" s="39">
        <f t="shared" si="82"/>
        <v>0</v>
      </c>
      <c r="V146" s="39">
        <f t="shared" si="82"/>
        <v>0</v>
      </c>
      <c r="W146" s="39">
        <f t="shared" si="82"/>
        <v>0</v>
      </c>
      <c r="X146" s="39">
        <f t="shared" si="82"/>
        <v>-75</v>
      </c>
      <c r="Y146" s="39">
        <f t="shared" si="82"/>
        <v>0</v>
      </c>
      <c r="Z146" s="39">
        <f t="shared" si="82"/>
        <v>0</v>
      </c>
      <c r="AA146" s="39">
        <f t="shared" si="82"/>
        <v>0</v>
      </c>
      <c r="AB146" s="39">
        <f t="shared" si="82"/>
        <v>0</v>
      </c>
      <c r="AC146" s="39">
        <f t="shared" si="82"/>
        <v>0</v>
      </c>
      <c r="AD146" s="39">
        <f t="shared" si="82"/>
        <v>0</v>
      </c>
      <c r="AE146" s="39">
        <f t="shared" si="82"/>
        <v>0</v>
      </c>
      <c r="AF146" s="39">
        <f t="shared" si="82"/>
        <v>0</v>
      </c>
      <c r="AG146" s="39">
        <f t="shared" si="82"/>
        <v>0</v>
      </c>
      <c r="AH146" s="39">
        <f t="shared" si="82"/>
        <v>0</v>
      </c>
      <c r="AI146" s="39">
        <f t="shared" si="82"/>
        <v>0</v>
      </c>
      <c r="AJ146" s="39">
        <f t="shared" si="82"/>
        <v>0</v>
      </c>
      <c r="AK146" s="39">
        <f t="shared" si="82"/>
        <v>0</v>
      </c>
      <c r="AL146" s="39">
        <f t="shared" si="82"/>
        <v>0</v>
      </c>
      <c r="AM146" s="39">
        <f t="shared" si="82"/>
        <v>0</v>
      </c>
      <c r="AN146" s="39">
        <f t="shared" si="82"/>
        <v>0</v>
      </c>
      <c r="AO146" s="39">
        <f t="shared" si="82"/>
        <v>0</v>
      </c>
      <c r="AP146" s="39">
        <f t="shared" si="82"/>
        <v>0</v>
      </c>
      <c r="AQ146" s="39">
        <f t="shared" si="82"/>
        <v>0</v>
      </c>
      <c r="AR146" s="39">
        <f t="shared" si="82"/>
        <v>0</v>
      </c>
      <c r="AS146" s="39">
        <f t="shared" si="82"/>
        <v>0</v>
      </c>
      <c r="AT146" s="39">
        <f t="shared" si="82"/>
        <v>0</v>
      </c>
      <c r="AU146" s="39">
        <f t="shared" si="82"/>
        <v>0</v>
      </c>
      <c r="AV146" s="39">
        <f t="shared" si="82"/>
        <v>0</v>
      </c>
      <c r="AW146" s="39">
        <f t="shared" si="82"/>
        <v>0</v>
      </c>
      <c r="AX146" s="39">
        <f t="shared" si="82"/>
        <v>0</v>
      </c>
      <c r="AY146" s="39">
        <f t="shared" si="82"/>
        <v>0</v>
      </c>
      <c r="AZ146" s="39">
        <f t="shared" si="82"/>
        <v>0</v>
      </c>
      <c r="BA146" s="39">
        <f t="shared" si="82"/>
        <v>0</v>
      </c>
      <c r="BB146" s="39">
        <f t="shared" si="82"/>
        <v>0</v>
      </c>
      <c r="BC146" s="39">
        <f t="shared" si="82"/>
        <v>0</v>
      </c>
      <c r="BD146" s="39">
        <f t="shared" si="82"/>
        <v>0</v>
      </c>
      <c r="BE146" s="39">
        <f t="shared" si="82"/>
        <v>0</v>
      </c>
      <c r="BF146" s="39">
        <f t="shared" si="82"/>
        <v>0</v>
      </c>
      <c r="BG146" s="39">
        <f t="shared" si="82"/>
        <v>0</v>
      </c>
      <c r="BH146" s="39">
        <f t="shared" si="82"/>
        <v>0</v>
      </c>
      <c r="BI146" s="39">
        <f t="shared" si="82"/>
        <v>0</v>
      </c>
      <c r="BJ146" s="39">
        <f t="shared" si="82"/>
        <v>0</v>
      </c>
      <c r="BK146" s="39">
        <f t="shared" si="82"/>
        <v>0</v>
      </c>
      <c r="BL146" s="39">
        <f t="shared" si="82"/>
        <v>0</v>
      </c>
      <c r="BM146" s="39">
        <f t="shared" si="82"/>
        <v>0</v>
      </c>
      <c r="BN146" s="39">
        <f t="shared" si="82"/>
        <v>0</v>
      </c>
      <c r="BO146" s="39">
        <f t="shared" si="82"/>
        <v>0</v>
      </c>
      <c r="BP146" s="39">
        <f t="shared" si="82"/>
        <v>0</v>
      </c>
      <c r="BQ146" s="39">
        <f t="shared" si="82"/>
        <v>0</v>
      </c>
      <c r="BR146" s="39">
        <f t="shared" si="82"/>
        <v>0</v>
      </c>
      <c r="BS146" s="39">
        <f t="shared" si="82"/>
        <v>0</v>
      </c>
      <c r="BT146" s="39">
        <f t="shared" si="82"/>
        <v>0</v>
      </c>
      <c r="BU146" s="39">
        <f t="shared" si="82"/>
        <v>0</v>
      </c>
      <c r="BV146" s="39">
        <f t="shared" si="82"/>
        <v>0</v>
      </c>
      <c r="BW146" s="39">
        <f t="shared" si="82"/>
        <v>0</v>
      </c>
      <c r="BX146" s="39">
        <f t="shared" si="82"/>
        <v>0</v>
      </c>
      <c r="BY146" s="39">
        <f t="shared" si="82"/>
        <v>0</v>
      </c>
      <c r="BZ146" s="39">
        <f t="shared" si="82"/>
        <v>0</v>
      </c>
      <c r="CA146" s="39">
        <f t="shared" si="82"/>
        <v>0</v>
      </c>
      <c r="CB146" s="39">
        <f t="shared" si="82"/>
        <v>0</v>
      </c>
      <c r="CC146" s="39">
        <f t="shared" si="82"/>
        <v>0</v>
      </c>
      <c r="CD146" s="39">
        <f t="shared" si="82"/>
        <v>0</v>
      </c>
      <c r="CE146" s="39">
        <f t="shared" si="82"/>
        <v>0</v>
      </c>
      <c r="CF146" s="39">
        <f t="shared" si="82"/>
        <v>0</v>
      </c>
      <c r="CG146" s="39">
        <f t="shared" si="82"/>
        <v>0</v>
      </c>
      <c r="CH146" s="39">
        <f t="shared" si="82"/>
        <v>0</v>
      </c>
      <c r="CI146" s="39">
        <f t="shared" si="82"/>
        <v>0</v>
      </c>
      <c r="CJ146" s="39">
        <f t="shared" si="82"/>
        <v>0</v>
      </c>
      <c r="CK146" s="39">
        <f t="shared" si="82"/>
        <v>0</v>
      </c>
      <c r="CL146" s="39">
        <f t="shared" si="82"/>
        <v>0</v>
      </c>
      <c r="CM146" s="39">
        <f t="shared" si="82"/>
        <v>0</v>
      </c>
      <c r="CN146" s="39">
        <f t="shared" si="82"/>
        <v>0</v>
      </c>
      <c r="CO146" s="39">
        <f t="shared" si="82"/>
        <v>0</v>
      </c>
      <c r="CP146" s="39">
        <f t="shared" si="82"/>
        <v>0</v>
      </c>
      <c r="CQ146" s="39">
        <f t="shared" si="82"/>
        <v>0</v>
      </c>
      <c r="CR146" s="39">
        <f t="shared" si="82"/>
        <v>0</v>
      </c>
      <c r="CS146" s="39">
        <f t="shared" si="82"/>
        <v>0</v>
      </c>
    </row>
    <row r="147" ht="14.25" customHeight="1"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</row>
    <row r="148" ht="14.25" customHeight="1">
      <c r="B148" s="6" t="s">
        <v>80</v>
      </c>
      <c r="C148" s="5"/>
      <c r="D148" s="5"/>
      <c r="E148" s="33">
        <f t="shared" ref="E148:E150" si="84">SUM(G148:CS148)</f>
        <v>930.7924618</v>
      </c>
      <c r="F148" s="5"/>
      <c r="G148" s="39">
        <f t="shared" ref="G148:CS148" si="83">G144+G140</f>
        <v>0</v>
      </c>
      <c r="H148" s="39">
        <f t="shared" si="83"/>
        <v>0</v>
      </c>
      <c r="I148" s="39">
        <f t="shared" si="83"/>
        <v>0</v>
      </c>
      <c r="J148" s="39">
        <f t="shared" si="83"/>
        <v>0</v>
      </c>
      <c r="K148" s="39">
        <f t="shared" si="83"/>
        <v>0</v>
      </c>
      <c r="L148" s="39">
        <f t="shared" si="83"/>
        <v>0</v>
      </c>
      <c r="M148" s="39">
        <f t="shared" si="83"/>
        <v>0</v>
      </c>
      <c r="N148" s="39">
        <f t="shared" si="83"/>
        <v>0</v>
      </c>
      <c r="O148" s="39">
        <f t="shared" si="83"/>
        <v>0</v>
      </c>
      <c r="P148" s="39">
        <f t="shared" si="83"/>
        <v>0</v>
      </c>
      <c r="Q148" s="39">
        <f t="shared" si="83"/>
        <v>0</v>
      </c>
      <c r="R148" s="39">
        <f t="shared" si="83"/>
        <v>0</v>
      </c>
      <c r="S148" s="39">
        <f t="shared" si="83"/>
        <v>0</v>
      </c>
      <c r="T148" s="39">
        <f t="shared" si="83"/>
        <v>0</v>
      </c>
      <c r="U148" s="39">
        <f t="shared" si="83"/>
        <v>0</v>
      </c>
      <c r="V148" s="39">
        <f t="shared" si="83"/>
        <v>0</v>
      </c>
      <c r="W148" s="39">
        <f t="shared" si="83"/>
        <v>0</v>
      </c>
      <c r="X148" s="39">
        <f t="shared" si="83"/>
        <v>0</v>
      </c>
      <c r="Y148" s="39">
        <f t="shared" si="83"/>
        <v>0</v>
      </c>
      <c r="Z148" s="39">
        <f t="shared" si="83"/>
        <v>6</v>
      </c>
      <c r="AA148" s="39">
        <f t="shared" si="83"/>
        <v>5.205701257</v>
      </c>
      <c r="AB148" s="39">
        <f t="shared" si="83"/>
        <v>4.622483333</v>
      </c>
      <c r="AC148" s="39">
        <f t="shared" si="83"/>
        <v>5.800156667</v>
      </c>
      <c r="AD148" s="39">
        <f t="shared" si="83"/>
        <v>5.04778</v>
      </c>
      <c r="AE148" s="39">
        <f t="shared" si="83"/>
        <v>6.284153169</v>
      </c>
      <c r="AF148" s="39">
        <f t="shared" si="83"/>
        <v>6.654918033</v>
      </c>
      <c r="AG148" s="39">
        <f t="shared" si="83"/>
        <v>6.654918033</v>
      </c>
      <c r="AH148" s="39">
        <f t="shared" si="83"/>
        <v>6.595846995</v>
      </c>
      <c r="AI148" s="39">
        <f t="shared" si="83"/>
        <v>6.595846995</v>
      </c>
      <c r="AJ148" s="39">
        <f t="shared" si="83"/>
        <v>6.760743169</v>
      </c>
      <c r="AK148" s="39">
        <f t="shared" si="83"/>
        <v>6.760743169</v>
      </c>
      <c r="AL148" s="39">
        <f t="shared" si="83"/>
        <v>6.929761749</v>
      </c>
      <c r="AM148" s="39">
        <f t="shared" si="83"/>
        <v>6.929761749</v>
      </c>
      <c r="AN148" s="39">
        <f t="shared" si="83"/>
        <v>7.103005792</v>
      </c>
      <c r="AO148" s="39">
        <f t="shared" si="83"/>
        <v>7.103005792</v>
      </c>
      <c r="AP148" s="39">
        <f t="shared" si="83"/>
        <v>7.280580937</v>
      </c>
      <c r="AQ148" s="39">
        <f t="shared" si="83"/>
        <v>7.280580937</v>
      </c>
      <c r="AR148" s="39">
        <f t="shared" si="83"/>
        <v>7.462595461</v>
      </c>
      <c r="AS148" s="39">
        <f t="shared" si="83"/>
        <v>7.462595461</v>
      </c>
      <c r="AT148" s="39">
        <f t="shared" si="83"/>
        <v>7.649160347</v>
      </c>
      <c r="AU148" s="39">
        <f t="shared" si="83"/>
        <v>7.649160347</v>
      </c>
      <c r="AV148" s="39">
        <f t="shared" si="83"/>
        <v>7.840389356</v>
      </c>
      <c r="AW148" s="39">
        <f t="shared" si="83"/>
        <v>7.840389356</v>
      </c>
      <c r="AX148" s="39">
        <f t="shared" si="83"/>
        <v>8.03639909</v>
      </c>
      <c r="AY148" s="39">
        <f t="shared" si="83"/>
        <v>8.03639909</v>
      </c>
      <c r="AZ148" s="39">
        <f t="shared" si="83"/>
        <v>8.237309067</v>
      </c>
      <c r="BA148" s="39">
        <f t="shared" si="83"/>
        <v>8.237309067</v>
      </c>
      <c r="BB148" s="39">
        <f t="shared" si="83"/>
        <v>8.443241794</v>
      </c>
      <c r="BC148" s="39">
        <f t="shared" si="83"/>
        <v>8.443241794</v>
      </c>
      <c r="BD148" s="39">
        <f t="shared" si="83"/>
        <v>8.654322838</v>
      </c>
      <c r="BE148" s="39">
        <f t="shared" si="83"/>
        <v>8.654322838</v>
      </c>
      <c r="BF148" s="39">
        <f t="shared" si="83"/>
        <v>8.870680909</v>
      </c>
      <c r="BG148" s="39">
        <f t="shared" si="83"/>
        <v>8.870680909</v>
      </c>
      <c r="BH148" s="39">
        <f t="shared" si="83"/>
        <v>9.092447932</v>
      </c>
      <c r="BI148" s="39">
        <f t="shared" si="83"/>
        <v>9.092447932</v>
      </c>
      <c r="BJ148" s="39">
        <f t="shared" si="83"/>
        <v>9.31975913</v>
      </c>
      <c r="BK148" s="39">
        <f t="shared" si="83"/>
        <v>9.31975913</v>
      </c>
      <c r="BL148" s="39">
        <f t="shared" si="83"/>
        <v>9.552753109</v>
      </c>
      <c r="BM148" s="39">
        <f t="shared" si="83"/>
        <v>9.552753109</v>
      </c>
      <c r="BN148" s="39">
        <f t="shared" si="83"/>
        <v>9.791571936</v>
      </c>
      <c r="BO148" s="39">
        <f t="shared" si="83"/>
        <v>9.791571936</v>
      </c>
      <c r="BP148" s="39">
        <f t="shared" si="83"/>
        <v>10.03636123</v>
      </c>
      <c r="BQ148" s="39">
        <f t="shared" si="83"/>
        <v>10.03636123</v>
      </c>
      <c r="BR148" s="39">
        <f t="shared" si="83"/>
        <v>226.1975512</v>
      </c>
      <c r="BS148" s="39">
        <f t="shared" si="83"/>
        <v>363.0109385</v>
      </c>
      <c r="BT148" s="39">
        <f t="shared" si="83"/>
        <v>0</v>
      </c>
      <c r="BU148" s="39">
        <f t="shared" si="83"/>
        <v>0</v>
      </c>
      <c r="BV148" s="39">
        <f t="shared" si="83"/>
        <v>0</v>
      </c>
      <c r="BW148" s="39">
        <f t="shared" si="83"/>
        <v>0</v>
      </c>
      <c r="BX148" s="39">
        <f t="shared" si="83"/>
        <v>0</v>
      </c>
      <c r="BY148" s="39">
        <f t="shared" si="83"/>
        <v>0</v>
      </c>
      <c r="BZ148" s="39">
        <f t="shared" si="83"/>
        <v>0</v>
      </c>
      <c r="CA148" s="39">
        <f t="shared" si="83"/>
        <v>0</v>
      </c>
      <c r="CB148" s="39">
        <f t="shared" si="83"/>
        <v>0</v>
      </c>
      <c r="CC148" s="39">
        <f t="shared" si="83"/>
        <v>0</v>
      </c>
      <c r="CD148" s="39">
        <f t="shared" si="83"/>
        <v>0</v>
      </c>
      <c r="CE148" s="39">
        <f t="shared" si="83"/>
        <v>0</v>
      </c>
      <c r="CF148" s="39">
        <f t="shared" si="83"/>
        <v>0</v>
      </c>
      <c r="CG148" s="39">
        <f t="shared" si="83"/>
        <v>0</v>
      </c>
      <c r="CH148" s="39">
        <f t="shared" si="83"/>
        <v>0</v>
      </c>
      <c r="CI148" s="39">
        <f t="shared" si="83"/>
        <v>0</v>
      </c>
      <c r="CJ148" s="39">
        <f t="shared" si="83"/>
        <v>0</v>
      </c>
      <c r="CK148" s="39">
        <f t="shared" si="83"/>
        <v>0</v>
      </c>
      <c r="CL148" s="39">
        <f t="shared" si="83"/>
        <v>0</v>
      </c>
      <c r="CM148" s="39">
        <f t="shared" si="83"/>
        <v>0</v>
      </c>
      <c r="CN148" s="39">
        <f t="shared" si="83"/>
        <v>0</v>
      </c>
      <c r="CO148" s="39">
        <f t="shared" si="83"/>
        <v>0</v>
      </c>
      <c r="CP148" s="39">
        <f t="shared" si="83"/>
        <v>0</v>
      </c>
      <c r="CQ148" s="39">
        <f t="shared" si="83"/>
        <v>0</v>
      </c>
      <c r="CR148" s="39">
        <f t="shared" si="83"/>
        <v>0</v>
      </c>
      <c r="CS148" s="39">
        <f t="shared" si="83"/>
        <v>0</v>
      </c>
    </row>
    <row r="149" ht="14.25" customHeight="1">
      <c r="B149" s="6" t="s">
        <v>81</v>
      </c>
      <c r="E149" s="35">
        <f t="shared" si="84"/>
        <v>855.7924618</v>
      </c>
      <c r="F149" s="5"/>
      <c r="G149" s="36">
        <f t="shared" ref="G149:CS149" si="85">G145+G140</f>
        <v>0</v>
      </c>
      <c r="H149" s="36">
        <f t="shared" si="85"/>
        <v>0</v>
      </c>
      <c r="I149" s="36">
        <f t="shared" si="85"/>
        <v>0</v>
      </c>
      <c r="J149" s="36">
        <f t="shared" si="85"/>
        <v>0</v>
      </c>
      <c r="K149" s="36">
        <f t="shared" si="85"/>
        <v>0</v>
      </c>
      <c r="L149" s="36">
        <f t="shared" si="85"/>
        <v>0</v>
      </c>
      <c r="M149" s="36">
        <f t="shared" si="85"/>
        <v>0</v>
      </c>
      <c r="N149" s="36">
        <f t="shared" si="85"/>
        <v>0</v>
      </c>
      <c r="O149" s="36">
        <f t="shared" si="85"/>
        <v>0</v>
      </c>
      <c r="P149" s="36">
        <f t="shared" si="85"/>
        <v>0</v>
      </c>
      <c r="Q149" s="36">
        <f t="shared" si="85"/>
        <v>0</v>
      </c>
      <c r="R149" s="36">
        <f t="shared" si="85"/>
        <v>0</v>
      </c>
      <c r="S149" s="36">
        <f t="shared" si="85"/>
        <v>0</v>
      </c>
      <c r="T149" s="36">
        <f t="shared" si="85"/>
        <v>0</v>
      </c>
      <c r="U149" s="36">
        <f t="shared" si="85"/>
        <v>0</v>
      </c>
      <c r="V149" s="36">
        <f t="shared" si="85"/>
        <v>0</v>
      </c>
      <c r="W149" s="36">
        <f t="shared" si="85"/>
        <v>0</v>
      </c>
      <c r="X149" s="36">
        <f t="shared" si="85"/>
        <v>-75</v>
      </c>
      <c r="Y149" s="36">
        <f t="shared" si="85"/>
        <v>0</v>
      </c>
      <c r="Z149" s="36">
        <f t="shared" si="85"/>
        <v>6</v>
      </c>
      <c r="AA149" s="36">
        <f t="shared" si="85"/>
        <v>5.205701257</v>
      </c>
      <c r="AB149" s="36">
        <f t="shared" si="85"/>
        <v>4.622483333</v>
      </c>
      <c r="AC149" s="36">
        <f t="shared" si="85"/>
        <v>5.800156667</v>
      </c>
      <c r="AD149" s="36">
        <f t="shared" si="85"/>
        <v>5.04778</v>
      </c>
      <c r="AE149" s="36">
        <f t="shared" si="85"/>
        <v>6.284153169</v>
      </c>
      <c r="AF149" s="36">
        <f t="shared" si="85"/>
        <v>6.654918033</v>
      </c>
      <c r="AG149" s="36">
        <f t="shared" si="85"/>
        <v>6.654918033</v>
      </c>
      <c r="AH149" s="36">
        <f t="shared" si="85"/>
        <v>6.595846995</v>
      </c>
      <c r="AI149" s="36">
        <f t="shared" si="85"/>
        <v>6.595846995</v>
      </c>
      <c r="AJ149" s="36">
        <f t="shared" si="85"/>
        <v>6.760743169</v>
      </c>
      <c r="AK149" s="36">
        <f t="shared" si="85"/>
        <v>6.760743169</v>
      </c>
      <c r="AL149" s="36">
        <f t="shared" si="85"/>
        <v>6.929761749</v>
      </c>
      <c r="AM149" s="36">
        <f t="shared" si="85"/>
        <v>6.929761749</v>
      </c>
      <c r="AN149" s="36">
        <f t="shared" si="85"/>
        <v>7.103005792</v>
      </c>
      <c r="AO149" s="36">
        <f t="shared" si="85"/>
        <v>7.103005792</v>
      </c>
      <c r="AP149" s="36">
        <f t="shared" si="85"/>
        <v>7.280580937</v>
      </c>
      <c r="AQ149" s="36">
        <f t="shared" si="85"/>
        <v>7.280580937</v>
      </c>
      <c r="AR149" s="36">
        <f t="shared" si="85"/>
        <v>7.462595461</v>
      </c>
      <c r="AS149" s="36">
        <f t="shared" si="85"/>
        <v>7.462595461</v>
      </c>
      <c r="AT149" s="36">
        <f t="shared" si="85"/>
        <v>7.649160347</v>
      </c>
      <c r="AU149" s="36">
        <f t="shared" si="85"/>
        <v>7.649160347</v>
      </c>
      <c r="AV149" s="36">
        <f t="shared" si="85"/>
        <v>7.840389356</v>
      </c>
      <c r="AW149" s="36">
        <f t="shared" si="85"/>
        <v>7.840389356</v>
      </c>
      <c r="AX149" s="36">
        <f t="shared" si="85"/>
        <v>8.03639909</v>
      </c>
      <c r="AY149" s="36">
        <f t="shared" si="85"/>
        <v>8.03639909</v>
      </c>
      <c r="AZ149" s="36">
        <f t="shared" si="85"/>
        <v>8.237309067</v>
      </c>
      <c r="BA149" s="36">
        <f t="shared" si="85"/>
        <v>8.237309067</v>
      </c>
      <c r="BB149" s="36">
        <f t="shared" si="85"/>
        <v>8.443241794</v>
      </c>
      <c r="BC149" s="36">
        <f t="shared" si="85"/>
        <v>8.443241794</v>
      </c>
      <c r="BD149" s="36">
        <f t="shared" si="85"/>
        <v>8.654322838</v>
      </c>
      <c r="BE149" s="36">
        <f t="shared" si="85"/>
        <v>8.654322838</v>
      </c>
      <c r="BF149" s="36">
        <f t="shared" si="85"/>
        <v>8.870680909</v>
      </c>
      <c r="BG149" s="36">
        <f t="shared" si="85"/>
        <v>8.870680909</v>
      </c>
      <c r="BH149" s="36">
        <f t="shared" si="85"/>
        <v>9.092447932</v>
      </c>
      <c r="BI149" s="36">
        <f t="shared" si="85"/>
        <v>9.092447932</v>
      </c>
      <c r="BJ149" s="36">
        <f t="shared" si="85"/>
        <v>9.31975913</v>
      </c>
      <c r="BK149" s="36">
        <f t="shared" si="85"/>
        <v>9.31975913</v>
      </c>
      <c r="BL149" s="36">
        <f t="shared" si="85"/>
        <v>9.552753109</v>
      </c>
      <c r="BM149" s="36">
        <f t="shared" si="85"/>
        <v>9.552753109</v>
      </c>
      <c r="BN149" s="36">
        <f t="shared" si="85"/>
        <v>9.791571936</v>
      </c>
      <c r="BO149" s="36">
        <f t="shared" si="85"/>
        <v>9.791571936</v>
      </c>
      <c r="BP149" s="36">
        <f t="shared" si="85"/>
        <v>10.03636123</v>
      </c>
      <c r="BQ149" s="36">
        <f t="shared" si="85"/>
        <v>10.03636123</v>
      </c>
      <c r="BR149" s="36">
        <f t="shared" si="85"/>
        <v>226.1975512</v>
      </c>
      <c r="BS149" s="36">
        <f t="shared" si="85"/>
        <v>363.0109385</v>
      </c>
      <c r="BT149" s="36">
        <f t="shared" si="85"/>
        <v>0</v>
      </c>
      <c r="BU149" s="36">
        <f t="shared" si="85"/>
        <v>0</v>
      </c>
      <c r="BV149" s="36">
        <f t="shared" si="85"/>
        <v>0</v>
      </c>
      <c r="BW149" s="36">
        <f t="shared" si="85"/>
        <v>0</v>
      </c>
      <c r="BX149" s="36">
        <f t="shared" si="85"/>
        <v>0</v>
      </c>
      <c r="BY149" s="36">
        <f t="shared" si="85"/>
        <v>0</v>
      </c>
      <c r="BZ149" s="36">
        <f t="shared" si="85"/>
        <v>0</v>
      </c>
      <c r="CA149" s="36">
        <f t="shared" si="85"/>
        <v>0</v>
      </c>
      <c r="CB149" s="36">
        <f t="shared" si="85"/>
        <v>0</v>
      </c>
      <c r="CC149" s="36">
        <f t="shared" si="85"/>
        <v>0</v>
      </c>
      <c r="CD149" s="36">
        <f t="shared" si="85"/>
        <v>0</v>
      </c>
      <c r="CE149" s="36">
        <f t="shared" si="85"/>
        <v>0</v>
      </c>
      <c r="CF149" s="36">
        <f t="shared" si="85"/>
        <v>0</v>
      </c>
      <c r="CG149" s="36">
        <f t="shared" si="85"/>
        <v>0</v>
      </c>
      <c r="CH149" s="36">
        <f t="shared" si="85"/>
        <v>0</v>
      </c>
      <c r="CI149" s="36">
        <f t="shared" si="85"/>
        <v>0</v>
      </c>
      <c r="CJ149" s="36">
        <f t="shared" si="85"/>
        <v>0</v>
      </c>
      <c r="CK149" s="36">
        <f t="shared" si="85"/>
        <v>0</v>
      </c>
      <c r="CL149" s="36">
        <f t="shared" si="85"/>
        <v>0</v>
      </c>
      <c r="CM149" s="36">
        <f t="shared" si="85"/>
        <v>0</v>
      </c>
      <c r="CN149" s="36">
        <f t="shared" si="85"/>
        <v>0</v>
      </c>
      <c r="CO149" s="36">
        <f t="shared" si="85"/>
        <v>0</v>
      </c>
      <c r="CP149" s="36">
        <f t="shared" si="85"/>
        <v>0</v>
      </c>
      <c r="CQ149" s="36">
        <f t="shared" si="85"/>
        <v>0</v>
      </c>
      <c r="CR149" s="36">
        <f t="shared" si="85"/>
        <v>0</v>
      </c>
      <c r="CS149" s="36">
        <f t="shared" si="85"/>
        <v>0</v>
      </c>
    </row>
    <row r="150" ht="14.25" customHeight="1">
      <c r="B150" s="6" t="s">
        <v>82</v>
      </c>
      <c r="E150" s="33">
        <f t="shared" si="84"/>
        <v>281.9030594</v>
      </c>
      <c r="F150" s="5"/>
      <c r="G150" s="39">
        <f t="shared" ref="G150:CS150" si="86">G146+G140</f>
        <v>0</v>
      </c>
      <c r="H150" s="39">
        <f t="shared" si="86"/>
        <v>0</v>
      </c>
      <c r="I150" s="39">
        <f t="shared" si="86"/>
        <v>0</v>
      </c>
      <c r="J150" s="39">
        <f t="shared" si="86"/>
        <v>0</v>
      </c>
      <c r="K150" s="39">
        <f t="shared" si="86"/>
        <v>0</v>
      </c>
      <c r="L150" s="39">
        <f t="shared" si="86"/>
        <v>0</v>
      </c>
      <c r="M150" s="39">
        <f t="shared" si="86"/>
        <v>0</v>
      </c>
      <c r="N150" s="39">
        <f t="shared" si="86"/>
        <v>0</v>
      </c>
      <c r="O150" s="39">
        <f t="shared" si="86"/>
        <v>0</v>
      </c>
      <c r="P150" s="39">
        <f t="shared" si="86"/>
        <v>0</v>
      </c>
      <c r="Q150" s="39">
        <f t="shared" si="86"/>
        <v>0</v>
      </c>
      <c r="R150" s="39">
        <f t="shared" si="86"/>
        <v>0</v>
      </c>
      <c r="S150" s="39">
        <f t="shared" si="86"/>
        <v>0</v>
      </c>
      <c r="T150" s="39">
        <f t="shared" si="86"/>
        <v>0</v>
      </c>
      <c r="U150" s="39">
        <f t="shared" si="86"/>
        <v>0</v>
      </c>
      <c r="V150" s="39">
        <f t="shared" si="86"/>
        <v>0</v>
      </c>
      <c r="W150" s="39">
        <f t="shared" si="86"/>
        <v>0</v>
      </c>
      <c r="X150" s="39">
        <f t="shared" si="86"/>
        <v>-75</v>
      </c>
      <c r="Y150" s="39">
        <f t="shared" si="86"/>
        <v>0</v>
      </c>
      <c r="Z150" s="39">
        <f t="shared" si="86"/>
        <v>6</v>
      </c>
      <c r="AA150" s="39">
        <f t="shared" si="86"/>
        <v>5.205701257</v>
      </c>
      <c r="AB150" s="39">
        <f t="shared" si="86"/>
        <v>4.622483333</v>
      </c>
      <c r="AC150" s="39">
        <f t="shared" si="86"/>
        <v>5.800156667</v>
      </c>
      <c r="AD150" s="39">
        <f t="shared" si="86"/>
        <v>5.04778</v>
      </c>
      <c r="AE150" s="39">
        <f t="shared" si="86"/>
        <v>6.284153169</v>
      </c>
      <c r="AF150" s="39">
        <f t="shared" si="86"/>
        <v>6.654918033</v>
      </c>
      <c r="AG150" s="39">
        <f t="shared" si="86"/>
        <v>6.654918033</v>
      </c>
      <c r="AH150" s="39">
        <f t="shared" si="86"/>
        <v>6.595846995</v>
      </c>
      <c r="AI150" s="39">
        <f t="shared" si="86"/>
        <v>6.595846995</v>
      </c>
      <c r="AJ150" s="39">
        <f t="shared" si="86"/>
        <v>6.760743169</v>
      </c>
      <c r="AK150" s="39">
        <f t="shared" si="86"/>
        <v>6.760743169</v>
      </c>
      <c r="AL150" s="39">
        <f t="shared" si="86"/>
        <v>6.929761749</v>
      </c>
      <c r="AM150" s="39">
        <f t="shared" si="86"/>
        <v>6.929761749</v>
      </c>
      <c r="AN150" s="39">
        <f t="shared" si="86"/>
        <v>7.103005792</v>
      </c>
      <c r="AO150" s="39">
        <f t="shared" si="86"/>
        <v>7.103005792</v>
      </c>
      <c r="AP150" s="39">
        <f t="shared" si="86"/>
        <v>7.280580937</v>
      </c>
      <c r="AQ150" s="39">
        <f t="shared" si="86"/>
        <v>7.280580937</v>
      </c>
      <c r="AR150" s="39">
        <f t="shared" si="86"/>
        <v>7.462595461</v>
      </c>
      <c r="AS150" s="39">
        <f t="shared" si="86"/>
        <v>7.462595461</v>
      </c>
      <c r="AT150" s="39">
        <f t="shared" si="86"/>
        <v>7.649160347</v>
      </c>
      <c r="AU150" s="39">
        <f t="shared" si="86"/>
        <v>7.649160347</v>
      </c>
      <c r="AV150" s="39">
        <f t="shared" si="86"/>
        <v>7.840389356</v>
      </c>
      <c r="AW150" s="39">
        <f t="shared" si="86"/>
        <v>7.840389356</v>
      </c>
      <c r="AX150" s="39">
        <f t="shared" si="86"/>
        <v>8.03639909</v>
      </c>
      <c r="AY150" s="39">
        <f t="shared" si="86"/>
        <v>8.03639909</v>
      </c>
      <c r="AZ150" s="39">
        <f t="shared" si="86"/>
        <v>8.237309067</v>
      </c>
      <c r="BA150" s="39">
        <f t="shared" si="86"/>
        <v>8.237309067</v>
      </c>
      <c r="BB150" s="39">
        <f t="shared" si="86"/>
        <v>8.443241794</v>
      </c>
      <c r="BC150" s="39">
        <f t="shared" si="86"/>
        <v>8.443241794</v>
      </c>
      <c r="BD150" s="39">
        <f t="shared" si="86"/>
        <v>8.654322838</v>
      </c>
      <c r="BE150" s="39">
        <f t="shared" si="86"/>
        <v>8.654322838</v>
      </c>
      <c r="BF150" s="39">
        <f t="shared" si="86"/>
        <v>8.870680909</v>
      </c>
      <c r="BG150" s="39">
        <f t="shared" si="86"/>
        <v>8.870680909</v>
      </c>
      <c r="BH150" s="39">
        <f t="shared" si="86"/>
        <v>9.092447932</v>
      </c>
      <c r="BI150" s="39">
        <f t="shared" si="86"/>
        <v>9.092447932</v>
      </c>
      <c r="BJ150" s="39">
        <f t="shared" si="86"/>
        <v>9.31975913</v>
      </c>
      <c r="BK150" s="39">
        <f t="shared" si="86"/>
        <v>9.31975913</v>
      </c>
      <c r="BL150" s="39">
        <f t="shared" si="86"/>
        <v>9.552753109</v>
      </c>
      <c r="BM150" s="39">
        <f t="shared" si="86"/>
        <v>9.552753109</v>
      </c>
      <c r="BN150" s="39">
        <f t="shared" si="86"/>
        <v>9.791571936</v>
      </c>
      <c r="BO150" s="39">
        <f t="shared" si="86"/>
        <v>9.791571936</v>
      </c>
      <c r="BP150" s="39">
        <f t="shared" si="86"/>
        <v>10.03636123</v>
      </c>
      <c r="BQ150" s="39">
        <f t="shared" si="86"/>
        <v>10.03636123</v>
      </c>
      <c r="BR150" s="39">
        <f t="shared" si="86"/>
        <v>10.28727027</v>
      </c>
      <c r="BS150" s="39">
        <f t="shared" si="86"/>
        <v>5.031816978</v>
      </c>
      <c r="BT150" s="39">
        <f t="shared" si="86"/>
        <v>0</v>
      </c>
      <c r="BU150" s="39">
        <f t="shared" si="86"/>
        <v>0</v>
      </c>
      <c r="BV150" s="39">
        <f t="shared" si="86"/>
        <v>0</v>
      </c>
      <c r="BW150" s="39">
        <f t="shared" si="86"/>
        <v>0</v>
      </c>
      <c r="BX150" s="39">
        <f t="shared" si="86"/>
        <v>0</v>
      </c>
      <c r="BY150" s="39">
        <f t="shared" si="86"/>
        <v>0</v>
      </c>
      <c r="BZ150" s="39">
        <f t="shared" si="86"/>
        <v>0</v>
      </c>
      <c r="CA150" s="39">
        <f t="shared" si="86"/>
        <v>0</v>
      </c>
      <c r="CB150" s="39">
        <f t="shared" si="86"/>
        <v>0</v>
      </c>
      <c r="CC150" s="39">
        <f t="shared" si="86"/>
        <v>0</v>
      </c>
      <c r="CD150" s="39">
        <f t="shared" si="86"/>
        <v>0</v>
      </c>
      <c r="CE150" s="39">
        <f t="shared" si="86"/>
        <v>0</v>
      </c>
      <c r="CF150" s="39">
        <f t="shared" si="86"/>
        <v>0</v>
      </c>
      <c r="CG150" s="39">
        <f t="shared" si="86"/>
        <v>0</v>
      </c>
      <c r="CH150" s="39">
        <f t="shared" si="86"/>
        <v>0</v>
      </c>
      <c r="CI150" s="39">
        <f t="shared" si="86"/>
        <v>0</v>
      </c>
      <c r="CJ150" s="39">
        <f t="shared" si="86"/>
        <v>0</v>
      </c>
      <c r="CK150" s="39">
        <f t="shared" si="86"/>
        <v>0</v>
      </c>
      <c r="CL150" s="39">
        <f t="shared" si="86"/>
        <v>0</v>
      </c>
      <c r="CM150" s="39">
        <f t="shared" si="86"/>
        <v>0</v>
      </c>
      <c r="CN150" s="39">
        <f t="shared" si="86"/>
        <v>0</v>
      </c>
      <c r="CO150" s="39">
        <f t="shared" si="86"/>
        <v>0</v>
      </c>
      <c r="CP150" s="39">
        <f t="shared" si="86"/>
        <v>0</v>
      </c>
      <c r="CQ150" s="39">
        <f t="shared" si="86"/>
        <v>0</v>
      </c>
      <c r="CR150" s="39">
        <f t="shared" si="86"/>
        <v>0</v>
      </c>
      <c r="CS150" s="39">
        <f t="shared" si="86"/>
        <v>0</v>
      </c>
    </row>
    <row r="151" ht="14.25" customHeight="1"/>
    <row r="152" ht="14.25" customHeight="1">
      <c r="B152" s="5" t="s">
        <v>72</v>
      </c>
    </row>
    <row r="153" ht="14.25" customHeight="1"/>
    <row r="154" ht="14.25" customHeight="1">
      <c r="B154" s="6" t="s">
        <v>77</v>
      </c>
      <c r="C154" s="5"/>
      <c r="D154" s="5"/>
      <c r="E154" s="33">
        <f t="shared" ref="E154:E156" si="88">SUM(G154:CS154)</f>
        <v>130.3869537</v>
      </c>
      <c r="F154" s="5"/>
      <c r="G154" s="39">
        <f t="shared" ref="G154:CS154" si="87">G144*G$52</f>
        <v>0</v>
      </c>
      <c r="H154" s="39">
        <f t="shared" si="87"/>
        <v>0</v>
      </c>
      <c r="I154" s="39">
        <f t="shared" si="87"/>
        <v>0</v>
      </c>
      <c r="J154" s="39">
        <f t="shared" si="87"/>
        <v>0</v>
      </c>
      <c r="K154" s="39">
        <f t="shared" si="87"/>
        <v>0</v>
      </c>
      <c r="L154" s="39">
        <f t="shared" si="87"/>
        <v>0</v>
      </c>
      <c r="M154" s="39">
        <f t="shared" si="87"/>
        <v>0</v>
      </c>
      <c r="N154" s="39">
        <f t="shared" si="87"/>
        <v>0</v>
      </c>
      <c r="O154" s="39">
        <f t="shared" si="87"/>
        <v>0</v>
      </c>
      <c r="P154" s="39">
        <f t="shared" si="87"/>
        <v>0</v>
      </c>
      <c r="Q154" s="39">
        <f t="shared" si="87"/>
        <v>0</v>
      </c>
      <c r="R154" s="39">
        <f t="shared" si="87"/>
        <v>0</v>
      </c>
      <c r="S154" s="39">
        <f t="shared" si="87"/>
        <v>0</v>
      </c>
      <c r="T154" s="39">
        <f t="shared" si="87"/>
        <v>0</v>
      </c>
      <c r="U154" s="39">
        <f t="shared" si="87"/>
        <v>0</v>
      </c>
      <c r="V154" s="39">
        <f t="shared" si="87"/>
        <v>0</v>
      </c>
      <c r="W154" s="39">
        <f t="shared" si="87"/>
        <v>0</v>
      </c>
      <c r="X154" s="39">
        <f t="shared" si="87"/>
        <v>0</v>
      </c>
      <c r="Y154" s="39">
        <f t="shared" si="87"/>
        <v>0</v>
      </c>
      <c r="Z154" s="39">
        <f t="shared" si="87"/>
        <v>0</v>
      </c>
      <c r="AA154" s="39">
        <f t="shared" si="87"/>
        <v>0</v>
      </c>
      <c r="AB154" s="39">
        <f t="shared" si="87"/>
        <v>0</v>
      </c>
      <c r="AC154" s="39">
        <f t="shared" si="87"/>
        <v>0</v>
      </c>
      <c r="AD154" s="39">
        <f t="shared" si="87"/>
        <v>0</v>
      </c>
      <c r="AE154" s="39">
        <f t="shared" si="87"/>
        <v>0</v>
      </c>
      <c r="AF154" s="39">
        <f t="shared" si="87"/>
        <v>0</v>
      </c>
      <c r="AG154" s="39">
        <f t="shared" si="87"/>
        <v>0</v>
      </c>
      <c r="AH154" s="39">
        <f t="shared" si="87"/>
        <v>0</v>
      </c>
      <c r="AI154" s="39">
        <f t="shared" si="87"/>
        <v>0</v>
      </c>
      <c r="AJ154" s="39">
        <f t="shared" si="87"/>
        <v>0</v>
      </c>
      <c r="AK154" s="39">
        <f t="shared" si="87"/>
        <v>0</v>
      </c>
      <c r="AL154" s="39">
        <f t="shared" si="87"/>
        <v>0</v>
      </c>
      <c r="AM154" s="39">
        <f t="shared" si="87"/>
        <v>0</v>
      </c>
      <c r="AN154" s="39">
        <f t="shared" si="87"/>
        <v>0</v>
      </c>
      <c r="AO154" s="39">
        <f t="shared" si="87"/>
        <v>0</v>
      </c>
      <c r="AP154" s="39">
        <f t="shared" si="87"/>
        <v>0</v>
      </c>
      <c r="AQ154" s="39">
        <f t="shared" si="87"/>
        <v>0</v>
      </c>
      <c r="AR154" s="39">
        <f t="shared" si="87"/>
        <v>0</v>
      </c>
      <c r="AS154" s="39">
        <f t="shared" si="87"/>
        <v>0</v>
      </c>
      <c r="AT154" s="39">
        <f t="shared" si="87"/>
        <v>0</v>
      </c>
      <c r="AU154" s="39">
        <f t="shared" si="87"/>
        <v>0</v>
      </c>
      <c r="AV154" s="39">
        <f t="shared" si="87"/>
        <v>0</v>
      </c>
      <c r="AW154" s="39">
        <f t="shared" si="87"/>
        <v>0</v>
      </c>
      <c r="AX154" s="39">
        <f t="shared" si="87"/>
        <v>0</v>
      </c>
      <c r="AY154" s="39">
        <f t="shared" si="87"/>
        <v>0</v>
      </c>
      <c r="AZ154" s="39">
        <f t="shared" si="87"/>
        <v>0</v>
      </c>
      <c r="BA154" s="39">
        <f t="shared" si="87"/>
        <v>0</v>
      </c>
      <c r="BB154" s="39">
        <f t="shared" si="87"/>
        <v>0</v>
      </c>
      <c r="BC154" s="39">
        <f t="shared" si="87"/>
        <v>0</v>
      </c>
      <c r="BD154" s="39">
        <f t="shared" si="87"/>
        <v>0</v>
      </c>
      <c r="BE154" s="39">
        <f t="shared" si="87"/>
        <v>0</v>
      </c>
      <c r="BF154" s="39">
        <f t="shared" si="87"/>
        <v>0</v>
      </c>
      <c r="BG154" s="39">
        <f t="shared" si="87"/>
        <v>0</v>
      </c>
      <c r="BH154" s="39">
        <f t="shared" si="87"/>
        <v>0</v>
      </c>
      <c r="BI154" s="39">
        <f t="shared" si="87"/>
        <v>0</v>
      </c>
      <c r="BJ154" s="39">
        <f t="shared" si="87"/>
        <v>0</v>
      </c>
      <c r="BK154" s="39">
        <f t="shared" si="87"/>
        <v>0</v>
      </c>
      <c r="BL154" s="39">
        <f t="shared" si="87"/>
        <v>0</v>
      </c>
      <c r="BM154" s="39">
        <f t="shared" si="87"/>
        <v>0</v>
      </c>
      <c r="BN154" s="39">
        <f t="shared" si="87"/>
        <v>0</v>
      </c>
      <c r="BO154" s="39">
        <f t="shared" si="87"/>
        <v>0</v>
      </c>
      <c r="BP154" s="39">
        <f t="shared" si="87"/>
        <v>0</v>
      </c>
      <c r="BQ154" s="39">
        <f t="shared" si="87"/>
        <v>0</v>
      </c>
      <c r="BR154" s="39">
        <f t="shared" si="87"/>
        <v>49.83164153</v>
      </c>
      <c r="BS154" s="39">
        <f t="shared" si="87"/>
        <v>80.55531214</v>
      </c>
      <c r="BT154" s="39">
        <f t="shared" si="87"/>
        <v>0</v>
      </c>
      <c r="BU154" s="39">
        <f t="shared" si="87"/>
        <v>0</v>
      </c>
      <c r="BV154" s="39">
        <f t="shared" si="87"/>
        <v>0</v>
      </c>
      <c r="BW154" s="39">
        <f t="shared" si="87"/>
        <v>0</v>
      </c>
      <c r="BX154" s="39">
        <f t="shared" si="87"/>
        <v>0</v>
      </c>
      <c r="BY154" s="39">
        <f t="shared" si="87"/>
        <v>0</v>
      </c>
      <c r="BZ154" s="39">
        <f t="shared" si="87"/>
        <v>0</v>
      </c>
      <c r="CA154" s="39">
        <f t="shared" si="87"/>
        <v>0</v>
      </c>
      <c r="CB154" s="39">
        <f t="shared" si="87"/>
        <v>0</v>
      </c>
      <c r="CC154" s="39">
        <f t="shared" si="87"/>
        <v>0</v>
      </c>
      <c r="CD154" s="39">
        <f t="shared" si="87"/>
        <v>0</v>
      </c>
      <c r="CE154" s="39">
        <f t="shared" si="87"/>
        <v>0</v>
      </c>
      <c r="CF154" s="39">
        <f t="shared" si="87"/>
        <v>0</v>
      </c>
      <c r="CG154" s="39">
        <f t="shared" si="87"/>
        <v>0</v>
      </c>
      <c r="CH154" s="39">
        <f t="shared" si="87"/>
        <v>0</v>
      </c>
      <c r="CI154" s="39">
        <f t="shared" si="87"/>
        <v>0</v>
      </c>
      <c r="CJ154" s="39">
        <f t="shared" si="87"/>
        <v>0</v>
      </c>
      <c r="CK154" s="39">
        <f t="shared" si="87"/>
        <v>0</v>
      </c>
      <c r="CL154" s="39">
        <f t="shared" si="87"/>
        <v>0</v>
      </c>
      <c r="CM154" s="39">
        <f t="shared" si="87"/>
        <v>0</v>
      </c>
      <c r="CN154" s="39">
        <f t="shared" si="87"/>
        <v>0</v>
      </c>
      <c r="CO154" s="39">
        <f t="shared" si="87"/>
        <v>0</v>
      </c>
      <c r="CP154" s="39">
        <f t="shared" si="87"/>
        <v>0</v>
      </c>
      <c r="CQ154" s="39">
        <f t="shared" si="87"/>
        <v>0</v>
      </c>
      <c r="CR154" s="39">
        <f t="shared" si="87"/>
        <v>0</v>
      </c>
      <c r="CS154" s="39">
        <f t="shared" si="87"/>
        <v>0</v>
      </c>
    </row>
    <row r="155" ht="14.25" customHeight="1">
      <c r="B155" s="6" t="s">
        <v>78</v>
      </c>
      <c r="E155" s="35">
        <f t="shared" si="88"/>
        <v>55.38695367</v>
      </c>
      <c r="F155" s="5"/>
      <c r="G155" s="36">
        <f t="shared" ref="G155:CS155" si="89">G145*G$52</f>
        <v>0</v>
      </c>
      <c r="H155" s="36">
        <f t="shared" si="89"/>
        <v>0</v>
      </c>
      <c r="I155" s="36">
        <f t="shared" si="89"/>
        <v>0</v>
      </c>
      <c r="J155" s="36">
        <f t="shared" si="89"/>
        <v>0</v>
      </c>
      <c r="K155" s="36">
        <f t="shared" si="89"/>
        <v>0</v>
      </c>
      <c r="L155" s="36">
        <f t="shared" si="89"/>
        <v>0</v>
      </c>
      <c r="M155" s="36">
        <f t="shared" si="89"/>
        <v>0</v>
      </c>
      <c r="N155" s="36">
        <f t="shared" si="89"/>
        <v>0</v>
      </c>
      <c r="O155" s="36">
        <f t="shared" si="89"/>
        <v>0</v>
      </c>
      <c r="P155" s="36">
        <f t="shared" si="89"/>
        <v>0</v>
      </c>
      <c r="Q155" s="36">
        <f t="shared" si="89"/>
        <v>0</v>
      </c>
      <c r="R155" s="36">
        <f t="shared" si="89"/>
        <v>0</v>
      </c>
      <c r="S155" s="36">
        <f t="shared" si="89"/>
        <v>0</v>
      </c>
      <c r="T155" s="36">
        <f t="shared" si="89"/>
        <v>0</v>
      </c>
      <c r="U155" s="36">
        <f t="shared" si="89"/>
        <v>0</v>
      </c>
      <c r="V155" s="36">
        <f t="shared" si="89"/>
        <v>0</v>
      </c>
      <c r="W155" s="36">
        <f t="shared" si="89"/>
        <v>0</v>
      </c>
      <c r="X155" s="36">
        <f t="shared" si="89"/>
        <v>-75</v>
      </c>
      <c r="Y155" s="36">
        <f t="shared" si="89"/>
        <v>0</v>
      </c>
      <c r="Z155" s="36">
        <f t="shared" si="89"/>
        <v>0</v>
      </c>
      <c r="AA155" s="36">
        <f t="shared" si="89"/>
        <v>0</v>
      </c>
      <c r="AB155" s="36">
        <f t="shared" si="89"/>
        <v>0</v>
      </c>
      <c r="AC155" s="36">
        <f t="shared" si="89"/>
        <v>0</v>
      </c>
      <c r="AD155" s="36">
        <f t="shared" si="89"/>
        <v>0</v>
      </c>
      <c r="AE155" s="36">
        <f t="shared" si="89"/>
        <v>0</v>
      </c>
      <c r="AF155" s="36">
        <f t="shared" si="89"/>
        <v>0</v>
      </c>
      <c r="AG155" s="36">
        <f t="shared" si="89"/>
        <v>0</v>
      </c>
      <c r="AH155" s="36">
        <f t="shared" si="89"/>
        <v>0</v>
      </c>
      <c r="AI155" s="36">
        <f t="shared" si="89"/>
        <v>0</v>
      </c>
      <c r="AJ155" s="36">
        <f t="shared" si="89"/>
        <v>0</v>
      </c>
      <c r="AK155" s="36">
        <f t="shared" si="89"/>
        <v>0</v>
      </c>
      <c r="AL155" s="36">
        <f t="shared" si="89"/>
        <v>0</v>
      </c>
      <c r="AM155" s="36">
        <f t="shared" si="89"/>
        <v>0</v>
      </c>
      <c r="AN155" s="36">
        <f t="shared" si="89"/>
        <v>0</v>
      </c>
      <c r="AO155" s="36">
        <f t="shared" si="89"/>
        <v>0</v>
      </c>
      <c r="AP155" s="36">
        <f t="shared" si="89"/>
        <v>0</v>
      </c>
      <c r="AQ155" s="36">
        <f t="shared" si="89"/>
        <v>0</v>
      </c>
      <c r="AR155" s="36">
        <f t="shared" si="89"/>
        <v>0</v>
      </c>
      <c r="AS155" s="36">
        <f t="shared" si="89"/>
        <v>0</v>
      </c>
      <c r="AT155" s="36">
        <f t="shared" si="89"/>
        <v>0</v>
      </c>
      <c r="AU155" s="36">
        <f t="shared" si="89"/>
        <v>0</v>
      </c>
      <c r="AV155" s="36">
        <f t="shared" si="89"/>
        <v>0</v>
      </c>
      <c r="AW155" s="36">
        <f t="shared" si="89"/>
        <v>0</v>
      </c>
      <c r="AX155" s="36">
        <f t="shared" si="89"/>
        <v>0</v>
      </c>
      <c r="AY155" s="36">
        <f t="shared" si="89"/>
        <v>0</v>
      </c>
      <c r="AZ155" s="36">
        <f t="shared" si="89"/>
        <v>0</v>
      </c>
      <c r="BA155" s="36">
        <f t="shared" si="89"/>
        <v>0</v>
      </c>
      <c r="BB155" s="36">
        <f t="shared" si="89"/>
        <v>0</v>
      </c>
      <c r="BC155" s="36">
        <f t="shared" si="89"/>
        <v>0</v>
      </c>
      <c r="BD155" s="36">
        <f t="shared" si="89"/>
        <v>0</v>
      </c>
      <c r="BE155" s="36">
        <f t="shared" si="89"/>
        <v>0</v>
      </c>
      <c r="BF155" s="36">
        <f t="shared" si="89"/>
        <v>0</v>
      </c>
      <c r="BG155" s="36">
        <f t="shared" si="89"/>
        <v>0</v>
      </c>
      <c r="BH155" s="36">
        <f t="shared" si="89"/>
        <v>0</v>
      </c>
      <c r="BI155" s="36">
        <f t="shared" si="89"/>
        <v>0</v>
      </c>
      <c r="BJ155" s="36">
        <f t="shared" si="89"/>
        <v>0</v>
      </c>
      <c r="BK155" s="36">
        <f t="shared" si="89"/>
        <v>0</v>
      </c>
      <c r="BL155" s="36">
        <f t="shared" si="89"/>
        <v>0</v>
      </c>
      <c r="BM155" s="36">
        <f t="shared" si="89"/>
        <v>0</v>
      </c>
      <c r="BN155" s="36">
        <f t="shared" si="89"/>
        <v>0</v>
      </c>
      <c r="BO155" s="36">
        <f t="shared" si="89"/>
        <v>0</v>
      </c>
      <c r="BP155" s="36">
        <f t="shared" si="89"/>
        <v>0</v>
      </c>
      <c r="BQ155" s="36">
        <f t="shared" si="89"/>
        <v>0</v>
      </c>
      <c r="BR155" s="36">
        <f t="shared" si="89"/>
        <v>49.83164153</v>
      </c>
      <c r="BS155" s="36">
        <f t="shared" si="89"/>
        <v>80.55531214</v>
      </c>
      <c r="BT155" s="36">
        <f t="shared" si="89"/>
        <v>0</v>
      </c>
      <c r="BU155" s="36">
        <f t="shared" si="89"/>
        <v>0</v>
      </c>
      <c r="BV155" s="36">
        <f t="shared" si="89"/>
        <v>0</v>
      </c>
      <c r="BW155" s="36">
        <f t="shared" si="89"/>
        <v>0</v>
      </c>
      <c r="BX155" s="36">
        <f t="shared" si="89"/>
        <v>0</v>
      </c>
      <c r="BY155" s="36">
        <f t="shared" si="89"/>
        <v>0</v>
      </c>
      <c r="BZ155" s="36">
        <f t="shared" si="89"/>
        <v>0</v>
      </c>
      <c r="CA155" s="36">
        <f t="shared" si="89"/>
        <v>0</v>
      </c>
      <c r="CB155" s="36">
        <f t="shared" si="89"/>
        <v>0</v>
      </c>
      <c r="CC155" s="36">
        <f t="shared" si="89"/>
        <v>0</v>
      </c>
      <c r="CD155" s="36">
        <f t="shared" si="89"/>
        <v>0</v>
      </c>
      <c r="CE155" s="36">
        <f t="shared" si="89"/>
        <v>0</v>
      </c>
      <c r="CF155" s="36">
        <f t="shared" si="89"/>
        <v>0</v>
      </c>
      <c r="CG155" s="36">
        <f t="shared" si="89"/>
        <v>0</v>
      </c>
      <c r="CH155" s="36">
        <f t="shared" si="89"/>
        <v>0</v>
      </c>
      <c r="CI155" s="36">
        <f t="shared" si="89"/>
        <v>0</v>
      </c>
      <c r="CJ155" s="36">
        <f t="shared" si="89"/>
        <v>0</v>
      </c>
      <c r="CK155" s="36">
        <f t="shared" si="89"/>
        <v>0</v>
      </c>
      <c r="CL155" s="36">
        <f t="shared" si="89"/>
        <v>0</v>
      </c>
      <c r="CM155" s="36">
        <f t="shared" si="89"/>
        <v>0</v>
      </c>
      <c r="CN155" s="36">
        <f t="shared" si="89"/>
        <v>0</v>
      </c>
      <c r="CO155" s="36">
        <f t="shared" si="89"/>
        <v>0</v>
      </c>
      <c r="CP155" s="36">
        <f t="shared" si="89"/>
        <v>0</v>
      </c>
      <c r="CQ155" s="36">
        <f t="shared" si="89"/>
        <v>0</v>
      </c>
      <c r="CR155" s="36">
        <f t="shared" si="89"/>
        <v>0</v>
      </c>
      <c r="CS155" s="36">
        <f t="shared" si="89"/>
        <v>0</v>
      </c>
    </row>
    <row r="156" ht="14.25" customHeight="1">
      <c r="B156" s="6" t="s">
        <v>79</v>
      </c>
      <c r="E156" s="33">
        <f t="shared" si="88"/>
        <v>-75</v>
      </c>
      <c r="F156" s="5"/>
      <c r="G156" s="39">
        <f t="shared" ref="G156:CS156" si="90">G146*G$52</f>
        <v>0</v>
      </c>
      <c r="H156" s="39">
        <f t="shared" si="90"/>
        <v>0</v>
      </c>
      <c r="I156" s="39">
        <f t="shared" si="90"/>
        <v>0</v>
      </c>
      <c r="J156" s="39">
        <f t="shared" si="90"/>
        <v>0</v>
      </c>
      <c r="K156" s="39">
        <f t="shared" si="90"/>
        <v>0</v>
      </c>
      <c r="L156" s="39">
        <f t="shared" si="90"/>
        <v>0</v>
      </c>
      <c r="M156" s="39">
        <f t="shared" si="90"/>
        <v>0</v>
      </c>
      <c r="N156" s="39">
        <f t="shared" si="90"/>
        <v>0</v>
      </c>
      <c r="O156" s="39">
        <f t="shared" si="90"/>
        <v>0</v>
      </c>
      <c r="P156" s="39">
        <f t="shared" si="90"/>
        <v>0</v>
      </c>
      <c r="Q156" s="39">
        <f t="shared" si="90"/>
        <v>0</v>
      </c>
      <c r="R156" s="39">
        <f t="shared" si="90"/>
        <v>0</v>
      </c>
      <c r="S156" s="39">
        <f t="shared" si="90"/>
        <v>0</v>
      </c>
      <c r="T156" s="39">
        <f t="shared" si="90"/>
        <v>0</v>
      </c>
      <c r="U156" s="39">
        <f t="shared" si="90"/>
        <v>0</v>
      </c>
      <c r="V156" s="39">
        <f t="shared" si="90"/>
        <v>0</v>
      </c>
      <c r="W156" s="39">
        <f t="shared" si="90"/>
        <v>0</v>
      </c>
      <c r="X156" s="39">
        <f t="shared" si="90"/>
        <v>-75</v>
      </c>
      <c r="Y156" s="39">
        <f t="shared" si="90"/>
        <v>0</v>
      </c>
      <c r="Z156" s="39">
        <f t="shared" si="90"/>
        <v>0</v>
      </c>
      <c r="AA156" s="39">
        <f t="shared" si="90"/>
        <v>0</v>
      </c>
      <c r="AB156" s="39">
        <f t="shared" si="90"/>
        <v>0</v>
      </c>
      <c r="AC156" s="39">
        <f t="shared" si="90"/>
        <v>0</v>
      </c>
      <c r="AD156" s="39">
        <f t="shared" si="90"/>
        <v>0</v>
      </c>
      <c r="AE156" s="39">
        <f t="shared" si="90"/>
        <v>0</v>
      </c>
      <c r="AF156" s="39">
        <f t="shared" si="90"/>
        <v>0</v>
      </c>
      <c r="AG156" s="39">
        <f t="shared" si="90"/>
        <v>0</v>
      </c>
      <c r="AH156" s="39">
        <f t="shared" si="90"/>
        <v>0</v>
      </c>
      <c r="AI156" s="39">
        <f t="shared" si="90"/>
        <v>0</v>
      </c>
      <c r="AJ156" s="39">
        <f t="shared" si="90"/>
        <v>0</v>
      </c>
      <c r="AK156" s="39">
        <f t="shared" si="90"/>
        <v>0</v>
      </c>
      <c r="AL156" s="39">
        <f t="shared" si="90"/>
        <v>0</v>
      </c>
      <c r="AM156" s="39">
        <f t="shared" si="90"/>
        <v>0</v>
      </c>
      <c r="AN156" s="39">
        <f t="shared" si="90"/>
        <v>0</v>
      </c>
      <c r="AO156" s="39">
        <f t="shared" si="90"/>
        <v>0</v>
      </c>
      <c r="AP156" s="39">
        <f t="shared" si="90"/>
        <v>0</v>
      </c>
      <c r="AQ156" s="39">
        <f t="shared" si="90"/>
        <v>0</v>
      </c>
      <c r="AR156" s="39">
        <f t="shared" si="90"/>
        <v>0</v>
      </c>
      <c r="AS156" s="39">
        <f t="shared" si="90"/>
        <v>0</v>
      </c>
      <c r="AT156" s="39">
        <f t="shared" si="90"/>
        <v>0</v>
      </c>
      <c r="AU156" s="39">
        <f t="shared" si="90"/>
        <v>0</v>
      </c>
      <c r="AV156" s="39">
        <f t="shared" si="90"/>
        <v>0</v>
      </c>
      <c r="AW156" s="39">
        <f t="shared" si="90"/>
        <v>0</v>
      </c>
      <c r="AX156" s="39">
        <f t="shared" si="90"/>
        <v>0</v>
      </c>
      <c r="AY156" s="39">
        <f t="shared" si="90"/>
        <v>0</v>
      </c>
      <c r="AZ156" s="39">
        <f t="shared" si="90"/>
        <v>0</v>
      </c>
      <c r="BA156" s="39">
        <f t="shared" si="90"/>
        <v>0</v>
      </c>
      <c r="BB156" s="39">
        <f t="shared" si="90"/>
        <v>0</v>
      </c>
      <c r="BC156" s="39">
        <f t="shared" si="90"/>
        <v>0</v>
      </c>
      <c r="BD156" s="39">
        <f t="shared" si="90"/>
        <v>0</v>
      </c>
      <c r="BE156" s="39">
        <f t="shared" si="90"/>
        <v>0</v>
      </c>
      <c r="BF156" s="39">
        <f t="shared" si="90"/>
        <v>0</v>
      </c>
      <c r="BG156" s="39">
        <f t="shared" si="90"/>
        <v>0</v>
      </c>
      <c r="BH156" s="39">
        <f t="shared" si="90"/>
        <v>0</v>
      </c>
      <c r="BI156" s="39">
        <f t="shared" si="90"/>
        <v>0</v>
      </c>
      <c r="BJ156" s="39">
        <f t="shared" si="90"/>
        <v>0</v>
      </c>
      <c r="BK156" s="39">
        <f t="shared" si="90"/>
        <v>0</v>
      </c>
      <c r="BL156" s="39">
        <f t="shared" si="90"/>
        <v>0</v>
      </c>
      <c r="BM156" s="39">
        <f t="shared" si="90"/>
        <v>0</v>
      </c>
      <c r="BN156" s="39">
        <f t="shared" si="90"/>
        <v>0</v>
      </c>
      <c r="BO156" s="39">
        <f t="shared" si="90"/>
        <v>0</v>
      </c>
      <c r="BP156" s="39">
        <f t="shared" si="90"/>
        <v>0</v>
      </c>
      <c r="BQ156" s="39">
        <f t="shared" si="90"/>
        <v>0</v>
      </c>
      <c r="BR156" s="39">
        <f t="shared" si="90"/>
        <v>0</v>
      </c>
      <c r="BS156" s="39">
        <f t="shared" si="90"/>
        <v>0</v>
      </c>
      <c r="BT156" s="39">
        <f t="shared" si="90"/>
        <v>0</v>
      </c>
      <c r="BU156" s="39">
        <f t="shared" si="90"/>
        <v>0</v>
      </c>
      <c r="BV156" s="39">
        <f t="shared" si="90"/>
        <v>0</v>
      </c>
      <c r="BW156" s="39">
        <f t="shared" si="90"/>
        <v>0</v>
      </c>
      <c r="BX156" s="39">
        <f t="shared" si="90"/>
        <v>0</v>
      </c>
      <c r="BY156" s="39">
        <f t="shared" si="90"/>
        <v>0</v>
      </c>
      <c r="BZ156" s="39">
        <f t="shared" si="90"/>
        <v>0</v>
      </c>
      <c r="CA156" s="39">
        <f t="shared" si="90"/>
        <v>0</v>
      </c>
      <c r="CB156" s="39">
        <f t="shared" si="90"/>
        <v>0</v>
      </c>
      <c r="CC156" s="39">
        <f t="shared" si="90"/>
        <v>0</v>
      </c>
      <c r="CD156" s="39">
        <f t="shared" si="90"/>
        <v>0</v>
      </c>
      <c r="CE156" s="39">
        <f t="shared" si="90"/>
        <v>0</v>
      </c>
      <c r="CF156" s="39">
        <f t="shared" si="90"/>
        <v>0</v>
      </c>
      <c r="CG156" s="39">
        <f t="shared" si="90"/>
        <v>0</v>
      </c>
      <c r="CH156" s="39">
        <f t="shared" si="90"/>
        <v>0</v>
      </c>
      <c r="CI156" s="39">
        <f t="shared" si="90"/>
        <v>0</v>
      </c>
      <c r="CJ156" s="39">
        <f t="shared" si="90"/>
        <v>0</v>
      </c>
      <c r="CK156" s="39">
        <f t="shared" si="90"/>
        <v>0</v>
      </c>
      <c r="CL156" s="39">
        <f t="shared" si="90"/>
        <v>0</v>
      </c>
      <c r="CM156" s="39">
        <f t="shared" si="90"/>
        <v>0</v>
      </c>
      <c r="CN156" s="39">
        <f t="shared" si="90"/>
        <v>0</v>
      </c>
      <c r="CO156" s="39">
        <f t="shared" si="90"/>
        <v>0</v>
      </c>
      <c r="CP156" s="39">
        <f t="shared" si="90"/>
        <v>0</v>
      </c>
      <c r="CQ156" s="39">
        <f t="shared" si="90"/>
        <v>0</v>
      </c>
      <c r="CR156" s="39">
        <f t="shared" si="90"/>
        <v>0</v>
      </c>
      <c r="CS156" s="39">
        <f t="shared" si="90"/>
        <v>0</v>
      </c>
    </row>
    <row r="157" ht="14.25" customHeight="1">
      <c r="E157" s="35"/>
      <c r="F157" s="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</row>
    <row r="158" ht="14.25" customHeight="1">
      <c r="B158" s="6" t="s">
        <v>80</v>
      </c>
      <c r="C158" s="5"/>
      <c r="D158" s="5"/>
      <c r="E158" s="33">
        <f t="shared" ref="E158:E160" si="92">SUM(G158:CS158)</f>
        <v>283.4576738</v>
      </c>
      <c r="F158" s="5"/>
      <c r="G158" s="39">
        <f t="shared" ref="G158:CS158" si="91">G148*G$52</f>
        <v>0</v>
      </c>
      <c r="H158" s="39">
        <f t="shared" si="91"/>
        <v>0</v>
      </c>
      <c r="I158" s="39">
        <f t="shared" si="91"/>
        <v>0</v>
      </c>
      <c r="J158" s="39">
        <f t="shared" si="91"/>
        <v>0</v>
      </c>
      <c r="K158" s="39">
        <f t="shared" si="91"/>
        <v>0</v>
      </c>
      <c r="L158" s="39">
        <f t="shared" si="91"/>
        <v>0</v>
      </c>
      <c r="M158" s="39">
        <f t="shared" si="91"/>
        <v>0</v>
      </c>
      <c r="N158" s="39">
        <f t="shared" si="91"/>
        <v>0</v>
      </c>
      <c r="O158" s="39">
        <f t="shared" si="91"/>
        <v>0</v>
      </c>
      <c r="P158" s="39">
        <f t="shared" si="91"/>
        <v>0</v>
      </c>
      <c r="Q158" s="39">
        <f t="shared" si="91"/>
        <v>0</v>
      </c>
      <c r="R158" s="39">
        <f t="shared" si="91"/>
        <v>0</v>
      </c>
      <c r="S158" s="39">
        <f t="shared" si="91"/>
        <v>0</v>
      </c>
      <c r="T158" s="39">
        <f t="shared" si="91"/>
        <v>0</v>
      </c>
      <c r="U158" s="39">
        <f t="shared" si="91"/>
        <v>0</v>
      </c>
      <c r="V158" s="39">
        <f t="shared" si="91"/>
        <v>0</v>
      </c>
      <c r="W158" s="39">
        <f t="shared" si="91"/>
        <v>0</v>
      </c>
      <c r="X158" s="39">
        <f t="shared" si="91"/>
        <v>0</v>
      </c>
      <c r="Y158" s="39">
        <f t="shared" si="91"/>
        <v>0</v>
      </c>
      <c r="Z158" s="39">
        <f t="shared" si="91"/>
        <v>6</v>
      </c>
      <c r="AA158" s="39">
        <f t="shared" si="91"/>
        <v>5.074373124</v>
      </c>
      <c r="AB158" s="39">
        <f t="shared" si="91"/>
        <v>4.392195551</v>
      </c>
      <c r="AC158" s="39">
        <f t="shared" si="91"/>
        <v>5.424556089</v>
      </c>
      <c r="AD158" s="39">
        <f t="shared" si="91"/>
        <v>4.6466832</v>
      </c>
      <c r="AE158" s="39">
        <f t="shared" si="91"/>
        <v>5.302097453</v>
      </c>
      <c r="AF158" s="39">
        <f t="shared" si="91"/>
        <v>5.14638121</v>
      </c>
      <c r="AG158" s="39">
        <f t="shared" si="91"/>
        <v>4.481507116</v>
      </c>
      <c r="AH158" s="39">
        <f t="shared" si="91"/>
        <v>3.86788978</v>
      </c>
      <c r="AI158" s="39">
        <f t="shared" si="91"/>
        <v>3.731726443</v>
      </c>
      <c r="AJ158" s="39">
        <f t="shared" si="91"/>
        <v>3.690365449</v>
      </c>
      <c r="AK158" s="39">
        <f t="shared" si="91"/>
        <v>3.598106313</v>
      </c>
      <c r="AL158" s="39">
        <f t="shared" si="91"/>
        <v>3.595857496</v>
      </c>
      <c r="AM158" s="39">
        <f t="shared" si="91"/>
        <v>3.505961059</v>
      </c>
      <c r="AN158" s="39">
        <f t="shared" si="91"/>
        <v>3.503769833</v>
      </c>
      <c r="AO158" s="39">
        <f t="shared" si="91"/>
        <v>3.416175587</v>
      </c>
      <c r="AP158" s="39">
        <f t="shared" si="91"/>
        <v>3.414040478</v>
      </c>
      <c r="AQ158" s="39">
        <f t="shared" si="91"/>
        <v>3.328689466</v>
      </c>
      <c r="AR158" s="39">
        <f t="shared" si="91"/>
        <v>3.326609035</v>
      </c>
      <c r="AS158" s="39">
        <f t="shared" si="91"/>
        <v>3.243443809</v>
      </c>
      <c r="AT158" s="39">
        <f t="shared" si="91"/>
        <v>3.241416657</v>
      </c>
      <c r="AU158" s="39">
        <f t="shared" si="91"/>
        <v>3.16038124</v>
      </c>
      <c r="AV158" s="39">
        <f t="shared" si="91"/>
        <v>3.158406002</v>
      </c>
      <c r="AW158" s="39">
        <f t="shared" si="91"/>
        <v>3.079445852</v>
      </c>
      <c r="AX158" s="39">
        <f t="shared" si="91"/>
        <v>3.077521198</v>
      </c>
      <c r="AY158" s="39">
        <f t="shared" si="91"/>
        <v>3.000583168</v>
      </c>
      <c r="AZ158" s="39">
        <f t="shared" si="91"/>
        <v>2.998707804</v>
      </c>
      <c r="BA158" s="39">
        <f t="shared" si="91"/>
        <v>2.923740109</v>
      </c>
      <c r="BB158" s="39">
        <f t="shared" si="91"/>
        <v>2.921912771</v>
      </c>
      <c r="BC158" s="39">
        <f t="shared" si="91"/>
        <v>2.848864952</v>
      </c>
      <c r="BD158" s="39">
        <f t="shared" si="91"/>
        <v>2.847084411</v>
      </c>
      <c r="BE158" s="39">
        <f t="shared" si="91"/>
        <v>2.775907301</v>
      </c>
      <c r="BF158" s="39">
        <f t="shared" si="91"/>
        <v>2.774172359</v>
      </c>
      <c r="BG158" s="39">
        <f t="shared" si="91"/>
        <v>2.70481805</v>
      </c>
      <c r="BH158" s="39">
        <f t="shared" si="91"/>
        <v>2.703127539</v>
      </c>
      <c r="BI158" s="39">
        <f t="shared" si="91"/>
        <v>2.63554935</v>
      </c>
      <c r="BJ158" s="39">
        <f t="shared" si="91"/>
        <v>2.633902132</v>
      </c>
      <c r="BK158" s="39">
        <f t="shared" si="91"/>
        <v>2.568054578</v>
      </c>
      <c r="BL158" s="39">
        <f t="shared" si="91"/>
        <v>2.566449544</v>
      </c>
      <c r="BM158" s="39">
        <f t="shared" si="91"/>
        <v>2.502288306</v>
      </c>
      <c r="BN158" s="39">
        <f t="shared" si="91"/>
        <v>2.500724376</v>
      </c>
      <c r="BO158" s="39">
        <f t="shared" si="91"/>
        <v>2.438206266</v>
      </c>
      <c r="BP158" s="39">
        <f t="shared" si="91"/>
        <v>2.436682387</v>
      </c>
      <c r="BQ158" s="39">
        <f t="shared" si="91"/>
        <v>2.375765328</v>
      </c>
      <c r="BR158" s="39">
        <f t="shared" si="91"/>
        <v>52.205922</v>
      </c>
      <c r="BS158" s="39">
        <f t="shared" si="91"/>
        <v>81.68761166</v>
      </c>
      <c r="BT158" s="39">
        <f t="shared" si="91"/>
        <v>0</v>
      </c>
      <c r="BU158" s="39">
        <f t="shared" si="91"/>
        <v>0</v>
      </c>
      <c r="BV158" s="39">
        <f t="shared" si="91"/>
        <v>0</v>
      </c>
      <c r="BW158" s="39">
        <f t="shared" si="91"/>
        <v>0</v>
      </c>
      <c r="BX158" s="39">
        <f t="shared" si="91"/>
        <v>0</v>
      </c>
      <c r="BY158" s="39">
        <f t="shared" si="91"/>
        <v>0</v>
      </c>
      <c r="BZ158" s="39">
        <f t="shared" si="91"/>
        <v>0</v>
      </c>
      <c r="CA158" s="39">
        <f t="shared" si="91"/>
        <v>0</v>
      </c>
      <c r="CB158" s="39">
        <f t="shared" si="91"/>
        <v>0</v>
      </c>
      <c r="CC158" s="39">
        <f t="shared" si="91"/>
        <v>0</v>
      </c>
      <c r="CD158" s="39">
        <f t="shared" si="91"/>
        <v>0</v>
      </c>
      <c r="CE158" s="39">
        <f t="shared" si="91"/>
        <v>0</v>
      </c>
      <c r="CF158" s="39">
        <f t="shared" si="91"/>
        <v>0</v>
      </c>
      <c r="CG158" s="39">
        <f t="shared" si="91"/>
        <v>0</v>
      </c>
      <c r="CH158" s="39">
        <f t="shared" si="91"/>
        <v>0</v>
      </c>
      <c r="CI158" s="39">
        <f t="shared" si="91"/>
        <v>0</v>
      </c>
      <c r="CJ158" s="39">
        <f t="shared" si="91"/>
        <v>0</v>
      </c>
      <c r="CK158" s="39">
        <f t="shared" si="91"/>
        <v>0</v>
      </c>
      <c r="CL158" s="39">
        <f t="shared" si="91"/>
        <v>0</v>
      </c>
      <c r="CM158" s="39">
        <f t="shared" si="91"/>
        <v>0</v>
      </c>
      <c r="CN158" s="39">
        <f t="shared" si="91"/>
        <v>0</v>
      </c>
      <c r="CO158" s="39">
        <f t="shared" si="91"/>
        <v>0</v>
      </c>
      <c r="CP158" s="39">
        <f t="shared" si="91"/>
        <v>0</v>
      </c>
      <c r="CQ158" s="39">
        <f t="shared" si="91"/>
        <v>0</v>
      </c>
      <c r="CR158" s="39">
        <f t="shared" si="91"/>
        <v>0</v>
      </c>
      <c r="CS158" s="39">
        <f t="shared" si="91"/>
        <v>0</v>
      </c>
    </row>
    <row r="159" ht="14.25" customHeight="1">
      <c r="B159" s="6" t="s">
        <v>81</v>
      </c>
      <c r="E159" s="35">
        <f t="shared" si="92"/>
        <v>208.4576738</v>
      </c>
      <c r="F159" s="5"/>
      <c r="G159" s="36">
        <f t="shared" ref="G159:CS159" si="93">G149*G$52</f>
        <v>0</v>
      </c>
      <c r="H159" s="36">
        <f t="shared" si="93"/>
        <v>0</v>
      </c>
      <c r="I159" s="36">
        <f t="shared" si="93"/>
        <v>0</v>
      </c>
      <c r="J159" s="36">
        <f t="shared" si="93"/>
        <v>0</v>
      </c>
      <c r="K159" s="36">
        <f t="shared" si="93"/>
        <v>0</v>
      </c>
      <c r="L159" s="36">
        <f t="shared" si="93"/>
        <v>0</v>
      </c>
      <c r="M159" s="36">
        <f t="shared" si="93"/>
        <v>0</v>
      </c>
      <c r="N159" s="36">
        <f t="shared" si="93"/>
        <v>0</v>
      </c>
      <c r="O159" s="36">
        <f t="shared" si="93"/>
        <v>0</v>
      </c>
      <c r="P159" s="36">
        <f t="shared" si="93"/>
        <v>0</v>
      </c>
      <c r="Q159" s="36">
        <f t="shared" si="93"/>
        <v>0</v>
      </c>
      <c r="R159" s="36">
        <f t="shared" si="93"/>
        <v>0</v>
      </c>
      <c r="S159" s="36">
        <f t="shared" si="93"/>
        <v>0</v>
      </c>
      <c r="T159" s="36">
        <f t="shared" si="93"/>
        <v>0</v>
      </c>
      <c r="U159" s="36">
        <f t="shared" si="93"/>
        <v>0</v>
      </c>
      <c r="V159" s="36">
        <f t="shared" si="93"/>
        <v>0</v>
      </c>
      <c r="W159" s="36">
        <f t="shared" si="93"/>
        <v>0</v>
      </c>
      <c r="X159" s="36">
        <f t="shared" si="93"/>
        <v>-75</v>
      </c>
      <c r="Y159" s="36">
        <f t="shared" si="93"/>
        <v>0</v>
      </c>
      <c r="Z159" s="36">
        <f t="shared" si="93"/>
        <v>6</v>
      </c>
      <c r="AA159" s="36">
        <f t="shared" si="93"/>
        <v>5.074373124</v>
      </c>
      <c r="AB159" s="36">
        <f t="shared" si="93"/>
        <v>4.392195551</v>
      </c>
      <c r="AC159" s="36">
        <f t="shared" si="93"/>
        <v>5.424556089</v>
      </c>
      <c r="AD159" s="36">
        <f t="shared" si="93"/>
        <v>4.6466832</v>
      </c>
      <c r="AE159" s="36">
        <f t="shared" si="93"/>
        <v>5.302097453</v>
      </c>
      <c r="AF159" s="36">
        <f t="shared" si="93"/>
        <v>5.14638121</v>
      </c>
      <c r="AG159" s="36">
        <f t="shared" si="93"/>
        <v>4.481507116</v>
      </c>
      <c r="AH159" s="36">
        <f t="shared" si="93"/>
        <v>3.86788978</v>
      </c>
      <c r="AI159" s="36">
        <f t="shared" si="93"/>
        <v>3.731726443</v>
      </c>
      <c r="AJ159" s="36">
        <f t="shared" si="93"/>
        <v>3.690365449</v>
      </c>
      <c r="AK159" s="36">
        <f t="shared" si="93"/>
        <v>3.598106313</v>
      </c>
      <c r="AL159" s="36">
        <f t="shared" si="93"/>
        <v>3.595857496</v>
      </c>
      <c r="AM159" s="36">
        <f t="shared" si="93"/>
        <v>3.505961059</v>
      </c>
      <c r="AN159" s="36">
        <f t="shared" si="93"/>
        <v>3.503769833</v>
      </c>
      <c r="AO159" s="36">
        <f t="shared" si="93"/>
        <v>3.416175587</v>
      </c>
      <c r="AP159" s="36">
        <f t="shared" si="93"/>
        <v>3.414040478</v>
      </c>
      <c r="AQ159" s="36">
        <f t="shared" si="93"/>
        <v>3.328689466</v>
      </c>
      <c r="AR159" s="36">
        <f t="shared" si="93"/>
        <v>3.326609035</v>
      </c>
      <c r="AS159" s="36">
        <f t="shared" si="93"/>
        <v>3.243443809</v>
      </c>
      <c r="AT159" s="36">
        <f t="shared" si="93"/>
        <v>3.241416657</v>
      </c>
      <c r="AU159" s="36">
        <f t="shared" si="93"/>
        <v>3.16038124</v>
      </c>
      <c r="AV159" s="36">
        <f t="shared" si="93"/>
        <v>3.158406002</v>
      </c>
      <c r="AW159" s="36">
        <f t="shared" si="93"/>
        <v>3.079445852</v>
      </c>
      <c r="AX159" s="36">
        <f t="shared" si="93"/>
        <v>3.077521198</v>
      </c>
      <c r="AY159" s="36">
        <f t="shared" si="93"/>
        <v>3.000583168</v>
      </c>
      <c r="AZ159" s="36">
        <f t="shared" si="93"/>
        <v>2.998707804</v>
      </c>
      <c r="BA159" s="36">
        <f t="shared" si="93"/>
        <v>2.923740109</v>
      </c>
      <c r="BB159" s="36">
        <f t="shared" si="93"/>
        <v>2.921912771</v>
      </c>
      <c r="BC159" s="36">
        <f t="shared" si="93"/>
        <v>2.848864952</v>
      </c>
      <c r="BD159" s="36">
        <f t="shared" si="93"/>
        <v>2.847084411</v>
      </c>
      <c r="BE159" s="36">
        <f t="shared" si="93"/>
        <v>2.775907301</v>
      </c>
      <c r="BF159" s="36">
        <f t="shared" si="93"/>
        <v>2.774172359</v>
      </c>
      <c r="BG159" s="36">
        <f t="shared" si="93"/>
        <v>2.70481805</v>
      </c>
      <c r="BH159" s="36">
        <f t="shared" si="93"/>
        <v>2.703127539</v>
      </c>
      <c r="BI159" s="36">
        <f t="shared" si="93"/>
        <v>2.63554935</v>
      </c>
      <c r="BJ159" s="36">
        <f t="shared" si="93"/>
        <v>2.633902132</v>
      </c>
      <c r="BK159" s="36">
        <f t="shared" si="93"/>
        <v>2.568054578</v>
      </c>
      <c r="BL159" s="36">
        <f t="shared" si="93"/>
        <v>2.566449544</v>
      </c>
      <c r="BM159" s="36">
        <f t="shared" si="93"/>
        <v>2.502288306</v>
      </c>
      <c r="BN159" s="36">
        <f t="shared" si="93"/>
        <v>2.500724376</v>
      </c>
      <c r="BO159" s="36">
        <f t="shared" si="93"/>
        <v>2.438206266</v>
      </c>
      <c r="BP159" s="36">
        <f t="shared" si="93"/>
        <v>2.436682387</v>
      </c>
      <c r="BQ159" s="36">
        <f t="shared" si="93"/>
        <v>2.375765328</v>
      </c>
      <c r="BR159" s="36">
        <f t="shared" si="93"/>
        <v>52.205922</v>
      </c>
      <c r="BS159" s="36">
        <f t="shared" si="93"/>
        <v>81.68761166</v>
      </c>
      <c r="BT159" s="36">
        <f t="shared" si="93"/>
        <v>0</v>
      </c>
      <c r="BU159" s="36">
        <f t="shared" si="93"/>
        <v>0</v>
      </c>
      <c r="BV159" s="36">
        <f t="shared" si="93"/>
        <v>0</v>
      </c>
      <c r="BW159" s="36">
        <f t="shared" si="93"/>
        <v>0</v>
      </c>
      <c r="BX159" s="36">
        <f t="shared" si="93"/>
        <v>0</v>
      </c>
      <c r="BY159" s="36">
        <f t="shared" si="93"/>
        <v>0</v>
      </c>
      <c r="BZ159" s="36">
        <f t="shared" si="93"/>
        <v>0</v>
      </c>
      <c r="CA159" s="36">
        <f t="shared" si="93"/>
        <v>0</v>
      </c>
      <c r="CB159" s="36">
        <f t="shared" si="93"/>
        <v>0</v>
      </c>
      <c r="CC159" s="36">
        <f t="shared" si="93"/>
        <v>0</v>
      </c>
      <c r="CD159" s="36">
        <f t="shared" si="93"/>
        <v>0</v>
      </c>
      <c r="CE159" s="36">
        <f t="shared" si="93"/>
        <v>0</v>
      </c>
      <c r="CF159" s="36">
        <f t="shared" si="93"/>
        <v>0</v>
      </c>
      <c r="CG159" s="36">
        <f t="shared" si="93"/>
        <v>0</v>
      </c>
      <c r="CH159" s="36">
        <f t="shared" si="93"/>
        <v>0</v>
      </c>
      <c r="CI159" s="36">
        <f t="shared" si="93"/>
        <v>0</v>
      </c>
      <c r="CJ159" s="36">
        <f t="shared" si="93"/>
        <v>0</v>
      </c>
      <c r="CK159" s="36">
        <f t="shared" si="93"/>
        <v>0</v>
      </c>
      <c r="CL159" s="36">
        <f t="shared" si="93"/>
        <v>0</v>
      </c>
      <c r="CM159" s="36">
        <f t="shared" si="93"/>
        <v>0</v>
      </c>
      <c r="CN159" s="36">
        <f t="shared" si="93"/>
        <v>0</v>
      </c>
      <c r="CO159" s="36">
        <f t="shared" si="93"/>
        <v>0</v>
      </c>
      <c r="CP159" s="36">
        <f t="shared" si="93"/>
        <v>0</v>
      </c>
      <c r="CQ159" s="36">
        <f t="shared" si="93"/>
        <v>0</v>
      </c>
      <c r="CR159" s="36">
        <f t="shared" si="93"/>
        <v>0</v>
      </c>
      <c r="CS159" s="36">
        <f t="shared" si="93"/>
        <v>0</v>
      </c>
    </row>
    <row r="160" ht="14.25" customHeight="1">
      <c r="B160" s="6" t="s">
        <v>82</v>
      </c>
      <c r="E160" s="33">
        <f t="shared" si="92"/>
        <v>78.07072016</v>
      </c>
      <c r="F160" s="5"/>
      <c r="G160" s="39">
        <f t="shared" ref="G160:CS160" si="94">G150*G$52</f>
        <v>0</v>
      </c>
      <c r="H160" s="39">
        <f t="shared" si="94"/>
        <v>0</v>
      </c>
      <c r="I160" s="39">
        <f t="shared" si="94"/>
        <v>0</v>
      </c>
      <c r="J160" s="39">
        <f t="shared" si="94"/>
        <v>0</v>
      </c>
      <c r="K160" s="39">
        <f t="shared" si="94"/>
        <v>0</v>
      </c>
      <c r="L160" s="39">
        <f t="shared" si="94"/>
        <v>0</v>
      </c>
      <c r="M160" s="39">
        <f t="shared" si="94"/>
        <v>0</v>
      </c>
      <c r="N160" s="39">
        <f t="shared" si="94"/>
        <v>0</v>
      </c>
      <c r="O160" s="39">
        <f t="shared" si="94"/>
        <v>0</v>
      </c>
      <c r="P160" s="39">
        <f t="shared" si="94"/>
        <v>0</v>
      </c>
      <c r="Q160" s="39">
        <f t="shared" si="94"/>
        <v>0</v>
      </c>
      <c r="R160" s="39">
        <f t="shared" si="94"/>
        <v>0</v>
      </c>
      <c r="S160" s="39">
        <f t="shared" si="94"/>
        <v>0</v>
      </c>
      <c r="T160" s="39">
        <f t="shared" si="94"/>
        <v>0</v>
      </c>
      <c r="U160" s="39">
        <f t="shared" si="94"/>
        <v>0</v>
      </c>
      <c r="V160" s="39">
        <f t="shared" si="94"/>
        <v>0</v>
      </c>
      <c r="W160" s="39">
        <f t="shared" si="94"/>
        <v>0</v>
      </c>
      <c r="X160" s="39">
        <f t="shared" si="94"/>
        <v>-75</v>
      </c>
      <c r="Y160" s="39">
        <f t="shared" si="94"/>
        <v>0</v>
      </c>
      <c r="Z160" s="39">
        <f t="shared" si="94"/>
        <v>6</v>
      </c>
      <c r="AA160" s="39">
        <f t="shared" si="94"/>
        <v>5.074373124</v>
      </c>
      <c r="AB160" s="39">
        <f t="shared" si="94"/>
        <v>4.392195551</v>
      </c>
      <c r="AC160" s="39">
        <f t="shared" si="94"/>
        <v>5.424556089</v>
      </c>
      <c r="AD160" s="39">
        <f t="shared" si="94"/>
        <v>4.6466832</v>
      </c>
      <c r="AE160" s="39">
        <f t="shared" si="94"/>
        <v>5.302097453</v>
      </c>
      <c r="AF160" s="39">
        <f t="shared" si="94"/>
        <v>5.14638121</v>
      </c>
      <c r="AG160" s="39">
        <f t="shared" si="94"/>
        <v>4.481507116</v>
      </c>
      <c r="AH160" s="39">
        <f t="shared" si="94"/>
        <v>3.86788978</v>
      </c>
      <c r="AI160" s="39">
        <f t="shared" si="94"/>
        <v>3.731726443</v>
      </c>
      <c r="AJ160" s="39">
        <f t="shared" si="94"/>
        <v>3.690365449</v>
      </c>
      <c r="AK160" s="39">
        <f t="shared" si="94"/>
        <v>3.598106313</v>
      </c>
      <c r="AL160" s="39">
        <f t="shared" si="94"/>
        <v>3.595857496</v>
      </c>
      <c r="AM160" s="39">
        <f t="shared" si="94"/>
        <v>3.505961059</v>
      </c>
      <c r="AN160" s="39">
        <f t="shared" si="94"/>
        <v>3.503769833</v>
      </c>
      <c r="AO160" s="39">
        <f t="shared" si="94"/>
        <v>3.416175587</v>
      </c>
      <c r="AP160" s="39">
        <f t="shared" si="94"/>
        <v>3.414040478</v>
      </c>
      <c r="AQ160" s="39">
        <f t="shared" si="94"/>
        <v>3.328689466</v>
      </c>
      <c r="AR160" s="39">
        <f t="shared" si="94"/>
        <v>3.326609035</v>
      </c>
      <c r="AS160" s="39">
        <f t="shared" si="94"/>
        <v>3.243443809</v>
      </c>
      <c r="AT160" s="39">
        <f t="shared" si="94"/>
        <v>3.241416657</v>
      </c>
      <c r="AU160" s="39">
        <f t="shared" si="94"/>
        <v>3.16038124</v>
      </c>
      <c r="AV160" s="39">
        <f t="shared" si="94"/>
        <v>3.158406002</v>
      </c>
      <c r="AW160" s="39">
        <f t="shared" si="94"/>
        <v>3.079445852</v>
      </c>
      <c r="AX160" s="39">
        <f t="shared" si="94"/>
        <v>3.077521198</v>
      </c>
      <c r="AY160" s="39">
        <f t="shared" si="94"/>
        <v>3.000583168</v>
      </c>
      <c r="AZ160" s="39">
        <f t="shared" si="94"/>
        <v>2.998707804</v>
      </c>
      <c r="BA160" s="39">
        <f t="shared" si="94"/>
        <v>2.923740109</v>
      </c>
      <c r="BB160" s="39">
        <f t="shared" si="94"/>
        <v>2.921912771</v>
      </c>
      <c r="BC160" s="39">
        <f t="shared" si="94"/>
        <v>2.848864952</v>
      </c>
      <c r="BD160" s="39">
        <f t="shared" si="94"/>
        <v>2.847084411</v>
      </c>
      <c r="BE160" s="39">
        <f t="shared" si="94"/>
        <v>2.775907301</v>
      </c>
      <c r="BF160" s="39">
        <f t="shared" si="94"/>
        <v>2.774172359</v>
      </c>
      <c r="BG160" s="39">
        <f t="shared" si="94"/>
        <v>2.70481805</v>
      </c>
      <c r="BH160" s="39">
        <f t="shared" si="94"/>
        <v>2.703127539</v>
      </c>
      <c r="BI160" s="39">
        <f t="shared" si="94"/>
        <v>2.63554935</v>
      </c>
      <c r="BJ160" s="39">
        <f t="shared" si="94"/>
        <v>2.633902132</v>
      </c>
      <c r="BK160" s="39">
        <f t="shared" si="94"/>
        <v>2.568054578</v>
      </c>
      <c r="BL160" s="39">
        <f t="shared" si="94"/>
        <v>2.566449544</v>
      </c>
      <c r="BM160" s="39">
        <f t="shared" si="94"/>
        <v>2.502288306</v>
      </c>
      <c r="BN160" s="39">
        <f t="shared" si="94"/>
        <v>2.500724376</v>
      </c>
      <c r="BO160" s="39">
        <f t="shared" si="94"/>
        <v>2.438206266</v>
      </c>
      <c r="BP160" s="39">
        <f t="shared" si="94"/>
        <v>2.436682387</v>
      </c>
      <c r="BQ160" s="39">
        <f t="shared" si="94"/>
        <v>2.375765328</v>
      </c>
      <c r="BR160" s="39">
        <f t="shared" si="94"/>
        <v>2.374280474</v>
      </c>
      <c r="BS160" s="39">
        <f t="shared" si="94"/>
        <v>1.13229952</v>
      </c>
      <c r="BT160" s="39">
        <f t="shared" si="94"/>
        <v>0</v>
      </c>
      <c r="BU160" s="39">
        <f t="shared" si="94"/>
        <v>0</v>
      </c>
      <c r="BV160" s="39">
        <f t="shared" si="94"/>
        <v>0</v>
      </c>
      <c r="BW160" s="39">
        <f t="shared" si="94"/>
        <v>0</v>
      </c>
      <c r="BX160" s="39">
        <f t="shared" si="94"/>
        <v>0</v>
      </c>
      <c r="BY160" s="39">
        <f t="shared" si="94"/>
        <v>0</v>
      </c>
      <c r="BZ160" s="39">
        <f t="shared" si="94"/>
        <v>0</v>
      </c>
      <c r="CA160" s="39">
        <f t="shared" si="94"/>
        <v>0</v>
      </c>
      <c r="CB160" s="39">
        <f t="shared" si="94"/>
        <v>0</v>
      </c>
      <c r="CC160" s="39">
        <f t="shared" si="94"/>
        <v>0</v>
      </c>
      <c r="CD160" s="39">
        <f t="shared" si="94"/>
        <v>0</v>
      </c>
      <c r="CE160" s="39">
        <f t="shared" si="94"/>
        <v>0</v>
      </c>
      <c r="CF160" s="39">
        <f t="shared" si="94"/>
        <v>0</v>
      </c>
      <c r="CG160" s="39">
        <f t="shared" si="94"/>
        <v>0</v>
      </c>
      <c r="CH160" s="39">
        <f t="shared" si="94"/>
        <v>0</v>
      </c>
      <c r="CI160" s="39">
        <f t="shared" si="94"/>
        <v>0</v>
      </c>
      <c r="CJ160" s="39">
        <f t="shared" si="94"/>
        <v>0</v>
      </c>
      <c r="CK160" s="39">
        <f t="shared" si="94"/>
        <v>0</v>
      </c>
      <c r="CL160" s="39">
        <f t="shared" si="94"/>
        <v>0</v>
      </c>
      <c r="CM160" s="39">
        <f t="shared" si="94"/>
        <v>0</v>
      </c>
      <c r="CN160" s="39">
        <f t="shared" si="94"/>
        <v>0</v>
      </c>
      <c r="CO160" s="39">
        <f t="shared" si="94"/>
        <v>0</v>
      </c>
      <c r="CP160" s="39">
        <f t="shared" si="94"/>
        <v>0</v>
      </c>
      <c r="CQ160" s="39">
        <f t="shared" si="94"/>
        <v>0</v>
      </c>
      <c r="CR160" s="39">
        <f t="shared" si="94"/>
        <v>0</v>
      </c>
      <c r="CS160" s="39">
        <f t="shared" si="94"/>
        <v>0</v>
      </c>
    </row>
    <row r="161" ht="14.25" customHeight="1"/>
    <row r="162" ht="14.25" customHeight="1">
      <c r="B162" s="43" t="str">
        <f>B16</f>
        <v/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</row>
    <row r="163" ht="14.25" customHeight="1"/>
    <row r="164" ht="14.25" customHeight="1">
      <c r="B164" s="6" t="s">
        <v>74</v>
      </c>
      <c r="E164" s="35">
        <f t="shared" ref="E164:E167" si="96">SUM(G164:CS164)</f>
        <v>0</v>
      </c>
      <c r="F164" s="5"/>
      <c r="G164" s="39">
        <f t="shared" ref="G164:CS164" si="95">(G$28*$C$16)+(G$29*$D$16)+(G$30*$C$16)</f>
        <v>0</v>
      </c>
      <c r="H164" s="39">
        <f t="shared" si="95"/>
        <v>0</v>
      </c>
      <c r="I164" s="39">
        <f t="shared" si="95"/>
        <v>0</v>
      </c>
      <c r="J164" s="39">
        <f t="shared" si="95"/>
        <v>0</v>
      </c>
      <c r="K164" s="39">
        <f t="shared" si="95"/>
        <v>0</v>
      </c>
      <c r="L164" s="39">
        <f t="shared" si="95"/>
        <v>0</v>
      </c>
      <c r="M164" s="39">
        <f t="shared" si="95"/>
        <v>0</v>
      </c>
      <c r="N164" s="39">
        <f t="shared" si="95"/>
        <v>0</v>
      </c>
      <c r="O164" s="39">
        <f t="shared" si="95"/>
        <v>0</v>
      </c>
      <c r="P164" s="39">
        <f t="shared" si="95"/>
        <v>0</v>
      </c>
      <c r="Q164" s="39">
        <f t="shared" si="95"/>
        <v>0</v>
      </c>
      <c r="R164" s="39">
        <f t="shared" si="95"/>
        <v>0</v>
      </c>
      <c r="S164" s="39">
        <f t="shared" si="95"/>
        <v>0</v>
      </c>
      <c r="T164" s="39">
        <f t="shared" si="95"/>
        <v>0</v>
      </c>
      <c r="U164" s="39">
        <f t="shared" si="95"/>
        <v>0</v>
      </c>
      <c r="V164" s="39">
        <f t="shared" si="95"/>
        <v>0</v>
      </c>
      <c r="W164" s="39">
        <f t="shared" si="95"/>
        <v>0</v>
      </c>
      <c r="X164" s="39">
        <f t="shared" si="95"/>
        <v>0</v>
      </c>
      <c r="Y164" s="39">
        <f t="shared" si="95"/>
        <v>0</v>
      </c>
      <c r="Z164" s="39">
        <f t="shared" si="95"/>
        <v>0</v>
      </c>
      <c r="AA164" s="39">
        <f t="shared" si="95"/>
        <v>0</v>
      </c>
      <c r="AB164" s="39">
        <f t="shared" si="95"/>
        <v>0</v>
      </c>
      <c r="AC164" s="39">
        <f t="shared" si="95"/>
        <v>0</v>
      </c>
      <c r="AD164" s="39">
        <f t="shared" si="95"/>
        <v>0</v>
      </c>
      <c r="AE164" s="39">
        <f t="shared" si="95"/>
        <v>0</v>
      </c>
      <c r="AF164" s="39">
        <f t="shared" si="95"/>
        <v>0</v>
      </c>
      <c r="AG164" s="39">
        <f t="shared" si="95"/>
        <v>0</v>
      </c>
      <c r="AH164" s="39">
        <f t="shared" si="95"/>
        <v>0</v>
      </c>
      <c r="AI164" s="39">
        <f t="shared" si="95"/>
        <v>0</v>
      </c>
      <c r="AJ164" s="39">
        <f t="shared" si="95"/>
        <v>0</v>
      </c>
      <c r="AK164" s="39">
        <f t="shared" si="95"/>
        <v>0</v>
      </c>
      <c r="AL164" s="39">
        <f t="shared" si="95"/>
        <v>0</v>
      </c>
      <c r="AM164" s="39">
        <f t="shared" si="95"/>
        <v>0</v>
      </c>
      <c r="AN164" s="39">
        <f t="shared" si="95"/>
        <v>0</v>
      </c>
      <c r="AO164" s="39">
        <f t="shared" si="95"/>
        <v>0</v>
      </c>
      <c r="AP164" s="39">
        <f t="shared" si="95"/>
        <v>0</v>
      </c>
      <c r="AQ164" s="39">
        <f t="shared" si="95"/>
        <v>0</v>
      </c>
      <c r="AR164" s="39">
        <f t="shared" si="95"/>
        <v>0</v>
      </c>
      <c r="AS164" s="39">
        <f t="shared" si="95"/>
        <v>0</v>
      </c>
      <c r="AT164" s="39">
        <f t="shared" si="95"/>
        <v>0</v>
      </c>
      <c r="AU164" s="39">
        <f t="shared" si="95"/>
        <v>0</v>
      </c>
      <c r="AV164" s="39">
        <f t="shared" si="95"/>
        <v>0</v>
      </c>
      <c r="AW164" s="39">
        <f t="shared" si="95"/>
        <v>0</v>
      </c>
      <c r="AX164" s="39">
        <f t="shared" si="95"/>
        <v>0</v>
      </c>
      <c r="AY164" s="39">
        <f t="shared" si="95"/>
        <v>0</v>
      </c>
      <c r="AZ164" s="39">
        <f t="shared" si="95"/>
        <v>0</v>
      </c>
      <c r="BA164" s="39">
        <f t="shared" si="95"/>
        <v>0</v>
      </c>
      <c r="BB164" s="39">
        <f t="shared" si="95"/>
        <v>0</v>
      </c>
      <c r="BC164" s="39">
        <f t="shared" si="95"/>
        <v>0</v>
      </c>
      <c r="BD164" s="39">
        <f t="shared" si="95"/>
        <v>0</v>
      </c>
      <c r="BE164" s="39">
        <f t="shared" si="95"/>
        <v>0</v>
      </c>
      <c r="BF164" s="39">
        <f t="shared" si="95"/>
        <v>0</v>
      </c>
      <c r="BG164" s="39">
        <f t="shared" si="95"/>
        <v>0</v>
      </c>
      <c r="BH164" s="39">
        <f t="shared" si="95"/>
        <v>0</v>
      </c>
      <c r="BI164" s="39">
        <f t="shared" si="95"/>
        <v>0</v>
      </c>
      <c r="BJ164" s="39">
        <f t="shared" si="95"/>
        <v>0</v>
      </c>
      <c r="BK164" s="39">
        <f t="shared" si="95"/>
        <v>0</v>
      </c>
      <c r="BL164" s="39">
        <f t="shared" si="95"/>
        <v>0</v>
      </c>
      <c r="BM164" s="39">
        <f t="shared" si="95"/>
        <v>0</v>
      </c>
      <c r="BN164" s="39">
        <f t="shared" si="95"/>
        <v>0</v>
      </c>
      <c r="BO164" s="39">
        <f t="shared" si="95"/>
        <v>0</v>
      </c>
      <c r="BP164" s="39">
        <f t="shared" si="95"/>
        <v>0</v>
      </c>
      <c r="BQ164" s="39">
        <f t="shared" si="95"/>
        <v>0</v>
      </c>
      <c r="BR164" s="39">
        <f t="shared" si="95"/>
        <v>0</v>
      </c>
      <c r="BS164" s="39">
        <f t="shared" si="95"/>
        <v>0</v>
      </c>
      <c r="BT164" s="39">
        <f t="shared" si="95"/>
        <v>0</v>
      </c>
      <c r="BU164" s="39">
        <f t="shared" si="95"/>
        <v>0</v>
      </c>
      <c r="BV164" s="39">
        <f t="shared" si="95"/>
        <v>0</v>
      </c>
      <c r="BW164" s="39">
        <f t="shared" si="95"/>
        <v>0</v>
      </c>
      <c r="BX164" s="39">
        <f t="shared" si="95"/>
        <v>0</v>
      </c>
      <c r="BY164" s="39">
        <f t="shared" si="95"/>
        <v>0</v>
      </c>
      <c r="BZ164" s="39">
        <f t="shared" si="95"/>
        <v>0</v>
      </c>
      <c r="CA164" s="39">
        <f t="shared" si="95"/>
        <v>0</v>
      </c>
      <c r="CB164" s="39">
        <f t="shared" si="95"/>
        <v>0</v>
      </c>
      <c r="CC164" s="39">
        <f t="shared" si="95"/>
        <v>0</v>
      </c>
      <c r="CD164" s="39">
        <f t="shared" si="95"/>
        <v>0</v>
      </c>
      <c r="CE164" s="39">
        <f t="shared" si="95"/>
        <v>0</v>
      </c>
      <c r="CF164" s="39">
        <f t="shared" si="95"/>
        <v>0</v>
      </c>
      <c r="CG164" s="39">
        <f t="shared" si="95"/>
        <v>0</v>
      </c>
      <c r="CH164" s="39">
        <f t="shared" si="95"/>
        <v>0</v>
      </c>
      <c r="CI164" s="39">
        <f t="shared" si="95"/>
        <v>0</v>
      </c>
      <c r="CJ164" s="39">
        <f t="shared" si="95"/>
        <v>0</v>
      </c>
      <c r="CK164" s="39">
        <f t="shared" si="95"/>
        <v>0</v>
      </c>
      <c r="CL164" s="39">
        <f t="shared" si="95"/>
        <v>0</v>
      </c>
      <c r="CM164" s="39">
        <f t="shared" si="95"/>
        <v>0</v>
      </c>
      <c r="CN164" s="39">
        <f t="shared" si="95"/>
        <v>0</v>
      </c>
      <c r="CO164" s="39">
        <f t="shared" si="95"/>
        <v>0</v>
      </c>
      <c r="CP164" s="39">
        <f t="shared" si="95"/>
        <v>0</v>
      </c>
      <c r="CQ164" s="39">
        <f t="shared" si="95"/>
        <v>0</v>
      </c>
      <c r="CR164" s="39">
        <f t="shared" si="95"/>
        <v>0</v>
      </c>
      <c r="CS164" s="39">
        <f t="shared" si="95"/>
        <v>0</v>
      </c>
    </row>
    <row r="165" ht="14.25" customHeight="1">
      <c r="B165" s="6" t="s">
        <v>75</v>
      </c>
      <c r="E165" s="35">
        <f t="shared" si="96"/>
        <v>0</v>
      </c>
      <c r="G165" s="39">
        <f t="shared" ref="G165:CS165" si="97">(G$56*$C$16)+(G$57*$D$16)+(G$58*$D$16)+(G$59*$C$16)</f>
        <v>0</v>
      </c>
      <c r="H165" s="39">
        <f t="shared" si="97"/>
        <v>0</v>
      </c>
      <c r="I165" s="39">
        <f t="shared" si="97"/>
        <v>0</v>
      </c>
      <c r="J165" s="39">
        <f t="shared" si="97"/>
        <v>0</v>
      </c>
      <c r="K165" s="39">
        <f t="shared" si="97"/>
        <v>0</v>
      </c>
      <c r="L165" s="39">
        <f t="shared" si="97"/>
        <v>0</v>
      </c>
      <c r="M165" s="39">
        <f t="shared" si="97"/>
        <v>0</v>
      </c>
      <c r="N165" s="39">
        <f t="shared" si="97"/>
        <v>0</v>
      </c>
      <c r="O165" s="39">
        <f t="shared" si="97"/>
        <v>0</v>
      </c>
      <c r="P165" s="39">
        <f t="shared" si="97"/>
        <v>0</v>
      </c>
      <c r="Q165" s="39">
        <f t="shared" si="97"/>
        <v>0</v>
      </c>
      <c r="R165" s="39">
        <f t="shared" si="97"/>
        <v>0</v>
      </c>
      <c r="S165" s="39">
        <f t="shared" si="97"/>
        <v>0</v>
      </c>
      <c r="T165" s="39">
        <f t="shared" si="97"/>
        <v>0</v>
      </c>
      <c r="U165" s="39">
        <f t="shared" si="97"/>
        <v>0</v>
      </c>
      <c r="V165" s="39">
        <f t="shared" si="97"/>
        <v>0</v>
      </c>
      <c r="W165" s="39">
        <f t="shared" si="97"/>
        <v>0</v>
      </c>
      <c r="X165" s="39">
        <f t="shared" si="97"/>
        <v>0</v>
      </c>
      <c r="Y165" s="39">
        <f t="shared" si="97"/>
        <v>0</v>
      </c>
      <c r="Z165" s="39">
        <f t="shared" si="97"/>
        <v>0</v>
      </c>
      <c r="AA165" s="39">
        <f t="shared" si="97"/>
        <v>0</v>
      </c>
      <c r="AB165" s="39">
        <f t="shared" si="97"/>
        <v>0</v>
      </c>
      <c r="AC165" s="39">
        <f t="shared" si="97"/>
        <v>0</v>
      </c>
      <c r="AD165" s="39">
        <f t="shared" si="97"/>
        <v>0</v>
      </c>
      <c r="AE165" s="39">
        <f t="shared" si="97"/>
        <v>0</v>
      </c>
      <c r="AF165" s="39">
        <f t="shared" si="97"/>
        <v>0</v>
      </c>
      <c r="AG165" s="39">
        <f t="shared" si="97"/>
        <v>0</v>
      </c>
      <c r="AH165" s="39">
        <f t="shared" si="97"/>
        <v>0</v>
      </c>
      <c r="AI165" s="39">
        <f t="shared" si="97"/>
        <v>0</v>
      </c>
      <c r="AJ165" s="39">
        <f t="shared" si="97"/>
        <v>0</v>
      </c>
      <c r="AK165" s="39">
        <f t="shared" si="97"/>
        <v>0</v>
      </c>
      <c r="AL165" s="39">
        <f t="shared" si="97"/>
        <v>0</v>
      </c>
      <c r="AM165" s="39">
        <f t="shared" si="97"/>
        <v>0</v>
      </c>
      <c r="AN165" s="39">
        <f t="shared" si="97"/>
        <v>0</v>
      </c>
      <c r="AO165" s="39">
        <f t="shared" si="97"/>
        <v>0</v>
      </c>
      <c r="AP165" s="39">
        <f t="shared" si="97"/>
        <v>0</v>
      </c>
      <c r="AQ165" s="39">
        <f t="shared" si="97"/>
        <v>0</v>
      </c>
      <c r="AR165" s="39">
        <f t="shared" si="97"/>
        <v>0</v>
      </c>
      <c r="AS165" s="39">
        <f t="shared" si="97"/>
        <v>0</v>
      </c>
      <c r="AT165" s="39">
        <f t="shared" si="97"/>
        <v>0</v>
      </c>
      <c r="AU165" s="39">
        <f t="shared" si="97"/>
        <v>0</v>
      </c>
      <c r="AV165" s="39">
        <f t="shared" si="97"/>
        <v>0</v>
      </c>
      <c r="AW165" s="39">
        <f t="shared" si="97"/>
        <v>0</v>
      </c>
      <c r="AX165" s="39">
        <f t="shared" si="97"/>
        <v>0</v>
      </c>
      <c r="AY165" s="39">
        <f t="shared" si="97"/>
        <v>0</v>
      </c>
      <c r="AZ165" s="39">
        <f t="shared" si="97"/>
        <v>0</v>
      </c>
      <c r="BA165" s="39">
        <f t="shared" si="97"/>
        <v>0</v>
      </c>
      <c r="BB165" s="39">
        <f t="shared" si="97"/>
        <v>0</v>
      </c>
      <c r="BC165" s="39">
        <f t="shared" si="97"/>
        <v>0</v>
      </c>
      <c r="BD165" s="39">
        <f t="shared" si="97"/>
        <v>0</v>
      </c>
      <c r="BE165" s="39">
        <f t="shared" si="97"/>
        <v>0</v>
      </c>
      <c r="BF165" s="39">
        <f t="shared" si="97"/>
        <v>0</v>
      </c>
      <c r="BG165" s="39">
        <f t="shared" si="97"/>
        <v>0</v>
      </c>
      <c r="BH165" s="39">
        <f t="shared" si="97"/>
        <v>0</v>
      </c>
      <c r="BI165" s="39">
        <f t="shared" si="97"/>
        <v>0</v>
      </c>
      <c r="BJ165" s="39">
        <f t="shared" si="97"/>
        <v>0</v>
      </c>
      <c r="BK165" s="39">
        <f t="shared" si="97"/>
        <v>0</v>
      </c>
      <c r="BL165" s="39">
        <f t="shared" si="97"/>
        <v>0</v>
      </c>
      <c r="BM165" s="39">
        <f t="shared" si="97"/>
        <v>0</v>
      </c>
      <c r="BN165" s="39">
        <f t="shared" si="97"/>
        <v>0</v>
      </c>
      <c r="BO165" s="39">
        <f t="shared" si="97"/>
        <v>0</v>
      </c>
      <c r="BP165" s="39">
        <f t="shared" si="97"/>
        <v>0</v>
      </c>
      <c r="BQ165" s="39">
        <f t="shared" si="97"/>
        <v>0</v>
      </c>
      <c r="BR165" s="39">
        <f t="shared" si="97"/>
        <v>0</v>
      </c>
      <c r="BS165" s="39">
        <f t="shared" si="97"/>
        <v>0</v>
      </c>
      <c r="BT165" s="39">
        <f t="shared" si="97"/>
        <v>0</v>
      </c>
      <c r="BU165" s="39">
        <f t="shared" si="97"/>
        <v>0</v>
      </c>
      <c r="BV165" s="39">
        <f t="shared" si="97"/>
        <v>0</v>
      </c>
      <c r="BW165" s="39">
        <f t="shared" si="97"/>
        <v>0</v>
      </c>
      <c r="BX165" s="39">
        <f t="shared" si="97"/>
        <v>0</v>
      </c>
      <c r="BY165" s="39">
        <f t="shared" si="97"/>
        <v>0</v>
      </c>
      <c r="BZ165" s="39">
        <f t="shared" si="97"/>
        <v>0</v>
      </c>
      <c r="CA165" s="39">
        <f t="shared" si="97"/>
        <v>0</v>
      </c>
      <c r="CB165" s="39">
        <f t="shared" si="97"/>
        <v>0</v>
      </c>
      <c r="CC165" s="39">
        <f t="shared" si="97"/>
        <v>0</v>
      </c>
      <c r="CD165" s="39">
        <f t="shared" si="97"/>
        <v>0</v>
      </c>
      <c r="CE165" s="39">
        <f t="shared" si="97"/>
        <v>0</v>
      </c>
      <c r="CF165" s="39">
        <f t="shared" si="97"/>
        <v>0</v>
      </c>
      <c r="CG165" s="39">
        <f t="shared" si="97"/>
        <v>0</v>
      </c>
      <c r="CH165" s="39">
        <f t="shared" si="97"/>
        <v>0</v>
      </c>
      <c r="CI165" s="39">
        <f t="shared" si="97"/>
        <v>0</v>
      </c>
      <c r="CJ165" s="39">
        <f t="shared" si="97"/>
        <v>0</v>
      </c>
      <c r="CK165" s="39">
        <f t="shared" si="97"/>
        <v>0</v>
      </c>
      <c r="CL165" s="39">
        <f t="shared" si="97"/>
        <v>0</v>
      </c>
      <c r="CM165" s="39">
        <f t="shared" si="97"/>
        <v>0</v>
      </c>
      <c r="CN165" s="39">
        <f t="shared" si="97"/>
        <v>0</v>
      </c>
      <c r="CO165" s="39">
        <f t="shared" si="97"/>
        <v>0</v>
      </c>
      <c r="CP165" s="39">
        <f t="shared" si="97"/>
        <v>0</v>
      </c>
      <c r="CQ165" s="39">
        <f t="shared" si="97"/>
        <v>0</v>
      </c>
      <c r="CR165" s="39">
        <f t="shared" si="97"/>
        <v>0</v>
      </c>
      <c r="CS165" s="39">
        <f t="shared" si="97"/>
        <v>0</v>
      </c>
    </row>
    <row r="166" ht="14.25" customHeight="1">
      <c r="B166" s="6" t="s">
        <v>76</v>
      </c>
      <c r="E166" s="35">
        <f t="shared" si="96"/>
        <v>0</v>
      </c>
      <c r="G166" s="39">
        <f t="shared" ref="G166:CS166" si="98">(G$70*$C$16)+(G$71*$D$16)+(G$72*$D$16)+(G$73*$C$16)</f>
        <v>0</v>
      </c>
      <c r="H166" s="39">
        <f t="shared" si="98"/>
        <v>0</v>
      </c>
      <c r="I166" s="39">
        <f t="shared" si="98"/>
        <v>0</v>
      </c>
      <c r="J166" s="39">
        <f t="shared" si="98"/>
        <v>0</v>
      </c>
      <c r="K166" s="39">
        <f t="shared" si="98"/>
        <v>0</v>
      </c>
      <c r="L166" s="39">
        <f t="shared" si="98"/>
        <v>0</v>
      </c>
      <c r="M166" s="39">
        <f t="shared" si="98"/>
        <v>0</v>
      </c>
      <c r="N166" s="39">
        <f t="shared" si="98"/>
        <v>0</v>
      </c>
      <c r="O166" s="39">
        <f t="shared" si="98"/>
        <v>0</v>
      </c>
      <c r="P166" s="39">
        <f t="shared" si="98"/>
        <v>0</v>
      </c>
      <c r="Q166" s="39">
        <f t="shared" si="98"/>
        <v>0</v>
      </c>
      <c r="R166" s="39">
        <f t="shared" si="98"/>
        <v>0</v>
      </c>
      <c r="S166" s="39">
        <f t="shared" si="98"/>
        <v>0</v>
      </c>
      <c r="T166" s="39">
        <f t="shared" si="98"/>
        <v>0</v>
      </c>
      <c r="U166" s="39">
        <f t="shared" si="98"/>
        <v>0</v>
      </c>
      <c r="V166" s="39">
        <f t="shared" si="98"/>
        <v>0</v>
      </c>
      <c r="W166" s="39">
        <f t="shared" si="98"/>
        <v>0</v>
      </c>
      <c r="X166" s="39">
        <f t="shared" si="98"/>
        <v>0</v>
      </c>
      <c r="Y166" s="39">
        <f t="shared" si="98"/>
        <v>0</v>
      </c>
      <c r="Z166" s="39">
        <f t="shared" si="98"/>
        <v>0</v>
      </c>
      <c r="AA166" s="39">
        <f t="shared" si="98"/>
        <v>0</v>
      </c>
      <c r="AB166" s="39">
        <f t="shared" si="98"/>
        <v>0</v>
      </c>
      <c r="AC166" s="39">
        <f t="shared" si="98"/>
        <v>0</v>
      </c>
      <c r="AD166" s="39">
        <f t="shared" si="98"/>
        <v>0</v>
      </c>
      <c r="AE166" s="39">
        <f t="shared" si="98"/>
        <v>0</v>
      </c>
      <c r="AF166" s="39">
        <f t="shared" si="98"/>
        <v>0</v>
      </c>
      <c r="AG166" s="39">
        <f t="shared" si="98"/>
        <v>0</v>
      </c>
      <c r="AH166" s="39">
        <f t="shared" si="98"/>
        <v>0</v>
      </c>
      <c r="AI166" s="39">
        <f t="shared" si="98"/>
        <v>0</v>
      </c>
      <c r="AJ166" s="39">
        <f t="shared" si="98"/>
        <v>0</v>
      </c>
      <c r="AK166" s="39">
        <f t="shared" si="98"/>
        <v>0</v>
      </c>
      <c r="AL166" s="39">
        <f t="shared" si="98"/>
        <v>0</v>
      </c>
      <c r="AM166" s="39">
        <f t="shared" si="98"/>
        <v>0</v>
      </c>
      <c r="AN166" s="39">
        <f t="shared" si="98"/>
        <v>0</v>
      </c>
      <c r="AO166" s="39">
        <f t="shared" si="98"/>
        <v>0</v>
      </c>
      <c r="AP166" s="39">
        <f t="shared" si="98"/>
        <v>0</v>
      </c>
      <c r="AQ166" s="39">
        <f t="shared" si="98"/>
        <v>0</v>
      </c>
      <c r="AR166" s="39">
        <f t="shared" si="98"/>
        <v>0</v>
      </c>
      <c r="AS166" s="39">
        <f t="shared" si="98"/>
        <v>0</v>
      </c>
      <c r="AT166" s="39">
        <f t="shared" si="98"/>
        <v>0</v>
      </c>
      <c r="AU166" s="39">
        <f t="shared" si="98"/>
        <v>0</v>
      </c>
      <c r="AV166" s="39">
        <f t="shared" si="98"/>
        <v>0</v>
      </c>
      <c r="AW166" s="39">
        <f t="shared" si="98"/>
        <v>0</v>
      </c>
      <c r="AX166" s="39">
        <f t="shared" si="98"/>
        <v>0</v>
      </c>
      <c r="AY166" s="39">
        <f t="shared" si="98"/>
        <v>0</v>
      </c>
      <c r="AZ166" s="39">
        <f t="shared" si="98"/>
        <v>0</v>
      </c>
      <c r="BA166" s="39">
        <f t="shared" si="98"/>
        <v>0</v>
      </c>
      <c r="BB166" s="39">
        <f t="shared" si="98"/>
        <v>0</v>
      </c>
      <c r="BC166" s="39">
        <f t="shared" si="98"/>
        <v>0</v>
      </c>
      <c r="BD166" s="39">
        <f t="shared" si="98"/>
        <v>0</v>
      </c>
      <c r="BE166" s="39">
        <f t="shared" si="98"/>
        <v>0</v>
      </c>
      <c r="BF166" s="39">
        <f t="shared" si="98"/>
        <v>0</v>
      </c>
      <c r="BG166" s="39">
        <f t="shared" si="98"/>
        <v>0</v>
      </c>
      <c r="BH166" s="39">
        <f t="shared" si="98"/>
        <v>0</v>
      </c>
      <c r="BI166" s="39">
        <f t="shared" si="98"/>
        <v>0</v>
      </c>
      <c r="BJ166" s="39">
        <f t="shared" si="98"/>
        <v>0</v>
      </c>
      <c r="BK166" s="39">
        <f t="shared" si="98"/>
        <v>0</v>
      </c>
      <c r="BL166" s="39">
        <f t="shared" si="98"/>
        <v>0</v>
      </c>
      <c r="BM166" s="39">
        <f t="shared" si="98"/>
        <v>0</v>
      </c>
      <c r="BN166" s="39">
        <f t="shared" si="98"/>
        <v>0</v>
      </c>
      <c r="BO166" s="39">
        <f t="shared" si="98"/>
        <v>0</v>
      </c>
      <c r="BP166" s="39">
        <f t="shared" si="98"/>
        <v>0</v>
      </c>
      <c r="BQ166" s="39">
        <f t="shared" si="98"/>
        <v>0</v>
      </c>
      <c r="BR166" s="39">
        <f t="shared" si="98"/>
        <v>0</v>
      </c>
      <c r="BS166" s="39">
        <f t="shared" si="98"/>
        <v>0</v>
      </c>
      <c r="BT166" s="39">
        <f t="shared" si="98"/>
        <v>0</v>
      </c>
      <c r="BU166" s="39">
        <f t="shared" si="98"/>
        <v>0</v>
      </c>
      <c r="BV166" s="39">
        <f t="shared" si="98"/>
        <v>0</v>
      </c>
      <c r="BW166" s="39">
        <f t="shared" si="98"/>
        <v>0</v>
      </c>
      <c r="BX166" s="39">
        <f t="shared" si="98"/>
        <v>0</v>
      </c>
      <c r="BY166" s="39">
        <f t="shared" si="98"/>
        <v>0</v>
      </c>
      <c r="BZ166" s="39">
        <f t="shared" si="98"/>
        <v>0</v>
      </c>
      <c r="CA166" s="39">
        <f t="shared" si="98"/>
        <v>0</v>
      </c>
      <c r="CB166" s="39">
        <f t="shared" si="98"/>
        <v>0</v>
      </c>
      <c r="CC166" s="39">
        <f t="shared" si="98"/>
        <v>0</v>
      </c>
      <c r="CD166" s="39">
        <f t="shared" si="98"/>
        <v>0</v>
      </c>
      <c r="CE166" s="39">
        <f t="shared" si="98"/>
        <v>0</v>
      </c>
      <c r="CF166" s="39">
        <f t="shared" si="98"/>
        <v>0</v>
      </c>
      <c r="CG166" s="39">
        <f t="shared" si="98"/>
        <v>0</v>
      </c>
      <c r="CH166" s="39">
        <f t="shared" si="98"/>
        <v>0</v>
      </c>
      <c r="CI166" s="39">
        <f t="shared" si="98"/>
        <v>0</v>
      </c>
      <c r="CJ166" s="39">
        <f t="shared" si="98"/>
        <v>0</v>
      </c>
      <c r="CK166" s="39">
        <f t="shared" si="98"/>
        <v>0</v>
      </c>
      <c r="CL166" s="39">
        <f t="shared" si="98"/>
        <v>0</v>
      </c>
      <c r="CM166" s="39">
        <f t="shared" si="98"/>
        <v>0</v>
      </c>
      <c r="CN166" s="39">
        <f t="shared" si="98"/>
        <v>0</v>
      </c>
      <c r="CO166" s="39">
        <f t="shared" si="98"/>
        <v>0</v>
      </c>
      <c r="CP166" s="39">
        <f t="shared" si="98"/>
        <v>0</v>
      </c>
      <c r="CQ166" s="39">
        <f t="shared" si="98"/>
        <v>0</v>
      </c>
      <c r="CR166" s="39">
        <f t="shared" si="98"/>
        <v>0</v>
      </c>
      <c r="CS166" s="39">
        <f t="shared" si="98"/>
        <v>0</v>
      </c>
    </row>
    <row r="167" ht="14.25" customHeight="1">
      <c r="B167" s="6" t="s">
        <v>66</v>
      </c>
      <c r="E167" s="35">
        <f t="shared" si="96"/>
        <v>0</v>
      </c>
      <c r="G167" s="39" t="str">
        <f t="shared" ref="G167:CS167" si="99">G44</f>
        <v/>
      </c>
      <c r="H167" s="39" t="str">
        <f t="shared" si="99"/>
        <v/>
      </c>
      <c r="I167" s="39" t="str">
        <f t="shared" si="99"/>
        <v/>
      </c>
      <c r="J167" s="39" t="str">
        <f t="shared" si="99"/>
        <v/>
      </c>
      <c r="K167" s="39" t="str">
        <f t="shared" si="99"/>
        <v/>
      </c>
      <c r="L167" s="39" t="str">
        <f t="shared" si="99"/>
        <v/>
      </c>
      <c r="M167" s="39" t="str">
        <f t="shared" si="99"/>
        <v/>
      </c>
      <c r="N167" s="39" t="str">
        <f t="shared" si="99"/>
        <v/>
      </c>
      <c r="O167" s="39" t="str">
        <f t="shared" si="99"/>
        <v/>
      </c>
      <c r="P167" s="39" t="str">
        <f t="shared" si="99"/>
        <v/>
      </c>
      <c r="Q167" s="39" t="str">
        <f t="shared" si="99"/>
        <v/>
      </c>
      <c r="R167" s="39" t="str">
        <f t="shared" si="99"/>
        <v/>
      </c>
      <c r="S167" s="39" t="str">
        <f t="shared" si="99"/>
        <v/>
      </c>
      <c r="T167" s="39" t="str">
        <f t="shared" si="99"/>
        <v/>
      </c>
      <c r="U167" s="39" t="str">
        <f t="shared" si="99"/>
        <v/>
      </c>
      <c r="V167" s="39" t="str">
        <f t="shared" si="99"/>
        <v/>
      </c>
      <c r="W167" s="39" t="str">
        <f t="shared" si="99"/>
        <v/>
      </c>
      <c r="X167" s="39" t="str">
        <f t="shared" si="99"/>
        <v/>
      </c>
      <c r="Y167" s="39" t="str">
        <f t="shared" si="99"/>
        <v/>
      </c>
      <c r="Z167" s="39" t="str">
        <f t="shared" si="99"/>
        <v/>
      </c>
      <c r="AA167" s="39" t="str">
        <f t="shared" si="99"/>
        <v/>
      </c>
      <c r="AB167" s="39" t="str">
        <f t="shared" si="99"/>
        <v/>
      </c>
      <c r="AC167" s="39" t="str">
        <f t="shared" si="99"/>
        <v/>
      </c>
      <c r="AD167" s="39" t="str">
        <f t="shared" si="99"/>
        <v/>
      </c>
      <c r="AE167" s="39" t="str">
        <f t="shared" si="99"/>
        <v/>
      </c>
      <c r="AF167" s="39" t="str">
        <f t="shared" si="99"/>
        <v/>
      </c>
      <c r="AG167" s="39" t="str">
        <f t="shared" si="99"/>
        <v/>
      </c>
      <c r="AH167" s="39" t="str">
        <f t="shared" si="99"/>
        <v/>
      </c>
      <c r="AI167" s="39" t="str">
        <f t="shared" si="99"/>
        <v/>
      </c>
      <c r="AJ167" s="39" t="str">
        <f t="shared" si="99"/>
        <v/>
      </c>
      <c r="AK167" s="39" t="str">
        <f t="shared" si="99"/>
        <v/>
      </c>
      <c r="AL167" s="39" t="str">
        <f t="shared" si="99"/>
        <v/>
      </c>
      <c r="AM167" s="39" t="str">
        <f t="shared" si="99"/>
        <v/>
      </c>
      <c r="AN167" s="39" t="str">
        <f t="shared" si="99"/>
        <v/>
      </c>
      <c r="AO167" s="39" t="str">
        <f t="shared" si="99"/>
        <v/>
      </c>
      <c r="AP167" s="39" t="str">
        <f t="shared" si="99"/>
        <v/>
      </c>
      <c r="AQ167" s="39" t="str">
        <f t="shared" si="99"/>
        <v/>
      </c>
      <c r="AR167" s="39" t="str">
        <f t="shared" si="99"/>
        <v/>
      </c>
      <c r="AS167" s="39" t="str">
        <f t="shared" si="99"/>
        <v/>
      </c>
      <c r="AT167" s="39" t="str">
        <f t="shared" si="99"/>
        <v/>
      </c>
      <c r="AU167" s="39" t="str">
        <f t="shared" si="99"/>
        <v/>
      </c>
      <c r="AV167" s="39" t="str">
        <f t="shared" si="99"/>
        <v/>
      </c>
      <c r="AW167" s="39" t="str">
        <f t="shared" si="99"/>
        <v/>
      </c>
      <c r="AX167" s="39" t="str">
        <f t="shared" si="99"/>
        <v/>
      </c>
      <c r="AY167" s="39" t="str">
        <f t="shared" si="99"/>
        <v/>
      </c>
      <c r="AZ167" s="39" t="str">
        <f t="shared" si="99"/>
        <v/>
      </c>
      <c r="BA167" s="39" t="str">
        <f t="shared" si="99"/>
        <v/>
      </c>
      <c r="BB167" s="39" t="str">
        <f t="shared" si="99"/>
        <v/>
      </c>
      <c r="BC167" s="39" t="str">
        <f t="shared" si="99"/>
        <v/>
      </c>
      <c r="BD167" s="39" t="str">
        <f t="shared" si="99"/>
        <v/>
      </c>
      <c r="BE167" s="39" t="str">
        <f t="shared" si="99"/>
        <v/>
      </c>
      <c r="BF167" s="39" t="str">
        <f t="shared" si="99"/>
        <v/>
      </c>
      <c r="BG167" s="39" t="str">
        <f t="shared" si="99"/>
        <v/>
      </c>
      <c r="BH167" s="39" t="str">
        <f t="shared" si="99"/>
        <v/>
      </c>
      <c r="BI167" s="39" t="str">
        <f t="shared" si="99"/>
        <v/>
      </c>
      <c r="BJ167" s="39" t="str">
        <f t="shared" si="99"/>
        <v/>
      </c>
      <c r="BK167" s="39" t="str">
        <f t="shared" si="99"/>
        <v/>
      </c>
      <c r="BL167" s="39" t="str">
        <f t="shared" si="99"/>
        <v/>
      </c>
      <c r="BM167" s="39" t="str">
        <f t="shared" si="99"/>
        <v/>
      </c>
      <c r="BN167" s="39" t="str">
        <f t="shared" si="99"/>
        <v/>
      </c>
      <c r="BO167" s="39" t="str">
        <f t="shared" si="99"/>
        <v/>
      </c>
      <c r="BP167" s="39" t="str">
        <f t="shared" si="99"/>
        <v/>
      </c>
      <c r="BQ167" s="39" t="str">
        <f t="shared" si="99"/>
        <v/>
      </c>
      <c r="BR167" s="39" t="str">
        <f t="shared" si="99"/>
        <v/>
      </c>
      <c r="BS167" s="39" t="str">
        <f t="shared" si="99"/>
        <v/>
      </c>
      <c r="BT167" s="39" t="str">
        <f t="shared" si="99"/>
        <v/>
      </c>
      <c r="BU167" s="39" t="str">
        <f t="shared" si="99"/>
        <v/>
      </c>
      <c r="BV167" s="39" t="str">
        <f t="shared" si="99"/>
        <v/>
      </c>
      <c r="BW167" s="39" t="str">
        <f t="shared" si="99"/>
        <v/>
      </c>
      <c r="BX167" s="39" t="str">
        <f t="shared" si="99"/>
        <v/>
      </c>
      <c r="BY167" s="39" t="str">
        <f t="shared" si="99"/>
        <v/>
      </c>
      <c r="BZ167" s="39" t="str">
        <f t="shared" si="99"/>
        <v/>
      </c>
      <c r="CA167" s="39" t="str">
        <f t="shared" si="99"/>
        <v/>
      </c>
      <c r="CB167" s="39" t="str">
        <f t="shared" si="99"/>
        <v/>
      </c>
      <c r="CC167" s="39" t="str">
        <f t="shared" si="99"/>
        <v/>
      </c>
      <c r="CD167" s="39" t="str">
        <f t="shared" si="99"/>
        <v/>
      </c>
      <c r="CE167" s="39" t="str">
        <f t="shared" si="99"/>
        <v/>
      </c>
      <c r="CF167" s="39" t="str">
        <f t="shared" si="99"/>
        <v/>
      </c>
      <c r="CG167" s="39" t="str">
        <f t="shared" si="99"/>
        <v/>
      </c>
      <c r="CH167" s="39" t="str">
        <f t="shared" si="99"/>
        <v/>
      </c>
      <c r="CI167" s="39" t="str">
        <f t="shared" si="99"/>
        <v/>
      </c>
      <c r="CJ167" s="39" t="str">
        <f t="shared" si="99"/>
        <v/>
      </c>
      <c r="CK167" s="39" t="str">
        <f t="shared" si="99"/>
        <v/>
      </c>
      <c r="CL167" s="39" t="str">
        <f t="shared" si="99"/>
        <v/>
      </c>
      <c r="CM167" s="39" t="str">
        <f t="shared" si="99"/>
        <v/>
      </c>
      <c r="CN167" s="39" t="str">
        <f t="shared" si="99"/>
        <v/>
      </c>
      <c r="CO167" s="39" t="str">
        <f t="shared" si="99"/>
        <v/>
      </c>
      <c r="CP167" s="39" t="str">
        <f t="shared" si="99"/>
        <v/>
      </c>
      <c r="CQ167" s="39" t="str">
        <f t="shared" si="99"/>
        <v/>
      </c>
      <c r="CR167" s="39" t="str">
        <f t="shared" si="99"/>
        <v/>
      </c>
      <c r="CS167" s="39" t="str">
        <f t="shared" si="99"/>
        <v/>
      </c>
    </row>
    <row r="168" ht="14.25" customHeight="1"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</row>
    <row r="169" ht="14.25" customHeight="1">
      <c r="B169" s="5" t="s">
        <v>67</v>
      </c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</row>
    <row r="170" ht="14.25" customHeight="1"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</row>
    <row r="171" ht="14.25" customHeight="1">
      <c r="B171" s="6" t="s">
        <v>77</v>
      </c>
      <c r="E171" s="33">
        <f t="shared" ref="E171:E173" si="101">SUM(G171:CS171)</f>
        <v>0</v>
      </c>
      <c r="F171" s="5"/>
      <c r="G171" s="39">
        <f t="shared" ref="G171:CS171" si="100">SUM(G165:G166)</f>
        <v>0</v>
      </c>
      <c r="H171" s="39">
        <f t="shared" si="100"/>
        <v>0</v>
      </c>
      <c r="I171" s="39">
        <f t="shared" si="100"/>
        <v>0</v>
      </c>
      <c r="J171" s="39">
        <f t="shared" si="100"/>
        <v>0</v>
      </c>
      <c r="K171" s="39">
        <f t="shared" si="100"/>
        <v>0</v>
      </c>
      <c r="L171" s="39">
        <f t="shared" si="100"/>
        <v>0</v>
      </c>
      <c r="M171" s="39">
        <f t="shared" si="100"/>
        <v>0</v>
      </c>
      <c r="N171" s="39">
        <f t="shared" si="100"/>
        <v>0</v>
      </c>
      <c r="O171" s="39">
        <f t="shared" si="100"/>
        <v>0</v>
      </c>
      <c r="P171" s="39">
        <f t="shared" si="100"/>
        <v>0</v>
      </c>
      <c r="Q171" s="39">
        <f t="shared" si="100"/>
        <v>0</v>
      </c>
      <c r="R171" s="39">
        <f t="shared" si="100"/>
        <v>0</v>
      </c>
      <c r="S171" s="39">
        <f t="shared" si="100"/>
        <v>0</v>
      </c>
      <c r="T171" s="39">
        <f t="shared" si="100"/>
        <v>0</v>
      </c>
      <c r="U171" s="39">
        <f t="shared" si="100"/>
        <v>0</v>
      </c>
      <c r="V171" s="39">
        <f t="shared" si="100"/>
        <v>0</v>
      </c>
      <c r="W171" s="39">
        <f t="shared" si="100"/>
        <v>0</v>
      </c>
      <c r="X171" s="39">
        <f t="shared" si="100"/>
        <v>0</v>
      </c>
      <c r="Y171" s="39">
        <f t="shared" si="100"/>
        <v>0</v>
      </c>
      <c r="Z171" s="39">
        <f t="shared" si="100"/>
        <v>0</v>
      </c>
      <c r="AA171" s="39">
        <f t="shared" si="100"/>
        <v>0</v>
      </c>
      <c r="AB171" s="39">
        <f t="shared" si="100"/>
        <v>0</v>
      </c>
      <c r="AC171" s="39">
        <f t="shared" si="100"/>
        <v>0</v>
      </c>
      <c r="AD171" s="39">
        <f t="shared" si="100"/>
        <v>0</v>
      </c>
      <c r="AE171" s="39">
        <f t="shared" si="100"/>
        <v>0</v>
      </c>
      <c r="AF171" s="39">
        <f t="shared" si="100"/>
        <v>0</v>
      </c>
      <c r="AG171" s="39">
        <f t="shared" si="100"/>
        <v>0</v>
      </c>
      <c r="AH171" s="39">
        <f t="shared" si="100"/>
        <v>0</v>
      </c>
      <c r="AI171" s="39">
        <f t="shared" si="100"/>
        <v>0</v>
      </c>
      <c r="AJ171" s="39">
        <f t="shared" si="100"/>
        <v>0</v>
      </c>
      <c r="AK171" s="39">
        <f t="shared" si="100"/>
        <v>0</v>
      </c>
      <c r="AL171" s="39">
        <f t="shared" si="100"/>
        <v>0</v>
      </c>
      <c r="AM171" s="39">
        <f t="shared" si="100"/>
        <v>0</v>
      </c>
      <c r="AN171" s="39">
        <f t="shared" si="100"/>
        <v>0</v>
      </c>
      <c r="AO171" s="39">
        <f t="shared" si="100"/>
        <v>0</v>
      </c>
      <c r="AP171" s="39">
        <f t="shared" si="100"/>
        <v>0</v>
      </c>
      <c r="AQ171" s="39">
        <f t="shared" si="100"/>
        <v>0</v>
      </c>
      <c r="AR171" s="39">
        <f t="shared" si="100"/>
        <v>0</v>
      </c>
      <c r="AS171" s="39">
        <f t="shared" si="100"/>
        <v>0</v>
      </c>
      <c r="AT171" s="39">
        <f t="shared" si="100"/>
        <v>0</v>
      </c>
      <c r="AU171" s="39">
        <f t="shared" si="100"/>
        <v>0</v>
      </c>
      <c r="AV171" s="39">
        <f t="shared" si="100"/>
        <v>0</v>
      </c>
      <c r="AW171" s="39">
        <f t="shared" si="100"/>
        <v>0</v>
      </c>
      <c r="AX171" s="39">
        <f t="shared" si="100"/>
        <v>0</v>
      </c>
      <c r="AY171" s="39">
        <f t="shared" si="100"/>
        <v>0</v>
      </c>
      <c r="AZ171" s="39">
        <f t="shared" si="100"/>
        <v>0</v>
      </c>
      <c r="BA171" s="39">
        <f t="shared" si="100"/>
        <v>0</v>
      </c>
      <c r="BB171" s="39">
        <f t="shared" si="100"/>
        <v>0</v>
      </c>
      <c r="BC171" s="39">
        <f t="shared" si="100"/>
        <v>0</v>
      </c>
      <c r="BD171" s="39">
        <f t="shared" si="100"/>
        <v>0</v>
      </c>
      <c r="BE171" s="39">
        <f t="shared" si="100"/>
        <v>0</v>
      </c>
      <c r="BF171" s="39">
        <f t="shared" si="100"/>
        <v>0</v>
      </c>
      <c r="BG171" s="39">
        <f t="shared" si="100"/>
        <v>0</v>
      </c>
      <c r="BH171" s="39">
        <f t="shared" si="100"/>
        <v>0</v>
      </c>
      <c r="BI171" s="39">
        <f t="shared" si="100"/>
        <v>0</v>
      </c>
      <c r="BJ171" s="39">
        <f t="shared" si="100"/>
        <v>0</v>
      </c>
      <c r="BK171" s="39">
        <f t="shared" si="100"/>
        <v>0</v>
      </c>
      <c r="BL171" s="39">
        <f t="shared" si="100"/>
        <v>0</v>
      </c>
      <c r="BM171" s="39">
        <f t="shared" si="100"/>
        <v>0</v>
      </c>
      <c r="BN171" s="39">
        <f t="shared" si="100"/>
        <v>0</v>
      </c>
      <c r="BO171" s="39">
        <f t="shared" si="100"/>
        <v>0</v>
      </c>
      <c r="BP171" s="39">
        <f t="shared" si="100"/>
        <v>0</v>
      </c>
      <c r="BQ171" s="39">
        <f t="shared" si="100"/>
        <v>0</v>
      </c>
      <c r="BR171" s="39">
        <f t="shared" si="100"/>
        <v>0</v>
      </c>
      <c r="BS171" s="39">
        <f t="shared" si="100"/>
        <v>0</v>
      </c>
      <c r="BT171" s="39">
        <f t="shared" si="100"/>
        <v>0</v>
      </c>
      <c r="BU171" s="39">
        <f t="shared" si="100"/>
        <v>0</v>
      </c>
      <c r="BV171" s="39">
        <f t="shared" si="100"/>
        <v>0</v>
      </c>
      <c r="BW171" s="39">
        <f t="shared" si="100"/>
        <v>0</v>
      </c>
      <c r="BX171" s="39">
        <f t="shared" si="100"/>
        <v>0</v>
      </c>
      <c r="BY171" s="39">
        <f t="shared" si="100"/>
        <v>0</v>
      </c>
      <c r="BZ171" s="39">
        <f t="shared" si="100"/>
        <v>0</v>
      </c>
      <c r="CA171" s="39">
        <f t="shared" si="100"/>
        <v>0</v>
      </c>
      <c r="CB171" s="39">
        <f t="shared" si="100"/>
        <v>0</v>
      </c>
      <c r="CC171" s="39">
        <f t="shared" si="100"/>
        <v>0</v>
      </c>
      <c r="CD171" s="39">
        <f t="shared" si="100"/>
        <v>0</v>
      </c>
      <c r="CE171" s="39">
        <f t="shared" si="100"/>
        <v>0</v>
      </c>
      <c r="CF171" s="39">
        <f t="shared" si="100"/>
        <v>0</v>
      </c>
      <c r="CG171" s="39">
        <f t="shared" si="100"/>
        <v>0</v>
      </c>
      <c r="CH171" s="39">
        <f t="shared" si="100"/>
        <v>0</v>
      </c>
      <c r="CI171" s="39">
        <f t="shared" si="100"/>
        <v>0</v>
      </c>
      <c r="CJ171" s="39">
        <f t="shared" si="100"/>
        <v>0</v>
      </c>
      <c r="CK171" s="39">
        <f t="shared" si="100"/>
        <v>0</v>
      </c>
      <c r="CL171" s="39">
        <f t="shared" si="100"/>
        <v>0</v>
      </c>
      <c r="CM171" s="39">
        <f t="shared" si="100"/>
        <v>0</v>
      </c>
      <c r="CN171" s="39">
        <f t="shared" si="100"/>
        <v>0</v>
      </c>
      <c r="CO171" s="39">
        <f t="shared" si="100"/>
        <v>0</v>
      </c>
      <c r="CP171" s="39">
        <f t="shared" si="100"/>
        <v>0</v>
      </c>
      <c r="CQ171" s="39">
        <f t="shared" si="100"/>
        <v>0</v>
      </c>
      <c r="CR171" s="39">
        <f t="shared" si="100"/>
        <v>0</v>
      </c>
      <c r="CS171" s="39">
        <f t="shared" si="100"/>
        <v>0</v>
      </c>
    </row>
    <row r="172" ht="14.25" customHeight="1">
      <c r="B172" s="6" t="s">
        <v>78</v>
      </c>
      <c r="E172" s="35">
        <f t="shared" si="101"/>
        <v>0</v>
      </c>
      <c r="F172" s="5"/>
      <c r="G172" s="36">
        <f t="shared" ref="G172:CS172" si="102">SUM(G164,G171)</f>
        <v>0</v>
      </c>
      <c r="H172" s="36">
        <f t="shared" si="102"/>
        <v>0</v>
      </c>
      <c r="I172" s="36">
        <f t="shared" si="102"/>
        <v>0</v>
      </c>
      <c r="J172" s="36">
        <f t="shared" si="102"/>
        <v>0</v>
      </c>
      <c r="K172" s="36">
        <f t="shared" si="102"/>
        <v>0</v>
      </c>
      <c r="L172" s="36">
        <f t="shared" si="102"/>
        <v>0</v>
      </c>
      <c r="M172" s="36">
        <f t="shared" si="102"/>
        <v>0</v>
      </c>
      <c r="N172" s="36">
        <f t="shared" si="102"/>
        <v>0</v>
      </c>
      <c r="O172" s="36">
        <f t="shared" si="102"/>
        <v>0</v>
      </c>
      <c r="P172" s="36">
        <f t="shared" si="102"/>
        <v>0</v>
      </c>
      <c r="Q172" s="36">
        <f t="shared" si="102"/>
        <v>0</v>
      </c>
      <c r="R172" s="36">
        <f t="shared" si="102"/>
        <v>0</v>
      </c>
      <c r="S172" s="36">
        <f t="shared" si="102"/>
        <v>0</v>
      </c>
      <c r="T172" s="36">
        <f t="shared" si="102"/>
        <v>0</v>
      </c>
      <c r="U172" s="36">
        <f t="shared" si="102"/>
        <v>0</v>
      </c>
      <c r="V172" s="36">
        <f t="shared" si="102"/>
        <v>0</v>
      </c>
      <c r="W172" s="36">
        <f t="shared" si="102"/>
        <v>0</v>
      </c>
      <c r="X172" s="36">
        <f t="shared" si="102"/>
        <v>0</v>
      </c>
      <c r="Y172" s="36">
        <f t="shared" si="102"/>
        <v>0</v>
      </c>
      <c r="Z172" s="36">
        <f t="shared" si="102"/>
        <v>0</v>
      </c>
      <c r="AA172" s="36">
        <f t="shared" si="102"/>
        <v>0</v>
      </c>
      <c r="AB172" s="36">
        <f t="shared" si="102"/>
        <v>0</v>
      </c>
      <c r="AC172" s="36">
        <f t="shared" si="102"/>
        <v>0</v>
      </c>
      <c r="AD172" s="36">
        <f t="shared" si="102"/>
        <v>0</v>
      </c>
      <c r="AE172" s="36">
        <f t="shared" si="102"/>
        <v>0</v>
      </c>
      <c r="AF172" s="36">
        <f t="shared" si="102"/>
        <v>0</v>
      </c>
      <c r="AG172" s="36">
        <f t="shared" si="102"/>
        <v>0</v>
      </c>
      <c r="AH172" s="36">
        <f t="shared" si="102"/>
        <v>0</v>
      </c>
      <c r="AI172" s="36">
        <f t="shared" si="102"/>
        <v>0</v>
      </c>
      <c r="AJ172" s="36">
        <f t="shared" si="102"/>
        <v>0</v>
      </c>
      <c r="AK172" s="36">
        <f t="shared" si="102"/>
        <v>0</v>
      </c>
      <c r="AL172" s="36">
        <f t="shared" si="102"/>
        <v>0</v>
      </c>
      <c r="AM172" s="36">
        <f t="shared" si="102"/>
        <v>0</v>
      </c>
      <c r="AN172" s="36">
        <f t="shared" si="102"/>
        <v>0</v>
      </c>
      <c r="AO172" s="36">
        <f t="shared" si="102"/>
        <v>0</v>
      </c>
      <c r="AP172" s="36">
        <f t="shared" si="102"/>
        <v>0</v>
      </c>
      <c r="AQ172" s="36">
        <f t="shared" si="102"/>
        <v>0</v>
      </c>
      <c r="AR172" s="36">
        <f t="shared" si="102"/>
        <v>0</v>
      </c>
      <c r="AS172" s="36">
        <f t="shared" si="102"/>
        <v>0</v>
      </c>
      <c r="AT172" s="36">
        <f t="shared" si="102"/>
        <v>0</v>
      </c>
      <c r="AU172" s="36">
        <f t="shared" si="102"/>
        <v>0</v>
      </c>
      <c r="AV172" s="36">
        <f t="shared" si="102"/>
        <v>0</v>
      </c>
      <c r="AW172" s="36">
        <f t="shared" si="102"/>
        <v>0</v>
      </c>
      <c r="AX172" s="36">
        <f t="shared" si="102"/>
        <v>0</v>
      </c>
      <c r="AY172" s="36">
        <f t="shared" si="102"/>
        <v>0</v>
      </c>
      <c r="AZ172" s="36">
        <f t="shared" si="102"/>
        <v>0</v>
      </c>
      <c r="BA172" s="36">
        <f t="shared" si="102"/>
        <v>0</v>
      </c>
      <c r="BB172" s="36">
        <f t="shared" si="102"/>
        <v>0</v>
      </c>
      <c r="BC172" s="36">
        <f t="shared" si="102"/>
        <v>0</v>
      </c>
      <c r="BD172" s="36">
        <f t="shared" si="102"/>
        <v>0</v>
      </c>
      <c r="BE172" s="36">
        <f t="shared" si="102"/>
        <v>0</v>
      </c>
      <c r="BF172" s="36">
        <f t="shared" si="102"/>
        <v>0</v>
      </c>
      <c r="BG172" s="36">
        <f t="shared" si="102"/>
        <v>0</v>
      </c>
      <c r="BH172" s="36">
        <f t="shared" si="102"/>
        <v>0</v>
      </c>
      <c r="BI172" s="36">
        <f t="shared" si="102"/>
        <v>0</v>
      </c>
      <c r="BJ172" s="36">
        <f t="shared" si="102"/>
        <v>0</v>
      </c>
      <c r="BK172" s="36">
        <f t="shared" si="102"/>
        <v>0</v>
      </c>
      <c r="BL172" s="36">
        <f t="shared" si="102"/>
        <v>0</v>
      </c>
      <c r="BM172" s="36">
        <f t="shared" si="102"/>
        <v>0</v>
      </c>
      <c r="BN172" s="36">
        <f t="shared" si="102"/>
        <v>0</v>
      </c>
      <c r="BO172" s="36">
        <f t="shared" si="102"/>
        <v>0</v>
      </c>
      <c r="BP172" s="36">
        <f t="shared" si="102"/>
        <v>0</v>
      </c>
      <c r="BQ172" s="36">
        <f t="shared" si="102"/>
        <v>0</v>
      </c>
      <c r="BR172" s="36">
        <f t="shared" si="102"/>
        <v>0</v>
      </c>
      <c r="BS172" s="36">
        <f t="shared" si="102"/>
        <v>0</v>
      </c>
      <c r="BT172" s="36">
        <f t="shared" si="102"/>
        <v>0</v>
      </c>
      <c r="BU172" s="36">
        <f t="shared" si="102"/>
        <v>0</v>
      </c>
      <c r="BV172" s="36">
        <f t="shared" si="102"/>
        <v>0</v>
      </c>
      <c r="BW172" s="36">
        <f t="shared" si="102"/>
        <v>0</v>
      </c>
      <c r="BX172" s="36">
        <f t="shared" si="102"/>
        <v>0</v>
      </c>
      <c r="BY172" s="36">
        <f t="shared" si="102"/>
        <v>0</v>
      </c>
      <c r="BZ172" s="36">
        <f t="shared" si="102"/>
        <v>0</v>
      </c>
      <c r="CA172" s="36">
        <f t="shared" si="102"/>
        <v>0</v>
      </c>
      <c r="CB172" s="36">
        <f t="shared" si="102"/>
        <v>0</v>
      </c>
      <c r="CC172" s="36">
        <f t="shared" si="102"/>
        <v>0</v>
      </c>
      <c r="CD172" s="36">
        <f t="shared" si="102"/>
        <v>0</v>
      </c>
      <c r="CE172" s="36">
        <f t="shared" si="102"/>
        <v>0</v>
      </c>
      <c r="CF172" s="36">
        <f t="shared" si="102"/>
        <v>0</v>
      </c>
      <c r="CG172" s="36">
        <f t="shared" si="102"/>
        <v>0</v>
      </c>
      <c r="CH172" s="36">
        <f t="shared" si="102"/>
        <v>0</v>
      </c>
      <c r="CI172" s="36">
        <f t="shared" si="102"/>
        <v>0</v>
      </c>
      <c r="CJ172" s="36">
        <f t="shared" si="102"/>
        <v>0</v>
      </c>
      <c r="CK172" s="36">
        <f t="shared" si="102"/>
        <v>0</v>
      </c>
      <c r="CL172" s="36">
        <f t="shared" si="102"/>
        <v>0</v>
      </c>
      <c r="CM172" s="36">
        <f t="shared" si="102"/>
        <v>0</v>
      </c>
      <c r="CN172" s="36">
        <f t="shared" si="102"/>
        <v>0</v>
      </c>
      <c r="CO172" s="36">
        <f t="shared" si="102"/>
        <v>0</v>
      </c>
      <c r="CP172" s="36">
        <f t="shared" si="102"/>
        <v>0</v>
      </c>
      <c r="CQ172" s="36">
        <f t="shared" si="102"/>
        <v>0</v>
      </c>
      <c r="CR172" s="36">
        <f t="shared" si="102"/>
        <v>0</v>
      </c>
      <c r="CS172" s="36">
        <f t="shared" si="102"/>
        <v>0</v>
      </c>
    </row>
    <row r="173" ht="14.25" customHeight="1">
      <c r="B173" s="6" t="s">
        <v>79</v>
      </c>
      <c r="E173" s="33">
        <f t="shared" si="101"/>
        <v>0</v>
      </c>
      <c r="F173" s="5"/>
      <c r="G173" s="39">
        <f t="shared" ref="G173:CS173" si="103">IF(G$3&lt;$C$9,G172,0)</f>
        <v>0</v>
      </c>
      <c r="H173" s="39">
        <f t="shared" si="103"/>
        <v>0</v>
      </c>
      <c r="I173" s="39">
        <f t="shared" si="103"/>
        <v>0</v>
      </c>
      <c r="J173" s="39">
        <f t="shared" si="103"/>
        <v>0</v>
      </c>
      <c r="K173" s="39">
        <f t="shared" si="103"/>
        <v>0</v>
      </c>
      <c r="L173" s="39">
        <f t="shared" si="103"/>
        <v>0</v>
      </c>
      <c r="M173" s="39">
        <f t="shared" si="103"/>
        <v>0</v>
      </c>
      <c r="N173" s="39">
        <f t="shared" si="103"/>
        <v>0</v>
      </c>
      <c r="O173" s="39">
        <f t="shared" si="103"/>
        <v>0</v>
      </c>
      <c r="P173" s="39">
        <f t="shared" si="103"/>
        <v>0</v>
      </c>
      <c r="Q173" s="39">
        <f t="shared" si="103"/>
        <v>0</v>
      </c>
      <c r="R173" s="39">
        <f t="shared" si="103"/>
        <v>0</v>
      </c>
      <c r="S173" s="39">
        <f t="shared" si="103"/>
        <v>0</v>
      </c>
      <c r="T173" s="39">
        <f t="shared" si="103"/>
        <v>0</v>
      </c>
      <c r="U173" s="39">
        <f t="shared" si="103"/>
        <v>0</v>
      </c>
      <c r="V173" s="39">
        <f t="shared" si="103"/>
        <v>0</v>
      </c>
      <c r="W173" s="39">
        <f t="shared" si="103"/>
        <v>0</v>
      </c>
      <c r="X173" s="39">
        <f t="shared" si="103"/>
        <v>0</v>
      </c>
      <c r="Y173" s="39">
        <f t="shared" si="103"/>
        <v>0</v>
      </c>
      <c r="Z173" s="39">
        <f t="shared" si="103"/>
        <v>0</v>
      </c>
      <c r="AA173" s="39">
        <f t="shared" si="103"/>
        <v>0</v>
      </c>
      <c r="AB173" s="39">
        <f t="shared" si="103"/>
        <v>0</v>
      </c>
      <c r="AC173" s="39">
        <f t="shared" si="103"/>
        <v>0</v>
      </c>
      <c r="AD173" s="39">
        <f t="shared" si="103"/>
        <v>0</v>
      </c>
      <c r="AE173" s="39">
        <f t="shared" si="103"/>
        <v>0</v>
      </c>
      <c r="AF173" s="39">
        <f t="shared" si="103"/>
        <v>0</v>
      </c>
      <c r="AG173" s="39">
        <f t="shared" si="103"/>
        <v>0</v>
      </c>
      <c r="AH173" s="39">
        <f t="shared" si="103"/>
        <v>0</v>
      </c>
      <c r="AI173" s="39">
        <f t="shared" si="103"/>
        <v>0</v>
      </c>
      <c r="AJ173" s="39">
        <f t="shared" si="103"/>
        <v>0</v>
      </c>
      <c r="AK173" s="39">
        <f t="shared" si="103"/>
        <v>0</v>
      </c>
      <c r="AL173" s="39">
        <f t="shared" si="103"/>
        <v>0</v>
      </c>
      <c r="AM173" s="39">
        <f t="shared" si="103"/>
        <v>0</v>
      </c>
      <c r="AN173" s="39">
        <f t="shared" si="103"/>
        <v>0</v>
      </c>
      <c r="AO173" s="39">
        <f t="shared" si="103"/>
        <v>0</v>
      </c>
      <c r="AP173" s="39">
        <f t="shared" si="103"/>
        <v>0</v>
      </c>
      <c r="AQ173" s="39">
        <f t="shared" si="103"/>
        <v>0</v>
      </c>
      <c r="AR173" s="39">
        <f t="shared" si="103"/>
        <v>0</v>
      </c>
      <c r="AS173" s="39">
        <f t="shared" si="103"/>
        <v>0</v>
      </c>
      <c r="AT173" s="39">
        <f t="shared" si="103"/>
        <v>0</v>
      </c>
      <c r="AU173" s="39">
        <f t="shared" si="103"/>
        <v>0</v>
      </c>
      <c r="AV173" s="39">
        <f t="shared" si="103"/>
        <v>0</v>
      </c>
      <c r="AW173" s="39">
        <f t="shared" si="103"/>
        <v>0</v>
      </c>
      <c r="AX173" s="39">
        <f t="shared" si="103"/>
        <v>0</v>
      </c>
      <c r="AY173" s="39">
        <f t="shared" si="103"/>
        <v>0</v>
      </c>
      <c r="AZ173" s="39">
        <f t="shared" si="103"/>
        <v>0</v>
      </c>
      <c r="BA173" s="39">
        <f t="shared" si="103"/>
        <v>0</v>
      </c>
      <c r="BB173" s="39">
        <f t="shared" si="103"/>
        <v>0</v>
      </c>
      <c r="BC173" s="39">
        <f t="shared" si="103"/>
        <v>0</v>
      </c>
      <c r="BD173" s="39">
        <f t="shared" si="103"/>
        <v>0</v>
      </c>
      <c r="BE173" s="39">
        <f t="shared" si="103"/>
        <v>0</v>
      </c>
      <c r="BF173" s="39">
        <f t="shared" si="103"/>
        <v>0</v>
      </c>
      <c r="BG173" s="39">
        <f t="shared" si="103"/>
        <v>0</v>
      </c>
      <c r="BH173" s="39">
        <f t="shared" si="103"/>
        <v>0</v>
      </c>
      <c r="BI173" s="39">
        <f t="shared" si="103"/>
        <v>0</v>
      </c>
      <c r="BJ173" s="39">
        <f t="shared" si="103"/>
        <v>0</v>
      </c>
      <c r="BK173" s="39">
        <f t="shared" si="103"/>
        <v>0</v>
      </c>
      <c r="BL173" s="39">
        <f t="shared" si="103"/>
        <v>0</v>
      </c>
      <c r="BM173" s="39">
        <f t="shared" si="103"/>
        <v>0</v>
      </c>
      <c r="BN173" s="39">
        <f t="shared" si="103"/>
        <v>0</v>
      </c>
      <c r="BO173" s="39">
        <f t="shared" si="103"/>
        <v>0</v>
      </c>
      <c r="BP173" s="39">
        <f t="shared" si="103"/>
        <v>0</v>
      </c>
      <c r="BQ173" s="39">
        <f t="shared" si="103"/>
        <v>0</v>
      </c>
      <c r="BR173" s="39">
        <f t="shared" si="103"/>
        <v>0</v>
      </c>
      <c r="BS173" s="39">
        <f t="shared" si="103"/>
        <v>0</v>
      </c>
      <c r="BT173" s="39">
        <f t="shared" si="103"/>
        <v>0</v>
      </c>
      <c r="BU173" s="39">
        <f t="shared" si="103"/>
        <v>0</v>
      </c>
      <c r="BV173" s="39">
        <f t="shared" si="103"/>
        <v>0</v>
      </c>
      <c r="BW173" s="39">
        <f t="shared" si="103"/>
        <v>0</v>
      </c>
      <c r="BX173" s="39">
        <f t="shared" si="103"/>
        <v>0</v>
      </c>
      <c r="BY173" s="39">
        <f t="shared" si="103"/>
        <v>0</v>
      </c>
      <c r="BZ173" s="39">
        <f t="shared" si="103"/>
        <v>0</v>
      </c>
      <c r="CA173" s="39">
        <f t="shared" si="103"/>
        <v>0</v>
      </c>
      <c r="CB173" s="39">
        <f t="shared" si="103"/>
        <v>0</v>
      </c>
      <c r="CC173" s="39">
        <f t="shared" si="103"/>
        <v>0</v>
      </c>
      <c r="CD173" s="39">
        <f t="shared" si="103"/>
        <v>0</v>
      </c>
      <c r="CE173" s="39">
        <f t="shared" si="103"/>
        <v>0</v>
      </c>
      <c r="CF173" s="39">
        <f t="shared" si="103"/>
        <v>0</v>
      </c>
      <c r="CG173" s="39">
        <f t="shared" si="103"/>
        <v>0</v>
      </c>
      <c r="CH173" s="39">
        <f t="shared" si="103"/>
        <v>0</v>
      </c>
      <c r="CI173" s="39">
        <f t="shared" si="103"/>
        <v>0</v>
      </c>
      <c r="CJ173" s="39">
        <f t="shared" si="103"/>
        <v>0</v>
      </c>
      <c r="CK173" s="39">
        <f t="shared" si="103"/>
        <v>0</v>
      </c>
      <c r="CL173" s="39">
        <f t="shared" si="103"/>
        <v>0</v>
      </c>
      <c r="CM173" s="39">
        <f t="shared" si="103"/>
        <v>0</v>
      </c>
      <c r="CN173" s="39">
        <f t="shared" si="103"/>
        <v>0</v>
      </c>
      <c r="CO173" s="39">
        <f t="shared" si="103"/>
        <v>0</v>
      </c>
      <c r="CP173" s="39">
        <f t="shared" si="103"/>
        <v>0</v>
      </c>
      <c r="CQ173" s="39">
        <f t="shared" si="103"/>
        <v>0</v>
      </c>
      <c r="CR173" s="39">
        <f t="shared" si="103"/>
        <v>0</v>
      </c>
      <c r="CS173" s="39">
        <f t="shared" si="103"/>
        <v>0</v>
      </c>
    </row>
    <row r="174" ht="14.25" customHeight="1"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</row>
    <row r="175" ht="14.25" customHeight="1">
      <c r="B175" s="6" t="s">
        <v>80</v>
      </c>
      <c r="C175" s="5"/>
      <c r="D175" s="5"/>
      <c r="E175" s="33">
        <f t="shared" ref="E175:E177" si="105">SUM(G175:CS175)</f>
        <v>0</v>
      </c>
      <c r="F175" s="5"/>
      <c r="G175" s="39">
        <f t="shared" ref="G175:CS175" si="104">G171+G167</f>
        <v>0</v>
      </c>
      <c r="H175" s="39">
        <f t="shared" si="104"/>
        <v>0</v>
      </c>
      <c r="I175" s="39">
        <f t="shared" si="104"/>
        <v>0</v>
      </c>
      <c r="J175" s="39">
        <f t="shared" si="104"/>
        <v>0</v>
      </c>
      <c r="K175" s="39">
        <f t="shared" si="104"/>
        <v>0</v>
      </c>
      <c r="L175" s="39">
        <f t="shared" si="104"/>
        <v>0</v>
      </c>
      <c r="M175" s="39">
        <f t="shared" si="104"/>
        <v>0</v>
      </c>
      <c r="N175" s="39">
        <f t="shared" si="104"/>
        <v>0</v>
      </c>
      <c r="O175" s="39">
        <f t="shared" si="104"/>
        <v>0</v>
      </c>
      <c r="P175" s="39">
        <f t="shared" si="104"/>
        <v>0</v>
      </c>
      <c r="Q175" s="39">
        <f t="shared" si="104"/>
        <v>0</v>
      </c>
      <c r="R175" s="39">
        <f t="shared" si="104"/>
        <v>0</v>
      </c>
      <c r="S175" s="39">
        <f t="shared" si="104"/>
        <v>0</v>
      </c>
      <c r="T175" s="39">
        <f t="shared" si="104"/>
        <v>0</v>
      </c>
      <c r="U175" s="39">
        <f t="shared" si="104"/>
        <v>0</v>
      </c>
      <c r="V175" s="39">
        <f t="shared" si="104"/>
        <v>0</v>
      </c>
      <c r="W175" s="39">
        <f t="shared" si="104"/>
        <v>0</v>
      </c>
      <c r="X175" s="39">
        <f t="shared" si="104"/>
        <v>0</v>
      </c>
      <c r="Y175" s="39">
        <f t="shared" si="104"/>
        <v>0</v>
      </c>
      <c r="Z175" s="39">
        <f t="shared" si="104"/>
        <v>0</v>
      </c>
      <c r="AA175" s="39">
        <f t="shared" si="104"/>
        <v>0</v>
      </c>
      <c r="AB175" s="39">
        <f t="shared" si="104"/>
        <v>0</v>
      </c>
      <c r="AC175" s="39">
        <f t="shared" si="104"/>
        <v>0</v>
      </c>
      <c r="AD175" s="39">
        <f t="shared" si="104"/>
        <v>0</v>
      </c>
      <c r="AE175" s="39">
        <f t="shared" si="104"/>
        <v>0</v>
      </c>
      <c r="AF175" s="39">
        <f t="shared" si="104"/>
        <v>0</v>
      </c>
      <c r="AG175" s="39">
        <f t="shared" si="104"/>
        <v>0</v>
      </c>
      <c r="AH175" s="39">
        <f t="shared" si="104"/>
        <v>0</v>
      </c>
      <c r="AI175" s="39">
        <f t="shared" si="104"/>
        <v>0</v>
      </c>
      <c r="AJ175" s="39">
        <f t="shared" si="104"/>
        <v>0</v>
      </c>
      <c r="AK175" s="39">
        <f t="shared" si="104"/>
        <v>0</v>
      </c>
      <c r="AL175" s="39">
        <f t="shared" si="104"/>
        <v>0</v>
      </c>
      <c r="AM175" s="39">
        <f t="shared" si="104"/>
        <v>0</v>
      </c>
      <c r="AN175" s="39">
        <f t="shared" si="104"/>
        <v>0</v>
      </c>
      <c r="AO175" s="39">
        <f t="shared" si="104"/>
        <v>0</v>
      </c>
      <c r="AP175" s="39">
        <f t="shared" si="104"/>
        <v>0</v>
      </c>
      <c r="AQ175" s="39">
        <f t="shared" si="104"/>
        <v>0</v>
      </c>
      <c r="AR175" s="39">
        <f t="shared" si="104"/>
        <v>0</v>
      </c>
      <c r="AS175" s="39">
        <f t="shared" si="104"/>
        <v>0</v>
      </c>
      <c r="AT175" s="39">
        <f t="shared" si="104"/>
        <v>0</v>
      </c>
      <c r="AU175" s="39">
        <f t="shared" si="104"/>
        <v>0</v>
      </c>
      <c r="AV175" s="39">
        <f t="shared" si="104"/>
        <v>0</v>
      </c>
      <c r="AW175" s="39">
        <f t="shared" si="104"/>
        <v>0</v>
      </c>
      <c r="AX175" s="39">
        <f t="shared" si="104"/>
        <v>0</v>
      </c>
      <c r="AY175" s="39">
        <f t="shared" si="104"/>
        <v>0</v>
      </c>
      <c r="AZ175" s="39">
        <f t="shared" si="104"/>
        <v>0</v>
      </c>
      <c r="BA175" s="39">
        <f t="shared" si="104"/>
        <v>0</v>
      </c>
      <c r="BB175" s="39">
        <f t="shared" si="104"/>
        <v>0</v>
      </c>
      <c r="BC175" s="39">
        <f t="shared" si="104"/>
        <v>0</v>
      </c>
      <c r="BD175" s="39">
        <f t="shared" si="104"/>
        <v>0</v>
      </c>
      <c r="BE175" s="39">
        <f t="shared" si="104"/>
        <v>0</v>
      </c>
      <c r="BF175" s="39">
        <f t="shared" si="104"/>
        <v>0</v>
      </c>
      <c r="BG175" s="39">
        <f t="shared" si="104"/>
        <v>0</v>
      </c>
      <c r="BH175" s="39">
        <f t="shared" si="104"/>
        <v>0</v>
      </c>
      <c r="BI175" s="39">
        <f t="shared" si="104"/>
        <v>0</v>
      </c>
      <c r="BJ175" s="39">
        <f t="shared" si="104"/>
        <v>0</v>
      </c>
      <c r="BK175" s="39">
        <f t="shared" si="104"/>
        <v>0</v>
      </c>
      <c r="BL175" s="39">
        <f t="shared" si="104"/>
        <v>0</v>
      </c>
      <c r="BM175" s="39">
        <f t="shared" si="104"/>
        <v>0</v>
      </c>
      <c r="BN175" s="39">
        <f t="shared" si="104"/>
        <v>0</v>
      </c>
      <c r="BO175" s="39">
        <f t="shared" si="104"/>
        <v>0</v>
      </c>
      <c r="BP175" s="39">
        <f t="shared" si="104"/>
        <v>0</v>
      </c>
      <c r="BQ175" s="39">
        <f t="shared" si="104"/>
        <v>0</v>
      </c>
      <c r="BR175" s="39">
        <f t="shared" si="104"/>
        <v>0</v>
      </c>
      <c r="BS175" s="39">
        <f t="shared" si="104"/>
        <v>0</v>
      </c>
      <c r="BT175" s="39">
        <f t="shared" si="104"/>
        <v>0</v>
      </c>
      <c r="BU175" s="39">
        <f t="shared" si="104"/>
        <v>0</v>
      </c>
      <c r="BV175" s="39">
        <f t="shared" si="104"/>
        <v>0</v>
      </c>
      <c r="BW175" s="39">
        <f t="shared" si="104"/>
        <v>0</v>
      </c>
      <c r="BX175" s="39">
        <f t="shared" si="104"/>
        <v>0</v>
      </c>
      <c r="BY175" s="39">
        <f t="shared" si="104"/>
        <v>0</v>
      </c>
      <c r="BZ175" s="39">
        <f t="shared" si="104"/>
        <v>0</v>
      </c>
      <c r="CA175" s="39">
        <f t="shared" si="104"/>
        <v>0</v>
      </c>
      <c r="CB175" s="39">
        <f t="shared" si="104"/>
        <v>0</v>
      </c>
      <c r="CC175" s="39">
        <f t="shared" si="104"/>
        <v>0</v>
      </c>
      <c r="CD175" s="39">
        <f t="shared" si="104"/>
        <v>0</v>
      </c>
      <c r="CE175" s="39">
        <f t="shared" si="104"/>
        <v>0</v>
      </c>
      <c r="CF175" s="39">
        <f t="shared" si="104"/>
        <v>0</v>
      </c>
      <c r="CG175" s="39">
        <f t="shared" si="104"/>
        <v>0</v>
      </c>
      <c r="CH175" s="39">
        <f t="shared" si="104"/>
        <v>0</v>
      </c>
      <c r="CI175" s="39">
        <f t="shared" si="104"/>
        <v>0</v>
      </c>
      <c r="CJ175" s="39">
        <f t="shared" si="104"/>
        <v>0</v>
      </c>
      <c r="CK175" s="39">
        <f t="shared" si="104"/>
        <v>0</v>
      </c>
      <c r="CL175" s="39">
        <f t="shared" si="104"/>
        <v>0</v>
      </c>
      <c r="CM175" s="39">
        <f t="shared" si="104"/>
        <v>0</v>
      </c>
      <c r="CN175" s="39">
        <f t="shared" si="104"/>
        <v>0</v>
      </c>
      <c r="CO175" s="39">
        <f t="shared" si="104"/>
        <v>0</v>
      </c>
      <c r="CP175" s="39">
        <f t="shared" si="104"/>
        <v>0</v>
      </c>
      <c r="CQ175" s="39">
        <f t="shared" si="104"/>
        <v>0</v>
      </c>
      <c r="CR175" s="39">
        <f t="shared" si="104"/>
        <v>0</v>
      </c>
      <c r="CS175" s="39">
        <f t="shared" si="104"/>
        <v>0</v>
      </c>
    </row>
    <row r="176" ht="14.25" customHeight="1">
      <c r="B176" s="6" t="s">
        <v>81</v>
      </c>
      <c r="E176" s="35">
        <f t="shared" si="105"/>
        <v>0</v>
      </c>
      <c r="F176" s="5"/>
      <c r="G176" s="36">
        <f t="shared" ref="G176:CS176" si="106">G172+G167</f>
        <v>0</v>
      </c>
      <c r="H176" s="36">
        <f t="shared" si="106"/>
        <v>0</v>
      </c>
      <c r="I176" s="36">
        <f t="shared" si="106"/>
        <v>0</v>
      </c>
      <c r="J176" s="36">
        <f t="shared" si="106"/>
        <v>0</v>
      </c>
      <c r="K176" s="36">
        <f t="shared" si="106"/>
        <v>0</v>
      </c>
      <c r="L176" s="36">
        <f t="shared" si="106"/>
        <v>0</v>
      </c>
      <c r="M176" s="36">
        <f t="shared" si="106"/>
        <v>0</v>
      </c>
      <c r="N176" s="36">
        <f t="shared" si="106"/>
        <v>0</v>
      </c>
      <c r="O176" s="36">
        <f t="shared" si="106"/>
        <v>0</v>
      </c>
      <c r="P176" s="36">
        <f t="shared" si="106"/>
        <v>0</v>
      </c>
      <c r="Q176" s="36">
        <f t="shared" si="106"/>
        <v>0</v>
      </c>
      <c r="R176" s="36">
        <f t="shared" si="106"/>
        <v>0</v>
      </c>
      <c r="S176" s="36">
        <f t="shared" si="106"/>
        <v>0</v>
      </c>
      <c r="T176" s="36">
        <f t="shared" si="106"/>
        <v>0</v>
      </c>
      <c r="U176" s="36">
        <f t="shared" si="106"/>
        <v>0</v>
      </c>
      <c r="V176" s="36">
        <f t="shared" si="106"/>
        <v>0</v>
      </c>
      <c r="W176" s="36">
        <f t="shared" si="106"/>
        <v>0</v>
      </c>
      <c r="X176" s="36">
        <f t="shared" si="106"/>
        <v>0</v>
      </c>
      <c r="Y176" s="36">
        <f t="shared" si="106"/>
        <v>0</v>
      </c>
      <c r="Z176" s="36">
        <f t="shared" si="106"/>
        <v>0</v>
      </c>
      <c r="AA176" s="36">
        <f t="shared" si="106"/>
        <v>0</v>
      </c>
      <c r="AB176" s="36">
        <f t="shared" si="106"/>
        <v>0</v>
      </c>
      <c r="AC176" s="36">
        <f t="shared" si="106"/>
        <v>0</v>
      </c>
      <c r="AD176" s="36">
        <f t="shared" si="106"/>
        <v>0</v>
      </c>
      <c r="AE176" s="36">
        <f t="shared" si="106"/>
        <v>0</v>
      </c>
      <c r="AF176" s="36">
        <f t="shared" si="106"/>
        <v>0</v>
      </c>
      <c r="AG176" s="36">
        <f t="shared" si="106"/>
        <v>0</v>
      </c>
      <c r="AH176" s="36">
        <f t="shared" si="106"/>
        <v>0</v>
      </c>
      <c r="AI176" s="36">
        <f t="shared" si="106"/>
        <v>0</v>
      </c>
      <c r="AJ176" s="36">
        <f t="shared" si="106"/>
        <v>0</v>
      </c>
      <c r="AK176" s="36">
        <f t="shared" si="106"/>
        <v>0</v>
      </c>
      <c r="AL176" s="36">
        <f t="shared" si="106"/>
        <v>0</v>
      </c>
      <c r="AM176" s="36">
        <f t="shared" si="106"/>
        <v>0</v>
      </c>
      <c r="AN176" s="36">
        <f t="shared" si="106"/>
        <v>0</v>
      </c>
      <c r="AO176" s="36">
        <f t="shared" si="106"/>
        <v>0</v>
      </c>
      <c r="AP176" s="36">
        <f t="shared" si="106"/>
        <v>0</v>
      </c>
      <c r="AQ176" s="36">
        <f t="shared" si="106"/>
        <v>0</v>
      </c>
      <c r="AR176" s="36">
        <f t="shared" si="106"/>
        <v>0</v>
      </c>
      <c r="AS176" s="36">
        <f t="shared" si="106"/>
        <v>0</v>
      </c>
      <c r="AT176" s="36">
        <f t="shared" si="106"/>
        <v>0</v>
      </c>
      <c r="AU176" s="36">
        <f t="shared" si="106"/>
        <v>0</v>
      </c>
      <c r="AV176" s="36">
        <f t="shared" si="106"/>
        <v>0</v>
      </c>
      <c r="AW176" s="36">
        <f t="shared" si="106"/>
        <v>0</v>
      </c>
      <c r="AX176" s="36">
        <f t="shared" si="106"/>
        <v>0</v>
      </c>
      <c r="AY176" s="36">
        <f t="shared" si="106"/>
        <v>0</v>
      </c>
      <c r="AZ176" s="36">
        <f t="shared" si="106"/>
        <v>0</v>
      </c>
      <c r="BA176" s="36">
        <f t="shared" si="106"/>
        <v>0</v>
      </c>
      <c r="BB176" s="36">
        <f t="shared" si="106"/>
        <v>0</v>
      </c>
      <c r="BC176" s="36">
        <f t="shared" si="106"/>
        <v>0</v>
      </c>
      <c r="BD176" s="36">
        <f t="shared" si="106"/>
        <v>0</v>
      </c>
      <c r="BE176" s="36">
        <f t="shared" si="106"/>
        <v>0</v>
      </c>
      <c r="BF176" s="36">
        <f t="shared" si="106"/>
        <v>0</v>
      </c>
      <c r="BG176" s="36">
        <f t="shared" si="106"/>
        <v>0</v>
      </c>
      <c r="BH176" s="36">
        <f t="shared" si="106"/>
        <v>0</v>
      </c>
      <c r="BI176" s="36">
        <f t="shared" si="106"/>
        <v>0</v>
      </c>
      <c r="BJ176" s="36">
        <f t="shared" si="106"/>
        <v>0</v>
      </c>
      <c r="BK176" s="36">
        <f t="shared" si="106"/>
        <v>0</v>
      </c>
      <c r="BL176" s="36">
        <f t="shared" si="106"/>
        <v>0</v>
      </c>
      <c r="BM176" s="36">
        <f t="shared" si="106"/>
        <v>0</v>
      </c>
      <c r="BN176" s="36">
        <f t="shared" si="106"/>
        <v>0</v>
      </c>
      <c r="BO176" s="36">
        <f t="shared" si="106"/>
        <v>0</v>
      </c>
      <c r="BP176" s="36">
        <f t="shared" si="106"/>
        <v>0</v>
      </c>
      <c r="BQ176" s="36">
        <f t="shared" si="106"/>
        <v>0</v>
      </c>
      <c r="BR176" s="36">
        <f t="shared" si="106"/>
        <v>0</v>
      </c>
      <c r="BS176" s="36">
        <f t="shared" si="106"/>
        <v>0</v>
      </c>
      <c r="BT176" s="36">
        <f t="shared" si="106"/>
        <v>0</v>
      </c>
      <c r="BU176" s="36">
        <f t="shared" si="106"/>
        <v>0</v>
      </c>
      <c r="BV176" s="36">
        <f t="shared" si="106"/>
        <v>0</v>
      </c>
      <c r="BW176" s="36">
        <f t="shared" si="106"/>
        <v>0</v>
      </c>
      <c r="BX176" s="36">
        <f t="shared" si="106"/>
        <v>0</v>
      </c>
      <c r="BY176" s="36">
        <f t="shared" si="106"/>
        <v>0</v>
      </c>
      <c r="BZ176" s="36">
        <f t="shared" si="106"/>
        <v>0</v>
      </c>
      <c r="CA176" s="36">
        <f t="shared" si="106"/>
        <v>0</v>
      </c>
      <c r="CB176" s="36">
        <f t="shared" si="106"/>
        <v>0</v>
      </c>
      <c r="CC176" s="36">
        <f t="shared" si="106"/>
        <v>0</v>
      </c>
      <c r="CD176" s="36">
        <f t="shared" si="106"/>
        <v>0</v>
      </c>
      <c r="CE176" s="36">
        <f t="shared" si="106"/>
        <v>0</v>
      </c>
      <c r="CF176" s="36">
        <f t="shared" si="106"/>
        <v>0</v>
      </c>
      <c r="CG176" s="36">
        <f t="shared" si="106"/>
        <v>0</v>
      </c>
      <c r="CH176" s="36">
        <f t="shared" si="106"/>
        <v>0</v>
      </c>
      <c r="CI176" s="36">
        <f t="shared" si="106"/>
        <v>0</v>
      </c>
      <c r="CJ176" s="36">
        <f t="shared" si="106"/>
        <v>0</v>
      </c>
      <c r="CK176" s="36">
        <f t="shared" si="106"/>
        <v>0</v>
      </c>
      <c r="CL176" s="36">
        <f t="shared" si="106"/>
        <v>0</v>
      </c>
      <c r="CM176" s="36">
        <f t="shared" si="106"/>
        <v>0</v>
      </c>
      <c r="CN176" s="36">
        <f t="shared" si="106"/>
        <v>0</v>
      </c>
      <c r="CO176" s="36">
        <f t="shared" si="106"/>
        <v>0</v>
      </c>
      <c r="CP176" s="36">
        <f t="shared" si="106"/>
        <v>0</v>
      </c>
      <c r="CQ176" s="36">
        <f t="shared" si="106"/>
        <v>0</v>
      </c>
      <c r="CR176" s="36">
        <f t="shared" si="106"/>
        <v>0</v>
      </c>
      <c r="CS176" s="36">
        <f t="shared" si="106"/>
        <v>0</v>
      </c>
    </row>
    <row r="177" ht="14.25" customHeight="1">
      <c r="B177" s="6" t="s">
        <v>82</v>
      </c>
      <c r="E177" s="33">
        <f t="shared" si="105"/>
        <v>0</v>
      </c>
      <c r="F177" s="5"/>
      <c r="G177" s="39">
        <f t="shared" ref="G177:CS177" si="107">G173+G167</f>
        <v>0</v>
      </c>
      <c r="H177" s="39">
        <f t="shared" si="107"/>
        <v>0</v>
      </c>
      <c r="I177" s="39">
        <f t="shared" si="107"/>
        <v>0</v>
      </c>
      <c r="J177" s="39">
        <f t="shared" si="107"/>
        <v>0</v>
      </c>
      <c r="K177" s="39">
        <f t="shared" si="107"/>
        <v>0</v>
      </c>
      <c r="L177" s="39">
        <f t="shared" si="107"/>
        <v>0</v>
      </c>
      <c r="M177" s="39">
        <f t="shared" si="107"/>
        <v>0</v>
      </c>
      <c r="N177" s="39">
        <f t="shared" si="107"/>
        <v>0</v>
      </c>
      <c r="O177" s="39">
        <f t="shared" si="107"/>
        <v>0</v>
      </c>
      <c r="P177" s="39">
        <f t="shared" si="107"/>
        <v>0</v>
      </c>
      <c r="Q177" s="39">
        <f t="shared" si="107"/>
        <v>0</v>
      </c>
      <c r="R177" s="39">
        <f t="shared" si="107"/>
        <v>0</v>
      </c>
      <c r="S177" s="39">
        <f t="shared" si="107"/>
        <v>0</v>
      </c>
      <c r="T177" s="39">
        <f t="shared" si="107"/>
        <v>0</v>
      </c>
      <c r="U177" s="39">
        <f t="shared" si="107"/>
        <v>0</v>
      </c>
      <c r="V177" s="39">
        <f t="shared" si="107"/>
        <v>0</v>
      </c>
      <c r="W177" s="39">
        <f t="shared" si="107"/>
        <v>0</v>
      </c>
      <c r="X177" s="39">
        <f t="shared" si="107"/>
        <v>0</v>
      </c>
      <c r="Y177" s="39">
        <f t="shared" si="107"/>
        <v>0</v>
      </c>
      <c r="Z177" s="39">
        <f t="shared" si="107"/>
        <v>0</v>
      </c>
      <c r="AA177" s="39">
        <f t="shared" si="107"/>
        <v>0</v>
      </c>
      <c r="AB177" s="39">
        <f t="shared" si="107"/>
        <v>0</v>
      </c>
      <c r="AC177" s="39">
        <f t="shared" si="107"/>
        <v>0</v>
      </c>
      <c r="AD177" s="39">
        <f t="shared" si="107"/>
        <v>0</v>
      </c>
      <c r="AE177" s="39">
        <f t="shared" si="107"/>
        <v>0</v>
      </c>
      <c r="AF177" s="39">
        <f t="shared" si="107"/>
        <v>0</v>
      </c>
      <c r="AG177" s="39">
        <f t="shared" si="107"/>
        <v>0</v>
      </c>
      <c r="AH177" s="39">
        <f t="shared" si="107"/>
        <v>0</v>
      </c>
      <c r="AI177" s="39">
        <f t="shared" si="107"/>
        <v>0</v>
      </c>
      <c r="AJ177" s="39">
        <f t="shared" si="107"/>
        <v>0</v>
      </c>
      <c r="AK177" s="39">
        <f t="shared" si="107"/>
        <v>0</v>
      </c>
      <c r="AL177" s="39">
        <f t="shared" si="107"/>
        <v>0</v>
      </c>
      <c r="AM177" s="39">
        <f t="shared" si="107"/>
        <v>0</v>
      </c>
      <c r="AN177" s="39">
        <f t="shared" si="107"/>
        <v>0</v>
      </c>
      <c r="AO177" s="39">
        <f t="shared" si="107"/>
        <v>0</v>
      </c>
      <c r="AP177" s="39">
        <f t="shared" si="107"/>
        <v>0</v>
      </c>
      <c r="AQ177" s="39">
        <f t="shared" si="107"/>
        <v>0</v>
      </c>
      <c r="AR177" s="39">
        <f t="shared" si="107"/>
        <v>0</v>
      </c>
      <c r="AS177" s="39">
        <f t="shared" si="107"/>
        <v>0</v>
      </c>
      <c r="AT177" s="39">
        <f t="shared" si="107"/>
        <v>0</v>
      </c>
      <c r="AU177" s="39">
        <f t="shared" si="107"/>
        <v>0</v>
      </c>
      <c r="AV177" s="39">
        <f t="shared" si="107"/>
        <v>0</v>
      </c>
      <c r="AW177" s="39">
        <f t="shared" si="107"/>
        <v>0</v>
      </c>
      <c r="AX177" s="39">
        <f t="shared" si="107"/>
        <v>0</v>
      </c>
      <c r="AY177" s="39">
        <f t="shared" si="107"/>
        <v>0</v>
      </c>
      <c r="AZ177" s="39">
        <f t="shared" si="107"/>
        <v>0</v>
      </c>
      <c r="BA177" s="39">
        <f t="shared" si="107"/>
        <v>0</v>
      </c>
      <c r="BB177" s="39">
        <f t="shared" si="107"/>
        <v>0</v>
      </c>
      <c r="BC177" s="39">
        <f t="shared" si="107"/>
        <v>0</v>
      </c>
      <c r="BD177" s="39">
        <f t="shared" si="107"/>
        <v>0</v>
      </c>
      <c r="BE177" s="39">
        <f t="shared" si="107"/>
        <v>0</v>
      </c>
      <c r="BF177" s="39">
        <f t="shared" si="107"/>
        <v>0</v>
      </c>
      <c r="BG177" s="39">
        <f t="shared" si="107"/>
        <v>0</v>
      </c>
      <c r="BH177" s="39">
        <f t="shared" si="107"/>
        <v>0</v>
      </c>
      <c r="BI177" s="39">
        <f t="shared" si="107"/>
        <v>0</v>
      </c>
      <c r="BJ177" s="39">
        <f t="shared" si="107"/>
        <v>0</v>
      </c>
      <c r="BK177" s="39">
        <f t="shared" si="107"/>
        <v>0</v>
      </c>
      <c r="BL177" s="39">
        <f t="shared" si="107"/>
        <v>0</v>
      </c>
      <c r="BM177" s="39">
        <f t="shared" si="107"/>
        <v>0</v>
      </c>
      <c r="BN177" s="39">
        <f t="shared" si="107"/>
        <v>0</v>
      </c>
      <c r="BO177" s="39">
        <f t="shared" si="107"/>
        <v>0</v>
      </c>
      <c r="BP177" s="39">
        <f t="shared" si="107"/>
        <v>0</v>
      </c>
      <c r="BQ177" s="39">
        <f t="shared" si="107"/>
        <v>0</v>
      </c>
      <c r="BR177" s="39">
        <f t="shared" si="107"/>
        <v>0</v>
      </c>
      <c r="BS177" s="39">
        <f t="shared" si="107"/>
        <v>0</v>
      </c>
      <c r="BT177" s="39">
        <f t="shared" si="107"/>
        <v>0</v>
      </c>
      <c r="BU177" s="39">
        <f t="shared" si="107"/>
        <v>0</v>
      </c>
      <c r="BV177" s="39">
        <f t="shared" si="107"/>
        <v>0</v>
      </c>
      <c r="BW177" s="39">
        <f t="shared" si="107"/>
        <v>0</v>
      </c>
      <c r="BX177" s="39">
        <f t="shared" si="107"/>
        <v>0</v>
      </c>
      <c r="BY177" s="39">
        <f t="shared" si="107"/>
        <v>0</v>
      </c>
      <c r="BZ177" s="39">
        <f t="shared" si="107"/>
        <v>0</v>
      </c>
      <c r="CA177" s="39">
        <f t="shared" si="107"/>
        <v>0</v>
      </c>
      <c r="CB177" s="39">
        <f t="shared" si="107"/>
        <v>0</v>
      </c>
      <c r="CC177" s="39">
        <f t="shared" si="107"/>
        <v>0</v>
      </c>
      <c r="CD177" s="39">
        <f t="shared" si="107"/>
        <v>0</v>
      </c>
      <c r="CE177" s="39">
        <f t="shared" si="107"/>
        <v>0</v>
      </c>
      <c r="CF177" s="39">
        <f t="shared" si="107"/>
        <v>0</v>
      </c>
      <c r="CG177" s="39">
        <f t="shared" si="107"/>
        <v>0</v>
      </c>
      <c r="CH177" s="39">
        <f t="shared" si="107"/>
        <v>0</v>
      </c>
      <c r="CI177" s="39">
        <f t="shared" si="107"/>
        <v>0</v>
      </c>
      <c r="CJ177" s="39">
        <f t="shared" si="107"/>
        <v>0</v>
      </c>
      <c r="CK177" s="39">
        <f t="shared" si="107"/>
        <v>0</v>
      </c>
      <c r="CL177" s="39">
        <f t="shared" si="107"/>
        <v>0</v>
      </c>
      <c r="CM177" s="39">
        <f t="shared" si="107"/>
        <v>0</v>
      </c>
      <c r="CN177" s="39">
        <f t="shared" si="107"/>
        <v>0</v>
      </c>
      <c r="CO177" s="39">
        <f t="shared" si="107"/>
        <v>0</v>
      </c>
      <c r="CP177" s="39">
        <f t="shared" si="107"/>
        <v>0</v>
      </c>
      <c r="CQ177" s="39">
        <f t="shared" si="107"/>
        <v>0</v>
      </c>
      <c r="CR177" s="39">
        <f t="shared" si="107"/>
        <v>0</v>
      </c>
      <c r="CS177" s="39">
        <f t="shared" si="107"/>
        <v>0</v>
      </c>
    </row>
    <row r="178" ht="14.25" customHeight="1"/>
    <row r="179" ht="14.25" customHeight="1">
      <c r="B179" s="5" t="s">
        <v>72</v>
      </c>
    </row>
    <row r="180" ht="14.25" customHeight="1"/>
    <row r="181" ht="14.25" customHeight="1">
      <c r="B181" s="6" t="s">
        <v>77</v>
      </c>
      <c r="C181" s="5"/>
      <c r="D181" s="5"/>
      <c r="E181" s="33">
        <f t="shared" ref="E181:E183" si="109">SUM(G181:CS181)</f>
        <v>0</v>
      </c>
      <c r="F181" s="5"/>
      <c r="G181" s="39">
        <f t="shared" ref="G181:CS181" si="108">G171*G$52</f>
        <v>0</v>
      </c>
      <c r="H181" s="39">
        <f t="shared" si="108"/>
        <v>0</v>
      </c>
      <c r="I181" s="39">
        <f t="shared" si="108"/>
        <v>0</v>
      </c>
      <c r="J181" s="39">
        <f t="shared" si="108"/>
        <v>0</v>
      </c>
      <c r="K181" s="39">
        <f t="shared" si="108"/>
        <v>0</v>
      </c>
      <c r="L181" s="39">
        <f t="shared" si="108"/>
        <v>0</v>
      </c>
      <c r="M181" s="39">
        <f t="shared" si="108"/>
        <v>0</v>
      </c>
      <c r="N181" s="39">
        <f t="shared" si="108"/>
        <v>0</v>
      </c>
      <c r="O181" s="39">
        <f t="shared" si="108"/>
        <v>0</v>
      </c>
      <c r="P181" s="39">
        <f t="shared" si="108"/>
        <v>0</v>
      </c>
      <c r="Q181" s="39">
        <f t="shared" si="108"/>
        <v>0</v>
      </c>
      <c r="R181" s="39">
        <f t="shared" si="108"/>
        <v>0</v>
      </c>
      <c r="S181" s="39">
        <f t="shared" si="108"/>
        <v>0</v>
      </c>
      <c r="T181" s="39">
        <f t="shared" si="108"/>
        <v>0</v>
      </c>
      <c r="U181" s="39">
        <f t="shared" si="108"/>
        <v>0</v>
      </c>
      <c r="V181" s="39">
        <f t="shared" si="108"/>
        <v>0</v>
      </c>
      <c r="W181" s="39">
        <f t="shared" si="108"/>
        <v>0</v>
      </c>
      <c r="X181" s="39">
        <f t="shared" si="108"/>
        <v>0</v>
      </c>
      <c r="Y181" s="39">
        <f t="shared" si="108"/>
        <v>0</v>
      </c>
      <c r="Z181" s="39">
        <f t="shared" si="108"/>
        <v>0</v>
      </c>
      <c r="AA181" s="39">
        <f t="shared" si="108"/>
        <v>0</v>
      </c>
      <c r="AB181" s="39">
        <f t="shared" si="108"/>
        <v>0</v>
      </c>
      <c r="AC181" s="39">
        <f t="shared" si="108"/>
        <v>0</v>
      </c>
      <c r="AD181" s="39">
        <f t="shared" si="108"/>
        <v>0</v>
      </c>
      <c r="AE181" s="39">
        <f t="shared" si="108"/>
        <v>0</v>
      </c>
      <c r="AF181" s="39">
        <f t="shared" si="108"/>
        <v>0</v>
      </c>
      <c r="AG181" s="39">
        <f t="shared" si="108"/>
        <v>0</v>
      </c>
      <c r="AH181" s="39">
        <f t="shared" si="108"/>
        <v>0</v>
      </c>
      <c r="AI181" s="39">
        <f t="shared" si="108"/>
        <v>0</v>
      </c>
      <c r="AJ181" s="39">
        <f t="shared" si="108"/>
        <v>0</v>
      </c>
      <c r="AK181" s="39">
        <f t="shared" si="108"/>
        <v>0</v>
      </c>
      <c r="AL181" s="39">
        <f t="shared" si="108"/>
        <v>0</v>
      </c>
      <c r="AM181" s="39">
        <f t="shared" si="108"/>
        <v>0</v>
      </c>
      <c r="AN181" s="39">
        <f t="shared" si="108"/>
        <v>0</v>
      </c>
      <c r="AO181" s="39">
        <f t="shared" si="108"/>
        <v>0</v>
      </c>
      <c r="AP181" s="39">
        <f t="shared" si="108"/>
        <v>0</v>
      </c>
      <c r="AQ181" s="39">
        <f t="shared" si="108"/>
        <v>0</v>
      </c>
      <c r="AR181" s="39">
        <f t="shared" si="108"/>
        <v>0</v>
      </c>
      <c r="AS181" s="39">
        <f t="shared" si="108"/>
        <v>0</v>
      </c>
      <c r="AT181" s="39">
        <f t="shared" si="108"/>
        <v>0</v>
      </c>
      <c r="AU181" s="39">
        <f t="shared" si="108"/>
        <v>0</v>
      </c>
      <c r="AV181" s="39">
        <f t="shared" si="108"/>
        <v>0</v>
      </c>
      <c r="AW181" s="39">
        <f t="shared" si="108"/>
        <v>0</v>
      </c>
      <c r="AX181" s="39">
        <f t="shared" si="108"/>
        <v>0</v>
      </c>
      <c r="AY181" s="39">
        <f t="shared" si="108"/>
        <v>0</v>
      </c>
      <c r="AZ181" s="39">
        <f t="shared" si="108"/>
        <v>0</v>
      </c>
      <c r="BA181" s="39">
        <f t="shared" si="108"/>
        <v>0</v>
      </c>
      <c r="BB181" s="39">
        <f t="shared" si="108"/>
        <v>0</v>
      </c>
      <c r="BC181" s="39">
        <f t="shared" si="108"/>
        <v>0</v>
      </c>
      <c r="BD181" s="39">
        <f t="shared" si="108"/>
        <v>0</v>
      </c>
      <c r="BE181" s="39">
        <f t="shared" si="108"/>
        <v>0</v>
      </c>
      <c r="BF181" s="39">
        <f t="shared" si="108"/>
        <v>0</v>
      </c>
      <c r="BG181" s="39">
        <f t="shared" si="108"/>
        <v>0</v>
      </c>
      <c r="BH181" s="39">
        <f t="shared" si="108"/>
        <v>0</v>
      </c>
      <c r="BI181" s="39">
        <f t="shared" si="108"/>
        <v>0</v>
      </c>
      <c r="BJ181" s="39">
        <f t="shared" si="108"/>
        <v>0</v>
      </c>
      <c r="BK181" s="39">
        <f t="shared" si="108"/>
        <v>0</v>
      </c>
      <c r="BL181" s="39">
        <f t="shared" si="108"/>
        <v>0</v>
      </c>
      <c r="BM181" s="39">
        <f t="shared" si="108"/>
        <v>0</v>
      </c>
      <c r="BN181" s="39">
        <f t="shared" si="108"/>
        <v>0</v>
      </c>
      <c r="BO181" s="39">
        <f t="shared" si="108"/>
        <v>0</v>
      </c>
      <c r="BP181" s="39">
        <f t="shared" si="108"/>
        <v>0</v>
      </c>
      <c r="BQ181" s="39">
        <f t="shared" si="108"/>
        <v>0</v>
      </c>
      <c r="BR181" s="39">
        <f t="shared" si="108"/>
        <v>0</v>
      </c>
      <c r="BS181" s="39">
        <f t="shared" si="108"/>
        <v>0</v>
      </c>
      <c r="BT181" s="39">
        <f t="shared" si="108"/>
        <v>0</v>
      </c>
      <c r="BU181" s="39">
        <f t="shared" si="108"/>
        <v>0</v>
      </c>
      <c r="BV181" s="39">
        <f t="shared" si="108"/>
        <v>0</v>
      </c>
      <c r="BW181" s="39">
        <f t="shared" si="108"/>
        <v>0</v>
      </c>
      <c r="BX181" s="39">
        <f t="shared" si="108"/>
        <v>0</v>
      </c>
      <c r="BY181" s="39">
        <f t="shared" si="108"/>
        <v>0</v>
      </c>
      <c r="BZ181" s="39">
        <f t="shared" si="108"/>
        <v>0</v>
      </c>
      <c r="CA181" s="39">
        <f t="shared" si="108"/>
        <v>0</v>
      </c>
      <c r="CB181" s="39">
        <f t="shared" si="108"/>
        <v>0</v>
      </c>
      <c r="CC181" s="39">
        <f t="shared" si="108"/>
        <v>0</v>
      </c>
      <c r="CD181" s="39">
        <f t="shared" si="108"/>
        <v>0</v>
      </c>
      <c r="CE181" s="39">
        <f t="shared" si="108"/>
        <v>0</v>
      </c>
      <c r="CF181" s="39">
        <f t="shared" si="108"/>
        <v>0</v>
      </c>
      <c r="CG181" s="39">
        <f t="shared" si="108"/>
        <v>0</v>
      </c>
      <c r="CH181" s="39">
        <f t="shared" si="108"/>
        <v>0</v>
      </c>
      <c r="CI181" s="39">
        <f t="shared" si="108"/>
        <v>0</v>
      </c>
      <c r="CJ181" s="39">
        <f t="shared" si="108"/>
        <v>0</v>
      </c>
      <c r="CK181" s="39">
        <f t="shared" si="108"/>
        <v>0</v>
      </c>
      <c r="CL181" s="39">
        <f t="shared" si="108"/>
        <v>0</v>
      </c>
      <c r="CM181" s="39">
        <f t="shared" si="108"/>
        <v>0</v>
      </c>
      <c r="CN181" s="39">
        <f t="shared" si="108"/>
        <v>0</v>
      </c>
      <c r="CO181" s="39">
        <f t="shared" si="108"/>
        <v>0</v>
      </c>
      <c r="CP181" s="39">
        <f t="shared" si="108"/>
        <v>0</v>
      </c>
      <c r="CQ181" s="39">
        <f t="shared" si="108"/>
        <v>0</v>
      </c>
      <c r="CR181" s="39">
        <f t="shared" si="108"/>
        <v>0</v>
      </c>
      <c r="CS181" s="39">
        <f t="shared" si="108"/>
        <v>0</v>
      </c>
    </row>
    <row r="182" ht="14.25" customHeight="1">
      <c r="B182" s="6" t="s">
        <v>78</v>
      </c>
      <c r="E182" s="35">
        <f t="shared" si="109"/>
        <v>0</v>
      </c>
      <c r="F182" s="5"/>
      <c r="G182" s="36">
        <f t="shared" ref="G182:CS182" si="110">G172*G$52</f>
        <v>0</v>
      </c>
      <c r="H182" s="36">
        <f t="shared" si="110"/>
        <v>0</v>
      </c>
      <c r="I182" s="36">
        <f t="shared" si="110"/>
        <v>0</v>
      </c>
      <c r="J182" s="36">
        <f t="shared" si="110"/>
        <v>0</v>
      </c>
      <c r="K182" s="36">
        <f t="shared" si="110"/>
        <v>0</v>
      </c>
      <c r="L182" s="36">
        <f t="shared" si="110"/>
        <v>0</v>
      </c>
      <c r="M182" s="36">
        <f t="shared" si="110"/>
        <v>0</v>
      </c>
      <c r="N182" s="36">
        <f t="shared" si="110"/>
        <v>0</v>
      </c>
      <c r="O182" s="36">
        <f t="shared" si="110"/>
        <v>0</v>
      </c>
      <c r="P182" s="36">
        <f t="shared" si="110"/>
        <v>0</v>
      </c>
      <c r="Q182" s="36">
        <f t="shared" si="110"/>
        <v>0</v>
      </c>
      <c r="R182" s="36">
        <f t="shared" si="110"/>
        <v>0</v>
      </c>
      <c r="S182" s="36">
        <f t="shared" si="110"/>
        <v>0</v>
      </c>
      <c r="T182" s="36">
        <f t="shared" si="110"/>
        <v>0</v>
      </c>
      <c r="U182" s="36">
        <f t="shared" si="110"/>
        <v>0</v>
      </c>
      <c r="V182" s="36">
        <f t="shared" si="110"/>
        <v>0</v>
      </c>
      <c r="W182" s="36">
        <f t="shared" si="110"/>
        <v>0</v>
      </c>
      <c r="X182" s="36">
        <f t="shared" si="110"/>
        <v>0</v>
      </c>
      <c r="Y182" s="36">
        <f t="shared" si="110"/>
        <v>0</v>
      </c>
      <c r="Z182" s="36">
        <f t="shared" si="110"/>
        <v>0</v>
      </c>
      <c r="AA182" s="36">
        <f t="shared" si="110"/>
        <v>0</v>
      </c>
      <c r="AB182" s="36">
        <f t="shared" si="110"/>
        <v>0</v>
      </c>
      <c r="AC182" s="36">
        <f t="shared" si="110"/>
        <v>0</v>
      </c>
      <c r="AD182" s="36">
        <f t="shared" si="110"/>
        <v>0</v>
      </c>
      <c r="AE182" s="36">
        <f t="shared" si="110"/>
        <v>0</v>
      </c>
      <c r="AF182" s="36">
        <f t="shared" si="110"/>
        <v>0</v>
      </c>
      <c r="AG182" s="36">
        <f t="shared" si="110"/>
        <v>0</v>
      </c>
      <c r="AH182" s="36">
        <f t="shared" si="110"/>
        <v>0</v>
      </c>
      <c r="AI182" s="36">
        <f t="shared" si="110"/>
        <v>0</v>
      </c>
      <c r="AJ182" s="36">
        <f t="shared" si="110"/>
        <v>0</v>
      </c>
      <c r="AK182" s="36">
        <f t="shared" si="110"/>
        <v>0</v>
      </c>
      <c r="AL182" s="36">
        <f t="shared" si="110"/>
        <v>0</v>
      </c>
      <c r="AM182" s="36">
        <f t="shared" si="110"/>
        <v>0</v>
      </c>
      <c r="AN182" s="36">
        <f t="shared" si="110"/>
        <v>0</v>
      </c>
      <c r="AO182" s="36">
        <f t="shared" si="110"/>
        <v>0</v>
      </c>
      <c r="AP182" s="36">
        <f t="shared" si="110"/>
        <v>0</v>
      </c>
      <c r="AQ182" s="36">
        <f t="shared" si="110"/>
        <v>0</v>
      </c>
      <c r="AR182" s="36">
        <f t="shared" si="110"/>
        <v>0</v>
      </c>
      <c r="AS182" s="36">
        <f t="shared" si="110"/>
        <v>0</v>
      </c>
      <c r="AT182" s="36">
        <f t="shared" si="110"/>
        <v>0</v>
      </c>
      <c r="AU182" s="36">
        <f t="shared" si="110"/>
        <v>0</v>
      </c>
      <c r="AV182" s="36">
        <f t="shared" si="110"/>
        <v>0</v>
      </c>
      <c r="AW182" s="36">
        <f t="shared" si="110"/>
        <v>0</v>
      </c>
      <c r="AX182" s="36">
        <f t="shared" si="110"/>
        <v>0</v>
      </c>
      <c r="AY182" s="36">
        <f t="shared" si="110"/>
        <v>0</v>
      </c>
      <c r="AZ182" s="36">
        <f t="shared" si="110"/>
        <v>0</v>
      </c>
      <c r="BA182" s="36">
        <f t="shared" si="110"/>
        <v>0</v>
      </c>
      <c r="BB182" s="36">
        <f t="shared" si="110"/>
        <v>0</v>
      </c>
      <c r="BC182" s="36">
        <f t="shared" si="110"/>
        <v>0</v>
      </c>
      <c r="BD182" s="36">
        <f t="shared" si="110"/>
        <v>0</v>
      </c>
      <c r="BE182" s="36">
        <f t="shared" si="110"/>
        <v>0</v>
      </c>
      <c r="BF182" s="36">
        <f t="shared" si="110"/>
        <v>0</v>
      </c>
      <c r="BG182" s="36">
        <f t="shared" si="110"/>
        <v>0</v>
      </c>
      <c r="BH182" s="36">
        <f t="shared" si="110"/>
        <v>0</v>
      </c>
      <c r="BI182" s="36">
        <f t="shared" si="110"/>
        <v>0</v>
      </c>
      <c r="BJ182" s="36">
        <f t="shared" si="110"/>
        <v>0</v>
      </c>
      <c r="BK182" s="36">
        <f t="shared" si="110"/>
        <v>0</v>
      </c>
      <c r="BL182" s="36">
        <f t="shared" si="110"/>
        <v>0</v>
      </c>
      <c r="BM182" s="36">
        <f t="shared" si="110"/>
        <v>0</v>
      </c>
      <c r="BN182" s="36">
        <f t="shared" si="110"/>
        <v>0</v>
      </c>
      <c r="BO182" s="36">
        <f t="shared" si="110"/>
        <v>0</v>
      </c>
      <c r="BP182" s="36">
        <f t="shared" si="110"/>
        <v>0</v>
      </c>
      <c r="BQ182" s="36">
        <f t="shared" si="110"/>
        <v>0</v>
      </c>
      <c r="BR182" s="36">
        <f t="shared" si="110"/>
        <v>0</v>
      </c>
      <c r="BS182" s="36">
        <f t="shared" si="110"/>
        <v>0</v>
      </c>
      <c r="BT182" s="36">
        <f t="shared" si="110"/>
        <v>0</v>
      </c>
      <c r="BU182" s="36">
        <f t="shared" si="110"/>
        <v>0</v>
      </c>
      <c r="BV182" s="36">
        <f t="shared" si="110"/>
        <v>0</v>
      </c>
      <c r="BW182" s="36">
        <f t="shared" si="110"/>
        <v>0</v>
      </c>
      <c r="BX182" s="36">
        <f t="shared" si="110"/>
        <v>0</v>
      </c>
      <c r="BY182" s="36">
        <f t="shared" si="110"/>
        <v>0</v>
      </c>
      <c r="BZ182" s="36">
        <f t="shared" si="110"/>
        <v>0</v>
      </c>
      <c r="CA182" s="36">
        <f t="shared" si="110"/>
        <v>0</v>
      </c>
      <c r="CB182" s="36">
        <f t="shared" si="110"/>
        <v>0</v>
      </c>
      <c r="CC182" s="36">
        <f t="shared" si="110"/>
        <v>0</v>
      </c>
      <c r="CD182" s="36">
        <f t="shared" si="110"/>
        <v>0</v>
      </c>
      <c r="CE182" s="36">
        <f t="shared" si="110"/>
        <v>0</v>
      </c>
      <c r="CF182" s="36">
        <f t="shared" si="110"/>
        <v>0</v>
      </c>
      <c r="CG182" s="36">
        <f t="shared" si="110"/>
        <v>0</v>
      </c>
      <c r="CH182" s="36">
        <f t="shared" si="110"/>
        <v>0</v>
      </c>
      <c r="CI182" s="36">
        <f t="shared" si="110"/>
        <v>0</v>
      </c>
      <c r="CJ182" s="36">
        <f t="shared" si="110"/>
        <v>0</v>
      </c>
      <c r="CK182" s="36">
        <f t="shared" si="110"/>
        <v>0</v>
      </c>
      <c r="CL182" s="36">
        <f t="shared" si="110"/>
        <v>0</v>
      </c>
      <c r="CM182" s="36">
        <f t="shared" si="110"/>
        <v>0</v>
      </c>
      <c r="CN182" s="36">
        <f t="shared" si="110"/>
        <v>0</v>
      </c>
      <c r="CO182" s="36">
        <f t="shared" si="110"/>
        <v>0</v>
      </c>
      <c r="CP182" s="36">
        <f t="shared" si="110"/>
        <v>0</v>
      </c>
      <c r="CQ182" s="36">
        <f t="shared" si="110"/>
        <v>0</v>
      </c>
      <c r="CR182" s="36">
        <f t="shared" si="110"/>
        <v>0</v>
      </c>
      <c r="CS182" s="36">
        <f t="shared" si="110"/>
        <v>0</v>
      </c>
    </row>
    <row r="183" ht="14.25" customHeight="1">
      <c r="B183" s="6" t="s">
        <v>79</v>
      </c>
      <c r="E183" s="33">
        <f t="shared" si="109"/>
        <v>0</v>
      </c>
      <c r="F183" s="5"/>
      <c r="G183" s="39">
        <f t="shared" ref="G183:CS183" si="111">G173*G$52</f>
        <v>0</v>
      </c>
      <c r="H183" s="39">
        <f t="shared" si="111"/>
        <v>0</v>
      </c>
      <c r="I183" s="39">
        <f t="shared" si="111"/>
        <v>0</v>
      </c>
      <c r="J183" s="39">
        <f t="shared" si="111"/>
        <v>0</v>
      </c>
      <c r="K183" s="39">
        <f t="shared" si="111"/>
        <v>0</v>
      </c>
      <c r="L183" s="39">
        <f t="shared" si="111"/>
        <v>0</v>
      </c>
      <c r="M183" s="39">
        <f t="shared" si="111"/>
        <v>0</v>
      </c>
      <c r="N183" s="39">
        <f t="shared" si="111"/>
        <v>0</v>
      </c>
      <c r="O183" s="39">
        <f t="shared" si="111"/>
        <v>0</v>
      </c>
      <c r="P183" s="39">
        <f t="shared" si="111"/>
        <v>0</v>
      </c>
      <c r="Q183" s="39">
        <f t="shared" si="111"/>
        <v>0</v>
      </c>
      <c r="R183" s="39">
        <f t="shared" si="111"/>
        <v>0</v>
      </c>
      <c r="S183" s="39">
        <f t="shared" si="111"/>
        <v>0</v>
      </c>
      <c r="T183" s="39">
        <f t="shared" si="111"/>
        <v>0</v>
      </c>
      <c r="U183" s="39">
        <f t="shared" si="111"/>
        <v>0</v>
      </c>
      <c r="V183" s="39">
        <f t="shared" si="111"/>
        <v>0</v>
      </c>
      <c r="W183" s="39">
        <f t="shared" si="111"/>
        <v>0</v>
      </c>
      <c r="X183" s="39">
        <f t="shared" si="111"/>
        <v>0</v>
      </c>
      <c r="Y183" s="39">
        <f t="shared" si="111"/>
        <v>0</v>
      </c>
      <c r="Z183" s="39">
        <f t="shared" si="111"/>
        <v>0</v>
      </c>
      <c r="AA183" s="39">
        <f t="shared" si="111"/>
        <v>0</v>
      </c>
      <c r="AB183" s="39">
        <f t="shared" si="111"/>
        <v>0</v>
      </c>
      <c r="AC183" s="39">
        <f t="shared" si="111"/>
        <v>0</v>
      </c>
      <c r="AD183" s="39">
        <f t="shared" si="111"/>
        <v>0</v>
      </c>
      <c r="AE183" s="39">
        <f t="shared" si="111"/>
        <v>0</v>
      </c>
      <c r="AF183" s="39">
        <f t="shared" si="111"/>
        <v>0</v>
      </c>
      <c r="AG183" s="39">
        <f t="shared" si="111"/>
        <v>0</v>
      </c>
      <c r="AH183" s="39">
        <f t="shared" si="111"/>
        <v>0</v>
      </c>
      <c r="AI183" s="39">
        <f t="shared" si="111"/>
        <v>0</v>
      </c>
      <c r="AJ183" s="39">
        <f t="shared" si="111"/>
        <v>0</v>
      </c>
      <c r="AK183" s="39">
        <f t="shared" si="111"/>
        <v>0</v>
      </c>
      <c r="AL183" s="39">
        <f t="shared" si="111"/>
        <v>0</v>
      </c>
      <c r="AM183" s="39">
        <f t="shared" si="111"/>
        <v>0</v>
      </c>
      <c r="AN183" s="39">
        <f t="shared" si="111"/>
        <v>0</v>
      </c>
      <c r="AO183" s="39">
        <f t="shared" si="111"/>
        <v>0</v>
      </c>
      <c r="AP183" s="39">
        <f t="shared" si="111"/>
        <v>0</v>
      </c>
      <c r="AQ183" s="39">
        <f t="shared" si="111"/>
        <v>0</v>
      </c>
      <c r="AR183" s="39">
        <f t="shared" si="111"/>
        <v>0</v>
      </c>
      <c r="AS183" s="39">
        <f t="shared" si="111"/>
        <v>0</v>
      </c>
      <c r="AT183" s="39">
        <f t="shared" si="111"/>
        <v>0</v>
      </c>
      <c r="AU183" s="39">
        <f t="shared" si="111"/>
        <v>0</v>
      </c>
      <c r="AV183" s="39">
        <f t="shared" si="111"/>
        <v>0</v>
      </c>
      <c r="AW183" s="39">
        <f t="shared" si="111"/>
        <v>0</v>
      </c>
      <c r="AX183" s="39">
        <f t="shared" si="111"/>
        <v>0</v>
      </c>
      <c r="AY183" s="39">
        <f t="shared" si="111"/>
        <v>0</v>
      </c>
      <c r="AZ183" s="39">
        <f t="shared" si="111"/>
        <v>0</v>
      </c>
      <c r="BA183" s="39">
        <f t="shared" si="111"/>
        <v>0</v>
      </c>
      <c r="BB183" s="39">
        <f t="shared" si="111"/>
        <v>0</v>
      </c>
      <c r="BC183" s="39">
        <f t="shared" si="111"/>
        <v>0</v>
      </c>
      <c r="BD183" s="39">
        <f t="shared" si="111"/>
        <v>0</v>
      </c>
      <c r="BE183" s="39">
        <f t="shared" si="111"/>
        <v>0</v>
      </c>
      <c r="BF183" s="39">
        <f t="shared" si="111"/>
        <v>0</v>
      </c>
      <c r="BG183" s="39">
        <f t="shared" si="111"/>
        <v>0</v>
      </c>
      <c r="BH183" s="39">
        <f t="shared" si="111"/>
        <v>0</v>
      </c>
      <c r="BI183" s="39">
        <f t="shared" si="111"/>
        <v>0</v>
      </c>
      <c r="BJ183" s="39">
        <f t="shared" si="111"/>
        <v>0</v>
      </c>
      <c r="BK183" s="39">
        <f t="shared" si="111"/>
        <v>0</v>
      </c>
      <c r="BL183" s="39">
        <f t="shared" si="111"/>
        <v>0</v>
      </c>
      <c r="BM183" s="39">
        <f t="shared" si="111"/>
        <v>0</v>
      </c>
      <c r="BN183" s="39">
        <f t="shared" si="111"/>
        <v>0</v>
      </c>
      <c r="BO183" s="39">
        <f t="shared" si="111"/>
        <v>0</v>
      </c>
      <c r="BP183" s="39">
        <f t="shared" si="111"/>
        <v>0</v>
      </c>
      <c r="BQ183" s="39">
        <f t="shared" si="111"/>
        <v>0</v>
      </c>
      <c r="BR183" s="39">
        <f t="shared" si="111"/>
        <v>0</v>
      </c>
      <c r="BS183" s="39">
        <f t="shared" si="111"/>
        <v>0</v>
      </c>
      <c r="BT183" s="39">
        <f t="shared" si="111"/>
        <v>0</v>
      </c>
      <c r="BU183" s="39">
        <f t="shared" si="111"/>
        <v>0</v>
      </c>
      <c r="BV183" s="39">
        <f t="shared" si="111"/>
        <v>0</v>
      </c>
      <c r="BW183" s="39">
        <f t="shared" si="111"/>
        <v>0</v>
      </c>
      <c r="BX183" s="39">
        <f t="shared" si="111"/>
        <v>0</v>
      </c>
      <c r="BY183" s="39">
        <f t="shared" si="111"/>
        <v>0</v>
      </c>
      <c r="BZ183" s="39">
        <f t="shared" si="111"/>
        <v>0</v>
      </c>
      <c r="CA183" s="39">
        <f t="shared" si="111"/>
        <v>0</v>
      </c>
      <c r="CB183" s="39">
        <f t="shared" si="111"/>
        <v>0</v>
      </c>
      <c r="CC183" s="39">
        <f t="shared" si="111"/>
        <v>0</v>
      </c>
      <c r="CD183" s="39">
        <f t="shared" si="111"/>
        <v>0</v>
      </c>
      <c r="CE183" s="39">
        <f t="shared" si="111"/>
        <v>0</v>
      </c>
      <c r="CF183" s="39">
        <f t="shared" si="111"/>
        <v>0</v>
      </c>
      <c r="CG183" s="39">
        <f t="shared" si="111"/>
        <v>0</v>
      </c>
      <c r="CH183" s="39">
        <f t="shared" si="111"/>
        <v>0</v>
      </c>
      <c r="CI183" s="39">
        <f t="shared" si="111"/>
        <v>0</v>
      </c>
      <c r="CJ183" s="39">
        <f t="shared" si="111"/>
        <v>0</v>
      </c>
      <c r="CK183" s="39">
        <f t="shared" si="111"/>
        <v>0</v>
      </c>
      <c r="CL183" s="39">
        <f t="shared" si="111"/>
        <v>0</v>
      </c>
      <c r="CM183" s="39">
        <f t="shared" si="111"/>
        <v>0</v>
      </c>
      <c r="CN183" s="39">
        <f t="shared" si="111"/>
        <v>0</v>
      </c>
      <c r="CO183" s="39">
        <f t="shared" si="111"/>
        <v>0</v>
      </c>
      <c r="CP183" s="39">
        <f t="shared" si="111"/>
        <v>0</v>
      </c>
      <c r="CQ183" s="39">
        <f t="shared" si="111"/>
        <v>0</v>
      </c>
      <c r="CR183" s="39">
        <f t="shared" si="111"/>
        <v>0</v>
      </c>
      <c r="CS183" s="39">
        <f t="shared" si="111"/>
        <v>0</v>
      </c>
    </row>
    <row r="184" ht="14.25" customHeight="1">
      <c r="E184" s="35"/>
      <c r="F184" s="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</row>
    <row r="185" ht="14.25" customHeight="1">
      <c r="B185" s="6" t="s">
        <v>80</v>
      </c>
      <c r="C185" s="5"/>
      <c r="D185" s="5"/>
      <c r="E185" s="33">
        <f t="shared" ref="E185:E187" si="113">SUM(G185:CS185)</f>
        <v>0</v>
      </c>
      <c r="F185" s="5"/>
      <c r="G185" s="39">
        <f t="shared" ref="G185:CS185" si="112">G175*G$52</f>
        <v>0</v>
      </c>
      <c r="H185" s="39">
        <f t="shared" si="112"/>
        <v>0</v>
      </c>
      <c r="I185" s="39">
        <f t="shared" si="112"/>
        <v>0</v>
      </c>
      <c r="J185" s="39">
        <f t="shared" si="112"/>
        <v>0</v>
      </c>
      <c r="K185" s="39">
        <f t="shared" si="112"/>
        <v>0</v>
      </c>
      <c r="L185" s="39">
        <f t="shared" si="112"/>
        <v>0</v>
      </c>
      <c r="M185" s="39">
        <f t="shared" si="112"/>
        <v>0</v>
      </c>
      <c r="N185" s="39">
        <f t="shared" si="112"/>
        <v>0</v>
      </c>
      <c r="O185" s="39">
        <f t="shared" si="112"/>
        <v>0</v>
      </c>
      <c r="P185" s="39">
        <f t="shared" si="112"/>
        <v>0</v>
      </c>
      <c r="Q185" s="39">
        <f t="shared" si="112"/>
        <v>0</v>
      </c>
      <c r="R185" s="39">
        <f t="shared" si="112"/>
        <v>0</v>
      </c>
      <c r="S185" s="39">
        <f t="shared" si="112"/>
        <v>0</v>
      </c>
      <c r="T185" s="39">
        <f t="shared" si="112"/>
        <v>0</v>
      </c>
      <c r="U185" s="39">
        <f t="shared" si="112"/>
        <v>0</v>
      </c>
      <c r="V185" s="39">
        <f t="shared" si="112"/>
        <v>0</v>
      </c>
      <c r="W185" s="39">
        <f t="shared" si="112"/>
        <v>0</v>
      </c>
      <c r="X185" s="39">
        <f t="shared" si="112"/>
        <v>0</v>
      </c>
      <c r="Y185" s="39">
        <f t="shared" si="112"/>
        <v>0</v>
      </c>
      <c r="Z185" s="39">
        <f t="shared" si="112"/>
        <v>0</v>
      </c>
      <c r="AA185" s="39">
        <f t="shared" si="112"/>
        <v>0</v>
      </c>
      <c r="AB185" s="39">
        <f t="shared" si="112"/>
        <v>0</v>
      </c>
      <c r="AC185" s="39">
        <f t="shared" si="112"/>
        <v>0</v>
      </c>
      <c r="AD185" s="39">
        <f t="shared" si="112"/>
        <v>0</v>
      </c>
      <c r="AE185" s="39">
        <f t="shared" si="112"/>
        <v>0</v>
      </c>
      <c r="AF185" s="39">
        <f t="shared" si="112"/>
        <v>0</v>
      </c>
      <c r="AG185" s="39">
        <f t="shared" si="112"/>
        <v>0</v>
      </c>
      <c r="AH185" s="39">
        <f t="shared" si="112"/>
        <v>0</v>
      </c>
      <c r="AI185" s="39">
        <f t="shared" si="112"/>
        <v>0</v>
      </c>
      <c r="AJ185" s="39">
        <f t="shared" si="112"/>
        <v>0</v>
      </c>
      <c r="AK185" s="39">
        <f t="shared" si="112"/>
        <v>0</v>
      </c>
      <c r="AL185" s="39">
        <f t="shared" si="112"/>
        <v>0</v>
      </c>
      <c r="AM185" s="39">
        <f t="shared" si="112"/>
        <v>0</v>
      </c>
      <c r="AN185" s="39">
        <f t="shared" si="112"/>
        <v>0</v>
      </c>
      <c r="AO185" s="39">
        <f t="shared" si="112"/>
        <v>0</v>
      </c>
      <c r="AP185" s="39">
        <f t="shared" si="112"/>
        <v>0</v>
      </c>
      <c r="AQ185" s="39">
        <f t="shared" si="112"/>
        <v>0</v>
      </c>
      <c r="AR185" s="39">
        <f t="shared" si="112"/>
        <v>0</v>
      </c>
      <c r="AS185" s="39">
        <f t="shared" si="112"/>
        <v>0</v>
      </c>
      <c r="AT185" s="39">
        <f t="shared" si="112"/>
        <v>0</v>
      </c>
      <c r="AU185" s="39">
        <f t="shared" si="112"/>
        <v>0</v>
      </c>
      <c r="AV185" s="39">
        <f t="shared" si="112"/>
        <v>0</v>
      </c>
      <c r="AW185" s="39">
        <f t="shared" si="112"/>
        <v>0</v>
      </c>
      <c r="AX185" s="39">
        <f t="shared" si="112"/>
        <v>0</v>
      </c>
      <c r="AY185" s="39">
        <f t="shared" si="112"/>
        <v>0</v>
      </c>
      <c r="AZ185" s="39">
        <f t="shared" si="112"/>
        <v>0</v>
      </c>
      <c r="BA185" s="39">
        <f t="shared" si="112"/>
        <v>0</v>
      </c>
      <c r="BB185" s="39">
        <f t="shared" si="112"/>
        <v>0</v>
      </c>
      <c r="BC185" s="39">
        <f t="shared" si="112"/>
        <v>0</v>
      </c>
      <c r="BD185" s="39">
        <f t="shared" si="112"/>
        <v>0</v>
      </c>
      <c r="BE185" s="39">
        <f t="shared" si="112"/>
        <v>0</v>
      </c>
      <c r="BF185" s="39">
        <f t="shared" si="112"/>
        <v>0</v>
      </c>
      <c r="BG185" s="39">
        <f t="shared" si="112"/>
        <v>0</v>
      </c>
      <c r="BH185" s="39">
        <f t="shared" si="112"/>
        <v>0</v>
      </c>
      <c r="BI185" s="39">
        <f t="shared" si="112"/>
        <v>0</v>
      </c>
      <c r="BJ185" s="39">
        <f t="shared" si="112"/>
        <v>0</v>
      </c>
      <c r="BK185" s="39">
        <f t="shared" si="112"/>
        <v>0</v>
      </c>
      <c r="BL185" s="39">
        <f t="shared" si="112"/>
        <v>0</v>
      </c>
      <c r="BM185" s="39">
        <f t="shared" si="112"/>
        <v>0</v>
      </c>
      <c r="BN185" s="39">
        <f t="shared" si="112"/>
        <v>0</v>
      </c>
      <c r="BO185" s="39">
        <f t="shared" si="112"/>
        <v>0</v>
      </c>
      <c r="BP185" s="39">
        <f t="shared" si="112"/>
        <v>0</v>
      </c>
      <c r="BQ185" s="39">
        <f t="shared" si="112"/>
        <v>0</v>
      </c>
      <c r="BR185" s="39">
        <f t="shared" si="112"/>
        <v>0</v>
      </c>
      <c r="BS185" s="39">
        <f t="shared" si="112"/>
        <v>0</v>
      </c>
      <c r="BT185" s="39">
        <f t="shared" si="112"/>
        <v>0</v>
      </c>
      <c r="BU185" s="39">
        <f t="shared" si="112"/>
        <v>0</v>
      </c>
      <c r="BV185" s="39">
        <f t="shared" si="112"/>
        <v>0</v>
      </c>
      <c r="BW185" s="39">
        <f t="shared" si="112"/>
        <v>0</v>
      </c>
      <c r="BX185" s="39">
        <f t="shared" si="112"/>
        <v>0</v>
      </c>
      <c r="BY185" s="39">
        <f t="shared" si="112"/>
        <v>0</v>
      </c>
      <c r="BZ185" s="39">
        <f t="shared" si="112"/>
        <v>0</v>
      </c>
      <c r="CA185" s="39">
        <f t="shared" si="112"/>
        <v>0</v>
      </c>
      <c r="CB185" s="39">
        <f t="shared" si="112"/>
        <v>0</v>
      </c>
      <c r="CC185" s="39">
        <f t="shared" si="112"/>
        <v>0</v>
      </c>
      <c r="CD185" s="39">
        <f t="shared" si="112"/>
        <v>0</v>
      </c>
      <c r="CE185" s="39">
        <f t="shared" si="112"/>
        <v>0</v>
      </c>
      <c r="CF185" s="39">
        <f t="shared" si="112"/>
        <v>0</v>
      </c>
      <c r="CG185" s="39">
        <f t="shared" si="112"/>
        <v>0</v>
      </c>
      <c r="CH185" s="39">
        <f t="shared" si="112"/>
        <v>0</v>
      </c>
      <c r="CI185" s="39">
        <f t="shared" si="112"/>
        <v>0</v>
      </c>
      <c r="CJ185" s="39">
        <f t="shared" si="112"/>
        <v>0</v>
      </c>
      <c r="CK185" s="39">
        <f t="shared" si="112"/>
        <v>0</v>
      </c>
      <c r="CL185" s="39">
        <f t="shared" si="112"/>
        <v>0</v>
      </c>
      <c r="CM185" s="39">
        <f t="shared" si="112"/>
        <v>0</v>
      </c>
      <c r="CN185" s="39">
        <f t="shared" si="112"/>
        <v>0</v>
      </c>
      <c r="CO185" s="39">
        <f t="shared" si="112"/>
        <v>0</v>
      </c>
      <c r="CP185" s="39">
        <f t="shared" si="112"/>
        <v>0</v>
      </c>
      <c r="CQ185" s="39">
        <f t="shared" si="112"/>
        <v>0</v>
      </c>
      <c r="CR185" s="39">
        <f t="shared" si="112"/>
        <v>0</v>
      </c>
      <c r="CS185" s="39">
        <f t="shared" si="112"/>
        <v>0</v>
      </c>
    </row>
    <row r="186" ht="14.25" customHeight="1">
      <c r="B186" s="6" t="s">
        <v>81</v>
      </c>
      <c r="E186" s="35">
        <f t="shared" si="113"/>
        <v>0</v>
      </c>
      <c r="F186" s="5"/>
      <c r="G186" s="36">
        <f t="shared" ref="G186:CS186" si="114">G176*G$52</f>
        <v>0</v>
      </c>
      <c r="H186" s="36">
        <f t="shared" si="114"/>
        <v>0</v>
      </c>
      <c r="I186" s="36">
        <f t="shared" si="114"/>
        <v>0</v>
      </c>
      <c r="J186" s="36">
        <f t="shared" si="114"/>
        <v>0</v>
      </c>
      <c r="K186" s="36">
        <f t="shared" si="114"/>
        <v>0</v>
      </c>
      <c r="L186" s="36">
        <f t="shared" si="114"/>
        <v>0</v>
      </c>
      <c r="M186" s="36">
        <f t="shared" si="114"/>
        <v>0</v>
      </c>
      <c r="N186" s="36">
        <f t="shared" si="114"/>
        <v>0</v>
      </c>
      <c r="O186" s="36">
        <f t="shared" si="114"/>
        <v>0</v>
      </c>
      <c r="P186" s="36">
        <f t="shared" si="114"/>
        <v>0</v>
      </c>
      <c r="Q186" s="36">
        <f t="shared" si="114"/>
        <v>0</v>
      </c>
      <c r="R186" s="36">
        <f t="shared" si="114"/>
        <v>0</v>
      </c>
      <c r="S186" s="36">
        <f t="shared" si="114"/>
        <v>0</v>
      </c>
      <c r="T186" s="36">
        <f t="shared" si="114"/>
        <v>0</v>
      </c>
      <c r="U186" s="36">
        <f t="shared" si="114"/>
        <v>0</v>
      </c>
      <c r="V186" s="36">
        <f t="shared" si="114"/>
        <v>0</v>
      </c>
      <c r="W186" s="36">
        <f t="shared" si="114"/>
        <v>0</v>
      </c>
      <c r="X186" s="36">
        <f t="shared" si="114"/>
        <v>0</v>
      </c>
      <c r="Y186" s="36">
        <f t="shared" si="114"/>
        <v>0</v>
      </c>
      <c r="Z186" s="36">
        <f t="shared" si="114"/>
        <v>0</v>
      </c>
      <c r="AA186" s="36">
        <f t="shared" si="114"/>
        <v>0</v>
      </c>
      <c r="AB186" s="36">
        <f t="shared" si="114"/>
        <v>0</v>
      </c>
      <c r="AC186" s="36">
        <f t="shared" si="114"/>
        <v>0</v>
      </c>
      <c r="AD186" s="36">
        <f t="shared" si="114"/>
        <v>0</v>
      </c>
      <c r="AE186" s="36">
        <f t="shared" si="114"/>
        <v>0</v>
      </c>
      <c r="AF186" s="36">
        <f t="shared" si="114"/>
        <v>0</v>
      </c>
      <c r="AG186" s="36">
        <f t="shared" si="114"/>
        <v>0</v>
      </c>
      <c r="AH186" s="36">
        <f t="shared" si="114"/>
        <v>0</v>
      </c>
      <c r="AI186" s="36">
        <f t="shared" si="114"/>
        <v>0</v>
      </c>
      <c r="AJ186" s="36">
        <f t="shared" si="114"/>
        <v>0</v>
      </c>
      <c r="AK186" s="36">
        <f t="shared" si="114"/>
        <v>0</v>
      </c>
      <c r="AL186" s="36">
        <f t="shared" si="114"/>
        <v>0</v>
      </c>
      <c r="AM186" s="36">
        <f t="shared" si="114"/>
        <v>0</v>
      </c>
      <c r="AN186" s="36">
        <f t="shared" si="114"/>
        <v>0</v>
      </c>
      <c r="AO186" s="36">
        <f t="shared" si="114"/>
        <v>0</v>
      </c>
      <c r="AP186" s="36">
        <f t="shared" si="114"/>
        <v>0</v>
      </c>
      <c r="AQ186" s="36">
        <f t="shared" si="114"/>
        <v>0</v>
      </c>
      <c r="AR186" s="36">
        <f t="shared" si="114"/>
        <v>0</v>
      </c>
      <c r="AS186" s="36">
        <f t="shared" si="114"/>
        <v>0</v>
      </c>
      <c r="AT186" s="36">
        <f t="shared" si="114"/>
        <v>0</v>
      </c>
      <c r="AU186" s="36">
        <f t="shared" si="114"/>
        <v>0</v>
      </c>
      <c r="AV186" s="36">
        <f t="shared" si="114"/>
        <v>0</v>
      </c>
      <c r="AW186" s="36">
        <f t="shared" si="114"/>
        <v>0</v>
      </c>
      <c r="AX186" s="36">
        <f t="shared" si="114"/>
        <v>0</v>
      </c>
      <c r="AY186" s="36">
        <f t="shared" si="114"/>
        <v>0</v>
      </c>
      <c r="AZ186" s="36">
        <f t="shared" si="114"/>
        <v>0</v>
      </c>
      <c r="BA186" s="36">
        <f t="shared" si="114"/>
        <v>0</v>
      </c>
      <c r="BB186" s="36">
        <f t="shared" si="114"/>
        <v>0</v>
      </c>
      <c r="BC186" s="36">
        <f t="shared" si="114"/>
        <v>0</v>
      </c>
      <c r="BD186" s="36">
        <f t="shared" si="114"/>
        <v>0</v>
      </c>
      <c r="BE186" s="36">
        <f t="shared" si="114"/>
        <v>0</v>
      </c>
      <c r="BF186" s="36">
        <f t="shared" si="114"/>
        <v>0</v>
      </c>
      <c r="BG186" s="36">
        <f t="shared" si="114"/>
        <v>0</v>
      </c>
      <c r="BH186" s="36">
        <f t="shared" si="114"/>
        <v>0</v>
      </c>
      <c r="BI186" s="36">
        <f t="shared" si="114"/>
        <v>0</v>
      </c>
      <c r="BJ186" s="36">
        <f t="shared" si="114"/>
        <v>0</v>
      </c>
      <c r="BK186" s="36">
        <f t="shared" si="114"/>
        <v>0</v>
      </c>
      <c r="BL186" s="36">
        <f t="shared" si="114"/>
        <v>0</v>
      </c>
      <c r="BM186" s="36">
        <f t="shared" si="114"/>
        <v>0</v>
      </c>
      <c r="BN186" s="36">
        <f t="shared" si="114"/>
        <v>0</v>
      </c>
      <c r="BO186" s="36">
        <f t="shared" si="114"/>
        <v>0</v>
      </c>
      <c r="BP186" s="36">
        <f t="shared" si="114"/>
        <v>0</v>
      </c>
      <c r="BQ186" s="36">
        <f t="shared" si="114"/>
        <v>0</v>
      </c>
      <c r="BR186" s="36">
        <f t="shared" si="114"/>
        <v>0</v>
      </c>
      <c r="BS186" s="36">
        <f t="shared" si="114"/>
        <v>0</v>
      </c>
      <c r="BT186" s="36">
        <f t="shared" si="114"/>
        <v>0</v>
      </c>
      <c r="BU186" s="36">
        <f t="shared" si="114"/>
        <v>0</v>
      </c>
      <c r="BV186" s="36">
        <f t="shared" si="114"/>
        <v>0</v>
      </c>
      <c r="BW186" s="36">
        <f t="shared" si="114"/>
        <v>0</v>
      </c>
      <c r="BX186" s="36">
        <f t="shared" si="114"/>
        <v>0</v>
      </c>
      <c r="BY186" s="36">
        <f t="shared" si="114"/>
        <v>0</v>
      </c>
      <c r="BZ186" s="36">
        <f t="shared" si="114"/>
        <v>0</v>
      </c>
      <c r="CA186" s="36">
        <f t="shared" si="114"/>
        <v>0</v>
      </c>
      <c r="CB186" s="36">
        <f t="shared" si="114"/>
        <v>0</v>
      </c>
      <c r="CC186" s="36">
        <f t="shared" si="114"/>
        <v>0</v>
      </c>
      <c r="CD186" s="36">
        <f t="shared" si="114"/>
        <v>0</v>
      </c>
      <c r="CE186" s="36">
        <f t="shared" si="114"/>
        <v>0</v>
      </c>
      <c r="CF186" s="36">
        <f t="shared" si="114"/>
        <v>0</v>
      </c>
      <c r="CG186" s="36">
        <f t="shared" si="114"/>
        <v>0</v>
      </c>
      <c r="CH186" s="36">
        <f t="shared" si="114"/>
        <v>0</v>
      </c>
      <c r="CI186" s="36">
        <f t="shared" si="114"/>
        <v>0</v>
      </c>
      <c r="CJ186" s="36">
        <f t="shared" si="114"/>
        <v>0</v>
      </c>
      <c r="CK186" s="36">
        <f t="shared" si="114"/>
        <v>0</v>
      </c>
      <c r="CL186" s="36">
        <f t="shared" si="114"/>
        <v>0</v>
      </c>
      <c r="CM186" s="36">
        <f t="shared" si="114"/>
        <v>0</v>
      </c>
      <c r="CN186" s="36">
        <f t="shared" si="114"/>
        <v>0</v>
      </c>
      <c r="CO186" s="36">
        <f t="shared" si="114"/>
        <v>0</v>
      </c>
      <c r="CP186" s="36">
        <f t="shared" si="114"/>
        <v>0</v>
      </c>
      <c r="CQ186" s="36">
        <f t="shared" si="114"/>
        <v>0</v>
      </c>
      <c r="CR186" s="36">
        <f t="shared" si="114"/>
        <v>0</v>
      </c>
      <c r="CS186" s="36">
        <f t="shared" si="114"/>
        <v>0</v>
      </c>
    </row>
    <row r="187" ht="14.25" customHeight="1">
      <c r="B187" s="6" t="s">
        <v>82</v>
      </c>
      <c r="E187" s="33">
        <f t="shared" si="113"/>
        <v>0</v>
      </c>
      <c r="F187" s="5"/>
      <c r="G187" s="39">
        <f t="shared" ref="G187:CS187" si="115">G177*G$52</f>
        <v>0</v>
      </c>
      <c r="H187" s="39">
        <f t="shared" si="115"/>
        <v>0</v>
      </c>
      <c r="I187" s="39">
        <f t="shared" si="115"/>
        <v>0</v>
      </c>
      <c r="J187" s="39">
        <f t="shared" si="115"/>
        <v>0</v>
      </c>
      <c r="K187" s="39">
        <f t="shared" si="115"/>
        <v>0</v>
      </c>
      <c r="L187" s="39">
        <f t="shared" si="115"/>
        <v>0</v>
      </c>
      <c r="M187" s="39">
        <f t="shared" si="115"/>
        <v>0</v>
      </c>
      <c r="N187" s="39">
        <f t="shared" si="115"/>
        <v>0</v>
      </c>
      <c r="O187" s="39">
        <f t="shared" si="115"/>
        <v>0</v>
      </c>
      <c r="P187" s="39">
        <f t="shared" si="115"/>
        <v>0</v>
      </c>
      <c r="Q187" s="39">
        <f t="shared" si="115"/>
        <v>0</v>
      </c>
      <c r="R187" s="39">
        <f t="shared" si="115"/>
        <v>0</v>
      </c>
      <c r="S187" s="39">
        <f t="shared" si="115"/>
        <v>0</v>
      </c>
      <c r="T187" s="39">
        <f t="shared" si="115"/>
        <v>0</v>
      </c>
      <c r="U187" s="39">
        <f t="shared" si="115"/>
        <v>0</v>
      </c>
      <c r="V187" s="39">
        <f t="shared" si="115"/>
        <v>0</v>
      </c>
      <c r="W187" s="39">
        <f t="shared" si="115"/>
        <v>0</v>
      </c>
      <c r="X187" s="39">
        <f t="shared" si="115"/>
        <v>0</v>
      </c>
      <c r="Y187" s="39">
        <f t="shared" si="115"/>
        <v>0</v>
      </c>
      <c r="Z187" s="39">
        <f t="shared" si="115"/>
        <v>0</v>
      </c>
      <c r="AA187" s="39">
        <f t="shared" si="115"/>
        <v>0</v>
      </c>
      <c r="AB187" s="39">
        <f t="shared" si="115"/>
        <v>0</v>
      </c>
      <c r="AC187" s="39">
        <f t="shared" si="115"/>
        <v>0</v>
      </c>
      <c r="AD187" s="39">
        <f t="shared" si="115"/>
        <v>0</v>
      </c>
      <c r="AE187" s="39">
        <f t="shared" si="115"/>
        <v>0</v>
      </c>
      <c r="AF187" s="39">
        <f t="shared" si="115"/>
        <v>0</v>
      </c>
      <c r="AG187" s="39">
        <f t="shared" si="115"/>
        <v>0</v>
      </c>
      <c r="AH187" s="39">
        <f t="shared" si="115"/>
        <v>0</v>
      </c>
      <c r="AI187" s="39">
        <f t="shared" si="115"/>
        <v>0</v>
      </c>
      <c r="AJ187" s="39">
        <f t="shared" si="115"/>
        <v>0</v>
      </c>
      <c r="AK187" s="39">
        <f t="shared" si="115"/>
        <v>0</v>
      </c>
      <c r="AL187" s="39">
        <f t="shared" si="115"/>
        <v>0</v>
      </c>
      <c r="AM187" s="39">
        <f t="shared" si="115"/>
        <v>0</v>
      </c>
      <c r="AN187" s="39">
        <f t="shared" si="115"/>
        <v>0</v>
      </c>
      <c r="AO187" s="39">
        <f t="shared" si="115"/>
        <v>0</v>
      </c>
      <c r="AP187" s="39">
        <f t="shared" si="115"/>
        <v>0</v>
      </c>
      <c r="AQ187" s="39">
        <f t="shared" si="115"/>
        <v>0</v>
      </c>
      <c r="AR187" s="39">
        <f t="shared" si="115"/>
        <v>0</v>
      </c>
      <c r="AS187" s="39">
        <f t="shared" si="115"/>
        <v>0</v>
      </c>
      <c r="AT187" s="39">
        <f t="shared" si="115"/>
        <v>0</v>
      </c>
      <c r="AU187" s="39">
        <f t="shared" si="115"/>
        <v>0</v>
      </c>
      <c r="AV187" s="39">
        <f t="shared" si="115"/>
        <v>0</v>
      </c>
      <c r="AW187" s="39">
        <f t="shared" si="115"/>
        <v>0</v>
      </c>
      <c r="AX187" s="39">
        <f t="shared" si="115"/>
        <v>0</v>
      </c>
      <c r="AY187" s="39">
        <f t="shared" si="115"/>
        <v>0</v>
      </c>
      <c r="AZ187" s="39">
        <f t="shared" si="115"/>
        <v>0</v>
      </c>
      <c r="BA187" s="39">
        <f t="shared" si="115"/>
        <v>0</v>
      </c>
      <c r="BB187" s="39">
        <f t="shared" si="115"/>
        <v>0</v>
      </c>
      <c r="BC187" s="39">
        <f t="shared" si="115"/>
        <v>0</v>
      </c>
      <c r="BD187" s="39">
        <f t="shared" si="115"/>
        <v>0</v>
      </c>
      <c r="BE187" s="39">
        <f t="shared" si="115"/>
        <v>0</v>
      </c>
      <c r="BF187" s="39">
        <f t="shared" si="115"/>
        <v>0</v>
      </c>
      <c r="BG187" s="39">
        <f t="shared" si="115"/>
        <v>0</v>
      </c>
      <c r="BH187" s="39">
        <f t="shared" si="115"/>
        <v>0</v>
      </c>
      <c r="BI187" s="39">
        <f t="shared" si="115"/>
        <v>0</v>
      </c>
      <c r="BJ187" s="39">
        <f t="shared" si="115"/>
        <v>0</v>
      </c>
      <c r="BK187" s="39">
        <f t="shared" si="115"/>
        <v>0</v>
      </c>
      <c r="BL187" s="39">
        <f t="shared" si="115"/>
        <v>0</v>
      </c>
      <c r="BM187" s="39">
        <f t="shared" si="115"/>
        <v>0</v>
      </c>
      <c r="BN187" s="39">
        <f t="shared" si="115"/>
        <v>0</v>
      </c>
      <c r="BO187" s="39">
        <f t="shared" si="115"/>
        <v>0</v>
      </c>
      <c r="BP187" s="39">
        <f t="shared" si="115"/>
        <v>0</v>
      </c>
      <c r="BQ187" s="39">
        <f t="shared" si="115"/>
        <v>0</v>
      </c>
      <c r="BR187" s="39">
        <f t="shared" si="115"/>
        <v>0</v>
      </c>
      <c r="BS187" s="39">
        <f t="shared" si="115"/>
        <v>0</v>
      </c>
      <c r="BT187" s="39">
        <f t="shared" si="115"/>
        <v>0</v>
      </c>
      <c r="BU187" s="39">
        <f t="shared" si="115"/>
        <v>0</v>
      </c>
      <c r="BV187" s="39">
        <f t="shared" si="115"/>
        <v>0</v>
      </c>
      <c r="BW187" s="39">
        <f t="shared" si="115"/>
        <v>0</v>
      </c>
      <c r="BX187" s="39">
        <f t="shared" si="115"/>
        <v>0</v>
      </c>
      <c r="BY187" s="39">
        <f t="shared" si="115"/>
        <v>0</v>
      </c>
      <c r="BZ187" s="39">
        <f t="shared" si="115"/>
        <v>0</v>
      </c>
      <c r="CA187" s="39">
        <f t="shared" si="115"/>
        <v>0</v>
      </c>
      <c r="CB187" s="39">
        <f t="shared" si="115"/>
        <v>0</v>
      </c>
      <c r="CC187" s="39">
        <f t="shared" si="115"/>
        <v>0</v>
      </c>
      <c r="CD187" s="39">
        <f t="shared" si="115"/>
        <v>0</v>
      </c>
      <c r="CE187" s="39">
        <f t="shared" si="115"/>
        <v>0</v>
      </c>
      <c r="CF187" s="39">
        <f t="shared" si="115"/>
        <v>0</v>
      </c>
      <c r="CG187" s="39">
        <f t="shared" si="115"/>
        <v>0</v>
      </c>
      <c r="CH187" s="39">
        <f t="shared" si="115"/>
        <v>0</v>
      </c>
      <c r="CI187" s="39">
        <f t="shared" si="115"/>
        <v>0</v>
      </c>
      <c r="CJ187" s="39">
        <f t="shared" si="115"/>
        <v>0</v>
      </c>
      <c r="CK187" s="39">
        <f t="shared" si="115"/>
        <v>0</v>
      </c>
      <c r="CL187" s="39">
        <f t="shared" si="115"/>
        <v>0</v>
      </c>
      <c r="CM187" s="39">
        <f t="shared" si="115"/>
        <v>0</v>
      </c>
      <c r="CN187" s="39">
        <f t="shared" si="115"/>
        <v>0</v>
      </c>
      <c r="CO187" s="39">
        <f t="shared" si="115"/>
        <v>0</v>
      </c>
      <c r="CP187" s="39">
        <f t="shared" si="115"/>
        <v>0</v>
      </c>
      <c r="CQ187" s="39">
        <f t="shared" si="115"/>
        <v>0</v>
      </c>
      <c r="CR187" s="39">
        <f t="shared" si="115"/>
        <v>0</v>
      </c>
      <c r="CS187" s="39">
        <f t="shared" si="115"/>
        <v>0</v>
      </c>
    </row>
    <row r="188" ht="14.25" customHeight="1"/>
    <row r="189" ht="14.25" customHeight="1">
      <c r="B189" s="43" t="str">
        <f>B17</f>
        <v/>
      </c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</row>
    <row r="190" ht="14.25" customHeight="1"/>
    <row r="191" ht="14.25" customHeight="1">
      <c r="B191" s="6" t="s">
        <v>74</v>
      </c>
      <c r="E191" s="35">
        <f t="shared" ref="E191:E194" si="117">SUM(G191:CS191)</f>
        <v>0</v>
      </c>
      <c r="F191" s="5"/>
      <c r="G191" s="39">
        <f t="shared" ref="G191:CS191" si="116">(G$28*$C$17)+(G$29*$D$17)+(G$30*$C$17)</f>
        <v>0</v>
      </c>
      <c r="H191" s="39">
        <f t="shared" si="116"/>
        <v>0</v>
      </c>
      <c r="I191" s="39">
        <f t="shared" si="116"/>
        <v>0</v>
      </c>
      <c r="J191" s="39">
        <f t="shared" si="116"/>
        <v>0</v>
      </c>
      <c r="K191" s="39">
        <f t="shared" si="116"/>
        <v>0</v>
      </c>
      <c r="L191" s="39">
        <f t="shared" si="116"/>
        <v>0</v>
      </c>
      <c r="M191" s="39">
        <f t="shared" si="116"/>
        <v>0</v>
      </c>
      <c r="N191" s="39">
        <f t="shared" si="116"/>
        <v>0</v>
      </c>
      <c r="O191" s="39">
        <f t="shared" si="116"/>
        <v>0</v>
      </c>
      <c r="P191" s="39">
        <f t="shared" si="116"/>
        <v>0</v>
      </c>
      <c r="Q191" s="39">
        <f t="shared" si="116"/>
        <v>0</v>
      </c>
      <c r="R191" s="39">
        <f t="shared" si="116"/>
        <v>0</v>
      </c>
      <c r="S191" s="39">
        <f t="shared" si="116"/>
        <v>0</v>
      </c>
      <c r="T191" s="39">
        <f t="shared" si="116"/>
        <v>0</v>
      </c>
      <c r="U191" s="39">
        <f t="shared" si="116"/>
        <v>0</v>
      </c>
      <c r="V191" s="39">
        <f t="shared" si="116"/>
        <v>0</v>
      </c>
      <c r="W191" s="39">
        <f t="shared" si="116"/>
        <v>0</v>
      </c>
      <c r="X191" s="39">
        <f t="shared" si="116"/>
        <v>0</v>
      </c>
      <c r="Y191" s="39">
        <f t="shared" si="116"/>
        <v>0</v>
      </c>
      <c r="Z191" s="39">
        <f t="shared" si="116"/>
        <v>0</v>
      </c>
      <c r="AA191" s="39">
        <f t="shared" si="116"/>
        <v>0</v>
      </c>
      <c r="AB191" s="39">
        <f t="shared" si="116"/>
        <v>0</v>
      </c>
      <c r="AC191" s="39">
        <f t="shared" si="116"/>
        <v>0</v>
      </c>
      <c r="AD191" s="39">
        <f t="shared" si="116"/>
        <v>0</v>
      </c>
      <c r="AE191" s="39">
        <f t="shared" si="116"/>
        <v>0</v>
      </c>
      <c r="AF191" s="39">
        <f t="shared" si="116"/>
        <v>0</v>
      </c>
      <c r="AG191" s="39">
        <f t="shared" si="116"/>
        <v>0</v>
      </c>
      <c r="AH191" s="39">
        <f t="shared" si="116"/>
        <v>0</v>
      </c>
      <c r="AI191" s="39">
        <f t="shared" si="116"/>
        <v>0</v>
      </c>
      <c r="AJ191" s="39">
        <f t="shared" si="116"/>
        <v>0</v>
      </c>
      <c r="AK191" s="39">
        <f t="shared" si="116"/>
        <v>0</v>
      </c>
      <c r="AL191" s="39">
        <f t="shared" si="116"/>
        <v>0</v>
      </c>
      <c r="AM191" s="39">
        <f t="shared" si="116"/>
        <v>0</v>
      </c>
      <c r="AN191" s="39">
        <f t="shared" si="116"/>
        <v>0</v>
      </c>
      <c r="AO191" s="39">
        <f t="shared" si="116"/>
        <v>0</v>
      </c>
      <c r="AP191" s="39">
        <f t="shared" si="116"/>
        <v>0</v>
      </c>
      <c r="AQ191" s="39">
        <f t="shared" si="116"/>
        <v>0</v>
      </c>
      <c r="AR191" s="39">
        <f t="shared" si="116"/>
        <v>0</v>
      </c>
      <c r="AS191" s="39">
        <f t="shared" si="116"/>
        <v>0</v>
      </c>
      <c r="AT191" s="39">
        <f t="shared" si="116"/>
        <v>0</v>
      </c>
      <c r="AU191" s="39">
        <f t="shared" si="116"/>
        <v>0</v>
      </c>
      <c r="AV191" s="39">
        <f t="shared" si="116"/>
        <v>0</v>
      </c>
      <c r="AW191" s="39">
        <f t="shared" si="116"/>
        <v>0</v>
      </c>
      <c r="AX191" s="39">
        <f t="shared" si="116"/>
        <v>0</v>
      </c>
      <c r="AY191" s="39">
        <f t="shared" si="116"/>
        <v>0</v>
      </c>
      <c r="AZ191" s="39">
        <f t="shared" si="116"/>
        <v>0</v>
      </c>
      <c r="BA191" s="39">
        <f t="shared" si="116"/>
        <v>0</v>
      </c>
      <c r="BB191" s="39">
        <f t="shared" si="116"/>
        <v>0</v>
      </c>
      <c r="BC191" s="39">
        <f t="shared" si="116"/>
        <v>0</v>
      </c>
      <c r="BD191" s="39">
        <f t="shared" si="116"/>
        <v>0</v>
      </c>
      <c r="BE191" s="39">
        <f t="shared" si="116"/>
        <v>0</v>
      </c>
      <c r="BF191" s="39">
        <f t="shared" si="116"/>
        <v>0</v>
      </c>
      <c r="BG191" s="39">
        <f t="shared" si="116"/>
        <v>0</v>
      </c>
      <c r="BH191" s="39">
        <f t="shared" si="116"/>
        <v>0</v>
      </c>
      <c r="BI191" s="39">
        <f t="shared" si="116"/>
        <v>0</v>
      </c>
      <c r="BJ191" s="39">
        <f t="shared" si="116"/>
        <v>0</v>
      </c>
      <c r="BK191" s="39">
        <f t="shared" si="116"/>
        <v>0</v>
      </c>
      <c r="BL191" s="39">
        <f t="shared" si="116"/>
        <v>0</v>
      </c>
      <c r="BM191" s="39">
        <f t="shared" si="116"/>
        <v>0</v>
      </c>
      <c r="BN191" s="39">
        <f t="shared" si="116"/>
        <v>0</v>
      </c>
      <c r="BO191" s="39">
        <f t="shared" si="116"/>
        <v>0</v>
      </c>
      <c r="BP191" s="39">
        <f t="shared" si="116"/>
        <v>0</v>
      </c>
      <c r="BQ191" s="39">
        <f t="shared" si="116"/>
        <v>0</v>
      </c>
      <c r="BR191" s="39">
        <f t="shared" si="116"/>
        <v>0</v>
      </c>
      <c r="BS191" s="39">
        <f t="shared" si="116"/>
        <v>0</v>
      </c>
      <c r="BT191" s="39">
        <f t="shared" si="116"/>
        <v>0</v>
      </c>
      <c r="BU191" s="39">
        <f t="shared" si="116"/>
        <v>0</v>
      </c>
      <c r="BV191" s="39">
        <f t="shared" si="116"/>
        <v>0</v>
      </c>
      <c r="BW191" s="39">
        <f t="shared" si="116"/>
        <v>0</v>
      </c>
      <c r="BX191" s="39">
        <f t="shared" si="116"/>
        <v>0</v>
      </c>
      <c r="BY191" s="39">
        <f t="shared" si="116"/>
        <v>0</v>
      </c>
      <c r="BZ191" s="39">
        <f t="shared" si="116"/>
        <v>0</v>
      </c>
      <c r="CA191" s="39">
        <f t="shared" si="116"/>
        <v>0</v>
      </c>
      <c r="CB191" s="39">
        <f t="shared" si="116"/>
        <v>0</v>
      </c>
      <c r="CC191" s="39">
        <f t="shared" si="116"/>
        <v>0</v>
      </c>
      <c r="CD191" s="39">
        <f t="shared" si="116"/>
        <v>0</v>
      </c>
      <c r="CE191" s="39">
        <f t="shared" si="116"/>
        <v>0</v>
      </c>
      <c r="CF191" s="39">
        <f t="shared" si="116"/>
        <v>0</v>
      </c>
      <c r="CG191" s="39">
        <f t="shared" si="116"/>
        <v>0</v>
      </c>
      <c r="CH191" s="39">
        <f t="shared" si="116"/>
        <v>0</v>
      </c>
      <c r="CI191" s="39">
        <f t="shared" si="116"/>
        <v>0</v>
      </c>
      <c r="CJ191" s="39">
        <f t="shared" si="116"/>
        <v>0</v>
      </c>
      <c r="CK191" s="39">
        <f t="shared" si="116"/>
        <v>0</v>
      </c>
      <c r="CL191" s="39">
        <f t="shared" si="116"/>
        <v>0</v>
      </c>
      <c r="CM191" s="39">
        <f t="shared" si="116"/>
        <v>0</v>
      </c>
      <c r="CN191" s="39">
        <f t="shared" si="116"/>
        <v>0</v>
      </c>
      <c r="CO191" s="39">
        <f t="shared" si="116"/>
        <v>0</v>
      </c>
      <c r="CP191" s="39">
        <f t="shared" si="116"/>
        <v>0</v>
      </c>
      <c r="CQ191" s="39">
        <f t="shared" si="116"/>
        <v>0</v>
      </c>
      <c r="CR191" s="39">
        <f t="shared" si="116"/>
        <v>0</v>
      </c>
      <c r="CS191" s="39">
        <f t="shared" si="116"/>
        <v>0</v>
      </c>
    </row>
    <row r="192" ht="14.25" customHeight="1">
      <c r="B192" s="6" t="s">
        <v>75</v>
      </c>
      <c r="E192" s="35">
        <f t="shared" si="117"/>
        <v>0</v>
      </c>
      <c r="G192" s="39">
        <f t="shared" ref="G192:CS192" si="118">(G$56*$C$17)+(G$57*$D$17)+(G$58*$D$17)+(G$59*$C$17)</f>
        <v>0</v>
      </c>
      <c r="H192" s="39">
        <f t="shared" si="118"/>
        <v>0</v>
      </c>
      <c r="I192" s="39">
        <f t="shared" si="118"/>
        <v>0</v>
      </c>
      <c r="J192" s="39">
        <f t="shared" si="118"/>
        <v>0</v>
      </c>
      <c r="K192" s="39">
        <f t="shared" si="118"/>
        <v>0</v>
      </c>
      <c r="L192" s="39">
        <f t="shared" si="118"/>
        <v>0</v>
      </c>
      <c r="M192" s="39">
        <f t="shared" si="118"/>
        <v>0</v>
      </c>
      <c r="N192" s="39">
        <f t="shared" si="118"/>
        <v>0</v>
      </c>
      <c r="O192" s="39">
        <f t="shared" si="118"/>
        <v>0</v>
      </c>
      <c r="P192" s="39">
        <f t="shared" si="118"/>
        <v>0</v>
      </c>
      <c r="Q192" s="39">
        <f t="shared" si="118"/>
        <v>0</v>
      </c>
      <c r="R192" s="39">
        <f t="shared" si="118"/>
        <v>0</v>
      </c>
      <c r="S192" s="39">
        <f t="shared" si="118"/>
        <v>0</v>
      </c>
      <c r="T192" s="39">
        <f t="shared" si="118"/>
        <v>0</v>
      </c>
      <c r="U192" s="39">
        <f t="shared" si="118"/>
        <v>0</v>
      </c>
      <c r="V192" s="39">
        <f t="shared" si="118"/>
        <v>0</v>
      </c>
      <c r="W192" s="39">
        <f t="shared" si="118"/>
        <v>0</v>
      </c>
      <c r="X192" s="39">
        <f t="shared" si="118"/>
        <v>0</v>
      </c>
      <c r="Y192" s="39">
        <f t="shared" si="118"/>
        <v>0</v>
      </c>
      <c r="Z192" s="39">
        <f t="shared" si="118"/>
        <v>0</v>
      </c>
      <c r="AA192" s="39">
        <f t="shared" si="118"/>
        <v>0</v>
      </c>
      <c r="AB192" s="39">
        <f t="shared" si="118"/>
        <v>0</v>
      </c>
      <c r="AC192" s="39">
        <f t="shared" si="118"/>
        <v>0</v>
      </c>
      <c r="AD192" s="39">
        <f t="shared" si="118"/>
        <v>0</v>
      </c>
      <c r="AE192" s="39">
        <f t="shared" si="118"/>
        <v>0</v>
      </c>
      <c r="AF192" s="39">
        <f t="shared" si="118"/>
        <v>0</v>
      </c>
      <c r="AG192" s="39">
        <f t="shared" si="118"/>
        <v>0</v>
      </c>
      <c r="AH192" s="39">
        <f t="shared" si="118"/>
        <v>0</v>
      </c>
      <c r="AI192" s="39">
        <f t="shared" si="118"/>
        <v>0</v>
      </c>
      <c r="AJ192" s="39">
        <f t="shared" si="118"/>
        <v>0</v>
      </c>
      <c r="AK192" s="39">
        <f t="shared" si="118"/>
        <v>0</v>
      </c>
      <c r="AL192" s="39">
        <f t="shared" si="118"/>
        <v>0</v>
      </c>
      <c r="AM192" s="39">
        <f t="shared" si="118"/>
        <v>0</v>
      </c>
      <c r="AN192" s="39">
        <f t="shared" si="118"/>
        <v>0</v>
      </c>
      <c r="AO192" s="39">
        <f t="shared" si="118"/>
        <v>0</v>
      </c>
      <c r="AP192" s="39">
        <f t="shared" si="118"/>
        <v>0</v>
      </c>
      <c r="AQ192" s="39">
        <f t="shared" si="118"/>
        <v>0</v>
      </c>
      <c r="AR192" s="39">
        <f t="shared" si="118"/>
        <v>0</v>
      </c>
      <c r="AS192" s="39">
        <f t="shared" si="118"/>
        <v>0</v>
      </c>
      <c r="AT192" s="39">
        <f t="shared" si="118"/>
        <v>0</v>
      </c>
      <c r="AU192" s="39">
        <f t="shared" si="118"/>
        <v>0</v>
      </c>
      <c r="AV192" s="39">
        <f t="shared" si="118"/>
        <v>0</v>
      </c>
      <c r="AW192" s="39">
        <f t="shared" si="118"/>
        <v>0</v>
      </c>
      <c r="AX192" s="39">
        <f t="shared" si="118"/>
        <v>0</v>
      </c>
      <c r="AY192" s="39">
        <f t="shared" si="118"/>
        <v>0</v>
      </c>
      <c r="AZ192" s="39">
        <f t="shared" si="118"/>
        <v>0</v>
      </c>
      <c r="BA192" s="39">
        <f t="shared" si="118"/>
        <v>0</v>
      </c>
      <c r="BB192" s="39">
        <f t="shared" si="118"/>
        <v>0</v>
      </c>
      <c r="BC192" s="39">
        <f t="shared" si="118"/>
        <v>0</v>
      </c>
      <c r="BD192" s="39">
        <f t="shared" si="118"/>
        <v>0</v>
      </c>
      <c r="BE192" s="39">
        <f t="shared" si="118"/>
        <v>0</v>
      </c>
      <c r="BF192" s="39">
        <f t="shared" si="118"/>
        <v>0</v>
      </c>
      <c r="BG192" s="39">
        <f t="shared" si="118"/>
        <v>0</v>
      </c>
      <c r="BH192" s="39">
        <f t="shared" si="118"/>
        <v>0</v>
      </c>
      <c r="BI192" s="39">
        <f t="shared" si="118"/>
        <v>0</v>
      </c>
      <c r="BJ192" s="39">
        <f t="shared" si="118"/>
        <v>0</v>
      </c>
      <c r="BK192" s="39">
        <f t="shared" si="118"/>
        <v>0</v>
      </c>
      <c r="BL192" s="39">
        <f t="shared" si="118"/>
        <v>0</v>
      </c>
      <c r="BM192" s="39">
        <f t="shared" si="118"/>
        <v>0</v>
      </c>
      <c r="BN192" s="39">
        <f t="shared" si="118"/>
        <v>0</v>
      </c>
      <c r="BO192" s="39">
        <f t="shared" si="118"/>
        <v>0</v>
      </c>
      <c r="BP192" s="39">
        <f t="shared" si="118"/>
        <v>0</v>
      </c>
      <c r="BQ192" s="39">
        <f t="shared" si="118"/>
        <v>0</v>
      </c>
      <c r="BR192" s="39">
        <f t="shared" si="118"/>
        <v>0</v>
      </c>
      <c r="BS192" s="39">
        <f t="shared" si="118"/>
        <v>0</v>
      </c>
      <c r="BT192" s="39">
        <f t="shared" si="118"/>
        <v>0</v>
      </c>
      <c r="BU192" s="39">
        <f t="shared" si="118"/>
        <v>0</v>
      </c>
      <c r="BV192" s="39">
        <f t="shared" si="118"/>
        <v>0</v>
      </c>
      <c r="BW192" s="39">
        <f t="shared" si="118"/>
        <v>0</v>
      </c>
      <c r="BX192" s="39">
        <f t="shared" si="118"/>
        <v>0</v>
      </c>
      <c r="BY192" s="39">
        <f t="shared" si="118"/>
        <v>0</v>
      </c>
      <c r="BZ192" s="39">
        <f t="shared" si="118"/>
        <v>0</v>
      </c>
      <c r="CA192" s="39">
        <f t="shared" si="118"/>
        <v>0</v>
      </c>
      <c r="CB192" s="39">
        <f t="shared" si="118"/>
        <v>0</v>
      </c>
      <c r="CC192" s="39">
        <f t="shared" si="118"/>
        <v>0</v>
      </c>
      <c r="CD192" s="39">
        <f t="shared" si="118"/>
        <v>0</v>
      </c>
      <c r="CE192" s="39">
        <f t="shared" si="118"/>
        <v>0</v>
      </c>
      <c r="CF192" s="39">
        <f t="shared" si="118"/>
        <v>0</v>
      </c>
      <c r="CG192" s="39">
        <f t="shared" si="118"/>
        <v>0</v>
      </c>
      <c r="CH192" s="39">
        <f t="shared" si="118"/>
        <v>0</v>
      </c>
      <c r="CI192" s="39">
        <f t="shared" si="118"/>
        <v>0</v>
      </c>
      <c r="CJ192" s="39">
        <f t="shared" si="118"/>
        <v>0</v>
      </c>
      <c r="CK192" s="39">
        <f t="shared" si="118"/>
        <v>0</v>
      </c>
      <c r="CL192" s="39">
        <f t="shared" si="118"/>
        <v>0</v>
      </c>
      <c r="CM192" s="39">
        <f t="shared" si="118"/>
        <v>0</v>
      </c>
      <c r="CN192" s="39">
        <f t="shared" si="118"/>
        <v>0</v>
      </c>
      <c r="CO192" s="39">
        <f t="shared" si="118"/>
        <v>0</v>
      </c>
      <c r="CP192" s="39">
        <f t="shared" si="118"/>
        <v>0</v>
      </c>
      <c r="CQ192" s="39">
        <f t="shared" si="118"/>
        <v>0</v>
      </c>
      <c r="CR192" s="39">
        <f t="shared" si="118"/>
        <v>0</v>
      </c>
      <c r="CS192" s="39">
        <f t="shared" si="118"/>
        <v>0</v>
      </c>
    </row>
    <row r="193" ht="14.25" customHeight="1">
      <c r="B193" s="6" t="s">
        <v>76</v>
      </c>
      <c r="E193" s="35">
        <f t="shared" si="117"/>
        <v>0</v>
      </c>
      <c r="G193" s="39">
        <f t="shared" ref="G193:CS193" si="119">(G$70*$C$17)+(G$71*$D$17)+(G$72*$D$17)+(G$73*$C$17)</f>
        <v>0</v>
      </c>
      <c r="H193" s="39">
        <f t="shared" si="119"/>
        <v>0</v>
      </c>
      <c r="I193" s="39">
        <f t="shared" si="119"/>
        <v>0</v>
      </c>
      <c r="J193" s="39">
        <f t="shared" si="119"/>
        <v>0</v>
      </c>
      <c r="K193" s="39">
        <f t="shared" si="119"/>
        <v>0</v>
      </c>
      <c r="L193" s="39">
        <f t="shared" si="119"/>
        <v>0</v>
      </c>
      <c r="M193" s="39">
        <f t="shared" si="119"/>
        <v>0</v>
      </c>
      <c r="N193" s="39">
        <f t="shared" si="119"/>
        <v>0</v>
      </c>
      <c r="O193" s="39">
        <f t="shared" si="119"/>
        <v>0</v>
      </c>
      <c r="P193" s="39">
        <f t="shared" si="119"/>
        <v>0</v>
      </c>
      <c r="Q193" s="39">
        <f t="shared" si="119"/>
        <v>0</v>
      </c>
      <c r="R193" s="39">
        <f t="shared" si="119"/>
        <v>0</v>
      </c>
      <c r="S193" s="39">
        <f t="shared" si="119"/>
        <v>0</v>
      </c>
      <c r="T193" s="39">
        <f t="shared" si="119"/>
        <v>0</v>
      </c>
      <c r="U193" s="39">
        <f t="shared" si="119"/>
        <v>0</v>
      </c>
      <c r="V193" s="39">
        <f t="shared" si="119"/>
        <v>0</v>
      </c>
      <c r="W193" s="39">
        <f t="shared" si="119"/>
        <v>0</v>
      </c>
      <c r="X193" s="39">
        <f t="shared" si="119"/>
        <v>0</v>
      </c>
      <c r="Y193" s="39">
        <f t="shared" si="119"/>
        <v>0</v>
      </c>
      <c r="Z193" s="39">
        <f t="shared" si="119"/>
        <v>0</v>
      </c>
      <c r="AA193" s="39">
        <f t="shared" si="119"/>
        <v>0</v>
      </c>
      <c r="AB193" s="39">
        <f t="shared" si="119"/>
        <v>0</v>
      </c>
      <c r="AC193" s="39">
        <f t="shared" si="119"/>
        <v>0</v>
      </c>
      <c r="AD193" s="39">
        <f t="shared" si="119"/>
        <v>0</v>
      </c>
      <c r="AE193" s="39">
        <f t="shared" si="119"/>
        <v>0</v>
      </c>
      <c r="AF193" s="39">
        <f t="shared" si="119"/>
        <v>0</v>
      </c>
      <c r="AG193" s="39">
        <f t="shared" si="119"/>
        <v>0</v>
      </c>
      <c r="AH193" s="39">
        <f t="shared" si="119"/>
        <v>0</v>
      </c>
      <c r="AI193" s="39">
        <f t="shared" si="119"/>
        <v>0</v>
      </c>
      <c r="AJ193" s="39">
        <f t="shared" si="119"/>
        <v>0</v>
      </c>
      <c r="AK193" s="39">
        <f t="shared" si="119"/>
        <v>0</v>
      </c>
      <c r="AL193" s="39">
        <f t="shared" si="119"/>
        <v>0</v>
      </c>
      <c r="AM193" s="39">
        <f t="shared" si="119"/>
        <v>0</v>
      </c>
      <c r="AN193" s="39">
        <f t="shared" si="119"/>
        <v>0</v>
      </c>
      <c r="AO193" s="39">
        <f t="shared" si="119"/>
        <v>0</v>
      </c>
      <c r="AP193" s="39">
        <f t="shared" si="119"/>
        <v>0</v>
      </c>
      <c r="AQ193" s="39">
        <f t="shared" si="119"/>
        <v>0</v>
      </c>
      <c r="AR193" s="39">
        <f t="shared" si="119"/>
        <v>0</v>
      </c>
      <c r="AS193" s="39">
        <f t="shared" si="119"/>
        <v>0</v>
      </c>
      <c r="AT193" s="39">
        <f t="shared" si="119"/>
        <v>0</v>
      </c>
      <c r="AU193" s="39">
        <f t="shared" si="119"/>
        <v>0</v>
      </c>
      <c r="AV193" s="39">
        <f t="shared" si="119"/>
        <v>0</v>
      </c>
      <c r="AW193" s="39">
        <f t="shared" si="119"/>
        <v>0</v>
      </c>
      <c r="AX193" s="39">
        <f t="shared" si="119"/>
        <v>0</v>
      </c>
      <c r="AY193" s="39">
        <f t="shared" si="119"/>
        <v>0</v>
      </c>
      <c r="AZ193" s="39">
        <f t="shared" si="119"/>
        <v>0</v>
      </c>
      <c r="BA193" s="39">
        <f t="shared" si="119"/>
        <v>0</v>
      </c>
      <c r="BB193" s="39">
        <f t="shared" si="119"/>
        <v>0</v>
      </c>
      <c r="BC193" s="39">
        <f t="shared" si="119"/>
        <v>0</v>
      </c>
      <c r="BD193" s="39">
        <f t="shared" si="119"/>
        <v>0</v>
      </c>
      <c r="BE193" s="39">
        <f t="shared" si="119"/>
        <v>0</v>
      </c>
      <c r="BF193" s="39">
        <f t="shared" si="119"/>
        <v>0</v>
      </c>
      <c r="BG193" s="39">
        <f t="shared" si="119"/>
        <v>0</v>
      </c>
      <c r="BH193" s="39">
        <f t="shared" si="119"/>
        <v>0</v>
      </c>
      <c r="BI193" s="39">
        <f t="shared" si="119"/>
        <v>0</v>
      </c>
      <c r="BJ193" s="39">
        <f t="shared" si="119"/>
        <v>0</v>
      </c>
      <c r="BK193" s="39">
        <f t="shared" si="119"/>
        <v>0</v>
      </c>
      <c r="BL193" s="39">
        <f t="shared" si="119"/>
        <v>0</v>
      </c>
      <c r="BM193" s="39">
        <f t="shared" si="119"/>
        <v>0</v>
      </c>
      <c r="BN193" s="39">
        <f t="shared" si="119"/>
        <v>0</v>
      </c>
      <c r="BO193" s="39">
        <f t="shared" si="119"/>
        <v>0</v>
      </c>
      <c r="BP193" s="39">
        <f t="shared" si="119"/>
        <v>0</v>
      </c>
      <c r="BQ193" s="39">
        <f t="shared" si="119"/>
        <v>0</v>
      </c>
      <c r="BR193" s="39">
        <f t="shared" si="119"/>
        <v>0</v>
      </c>
      <c r="BS193" s="39">
        <f t="shared" si="119"/>
        <v>0</v>
      </c>
      <c r="BT193" s="39">
        <f t="shared" si="119"/>
        <v>0</v>
      </c>
      <c r="BU193" s="39">
        <f t="shared" si="119"/>
        <v>0</v>
      </c>
      <c r="BV193" s="39">
        <f t="shared" si="119"/>
        <v>0</v>
      </c>
      <c r="BW193" s="39">
        <f t="shared" si="119"/>
        <v>0</v>
      </c>
      <c r="BX193" s="39">
        <f t="shared" si="119"/>
        <v>0</v>
      </c>
      <c r="BY193" s="39">
        <f t="shared" si="119"/>
        <v>0</v>
      </c>
      <c r="BZ193" s="39">
        <f t="shared" si="119"/>
        <v>0</v>
      </c>
      <c r="CA193" s="39">
        <f t="shared" si="119"/>
        <v>0</v>
      </c>
      <c r="CB193" s="39">
        <f t="shared" si="119"/>
        <v>0</v>
      </c>
      <c r="CC193" s="39">
        <f t="shared" si="119"/>
        <v>0</v>
      </c>
      <c r="CD193" s="39">
        <f t="shared" si="119"/>
        <v>0</v>
      </c>
      <c r="CE193" s="39">
        <f t="shared" si="119"/>
        <v>0</v>
      </c>
      <c r="CF193" s="39">
        <f t="shared" si="119"/>
        <v>0</v>
      </c>
      <c r="CG193" s="39">
        <f t="shared" si="119"/>
        <v>0</v>
      </c>
      <c r="CH193" s="39">
        <f t="shared" si="119"/>
        <v>0</v>
      </c>
      <c r="CI193" s="39">
        <f t="shared" si="119"/>
        <v>0</v>
      </c>
      <c r="CJ193" s="39">
        <f t="shared" si="119"/>
        <v>0</v>
      </c>
      <c r="CK193" s="39">
        <f t="shared" si="119"/>
        <v>0</v>
      </c>
      <c r="CL193" s="39">
        <f t="shared" si="119"/>
        <v>0</v>
      </c>
      <c r="CM193" s="39">
        <f t="shared" si="119"/>
        <v>0</v>
      </c>
      <c r="CN193" s="39">
        <f t="shared" si="119"/>
        <v>0</v>
      </c>
      <c r="CO193" s="39">
        <f t="shared" si="119"/>
        <v>0</v>
      </c>
      <c r="CP193" s="39">
        <f t="shared" si="119"/>
        <v>0</v>
      </c>
      <c r="CQ193" s="39">
        <f t="shared" si="119"/>
        <v>0</v>
      </c>
      <c r="CR193" s="39">
        <f t="shared" si="119"/>
        <v>0</v>
      </c>
      <c r="CS193" s="39">
        <f t="shared" si="119"/>
        <v>0</v>
      </c>
    </row>
    <row r="194" ht="14.25" customHeight="1">
      <c r="B194" s="6" t="s">
        <v>66</v>
      </c>
      <c r="E194" s="35">
        <f t="shared" si="117"/>
        <v>0</v>
      </c>
      <c r="G194" s="39" t="str">
        <f t="shared" ref="G194:CS194" si="120">G45</f>
        <v/>
      </c>
      <c r="H194" s="39" t="str">
        <f t="shared" si="120"/>
        <v/>
      </c>
      <c r="I194" s="39" t="str">
        <f t="shared" si="120"/>
        <v/>
      </c>
      <c r="J194" s="39" t="str">
        <f t="shared" si="120"/>
        <v/>
      </c>
      <c r="K194" s="39" t="str">
        <f t="shared" si="120"/>
        <v/>
      </c>
      <c r="L194" s="39" t="str">
        <f t="shared" si="120"/>
        <v/>
      </c>
      <c r="M194" s="39" t="str">
        <f t="shared" si="120"/>
        <v/>
      </c>
      <c r="N194" s="39" t="str">
        <f t="shared" si="120"/>
        <v/>
      </c>
      <c r="O194" s="39" t="str">
        <f t="shared" si="120"/>
        <v/>
      </c>
      <c r="P194" s="39" t="str">
        <f t="shared" si="120"/>
        <v/>
      </c>
      <c r="Q194" s="39" t="str">
        <f t="shared" si="120"/>
        <v/>
      </c>
      <c r="R194" s="39" t="str">
        <f t="shared" si="120"/>
        <v/>
      </c>
      <c r="S194" s="39" t="str">
        <f t="shared" si="120"/>
        <v/>
      </c>
      <c r="T194" s="39" t="str">
        <f t="shared" si="120"/>
        <v/>
      </c>
      <c r="U194" s="39" t="str">
        <f t="shared" si="120"/>
        <v/>
      </c>
      <c r="V194" s="39" t="str">
        <f t="shared" si="120"/>
        <v/>
      </c>
      <c r="W194" s="39" t="str">
        <f t="shared" si="120"/>
        <v/>
      </c>
      <c r="X194" s="39" t="str">
        <f t="shared" si="120"/>
        <v/>
      </c>
      <c r="Y194" s="39" t="str">
        <f t="shared" si="120"/>
        <v/>
      </c>
      <c r="Z194" s="39" t="str">
        <f t="shared" si="120"/>
        <v/>
      </c>
      <c r="AA194" s="39" t="str">
        <f t="shared" si="120"/>
        <v/>
      </c>
      <c r="AB194" s="39" t="str">
        <f t="shared" si="120"/>
        <v/>
      </c>
      <c r="AC194" s="39" t="str">
        <f t="shared" si="120"/>
        <v/>
      </c>
      <c r="AD194" s="39" t="str">
        <f t="shared" si="120"/>
        <v/>
      </c>
      <c r="AE194" s="39" t="str">
        <f t="shared" si="120"/>
        <v/>
      </c>
      <c r="AF194" s="39" t="str">
        <f t="shared" si="120"/>
        <v/>
      </c>
      <c r="AG194" s="39" t="str">
        <f t="shared" si="120"/>
        <v/>
      </c>
      <c r="AH194" s="39" t="str">
        <f t="shared" si="120"/>
        <v/>
      </c>
      <c r="AI194" s="39" t="str">
        <f t="shared" si="120"/>
        <v/>
      </c>
      <c r="AJ194" s="39" t="str">
        <f t="shared" si="120"/>
        <v/>
      </c>
      <c r="AK194" s="39" t="str">
        <f t="shared" si="120"/>
        <v/>
      </c>
      <c r="AL194" s="39" t="str">
        <f t="shared" si="120"/>
        <v/>
      </c>
      <c r="AM194" s="39" t="str">
        <f t="shared" si="120"/>
        <v/>
      </c>
      <c r="AN194" s="39" t="str">
        <f t="shared" si="120"/>
        <v/>
      </c>
      <c r="AO194" s="39" t="str">
        <f t="shared" si="120"/>
        <v/>
      </c>
      <c r="AP194" s="39" t="str">
        <f t="shared" si="120"/>
        <v/>
      </c>
      <c r="AQ194" s="39" t="str">
        <f t="shared" si="120"/>
        <v/>
      </c>
      <c r="AR194" s="39" t="str">
        <f t="shared" si="120"/>
        <v/>
      </c>
      <c r="AS194" s="39" t="str">
        <f t="shared" si="120"/>
        <v/>
      </c>
      <c r="AT194" s="39" t="str">
        <f t="shared" si="120"/>
        <v/>
      </c>
      <c r="AU194" s="39" t="str">
        <f t="shared" si="120"/>
        <v/>
      </c>
      <c r="AV194" s="39" t="str">
        <f t="shared" si="120"/>
        <v/>
      </c>
      <c r="AW194" s="39" t="str">
        <f t="shared" si="120"/>
        <v/>
      </c>
      <c r="AX194" s="39" t="str">
        <f t="shared" si="120"/>
        <v/>
      </c>
      <c r="AY194" s="39" t="str">
        <f t="shared" si="120"/>
        <v/>
      </c>
      <c r="AZ194" s="39" t="str">
        <f t="shared" si="120"/>
        <v/>
      </c>
      <c r="BA194" s="39" t="str">
        <f t="shared" si="120"/>
        <v/>
      </c>
      <c r="BB194" s="39" t="str">
        <f t="shared" si="120"/>
        <v/>
      </c>
      <c r="BC194" s="39" t="str">
        <f t="shared" si="120"/>
        <v/>
      </c>
      <c r="BD194" s="39" t="str">
        <f t="shared" si="120"/>
        <v/>
      </c>
      <c r="BE194" s="39" t="str">
        <f t="shared" si="120"/>
        <v/>
      </c>
      <c r="BF194" s="39" t="str">
        <f t="shared" si="120"/>
        <v/>
      </c>
      <c r="BG194" s="39" t="str">
        <f t="shared" si="120"/>
        <v/>
      </c>
      <c r="BH194" s="39" t="str">
        <f t="shared" si="120"/>
        <v/>
      </c>
      <c r="BI194" s="39" t="str">
        <f t="shared" si="120"/>
        <v/>
      </c>
      <c r="BJ194" s="39" t="str">
        <f t="shared" si="120"/>
        <v/>
      </c>
      <c r="BK194" s="39" t="str">
        <f t="shared" si="120"/>
        <v/>
      </c>
      <c r="BL194" s="39" t="str">
        <f t="shared" si="120"/>
        <v/>
      </c>
      <c r="BM194" s="39" t="str">
        <f t="shared" si="120"/>
        <v/>
      </c>
      <c r="BN194" s="39" t="str">
        <f t="shared" si="120"/>
        <v/>
      </c>
      <c r="BO194" s="39" t="str">
        <f t="shared" si="120"/>
        <v/>
      </c>
      <c r="BP194" s="39" t="str">
        <f t="shared" si="120"/>
        <v/>
      </c>
      <c r="BQ194" s="39" t="str">
        <f t="shared" si="120"/>
        <v/>
      </c>
      <c r="BR194" s="39" t="str">
        <f t="shared" si="120"/>
        <v/>
      </c>
      <c r="BS194" s="39" t="str">
        <f t="shared" si="120"/>
        <v/>
      </c>
      <c r="BT194" s="39" t="str">
        <f t="shared" si="120"/>
        <v/>
      </c>
      <c r="BU194" s="39" t="str">
        <f t="shared" si="120"/>
        <v/>
      </c>
      <c r="BV194" s="39" t="str">
        <f t="shared" si="120"/>
        <v/>
      </c>
      <c r="BW194" s="39" t="str">
        <f t="shared" si="120"/>
        <v/>
      </c>
      <c r="BX194" s="39" t="str">
        <f t="shared" si="120"/>
        <v/>
      </c>
      <c r="BY194" s="39" t="str">
        <f t="shared" si="120"/>
        <v/>
      </c>
      <c r="BZ194" s="39" t="str">
        <f t="shared" si="120"/>
        <v/>
      </c>
      <c r="CA194" s="39" t="str">
        <f t="shared" si="120"/>
        <v/>
      </c>
      <c r="CB194" s="39" t="str">
        <f t="shared" si="120"/>
        <v/>
      </c>
      <c r="CC194" s="39" t="str">
        <f t="shared" si="120"/>
        <v/>
      </c>
      <c r="CD194" s="39" t="str">
        <f t="shared" si="120"/>
        <v/>
      </c>
      <c r="CE194" s="39" t="str">
        <f t="shared" si="120"/>
        <v/>
      </c>
      <c r="CF194" s="39" t="str">
        <f t="shared" si="120"/>
        <v/>
      </c>
      <c r="CG194" s="39" t="str">
        <f t="shared" si="120"/>
        <v/>
      </c>
      <c r="CH194" s="39" t="str">
        <f t="shared" si="120"/>
        <v/>
      </c>
      <c r="CI194" s="39" t="str">
        <f t="shared" si="120"/>
        <v/>
      </c>
      <c r="CJ194" s="39" t="str">
        <f t="shared" si="120"/>
        <v/>
      </c>
      <c r="CK194" s="39" t="str">
        <f t="shared" si="120"/>
        <v/>
      </c>
      <c r="CL194" s="39" t="str">
        <f t="shared" si="120"/>
        <v/>
      </c>
      <c r="CM194" s="39" t="str">
        <f t="shared" si="120"/>
        <v/>
      </c>
      <c r="CN194" s="39" t="str">
        <f t="shared" si="120"/>
        <v/>
      </c>
      <c r="CO194" s="39" t="str">
        <f t="shared" si="120"/>
        <v/>
      </c>
      <c r="CP194" s="39" t="str">
        <f t="shared" si="120"/>
        <v/>
      </c>
      <c r="CQ194" s="39" t="str">
        <f t="shared" si="120"/>
        <v/>
      </c>
      <c r="CR194" s="39" t="str">
        <f t="shared" si="120"/>
        <v/>
      </c>
      <c r="CS194" s="39" t="str">
        <f t="shared" si="120"/>
        <v/>
      </c>
    </row>
    <row r="195" ht="14.25" customHeight="1"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</row>
    <row r="196" ht="14.25" customHeight="1">
      <c r="B196" s="5" t="s">
        <v>67</v>
      </c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</row>
    <row r="197" ht="14.25" customHeight="1"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</row>
    <row r="198" ht="14.25" customHeight="1">
      <c r="B198" s="6" t="s">
        <v>77</v>
      </c>
      <c r="E198" s="33">
        <f t="shared" ref="E198:E200" si="122">SUM(G198:CS198)</f>
        <v>0</v>
      </c>
      <c r="F198" s="5"/>
      <c r="G198" s="39">
        <f t="shared" ref="G198:CS198" si="121">SUM(G192:G193)</f>
        <v>0</v>
      </c>
      <c r="H198" s="39">
        <f t="shared" si="121"/>
        <v>0</v>
      </c>
      <c r="I198" s="39">
        <f t="shared" si="121"/>
        <v>0</v>
      </c>
      <c r="J198" s="39">
        <f t="shared" si="121"/>
        <v>0</v>
      </c>
      <c r="K198" s="39">
        <f t="shared" si="121"/>
        <v>0</v>
      </c>
      <c r="L198" s="39">
        <f t="shared" si="121"/>
        <v>0</v>
      </c>
      <c r="M198" s="39">
        <f t="shared" si="121"/>
        <v>0</v>
      </c>
      <c r="N198" s="39">
        <f t="shared" si="121"/>
        <v>0</v>
      </c>
      <c r="O198" s="39">
        <f t="shared" si="121"/>
        <v>0</v>
      </c>
      <c r="P198" s="39">
        <f t="shared" si="121"/>
        <v>0</v>
      </c>
      <c r="Q198" s="39">
        <f t="shared" si="121"/>
        <v>0</v>
      </c>
      <c r="R198" s="39">
        <f t="shared" si="121"/>
        <v>0</v>
      </c>
      <c r="S198" s="39">
        <f t="shared" si="121"/>
        <v>0</v>
      </c>
      <c r="T198" s="39">
        <f t="shared" si="121"/>
        <v>0</v>
      </c>
      <c r="U198" s="39">
        <f t="shared" si="121"/>
        <v>0</v>
      </c>
      <c r="V198" s="39">
        <f t="shared" si="121"/>
        <v>0</v>
      </c>
      <c r="W198" s="39">
        <f t="shared" si="121"/>
        <v>0</v>
      </c>
      <c r="X198" s="39">
        <f t="shared" si="121"/>
        <v>0</v>
      </c>
      <c r="Y198" s="39">
        <f t="shared" si="121"/>
        <v>0</v>
      </c>
      <c r="Z198" s="39">
        <f t="shared" si="121"/>
        <v>0</v>
      </c>
      <c r="AA198" s="39">
        <f t="shared" si="121"/>
        <v>0</v>
      </c>
      <c r="AB198" s="39">
        <f t="shared" si="121"/>
        <v>0</v>
      </c>
      <c r="AC198" s="39">
        <f t="shared" si="121"/>
        <v>0</v>
      </c>
      <c r="AD198" s="39">
        <f t="shared" si="121"/>
        <v>0</v>
      </c>
      <c r="AE198" s="39">
        <f t="shared" si="121"/>
        <v>0</v>
      </c>
      <c r="AF198" s="39">
        <f t="shared" si="121"/>
        <v>0</v>
      </c>
      <c r="AG198" s="39">
        <f t="shared" si="121"/>
        <v>0</v>
      </c>
      <c r="AH198" s="39">
        <f t="shared" si="121"/>
        <v>0</v>
      </c>
      <c r="AI198" s="39">
        <f t="shared" si="121"/>
        <v>0</v>
      </c>
      <c r="AJ198" s="39">
        <f t="shared" si="121"/>
        <v>0</v>
      </c>
      <c r="AK198" s="39">
        <f t="shared" si="121"/>
        <v>0</v>
      </c>
      <c r="AL198" s="39">
        <f t="shared" si="121"/>
        <v>0</v>
      </c>
      <c r="AM198" s="39">
        <f t="shared" si="121"/>
        <v>0</v>
      </c>
      <c r="AN198" s="39">
        <f t="shared" si="121"/>
        <v>0</v>
      </c>
      <c r="AO198" s="39">
        <f t="shared" si="121"/>
        <v>0</v>
      </c>
      <c r="AP198" s="39">
        <f t="shared" si="121"/>
        <v>0</v>
      </c>
      <c r="AQ198" s="39">
        <f t="shared" si="121"/>
        <v>0</v>
      </c>
      <c r="AR198" s="39">
        <f t="shared" si="121"/>
        <v>0</v>
      </c>
      <c r="AS198" s="39">
        <f t="shared" si="121"/>
        <v>0</v>
      </c>
      <c r="AT198" s="39">
        <f t="shared" si="121"/>
        <v>0</v>
      </c>
      <c r="AU198" s="39">
        <f t="shared" si="121"/>
        <v>0</v>
      </c>
      <c r="AV198" s="39">
        <f t="shared" si="121"/>
        <v>0</v>
      </c>
      <c r="AW198" s="39">
        <f t="shared" si="121"/>
        <v>0</v>
      </c>
      <c r="AX198" s="39">
        <f t="shared" si="121"/>
        <v>0</v>
      </c>
      <c r="AY198" s="39">
        <f t="shared" si="121"/>
        <v>0</v>
      </c>
      <c r="AZ198" s="39">
        <f t="shared" si="121"/>
        <v>0</v>
      </c>
      <c r="BA198" s="39">
        <f t="shared" si="121"/>
        <v>0</v>
      </c>
      <c r="BB198" s="39">
        <f t="shared" si="121"/>
        <v>0</v>
      </c>
      <c r="BC198" s="39">
        <f t="shared" si="121"/>
        <v>0</v>
      </c>
      <c r="BD198" s="39">
        <f t="shared" si="121"/>
        <v>0</v>
      </c>
      <c r="BE198" s="39">
        <f t="shared" si="121"/>
        <v>0</v>
      </c>
      <c r="BF198" s="39">
        <f t="shared" si="121"/>
        <v>0</v>
      </c>
      <c r="BG198" s="39">
        <f t="shared" si="121"/>
        <v>0</v>
      </c>
      <c r="BH198" s="39">
        <f t="shared" si="121"/>
        <v>0</v>
      </c>
      <c r="BI198" s="39">
        <f t="shared" si="121"/>
        <v>0</v>
      </c>
      <c r="BJ198" s="39">
        <f t="shared" si="121"/>
        <v>0</v>
      </c>
      <c r="BK198" s="39">
        <f t="shared" si="121"/>
        <v>0</v>
      </c>
      <c r="BL198" s="39">
        <f t="shared" si="121"/>
        <v>0</v>
      </c>
      <c r="BM198" s="39">
        <f t="shared" si="121"/>
        <v>0</v>
      </c>
      <c r="BN198" s="39">
        <f t="shared" si="121"/>
        <v>0</v>
      </c>
      <c r="BO198" s="39">
        <f t="shared" si="121"/>
        <v>0</v>
      </c>
      <c r="BP198" s="39">
        <f t="shared" si="121"/>
        <v>0</v>
      </c>
      <c r="BQ198" s="39">
        <f t="shared" si="121"/>
        <v>0</v>
      </c>
      <c r="BR198" s="39">
        <f t="shared" si="121"/>
        <v>0</v>
      </c>
      <c r="BS198" s="39">
        <f t="shared" si="121"/>
        <v>0</v>
      </c>
      <c r="BT198" s="39">
        <f t="shared" si="121"/>
        <v>0</v>
      </c>
      <c r="BU198" s="39">
        <f t="shared" si="121"/>
        <v>0</v>
      </c>
      <c r="BV198" s="39">
        <f t="shared" si="121"/>
        <v>0</v>
      </c>
      <c r="BW198" s="39">
        <f t="shared" si="121"/>
        <v>0</v>
      </c>
      <c r="BX198" s="39">
        <f t="shared" si="121"/>
        <v>0</v>
      </c>
      <c r="BY198" s="39">
        <f t="shared" si="121"/>
        <v>0</v>
      </c>
      <c r="BZ198" s="39">
        <f t="shared" si="121"/>
        <v>0</v>
      </c>
      <c r="CA198" s="39">
        <f t="shared" si="121"/>
        <v>0</v>
      </c>
      <c r="CB198" s="39">
        <f t="shared" si="121"/>
        <v>0</v>
      </c>
      <c r="CC198" s="39">
        <f t="shared" si="121"/>
        <v>0</v>
      </c>
      <c r="CD198" s="39">
        <f t="shared" si="121"/>
        <v>0</v>
      </c>
      <c r="CE198" s="39">
        <f t="shared" si="121"/>
        <v>0</v>
      </c>
      <c r="CF198" s="39">
        <f t="shared" si="121"/>
        <v>0</v>
      </c>
      <c r="CG198" s="39">
        <f t="shared" si="121"/>
        <v>0</v>
      </c>
      <c r="CH198" s="39">
        <f t="shared" si="121"/>
        <v>0</v>
      </c>
      <c r="CI198" s="39">
        <f t="shared" si="121"/>
        <v>0</v>
      </c>
      <c r="CJ198" s="39">
        <f t="shared" si="121"/>
        <v>0</v>
      </c>
      <c r="CK198" s="39">
        <f t="shared" si="121"/>
        <v>0</v>
      </c>
      <c r="CL198" s="39">
        <f t="shared" si="121"/>
        <v>0</v>
      </c>
      <c r="CM198" s="39">
        <f t="shared" si="121"/>
        <v>0</v>
      </c>
      <c r="CN198" s="39">
        <f t="shared" si="121"/>
        <v>0</v>
      </c>
      <c r="CO198" s="39">
        <f t="shared" si="121"/>
        <v>0</v>
      </c>
      <c r="CP198" s="39">
        <f t="shared" si="121"/>
        <v>0</v>
      </c>
      <c r="CQ198" s="39">
        <f t="shared" si="121"/>
        <v>0</v>
      </c>
      <c r="CR198" s="39">
        <f t="shared" si="121"/>
        <v>0</v>
      </c>
      <c r="CS198" s="39">
        <f t="shared" si="121"/>
        <v>0</v>
      </c>
    </row>
    <row r="199" ht="14.25" customHeight="1">
      <c r="B199" s="6" t="s">
        <v>78</v>
      </c>
      <c r="E199" s="35">
        <f t="shared" si="122"/>
        <v>0</v>
      </c>
      <c r="F199" s="5"/>
      <c r="G199" s="36">
        <f t="shared" ref="G199:CS199" si="123">SUM(G191,G198)</f>
        <v>0</v>
      </c>
      <c r="H199" s="36">
        <f t="shared" si="123"/>
        <v>0</v>
      </c>
      <c r="I199" s="36">
        <f t="shared" si="123"/>
        <v>0</v>
      </c>
      <c r="J199" s="36">
        <f t="shared" si="123"/>
        <v>0</v>
      </c>
      <c r="K199" s="36">
        <f t="shared" si="123"/>
        <v>0</v>
      </c>
      <c r="L199" s="36">
        <f t="shared" si="123"/>
        <v>0</v>
      </c>
      <c r="M199" s="36">
        <f t="shared" si="123"/>
        <v>0</v>
      </c>
      <c r="N199" s="36">
        <f t="shared" si="123"/>
        <v>0</v>
      </c>
      <c r="O199" s="36">
        <f t="shared" si="123"/>
        <v>0</v>
      </c>
      <c r="P199" s="36">
        <f t="shared" si="123"/>
        <v>0</v>
      </c>
      <c r="Q199" s="36">
        <f t="shared" si="123"/>
        <v>0</v>
      </c>
      <c r="R199" s="36">
        <f t="shared" si="123"/>
        <v>0</v>
      </c>
      <c r="S199" s="36">
        <f t="shared" si="123"/>
        <v>0</v>
      </c>
      <c r="T199" s="36">
        <f t="shared" si="123"/>
        <v>0</v>
      </c>
      <c r="U199" s="36">
        <f t="shared" si="123"/>
        <v>0</v>
      </c>
      <c r="V199" s="36">
        <f t="shared" si="123"/>
        <v>0</v>
      </c>
      <c r="W199" s="36">
        <f t="shared" si="123"/>
        <v>0</v>
      </c>
      <c r="X199" s="36">
        <f t="shared" si="123"/>
        <v>0</v>
      </c>
      <c r="Y199" s="36">
        <f t="shared" si="123"/>
        <v>0</v>
      </c>
      <c r="Z199" s="36">
        <f t="shared" si="123"/>
        <v>0</v>
      </c>
      <c r="AA199" s="36">
        <f t="shared" si="123"/>
        <v>0</v>
      </c>
      <c r="AB199" s="36">
        <f t="shared" si="123"/>
        <v>0</v>
      </c>
      <c r="AC199" s="36">
        <f t="shared" si="123"/>
        <v>0</v>
      </c>
      <c r="AD199" s="36">
        <f t="shared" si="123"/>
        <v>0</v>
      </c>
      <c r="AE199" s="36">
        <f t="shared" si="123"/>
        <v>0</v>
      </c>
      <c r="AF199" s="36">
        <f t="shared" si="123"/>
        <v>0</v>
      </c>
      <c r="AG199" s="36">
        <f t="shared" si="123"/>
        <v>0</v>
      </c>
      <c r="AH199" s="36">
        <f t="shared" si="123"/>
        <v>0</v>
      </c>
      <c r="AI199" s="36">
        <f t="shared" si="123"/>
        <v>0</v>
      </c>
      <c r="AJ199" s="36">
        <f t="shared" si="123"/>
        <v>0</v>
      </c>
      <c r="AK199" s="36">
        <f t="shared" si="123"/>
        <v>0</v>
      </c>
      <c r="AL199" s="36">
        <f t="shared" si="123"/>
        <v>0</v>
      </c>
      <c r="AM199" s="36">
        <f t="shared" si="123"/>
        <v>0</v>
      </c>
      <c r="AN199" s="36">
        <f t="shared" si="123"/>
        <v>0</v>
      </c>
      <c r="AO199" s="36">
        <f t="shared" si="123"/>
        <v>0</v>
      </c>
      <c r="AP199" s="36">
        <f t="shared" si="123"/>
        <v>0</v>
      </c>
      <c r="AQ199" s="36">
        <f t="shared" si="123"/>
        <v>0</v>
      </c>
      <c r="AR199" s="36">
        <f t="shared" si="123"/>
        <v>0</v>
      </c>
      <c r="AS199" s="36">
        <f t="shared" si="123"/>
        <v>0</v>
      </c>
      <c r="AT199" s="36">
        <f t="shared" si="123"/>
        <v>0</v>
      </c>
      <c r="AU199" s="36">
        <f t="shared" si="123"/>
        <v>0</v>
      </c>
      <c r="AV199" s="36">
        <f t="shared" si="123"/>
        <v>0</v>
      </c>
      <c r="AW199" s="36">
        <f t="shared" si="123"/>
        <v>0</v>
      </c>
      <c r="AX199" s="36">
        <f t="shared" si="123"/>
        <v>0</v>
      </c>
      <c r="AY199" s="36">
        <f t="shared" si="123"/>
        <v>0</v>
      </c>
      <c r="AZ199" s="36">
        <f t="shared" si="123"/>
        <v>0</v>
      </c>
      <c r="BA199" s="36">
        <f t="shared" si="123"/>
        <v>0</v>
      </c>
      <c r="BB199" s="36">
        <f t="shared" si="123"/>
        <v>0</v>
      </c>
      <c r="BC199" s="36">
        <f t="shared" si="123"/>
        <v>0</v>
      </c>
      <c r="BD199" s="36">
        <f t="shared" si="123"/>
        <v>0</v>
      </c>
      <c r="BE199" s="36">
        <f t="shared" si="123"/>
        <v>0</v>
      </c>
      <c r="BF199" s="36">
        <f t="shared" si="123"/>
        <v>0</v>
      </c>
      <c r="BG199" s="36">
        <f t="shared" si="123"/>
        <v>0</v>
      </c>
      <c r="BH199" s="36">
        <f t="shared" si="123"/>
        <v>0</v>
      </c>
      <c r="BI199" s="36">
        <f t="shared" si="123"/>
        <v>0</v>
      </c>
      <c r="BJ199" s="36">
        <f t="shared" si="123"/>
        <v>0</v>
      </c>
      <c r="BK199" s="36">
        <f t="shared" si="123"/>
        <v>0</v>
      </c>
      <c r="BL199" s="36">
        <f t="shared" si="123"/>
        <v>0</v>
      </c>
      <c r="BM199" s="36">
        <f t="shared" si="123"/>
        <v>0</v>
      </c>
      <c r="BN199" s="36">
        <f t="shared" si="123"/>
        <v>0</v>
      </c>
      <c r="BO199" s="36">
        <f t="shared" si="123"/>
        <v>0</v>
      </c>
      <c r="BP199" s="36">
        <f t="shared" si="123"/>
        <v>0</v>
      </c>
      <c r="BQ199" s="36">
        <f t="shared" si="123"/>
        <v>0</v>
      </c>
      <c r="BR199" s="36">
        <f t="shared" si="123"/>
        <v>0</v>
      </c>
      <c r="BS199" s="36">
        <f t="shared" si="123"/>
        <v>0</v>
      </c>
      <c r="BT199" s="36">
        <f t="shared" si="123"/>
        <v>0</v>
      </c>
      <c r="BU199" s="36">
        <f t="shared" si="123"/>
        <v>0</v>
      </c>
      <c r="BV199" s="36">
        <f t="shared" si="123"/>
        <v>0</v>
      </c>
      <c r="BW199" s="36">
        <f t="shared" si="123"/>
        <v>0</v>
      </c>
      <c r="BX199" s="36">
        <f t="shared" si="123"/>
        <v>0</v>
      </c>
      <c r="BY199" s="36">
        <f t="shared" si="123"/>
        <v>0</v>
      </c>
      <c r="BZ199" s="36">
        <f t="shared" si="123"/>
        <v>0</v>
      </c>
      <c r="CA199" s="36">
        <f t="shared" si="123"/>
        <v>0</v>
      </c>
      <c r="CB199" s="36">
        <f t="shared" si="123"/>
        <v>0</v>
      </c>
      <c r="CC199" s="36">
        <f t="shared" si="123"/>
        <v>0</v>
      </c>
      <c r="CD199" s="36">
        <f t="shared" si="123"/>
        <v>0</v>
      </c>
      <c r="CE199" s="36">
        <f t="shared" si="123"/>
        <v>0</v>
      </c>
      <c r="CF199" s="36">
        <f t="shared" si="123"/>
        <v>0</v>
      </c>
      <c r="CG199" s="36">
        <f t="shared" si="123"/>
        <v>0</v>
      </c>
      <c r="CH199" s="36">
        <f t="shared" si="123"/>
        <v>0</v>
      </c>
      <c r="CI199" s="36">
        <f t="shared" si="123"/>
        <v>0</v>
      </c>
      <c r="CJ199" s="36">
        <f t="shared" si="123"/>
        <v>0</v>
      </c>
      <c r="CK199" s="36">
        <f t="shared" si="123"/>
        <v>0</v>
      </c>
      <c r="CL199" s="36">
        <f t="shared" si="123"/>
        <v>0</v>
      </c>
      <c r="CM199" s="36">
        <f t="shared" si="123"/>
        <v>0</v>
      </c>
      <c r="CN199" s="36">
        <f t="shared" si="123"/>
        <v>0</v>
      </c>
      <c r="CO199" s="36">
        <f t="shared" si="123"/>
        <v>0</v>
      </c>
      <c r="CP199" s="36">
        <f t="shared" si="123"/>
        <v>0</v>
      </c>
      <c r="CQ199" s="36">
        <f t="shared" si="123"/>
        <v>0</v>
      </c>
      <c r="CR199" s="36">
        <f t="shared" si="123"/>
        <v>0</v>
      </c>
      <c r="CS199" s="36">
        <f t="shared" si="123"/>
        <v>0</v>
      </c>
    </row>
    <row r="200" ht="14.25" customHeight="1">
      <c r="B200" s="6" t="s">
        <v>79</v>
      </c>
      <c r="E200" s="33">
        <f t="shared" si="122"/>
        <v>0</v>
      </c>
      <c r="G200" s="39">
        <f t="shared" ref="G200:CS200" si="124">IF(G$3&lt;$C$9,G199,0)</f>
        <v>0</v>
      </c>
      <c r="H200" s="39">
        <f t="shared" si="124"/>
        <v>0</v>
      </c>
      <c r="I200" s="39">
        <f t="shared" si="124"/>
        <v>0</v>
      </c>
      <c r="J200" s="39">
        <f t="shared" si="124"/>
        <v>0</v>
      </c>
      <c r="K200" s="39">
        <f t="shared" si="124"/>
        <v>0</v>
      </c>
      <c r="L200" s="39">
        <f t="shared" si="124"/>
        <v>0</v>
      </c>
      <c r="M200" s="39">
        <f t="shared" si="124"/>
        <v>0</v>
      </c>
      <c r="N200" s="39">
        <f t="shared" si="124"/>
        <v>0</v>
      </c>
      <c r="O200" s="39">
        <f t="shared" si="124"/>
        <v>0</v>
      </c>
      <c r="P200" s="39">
        <f t="shared" si="124"/>
        <v>0</v>
      </c>
      <c r="Q200" s="39">
        <f t="shared" si="124"/>
        <v>0</v>
      </c>
      <c r="R200" s="39">
        <f t="shared" si="124"/>
        <v>0</v>
      </c>
      <c r="S200" s="39">
        <f t="shared" si="124"/>
        <v>0</v>
      </c>
      <c r="T200" s="39">
        <f t="shared" si="124"/>
        <v>0</v>
      </c>
      <c r="U200" s="39">
        <f t="shared" si="124"/>
        <v>0</v>
      </c>
      <c r="V200" s="39">
        <f t="shared" si="124"/>
        <v>0</v>
      </c>
      <c r="W200" s="39">
        <f t="shared" si="124"/>
        <v>0</v>
      </c>
      <c r="X200" s="39">
        <f t="shared" si="124"/>
        <v>0</v>
      </c>
      <c r="Y200" s="39">
        <f t="shared" si="124"/>
        <v>0</v>
      </c>
      <c r="Z200" s="39">
        <f t="shared" si="124"/>
        <v>0</v>
      </c>
      <c r="AA200" s="39">
        <f t="shared" si="124"/>
        <v>0</v>
      </c>
      <c r="AB200" s="39">
        <f t="shared" si="124"/>
        <v>0</v>
      </c>
      <c r="AC200" s="39">
        <f t="shared" si="124"/>
        <v>0</v>
      </c>
      <c r="AD200" s="39">
        <f t="shared" si="124"/>
        <v>0</v>
      </c>
      <c r="AE200" s="39">
        <f t="shared" si="124"/>
        <v>0</v>
      </c>
      <c r="AF200" s="39">
        <f t="shared" si="124"/>
        <v>0</v>
      </c>
      <c r="AG200" s="39">
        <f t="shared" si="124"/>
        <v>0</v>
      </c>
      <c r="AH200" s="39">
        <f t="shared" si="124"/>
        <v>0</v>
      </c>
      <c r="AI200" s="39">
        <f t="shared" si="124"/>
        <v>0</v>
      </c>
      <c r="AJ200" s="39">
        <f t="shared" si="124"/>
        <v>0</v>
      </c>
      <c r="AK200" s="39">
        <f t="shared" si="124"/>
        <v>0</v>
      </c>
      <c r="AL200" s="39">
        <f t="shared" si="124"/>
        <v>0</v>
      </c>
      <c r="AM200" s="39">
        <f t="shared" si="124"/>
        <v>0</v>
      </c>
      <c r="AN200" s="39">
        <f t="shared" si="124"/>
        <v>0</v>
      </c>
      <c r="AO200" s="39">
        <f t="shared" si="124"/>
        <v>0</v>
      </c>
      <c r="AP200" s="39">
        <f t="shared" si="124"/>
        <v>0</v>
      </c>
      <c r="AQ200" s="39">
        <f t="shared" si="124"/>
        <v>0</v>
      </c>
      <c r="AR200" s="39">
        <f t="shared" si="124"/>
        <v>0</v>
      </c>
      <c r="AS200" s="39">
        <f t="shared" si="124"/>
        <v>0</v>
      </c>
      <c r="AT200" s="39">
        <f t="shared" si="124"/>
        <v>0</v>
      </c>
      <c r="AU200" s="39">
        <f t="shared" si="124"/>
        <v>0</v>
      </c>
      <c r="AV200" s="39">
        <f t="shared" si="124"/>
        <v>0</v>
      </c>
      <c r="AW200" s="39">
        <f t="shared" si="124"/>
        <v>0</v>
      </c>
      <c r="AX200" s="39">
        <f t="shared" si="124"/>
        <v>0</v>
      </c>
      <c r="AY200" s="39">
        <f t="shared" si="124"/>
        <v>0</v>
      </c>
      <c r="AZ200" s="39">
        <f t="shared" si="124"/>
        <v>0</v>
      </c>
      <c r="BA200" s="39">
        <f t="shared" si="124"/>
        <v>0</v>
      </c>
      <c r="BB200" s="39">
        <f t="shared" si="124"/>
        <v>0</v>
      </c>
      <c r="BC200" s="39">
        <f t="shared" si="124"/>
        <v>0</v>
      </c>
      <c r="BD200" s="39">
        <f t="shared" si="124"/>
        <v>0</v>
      </c>
      <c r="BE200" s="39">
        <f t="shared" si="124"/>
        <v>0</v>
      </c>
      <c r="BF200" s="39">
        <f t="shared" si="124"/>
        <v>0</v>
      </c>
      <c r="BG200" s="39">
        <f t="shared" si="124"/>
        <v>0</v>
      </c>
      <c r="BH200" s="39">
        <f t="shared" si="124"/>
        <v>0</v>
      </c>
      <c r="BI200" s="39">
        <f t="shared" si="124"/>
        <v>0</v>
      </c>
      <c r="BJ200" s="39">
        <f t="shared" si="124"/>
        <v>0</v>
      </c>
      <c r="BK200" s="39">
        <f t="shared" si="124"/>
        <v>0</v>
      </c>
      <c r="BL200" s="39">
        <f t="shared" si="124"/>
        <v>0</v>
      </c>
      <c r="BM200" s="39">
        <f t="shared" si="124"/>
        <v>0</v>
      </c>
      <c r="BN200" s="39">
        <f t="shared" si="124"/>
        <v>0</v>
      </c>
      <c r="BO200" s="39">
        <f t="shared" si="124"/>
        <v>0</v>
      </c>
      <c r="BP200" s="39">
        <f t="shared" si="124"/>
        <v>0</v>
      </c>
      <c r="BQ200" s="39">
        <f t="shared" si="124"/>
        <v>0</v>
      </c>
      <c r="BR200" s="39">
        <f t="shared" si="124"/>
        <v>0</v>
      </c>
      <c r="BS200" s="39">
        <f t="shared" si="124"/>
        <v>0</v>
      </c>
      <c r="BT200" s="39">
        <f t="shared" si="124"/>
        <v>0</v>
      </c>
      <c r="BU200" s="39">
        <f t="shared" si="124"/>
        <v>0</v>
      </c>
      <c r="BV200" s="39">
        <f t="shared" si="124"/>
        <v>0</v>
      </c>
      <c r="BW200" s="39">
        <f t="shared" si="124"/>
        <v>0</v>
      </c>
      <c r="BX200" s="39">
        <f t="shared" si="124"/>
        <v>0</v>
      </c>
      <c r="BY200" s="39">
        <f t="shared" si="124"/>
        <v>0</v>
      </c>
      <c r="BZ200" s="39">
        <f t="shared" si="124"/>
        <v>0</v>
      </c>
      <c r="CA200" s="39">
        <f t="shared" si="124"/>
        <v>0</v>
      </c>
      <c r="CB200" s="39">
        <f t="shared" si="124"/>
        <v>0</v>
      </c>
      <c r="CC200" s="39">
        <f t="shared" si="124"/>
        <v>0</v>
      </c>
      <c r="CD200" s="39">
        <f t="shared" si="124"/>
        <v>0</v>
      </c>
      <c r="CE200" s="39">
        <f t="shared" si="124"/>
        <v>0</v>
      </c>
      <c r="CF200" s="39">
        <f t="shared" si="124"/>
        <v>0</v>
      </c>
      <c r="CG200" s="39">
        <f t="shared" si="124"/>
        <v>0</v>
      </c>
      <c r="CH200" s="39">
        <f t="shared" si="124"/>
        <v>0</v>
      </c>
      <c r="CI200" s="39">
        <f t="shared" si="124"/>
        <v>0</v>
      </c>
      <c r="CJ200" s="39">
        <f t="shared" si="124"/>
        <v>0</v>
      </c>
      <c r="CK200" s="39">
        <f t="shared" si="124"/>
        <v>0</v>
      </c>
      <c r="CL200" s="39">
        <f t="shared" si="124"/>
        <v>0</v>
      </c>
      <c r="CM200" s="39">
        <f t="shared" si="124"/>
        <v>0</v>
      </c>
      <c r="CN200" s="39">
        <f t="shared" si="124"/>
        <v>0</v>
      </c>
      <c r="CO200" s="39">
        <f t="shared" si="124"/>
        <v>0</v>
      </c>
      <c r="CP200" s="39">
        <f t="shared" si="124"/>
        <v>0</v>
      </c>
      <c r="CQ200" s="39">
        <f t="shared" si="124"/>
        <v>0</v>
      </c>
      <c r="CR200" s="39">
        <f t="shared" si="124"/>
        <v>0</v>
      </c>
      <c r="CS200" s="39">
        <f t="shared" si="124"/>
        <v>0</v>
      </c>
    </row>
    <row r="201" ht="14.25" customHeight="1"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</row>
    <row r="202" ht="14.25" customHeight="1">
      <c r="B202" s="6" t="s">
        <v>80</v>
      </c>
      <c r="C202" s="5"/>
      <c r="D202" s="5"/>
      <c r="E202" s="33">
        <f t="shared" ref="E202:E204" si="126">SUM(G202:CS202)</f>
        <v>0</v>
      </c>
      <c r="F202" s="5"/>
      <c r="G202" s="39">
        <f t="shared" ref="G202:CS202" si="125">G198+G194</f>
        <v>0</v>
      </c>
      <c r="H202" s="39">
        <f t="shared" si="125"/>
        <v>0</v>
      </c>
      <c r="I202" s="39">
        <f t="shared" si="125"/>
        <v>0</v>
      </c>
      <c r="J202" s="39">
        <f t="shared" si="125"/>
        <v>0</v>
      </c>
      <c r="K202" s="39">
        <f t="shared" si="125"/>
        <v>0</v>
      </c>
      <c r="L202" s="39">
        <f t="shared" si="125"/>
        <v>0</v>
      </c>
      <c r="M202" s="39">
        <f t="shared" si="125"/>
        <v>0</v>
      </c>
      <c r="N202" s="39">
        <f t="shared" si="125"/>
        <v>0</v>
      </c>
      <c r="O202" s="39">
        <f t="shared" si="125"/>
        <v>0</v>
      </c>
      <c r="P202" s="39">
        <f t="shared" si="125"/>
        <v>0</v>
      </c>
      <c r="Q202" s="39">
        <f t="shared" si="125"/>
        <v>0</v>
      </c>
      <c r="R202" s="39">
        <f t="shared" si="125"/>
        <v>0</v>
      </c>
      <c r="S202" s="39">
        <f t="shared" si="125"/>
        <v>0</v>
      </c>
      <c r="T202" s="39">
        <f t="shared" si="125"/>
        <v>0</v>
      </c>
      <c r="U202" s="39">
        <f t="shared" si="125"/>
        <v>0</v>
      </c>
      <c r="V202" s="39">
        <f t="shared" si="125"/>
        <v>0</v>
      </c>
      <c r="W202" s="39">
        <f t="shared" si="125"/>
        <v>0</v>
      </c>
      <c r="X202" s="39">
        <f t="shared" si="125"/>
        <v>0</v>
      </c>
      <c r="Y202" s="39">
        <f t="shared" si="125"/>
        <v>0</v>
      </c>
      <c r="Z202" s="39">
        <f t="shared" si="125"/>
        <v>0</v>
      </c>
      <c r="AA202" s="39">
        <f t="shared" si="125"/>
        <v>0</v>
      </c>
      <c r="AB202" s="39">
        <f t="shared" si="125"/>
        <v>0</v>
      </c>
      <c r="AC202" s="39">
        <f t="shared" si="125"/>
        <v>0</v>
      </c>
      <c r="AD202" s="39">
        <f t="shared" si="125"/>
        <v>0</v>
      </c>
      <c r="AE202" s="39">
        <f t="shared" si="125"/>
        <v>0</v>
      </c>
      <c r="AF202" s="39">
        <f t="shared" si="125"/>
        <v>0</v>
      </c>
      <c r="AG202" s="39">
        <f t="shared" si="125"/>
        <v>0</v>
      </c>
      <c r="AH202" s="39">
        <f t="shared" si="125"/>
        <v>0</v>
      </c>
      <c r="AI202" s="39">
        <f t="shared" si="125"/>
        <v>0</v>
      </c>
      <c r="AJ202" s="39">
        <f t="shared" si="125"/>
        <v>0</v>
      </c>
      <c r="AK202" s="39">
        <f t="shared" si="125"/>
        <v>0</v>
      </c>
      <c r="AL202" s="39">
        <f t="shared" si="125"/>
        <v>0</v>
      </c>
      <c r="AM202" s="39">
        <f t="shared" si="125"/>
        <v>0</v>
      </c>
      <c r="AN202" s="39">
        <f t="shared" si="125"/>
        <v>0</v>
      </c>
      <c r="AO202" s="39">
        <f t="shared" si="125"/>
        <v>0</v>
      </c>
      <c r="AP202" s="39">
        <f t="shared" si="125"/>
        <v>0</v>
      </c>
      <c r="AQ202" s="39">
        <f t="shared" si="125"/>
        <v>0</v>
      </c>
      <c r="AR202" s="39">
        <f t="shared" si="125"/>
        <v>0</v>
      </c>
      <c r="AS202" s="39">
        <f t="shared" si="125"/>
        <v>0</v>
      </c>
      <c r="AT202" s="39">
        <f t="shared" si="125"/>
        <v>0</v>
      </c>
      <c r="AU202" s="39">
        <f t="shared" si="125"/>
        <v>0</v>
      </c>
      <c r="AV202" s="39">
        <f t="shared" si="125"/>
        <v>0</v>
      </c>
      <c r="AW202" s="39">
        <f t="shared" si="125"/>
        <v>0</v>
      </c>
      <c r="AX202" s="39">
        <f t="shared" si="125"/>
        <v>0</v>
      </c>
      <c r="AY202" s="39">
        <f t="shared" si="125"/>
        <v>0</v>
      </c>
      <c r="AZ202" s="39">
        <f t="shared" si="125"/>
        <v>0</v>
      </c>
      <c r="BA202" s="39">
        <f t="shared" si="125"/>
        <v>0</v>
      </c>
      <c r="BB202" s="39">
        <f t="shared" si="125"/>
        <v>0</v>
      </c>
      <c r="BC202" s="39">
        <f t="shared" si="125"/>
        <v>0</v>
      </c>
      <c r="BD202" s="39">
        <f t="shared" si="125"/>
        <v>0</v>
      </c>
      <c r="BE202" s="39">
        <f t="shared" si="125"/>
        <v>0</v>
      </c>
      <c r="BF202" s="39">
        <f t="shared" si="125"/>
        <v>0</v>
      </c>
      <c r="BG202" s="39">
        <f t="shared" si="125"/>
        <v>0</v>
      </c>
      <c r="BH202" s="39">
        <f t="shared" si="125"/>
        <v>0</v>
      </c>
      <c r="BI202" s="39">
        <f t="shared" si="125"/>
        <v>0</v>
      </c>
      <c r="BJ202" s="39">
        <f t="shared" si="125"/>
        <v>0</v>
      </c>
      <c r="BK202" s="39">
        <f t="shared" si="125"/>
        <v>0</v>
      </c>
      <c r="BL202" s="39">
        <f t="shared" si="125"/>
        <v>0</v>
      </c>
      <c r="BM202" s="39">
        <f t="shared" si="125"/>
        <v>0</v>
      </c>
      <c r="BN202" s="39">
        <f t="shared" si="125"/>
        <v>0</v>
      </c>
      <c r="BO202" s="39">
        <f t="shared" si="125"/>
        <v>0</v>
      </c>
      <c r="BP202" s="39">
        <f t="shared" si="125"/>
        <v>0</v>
      </c>
      <c r="BQ202" s="39">
        <f t="shared" si="125"/>
        <v>0</v>
      </c>
      <c r="BR202" s="39">
        <f t="shared" si="125"/>
        <v>0</v>
      </c>
      <c r="BS202" s="39">
        <f t="shared" si="125"/>
        <v>0</v>
      </c>
      <c r="BT202" s="39">
        <f t="shared" si="125"/>
        <v>0</v>
      </c>
      <c r="BU202" s="39">
        <f t="shared" si="125"/>
        <v>0</v>
      </c>
      <c r="BV202" s="39">
        <f t="shared" si="125"/>
        <v>0</v>
      </c>
      <c r="BW202" s="39">
        <f t="shared" si="125"/>
        <v>0</v>
      </c>
      <c r="BX202" s="39">
        <f t="shared" si="125"/>
        <v>0</v>
      </c>
      <c r="BY202" s="39">
        <f t="shared" si="125"/>
        <v>0</v>
      </c>
      <c r="BZ202" s="39">
        <f t="shared" si="125"/>
        <v>0</v>
      </c>
      <c r="CA202" s="39">
        <f t="shared" si="125"/>
        <v>0</v>
      </c>
      <c r="CB202" s="39">
        <f t="shared" si="125"/>
        <v>0</v>
      </c>
      <c r="CC202" s="39">
        <f t="shared" si="125"/>
        <v>0</v>
      </c>
      <c r="CD202" s="39">
        <f t="shared" si="125"/>
        <v>0</v>
      </c>
      <c r="CE202" s="39">
        <f t="shared" si="125"/>
        <v>0</v>
      </c>
      <c r="CF202" s="39">
        <f t="shared" si="125"/>
        <v>0</v>
      </c>
      <c r="CG202" s="39">
        <f t="shared" si="125"/>
        <v>0</v>
      </c>
      <c r="CH202" s="39">
        <f t="shared" si="125"/>
        <v>0</v>
      </c>
      <c r="CI202" s="39">
        <f t="shared" si="125"/>
        <v>0</v>
      </c>
      <c r="CJ202" s="39">
        <f t="shared" si="125"/>
        <v>0</v>
      </c>
      <c r="CK202" s="39">
        <f t="shared" si="125"/>
        <v>0</v>
      </c>
      <c r="CL202" s="39">
        <f t="shared" si="125"/>
        <v>0</v>
      </c>
      <c r="CM202" s="39">
        <f t="shared" si="125"/>
        <v>0</v>
      </c>
      <c r="CN202" s="39">
        <f t="shared" si="125"/>
        <v>0</v>
      </c>
      <c r="CO202" s="39">
        <f t="shared" si="125"/>
        <v>0</v>
      </c>
      <c r="CP202" s="39">
        <f t="shared" si="125"/>
        <v>0</v>
      </c>
      <c r="CQ202" s="39">
        <f t="shared" si="125"/>
        <v>0</v>
      </c>
      <c r="CR202" s="39">
        <f t="shared" si="125"/>
        <v>0</v>
      </c>
      <c r="CS202" s="39">
        <f t="shared" si="125"/>
        <v>0</v>
      </c>
    </row>
    <row r="203" ht="14.25" customHeight="1">
      <c r="B203" s="6" t="s">
        <v>81</v>
      </c>
      <c r="E203" s="35">
        <f t="shared" si="126"/>
        <v>0</v>
      </c>
      <c r="F203" s="5"/>
      <c r="G203" s="36">
        <f t="shared" ref="G203:CS203" si="127">G199+G194</f>
        <v>0</v>
      </c>
      <c r="H203" s="36">
        <f t="shared" si="127"/>
        <v>0</v>
      </c>
      <c r="I203" s="36">
        <f t="shared" si="127"/>
        <v>0</v>
      </c>
      <c r="J203" s="36">
        <f t="shared" si="127"/>
        <v>0</v>
      </c>
      <c r="K203" s="36">
        <f t="shared" si="127"/>
        <v>0</v>
      </c>
      <c r="L203" s="36">
        <f t="shared" si="127"/>
        <v>0</v>
      </c>
      <c r="M203" s="36">
        <f t="shared" si="127"/>
        <v>0</v>
      </c>
      <c r="N203" s="36">
        <f t="shared" si="127"/>
        <v>0</v>
      </c>
      <c r="O203" s="36">
        <f t="shared" si="127"/>
        <v>0</v>
      </c>
      <c r="P203" s="36">
        <f t="shared" si="127"/>
        <v>0</v>
      </c>
      <c r="Q203" s="36">
        <f t="shared" si="127"/>
        <v>0</v>
      </c>
      <c r="R203" s="36">
        <f t="shared" si="127"/>
        <v>0</v>
      </c>
      <c r="S203" s="36">
        <f t="shared" si="127"/>
        <v>0</v>
      </c>
      <c r="T203" s="36">
        <f t="shared" si="127"/>
        <v>0</v>
      </c>
      <c r="U203" s="36">
        <f t="shared" si="127"/>
        <v>0</v>
      </c>
      <c r="V203" s="36">
        <f t="shared" si="127"/>
        <v>0</v>
      </c>
      <c r="W203" s="36">
        <f t="shared" si="127"/>
        <v>0</v>
      </c>
      <c r="X203" s="36">
        <f t="shared" si="127"/>
        <v>0</v>
      </c>
      <c r="Y203" s="36">
        <f t="shared" si="127"/>
        <v>0</v>
      </c>
      <c r="Z203" s="36">
        <f t="shared" si="127"/>
        <v>0</v>
      </c>
      <c r="AA203" s="36">
        <f t="shared" si="127"/>
        <v>0</v>
      </c>
      <c r="AB203" s="36">
        <f t="shared" si="127"/>
        <v>0</v>
      </c>
      <c r="AC203" s="36">
        <f t="shared" si="127"/>
        <v>0</v>
      </c>
      <c r="AD203" s="36">
        <f t="shared" si="127"/>
        <v>0</v>
      </c>
      <c r="AE203" s="36">
        <f t="shared" si="127"/>
        <v>0</v>
      </c>
      <c r="AF203" s="36">
        <f t="shared" si="127"/>
        <v>0</v>
      </c>
      <c r="AG203" s="36">
        <f t="shared" si="127"/>
        <v>0</v>
      </c>
      <c r="AH203" s="36">
        <f t="shared" si="127"/>
        <v>0</v>
      </c>
      <c r="AI203" s="36">
        <f t="shared" si="127"/>
        <v>0</v>
      </c>
      <c r="AJ203" s="36">
        <f t="shared" si="127"/>
        <v>0</v>
      </c>
      <c r="AK203" s="36">
        <f t="shared" si="127"/>
        <v>0</v>
      </c>
      <c r="AL203" s="36">
        <f t="shared" si="127"/>
        <v>0</v>
      </c>
      <c r="AM203" s="36">
        <f t="shared" si="127"/>
        <v>0</v>
      </c>
      <c r="AN203" s="36">
        <f t="shared" si="127"/>
        <v>0</v>
      </c>
      <c r="AO203" s="36">
        <f t="shared" si="127"/>
        <v>0</v>
      </c>
      <c r="AP203" s="36">
        <f t="shared" si="127"/>
        <v>0</v>
      </c>
      <c r="AQ203" s="36">
        <f t="shared" si="127"/>
        <v>0</v>
      </c>
      <c r="AR203" s="36">
        <f t="shared" si="127"/>
        <v>0</v>
      </c>
      <c r="AS203" s="36">
        <f t="shared" si="127"/>
        <v>0</v>
      </c>
      <c r="AT203" s="36">
        <f t="shared" si="127"/>
        <v>0</v>
      </c>
      <c r="AU203" s="36">
        <f t="shared" si="127"/>
        <v>0</v>
      </c>
      <c r="AV203" s="36">
        <f t="shared" si="127"/>
        <v>0</v>
      </c>
      <c r="AW203" s="36">
        <f t="shared" si="127"/>
        <v>0</v>
      </c>
      <c r="AX203" s="36">
        <f t="shared" si="127"/>
        <v>0</v>
      </c>
      <c r="AY203" s="36">
        <f t="shared" si="127"/>
        <v>0</v>
      </c>
      <c r="AZ203" s="36">
        <f t="shared" si="127"/>
        <v>0</v>
      </c>
      <c r="BA203" s="36">
        <f t="shared" si="127"/>
        <v>0</v>
      </c>
      <c r="BB203" s="36">
        <f t="shared" si="127"/>
        <v>0</v>
      </c>
      <c r="BC203" s="36">
        <f t="shared" si="127"/>
        <v>0</v>
      </c>
      <c r="BD203" s="36">
        <f t="shared" si="127"/>
        <v>0</v>
      </c>
      <c r="BE203" s="36">
        <f t="shared" si="127"/>
        <v>0</v>
      </c>
      <c r="BF203" s="36">
        <f t="shared" si="127"/>
        <v>0</v>
      </c>
      <c r="BG203" s="36">
        <f t="shared" si="127"/>
        <v>0</v>
      </c>
      <c r="BH203" s="36">
        <f t="shared" si="127"/>
        <v>0</v>
      </c>
      <c r="BI203" s="36">
        <f t="shared" si="127"/>
        <v>0</v>
      </c>
      <c r="BJ203" s="36">
        <f t="shared" si="127"/>
        <v>0</v>
      </c>
      <c r="BK203" s="36">
        <f t="shared" si="127"/>
        <v>0</v>
      </c>
      <c r="BL203" s="36">
        <f t="shared" si="127"/>
        <v>0</v>
      </c>
      <c r="BM203" s="36">
        <f t="shared" si="127"/>
        <v>0</v>
      </c>
      <c r="BN203" s="36">
        <f t="shared" si="127"/>
        <v>0</v>
      </c>
      <c r="BO203" s="36">
        <f t="shared" si="127"/>
        <v>0</v>
      </c>
      <c r="BP203" s="36">
        <f t="shared" si="127"/>
        <v>0</v>
      </c>
      <c r="BQ203" s="36">
        <f t="shared" si="127"/>
        <v>0</v>
      </c>
      <c r="BR203" s="36">
        <f t="shared" si="127"/>
        <v>0</v>
      </c>
      <c r="BS203" s="36">
        <f t="shared" si="127"/>
        <v>0</v>
      </c>
      <c r="BT203" s="36">
        <f t="shared" si="127"/>
        <v>0</v>
      </c>
      <c r="BU203" s="36">
        <f t="shared" si="127"/>
        <v>0</v>
      </c>
      <c r="BV203" s="36">
        <f t="shared" si="127"/>
        <v>0</v>
      </c>
      <c r="BW203" s="36">
        <f t="shared" si="127"/>
        <v>0</v>
      </c>
      <c r="BX203" s="36">
        <f t="shared" si="127"/>
        <v>0</v>
      </c>
      <c r="BY203" s="36">
        <f t="shared" si="127"/>
        <v>0</v>
      </c>
      <c r="BZ203" s="36">
        <f t="shared" si="127"/>
        <v>0</v>
      </c>
      <c r="CA203" s="36">
        <f t="shared" si="127"/>
        <v>0</v>
      </c>
      <c r="CB203" s="36">
        <f t="shared" si="127"/>
        <v>0</v>
      </c>
      <c r="CC203" s="36">
        <f t="shared" si="127"/>
        <v>0</v>
      </c>
      <c r="CD203" s="36">
        <f t="shared" si="127"/>
        <v>0</v>
      </c>
      <c r="CE203" s="36">
        <f t="shared" si="127"/>
        <v>0</v>
      </c>
      <c r="CF203" s="36">
        <f t="shared" si="127"/>
        <v>0</v>
      </c>
      <c r="CG203" s="36">
        <f t="shared" si="127"/>
        <v>0</v>
      </c>
      <c r="CH203" s="36">
        <f t="shared" si="127"/>
        <v>0</v>
      </c>
      <c r="CI203" s="36">
        <f t="shared" si="127"/>
        <v>0</v>
      </c>
      <c r="CJ203" s="36">
        <f t="shared" si="127"/>
        <v>0</v>
      </c>
      <c r="CK203" s="36">
        <f t="shared" si="127"/>
        <v>0</v>
      </c>
      <c r="CL203" s="36">
        <f t="shared" si="127"/>
        <v>0</v>
      </c>
      <c r="CM203" s="36">
        <f t="shared" si="127"/>
        <v>0</v>
      </c>
      <c r="CN203" s="36">
        <f t="shared" si="127"/>
        <v>0</v>
      </c>
      <c r="CO203" s="36">
        <f t="shared" si="127"/>
        <v>0</v>
      </c>
      <c r="CP203" s="36">
        <f t="shared" si="127"/>
        <v>0</v>
      </c>
      <c r="CQ203" s="36">
        <f t="shared" si="127"/>
        <v>0</v>
      </c>
      <c r="CR203" s="36">
        <f t="shared" si="127"/>
        <v>0</v>
      </c>
      <c r="CS203" s="36">
        <f t="shared" si="127"/>
        <v>0</v>
      </c>
    </row>
    <row r="204" ht="14.25" customHeight="1">
      <c r="B204" s="6" t="s">
        <v>82</v>
      </c>
      <c r="E204" s="33">
        <f t="shared" si="126"/>
        <v>0</v>
      </c>
      <c r="F204" s="5"/>
      <c r="G204" s="39">
        <f t="shared" ref="G204:CS204" si="128">G200+G194</f>
        <v>0</v>
      </c>
      <c r="H204" s="39">
        <f t="shared" si="128"/>
        <v>0</v>
      </c>
      <c r="I204" s="39">
        <f t="shared" si="128"/>
        <v>0</v>
      </c>
      <c r="J204" s="39">
        <f t="shared" si="128"/>
        <v>0</v>
      </c>
      <c r="K204" s="39">
        <f t="shared" si="128"/>
        <v>0</v>
      </c>
      <c r="L204" s="39">
        <f t="shared" si="128"/>
        <v>0</v>
      </c>
      <c r="M204" s="39">
        <f t="shared" si="128"/>
        <v>0</v>
      </c>
      <c r="N204" s="39">
        <f t="shared" si="128"/>
        <v>0</v>
      </c>
      <c r="O204" s="39">
        <f t="shared" si="128"/>
        <v>0</v>
      </c>
      <c r="P204" s="39">
        <f t="shared" si="128"/>
        <v>0</v>
      </c>
      <c r="Q204" s="39">
        <f t="shared" si="128"/>
        <v>0</v>
      </c>
      <c r="R204" s="39">
        <f t="shared" si="128"/>
        <v>0</v>
      </c>
      <c r="S204" s="39">
        <f t="shared" si="128"/>
        <v>0</v>
      </c>
      <c r="T204" s="39">
        <f t="shared" si="128"/>
        <v>0</v>
      </c>
      <c r="U204" s="39">
        <f t="shared" si="128"/>
        <v>0</v>
      </c>
      <c r="V204" s="39">
        <f t="shared" si="128"/>
        <v>0</v>
      </c>
      <c r="W204" s="39">
        <f t="shared" si="128"/>
        <v>0</v>
      </c>
      <c r="X204" s="39">
        <f t="shared" si="128"/>
        <v>0</v>
      </c>
      <c r="Y204" s="39">
        <f t="shared" si="128"/>
        <v>0</v>
      </c>
      <c r="Z204" s="39">
        <f t="shared" si="128"/>
        <v>0</v>
      </c>
      <c r="AA204" s="39">
        <f t="shared" si="128"/>
        <v>0</v>
      </c>
      <c r="AB204" s="39">
        <f t="shared" si="128"/>
        <v>0</v>
      </c>
      <c r="AC204" s="39">
        <f t="shared" si="128"/>
        <v>0</v>
      </c>
      <c r="AD204" s="39">
        <f t="shared" si="128"/>
        <v>0</v>
      </c>
      <c r="AE204" s="39">
        <f t="shared" si="128"/>
        <v>0</v>
      </c>
      <c r="AF204" s="39">
        <f t="shared" si="128"/>
        <v>0</v>
      </c>
      <c r="AG204" s="39">
        <f t="shared" si="128"/>
        <v>0</v>
      </c>
      <c r="AH204" s="39">
        <f t="shared" si="128"/>
        <v>0</v>
      </c>
      <c r="AI204" s="39">
        <f t="shared" si="128"/>
        <v>0</v>
      </c>
      <c r="AJ204" s="39">
        <f t="shared" si="128"/>
        <v>0</v>
      </c>
      <c r="AK204" s="39">
        <f t="shared" si="128"/>
        <v>0</v>
      </c>
      <c r="AL204" s="39">
        <f t="shared" si="128"/>
        <v>0</v>
      </c>
      <c r="AM204" s="39">
        <f t="shared" si="128"/>
        <v>0</v>
      </c>
      <c r="AN204" s="39">
        <f t="shared" si="128"/>
        <v>0</v>
      </c>
      <c r="AO204" s="39">
        <f t="shared" si="128"/>
        <v>0</v>
      </c>
      <c r="AP204" s="39">
        <f t="shared" si="128"/>
        <v>0</v>
      </c>
      <c r="AQ204" s="39">
        <f t="shared" si="128"/>
        <v>0</v>
      </c>
      <c r="AR204" s="39">
        <f t="shared" si="128"/>
        <v>0</v>
      </c>
      <c r="AS204" s="39">
        <f t="shared" si="128"/>
        <v>0</v>
      </c>
      <c r="AT204" s="39">
        <f t="shared" si="128"/>
        <v>0</v>
      </c>
      <c r="AU204" s="39">
        <f t="shared" si="128"/>
        <v>0</v>
      </c>
      <c r="AV204" s="39">
        <f t="shared" si="128"/>
        <v>0</v>
      </c>
      <c r="AW204" s="39">
        <f t="shared" si="128"/>
        <v>0</v>
      </c>
      <c r="AX204" s="39">
        <f t="shared" si="128"/>
        <v>0</v>
      </c>
      <c r="AY204" s="39">
        <f t="shared" si="128"/>
        <v>0</v>
      </c>
      <c r="AZ204" s="39">
        <f t="shared" si="128"/>
        <v>0</v>
      </c>
      <c r="BA204" s="39">
        <f t="shared" si="128"/>
        <v>0</v>
      </c>
      <c r="BB204" s="39">
        <f t="shared" si="128"/>
        <v>0</v>
      </c>
      <c r="BC204" s="39">
        <f t="shared" si="128"/>
        <v>0</v>
      </c>
      <c r="BD204" s="39">
        <f t="shared" si="128"/>
        <v>0</v>
      </c>
      <c r="BE204" s="39">
        <f t="shared" si="128"/>
        <v>0</v>
      </c>
      <c r="BF204" s="39">
        <f t="shared" si="128"/>
        <v>0</v>
      </c>
      <c r="BG204" s="39">
        <f t="shared" si="128"/>
        <v>0</v>
      </c>
      <c r="BH204" s="39">
        <f t="shared" si="128"/>
        <v>0</v>
      </c>
      <c r="BI204" s="39">
        <f t="shared" si="128"/>
        <v>0</v>
      </c>
      <c r="BJ204" s="39">
        <f t="shared" si="128"/>
        <v>0</v>
      </c>
      <c r="BK204" s="39">
        <f t="shared" si="128"/>
        <v>0</v>
      </c>
      <c r="BL204" s="39">
        <f t="shared" si="128"/>
        <v>0</v>
      </c>
      <c r="BM204" s="39">
        <f t="shared" si="128"/>
        <v>0</v>
      </c>
      <c r="BN204" s="39">
        <f t="shared" si="128"/>
        <v>0</v>
      </c>
      <c r="BO204" s="39">
        <f t="shared" si="128"/>
        <v>0</v>
      </c>
      <c r="BP204" s="39">
        <f t="shared" si="128"/>
        <v>0</v>
      </c>
      <c r="BQ204" s="39">
        <f t="shared" si="128"/>
        <v>0</v>
      </c>
      <c r="BR204" s="39">
        <f t="shared" si="128"/>
        <v>0</v>
      </c>
      <c r="BS204" s="39">
        <f t="shared" si="128"/>
        <v>0</v>
      </c>
      <c r="BT204" s="39">
        <f t="shared" si="128"/>
        <v>0</v>
      </c>
      <c r="BU204" s="39">
        <f t="shared" si="128"/>
        <v>0</v>
      </c>
      <c r="BV204" s="39">
        <f t="shared" si="128"/>
        <v>0</v>
      </c>
      <c r="BW204" s="39">
        <f t="shared" si="128"/>
        <v>0</v>
      </c>
      <c r="BX204" s="39">
        <f t="shared" si="128"/>
        <v>0</v>
      </c>
      <c r="BY204" s="39">
        <f t="shared" si="128"/>
        <v>0</v>
      </c>
      <c r="BZ204" s="39">
        <f t="shared" si="128"/>
        <v>0</v>
      </c>
      <c r="CA204" s="39">
        <f t="shared" si="128"/>
        <v>0</v>
      </c>
      <c r="CB204" s="39">
        <f t="shared" si="128"/>
        <v>0</v>
      </c>
      <c r="CC204" s="39">
        <f t="shared" si="128"/>
        <v>0</v>
      </c>
      <c r="CD204" s="39">
        <f t="shared" si="128"/>
        <v>0</v>
      </c>
      <c r="CE204" s="39">
        <f t="shared" si="128"/>
        <v>0</v>
      </c>
      <c r="CF204" s="39">
        <f t="shared" si="128"/>
        <v>0</v>
      </c>
      <c r="CG204" s="39">
        <f t="shared" si="128"/>
        <v>0</v>
      </c>
      <c r="CH204" s="39">
        <f t="shared" si="128"/>
        <v>0</v>
      </c>
      <c r="CI204" s="39">
        <f t="shared" si="128"/>
        <v>0</v>
      </c>
      <c r="CJ204" s="39">
        <f t="shared" si="128"/>
        <v>0</v>
      </c>
      <c r="CK204" s="39">
        <f t="shared" si="128"/>
        <v>0</v>
      </c>
      <c r="CL204" s="39">
        <f t="shared" si="128"/>
        <v>0</v>
      </c>
      <c r="CM204" s="39">
        <f t="shared" si="128"/>
        <v>0</v>
      </c>
      <c r="CN204" s="39">
        <f t="shared" si="128"/>
        <v>0</v>
      </c>
      <c r="CO204" s="39">
        <f t="shared" si="128"/>
        <v>0</v>
      </c>
      <c r="CP204" s="39">
        <f t="shared" si="128"/>
        <v>0</v>
      </c>
      <c r="CQ204" s="39">
        <f t="shared" si="128"/>
        <v>0</v>
      </c>
      <c r="CR204" s="39">
        <f t="shared" si="128"/>
        <v>0</v>
      </c>
      <c r="CS204" s="39">
        <f t="shared" si="128"/>
        <v>0</v>
      </c>
    </row>
    <row r="205" ht="14.25" customHeight="1">
      <c r="B205" s="5"/>
      <c r="F205" s="5"/>
    </row>
    <row r="206" ht="14.25" customHeight="1">
      <c r="B206" s="5" t="s">
        <v>72</v>
      </c>
    </row>
    <row r="207" ht="14.25" customHeight="1"/>
    <row r="208" ht="14.25" customHeight="1">
      <c r="B208" s="6" t="s">
        <v>77</v>
      </c>
      <c r="C208" s="5"/>
      <c r="D208" s="5"/>
      <c r="E208" s="33">
        <f t="shared" ref="E208:E210" si="130">SUM(G208:CS208)</f>
        <v>0</v>
      </c>
      <c r="F208" s="5"/>
      <c r="G208" s="39">
        <f t="shared" ref="G208:CS208" si="129">G198*G$52</f>
        <v>0</v>
      </c>
      <c r="H208" s="39">
        <f t="shared" si="129"/>
        <v>0</v>
      </c>
      <c r="I208" s="39">
        <f t="shared" si="129"/>
        <v>0</v>
      </c>
      <c r="J208" s="39">
        <f t="shared" si="129"/>
        <v>0</v>
      </c>
      <c r="K208" s="39">
        <f t="shared" si="129"/>
        <v>0</v>
      </c>
      <c r="L208" s="39">
        <f t="shared" si="129"/>
        <v>0</v>
      </c>
      <c r="M208" s="39">
        <f t="shared" si="129"/>
        <v>0</v>
      </c>
      <c r="N208" s="39">
        <f t="shared" si="129"/>
        <v>0</v>
      </c>
      <c r="O208" s="39">
        <f t="shared" si="129"/>
        <v>0</v>
      </c>
      <c r="P208" s="39">
        <f t="shared" si="129"/>
        <v>0</v>
      </c>
      <c r="Q208" s="39">
        <f t="shared" si="129"/>
        <v>0</v>
      </c>
      <c r="R208" s="39">
        <f t="shared" si="129"/>
        <v>0</v>
      </c>
      <c r="S208" s="39">
        <f t="shared" si="129"/>
        <v>0</v>
      </c>
      <c r="T208" s="39">
        <f t="shared" si="129"/>
        <v>0</v>
      </c>
      <c r="U208" s="39">
        <f t="shared" si="129"/>
        <v>0</v>
      </c>
      <c r="V208" s="39">
        <f t="shared" si="129"/>
        <v>0</v>
      </c>
      <c r="W208" s="39">
        <f t="shared" si="129"/>
        <v>0</v>
      </c>
      <c r="X208" s="39">
        <f t="shared" si="129"/>
        <v>0</v>
      </c>
      <c r="Y208" s="39">
        <f t="shared" si="129"/>
        <v>0</v>
      </c>
      <c r="Z208" s="39">
        <f t="shared" si="129"/>
        <v>0</v>
      </c>
      <c r="AA208" s="39">
        <f t="shared" si="129"/>
        <v>0</v>
      </c>
      <c r="AB208" s="39">
        <f t="shared" si="129"/>
        <v>0</v>
      </c>
      <c r="AC208" s="39">
        <f t="shared" si="129"/>
        <v>0</v>
      </c>
      <c r="AD208" s="39">
        <f t="shared" si="129"/>
        <v>0</v>
      </c>
      <c r="AE208" s="39">
        <f t="shared" si="129"/>
        <v>0</v>
      </c>
      <c r="AF208" s="39">
        <f t="shared" si="129"/>
        <v>0</v>
      </c>
      <c r="AG208" s="39">
        <f t="shared" si="129"/>
        <v>0</v>
      </c>
      <c r="AH208" s="39">
        <f t="shared" si="129"/>
        <v>0</v>
      </c>
      <c r="AI208" s="39">
        <f t="shared" si="129"/>
        <v>0</v>
      </c>
      <c r="AJ208" s="39">
        <f t="shared" si="129"/>
        <v>0</v>
      </c>
      <c r="AK208" s="39">
        <f t="shared" si="129"/>
        <v>0</v>
      </c>
      <c r="AL208" s="39">
        <f t="shared" si="129"/>
        <v>0</v>
      </c>
      <c r="AM208" s="39">
        <f t="shared" si="129"/>
        <v>0</v>
      </c>
      <c r="AN208" s="39">
        <f t="shared" si="129"/>
        <v>0</v>
      </c>
      <c r="AO208" s="39">
        <f t="shared" si="129"/>
        <v>0</v>
      </c>
      <c r="AP208" s="39">
        <f t="shared" si="129"/>
        <v>0</v>
      </c>
      <c r="AQ208" s="39">
        <f t="shared" si="129"/>
        <v>0</v>
      </c>
      <c r="AR208" s="39">
        <f t="shared" si="129"/>
        <v>0</v>
      </c>
      <c r="AS208" s="39">
        <f t="shared" si="129"/>
        <v>0</v>
      </c>
      <c r="AT208" s="39">
        <f t="shared" si="129"/>
        <v>0</v>
      </c>
      <c r="AU208" s="39">
        <f t="shared" si="129"/>
        <v>0</v>
      </c>
      <c r="AV208" s="39">
        <f t="shared" si="129"/>
        <v>0</v>
      </c>
      <c r="AW208" s="39">
        <f t="shared" si="129"/>
        <v>0</v>
      </c>
      <c r="AX208" s="39">
        <f t="shared" si="129"/>
        <v>0</v>
      </c>
      <c r="AY208" s="39">
        <f t="shared" si="129"/>
        <v>0</v>
      </c>
      <c r="AZ208" s="39">
        <f t="shared" si="129"/>
        <v>0</v>
      </c>
      <c r="BA208" s="39">
        <f t="shared" si="129"/>
        <v>0</v>
      </c>
      <c r="BB208" s="39">
        <f t="shared" si="129"/>
        <v>0</v>
      </c>
      <c r="BC208" s="39">
        <f t="shared" si="129"/>
        <v>0</v>
      </c>
      <c r="BD208" s="39">
        <f t="shared" si="129"/>
        <v>0</v>
      </c>
      <c r="BE208" s="39">
        <f t="shared" si="129"/>
        <v>0</v>
      </c>
      <c r="BF208" s="39">
        <f t="shared" si="129"/>
        <v>0</v>
      </c>
      <c r="BG208" s="39">
        <f t="shared" si="129"/>
        <v>0</v>
      </c>
      <c r="BH208" s="39">
        <f t="shared" si="129"/>
        <v>0</v>
      </c>
      <c r="BI208" s="39">
        <f t="shared" si="129"/>
        <v>0</v>
      </c>
      <c r="BJ208" s="39">
        <f t="shared" si="129"/>
        <v>0</v>
      </c>
      <c r="BK208" s="39">
        <f t="shared" si="129"/>
        <v>0</v>
      </c>
      <c r="BL208" s="39">
        <f t="shared" si="129"/>
        <v>0</v>
      </c>
      <c r="BM208" s="39">
        <f t="shared" si="129"/>
        <v>0</v>
      </c>
      <c r="BN208" s="39">
        <f t="shared" si="129"/>
        <v>0</v>
      </c>
      <c r="BO208" s="39">
        <f t="shared" si="129"/>
        <v>0</v>
      </c>
      <c r="BP208" s="39">
        <f t="shared" si="129"/>
        <v>0</v>
      </c>
      <c r="BQ208" s="39">
        <f t="shared" si="129"/>
        <v>0</v>
      </c>
      <c r="BR208" s="39">
        <f t="shared" si="129"/>
        <v>0</v>
      </c>
      <c r="BS208" s="39">
        <f t="shared" si="129"/>
        <v>0</v>
      </c>
      <c r="BT208" s="39">
        <f t="shared" si="129"/>
        <v>0</v>
      </c>
      <c r="BU208" s="39">
        <f t="shared" si="129"/>
        <v>0</v>
      </c>
      <c r="BV208" s="39">
        <f t="shared" si="129"/>
        <v>0</v>
      </c>
      <c r="BW208" s="39">
        <f t="shared" si="129"/>
        <v>0</v>
      </c>
      <c r="BX208" s="39">
        <f t="shared" si="129"/>
        <v>0</v>
      </c>
      <c r="BY208" s="39">
        <f t="shared" si="129"/>
        <v>0</v>
      </c>
      <c r="BZ208" s="39">
        <f t="shared" si="129"/>
        <v>0</v>
      </c>
      <c r="CA208" s="39">
        <f t="shared" si="129"/>
        <v>0</v>
      </c>
      <c r="CB208" s="39">
        <f t="shared" si="129"/>
        <v>0</v>
      </c>
      <c r="CC208" s="39">
        <f t="shared" si="129"/>
        <v>0</v>
      </c>
      <c r="CD208" s="39">
        <f t="shared" si="129"/>
        <v>0</v>
      </c>
      <c r="CE208" s="39">
        <f t="shared" si="129"/>
        <v>0</v>
      </c>
      <c r="CF208" s="39">
        <f t="shared" si="129"/>
        <v>0</v>
      </c>
      <c r="CG208" s="39">
        <f t="shared" si="129"/>
        <v>0</v>
      </c>
      <c r="CH208" s="39">
        <f t="shared" si="129"/>
        <v>0</v>
      </c>
      <c r="CI208" s="39">
        <f t="shared" si="129"/>
        <v>0</v>
      </c>
      <c r="CJ208" s="39">
        <f t="shared" si="129"/>
        <v>0</v>
      </c>
      <c r="CK208" s="39">
        <f t="shared" si="129"/>
        <v>0</v>
      </c>
      <c r="CL208" s="39">
        <f t="shared" si="129"/>
        <v>0</v>
      </c>
      <c r="CM208" s="39">
        <f t="shared" si="129"/>
        <v>0</v>
      </c>
      <c r="CN208" s="39">
        <f t="shared" si="129"/>
        <v>0</v>
      </c>
      <c r="CO208" s="39">
        <f t="shared" si="129"/>
        <v>0</v>
      </c>
      <c r="CP208" s="39">
        <f t="shared" si="129"/>
        <v>0</v>
      </c>
      <c r="CQ208" s="39">
        <f t="shared" si="129"/>
        <v>0</v>
      </c>
      <c r="CR208" s="39">
        <f t="shared" si="129"/>
        <v>0</v>
      </c>
      <c r="CS208" s="39">
        <f t="shared" si="129"/>
        <v>0</v>
      </c>
    </row>
    <row r="209" ht="14.25" customHeight="1">
      <c r="B209" s="6" t="s">
        <v>78</v>
      </c>
      <c r="E209" s="35">
        <f t="shared" si="130"/>
        <v>0</v>
      </c>
      <c r="F209" s="5"/>
      <c r="G209" s="36">
        <f t="shared" ref="G209:CS209" si="131">G199*G$52</f>
        <v>0</v>
      </c>
      <c r="H209" s="36">
        <f t="shared" si="131"/>
        <v>0</v>
      </c>
      <c r="I209" s="36">
        <f t="shared" si="131"/>
        <v>0</v>
      </c>
      <c r="J209" s="36">
        <f t="shared" si="131"/>
        <v>0</v>
      </c>
      <c r="K209" s="36">
        <f t="shared" si="131"/>
        <v>0</v>
      </c>
      <c r="L209" s="36">
        <f t="shared" si="131"/>
        <v>0</v>
      </c>
      <c r="M209" s="36">
        <f t="shared" si="131"/>
        <v>0</v>
      </c>
      <c r="N209" s="36">
        <f t="shared" si="131"/>
        <v>0</v>
      </c>
      <c r="O209" s="36">
        <f t="shared" si="131"/>
        <v>0</v>
      </c>
      <c r="P209" s="36">
        <f t="shared" si="131"/>
        <v>0</v>
      </c>
      <c r="Q209" s="36">
        <f t="shared" si="131"/>
        <v>0</v>
      </c>
      <c r="R209" s="36">
        <f t="shared" si="131"/>
        <v>0</v>
      </c>
      <c r="S209" s="36">
        <f t="shared" si="131"/>
        <v>0</v>
      </c>
      <c r="T209" s="36">
        <f t="shared" si="131"/>
        <v>0</v>
      </c>
      <c r="U209" s="36">
        <f t="shared" si="131"/>
        <v>0</v>
      </c>
      <c r="V209" s="36">
        <f t="shared" si="131"/>
        <v>0</v>
      </c>
      <c r="W209" s="36">
        <f t="shared" si="131"/>
        <v>0</v>
      </c>
      <c r="X209" s="36">
        <f t="shared" si="131"/>
        <v>0</v>
      </c>
      <c r="Y209" s="36">
        <f t="shared" si="131"/>
        <v>0</v>
      </c>
      <c r="Z209" s="36">
        <f t="shared" si="131"/>
        <v>0</v>
      </c>
      <c r="AA209" s="36">
        <f t="shared" si="131"/>
        <v>0</v>
      </c>
      <c r="AB209" s="36">
        <f t="shared" si="131"/>
        <v>0</v>
      </c>
      <c r="AC209" s="36">
        <f t="shared" si="131"/>
        <v>0</v>
      </c>
      <c r="AD209" s="36">
        <f t="shared" si="131"/>
        <v>0</v>
      </c>
      <c r="AE209" s="36">
        <f t="shared" si="131"/>
        <v>0</v>
      </c>
      <c r="AF209" s="36">
        <f t="shared" si="131"/>
        <v>0</v>
      </c>
      <c r="AG209" s="36">
        <f t="shared" si="131"/>
        <v>0</v>
      </c>
      <c r="AH209" s="36">
        <f t="shared" si="131"/>
        <v>0</v>
      </c>
      <c r="AI209" s="36">
        <f t="shared" si="131"/>
        <v>0</v>
      </c>
      <c r="AJ209" s="36">
        <f t="shared" si="131"/>
        <v>0</v>
      </c>
      <c r="AK209" s="36">
        <f t="shared" si="131"/>
        <v>0</v>
      </c>
      <c r="AL209" s="36">
        <f t="shared" si="131"/>
        <v>0</v>
      </c>
      <c r="AM209" s="36">
        <f t="shared" si="131"/>
        <v>0</v>
      </c>
      <c r="AN209" s="36">
        <f t="shared" si="131"/>
        <v>0</v>
      </c>
      <c r="AO209" s="36">
        <f t="shared" si="131"/>
        <v>0</v>
      </c>
      <c r="AP209" s="36">
        <f t="shared" si="131"/>
        <v>0</v>
      </c>
      <c r="AQ209" s="36">
        <f t="shared" si="131"/>
        <v>0</v>
      </c>
      <c r="AR209" s="36">
        <f t="shared" si="131"/>
        <v>0</v>
      </c>
      <c r="AS209" s="36">
        <f t="shared" si="131"/>
        <v>0</v>
      </c>
      <c r="AT209" s="36">
        <f t="shared" si="131"/>
        <v>0</v>
      </c>
      <c r="AU209" s="36">
        <f t="shared" si="131"/>
        <v>0</v>
      </c>
      <c r="AV209" s="36">
        <f t="shared" si="131"/>
        <v>0</v>
      </c>
      <c r="AW209" s="36">
        <f t="shared" si="131"/>
        <v>0</v>
      </c>
      <c r="AX209" s="36">
        <f t="shared" si="131"/>
        <v>0</v>
      </c>
      <c r="AY209" s="36">
        <f t="shared" si="131"/>
        <v>0</v>
      </c>
      <c r="AZ209" s="36">
        <f t="shared" si="131"/>
        <v>0</v>
      </c>
      <c r="BA209" s="36">
        <f t="shared" si="131"/>
        <v>0</v>
      </c>
      <c r="BB209" s="36">
        <f t="shared" si="131"/>
        <v>0</v>
      </c>
      <c r="BC209" s="36">
        <f t="shared" si="131"/>
        <v>0</v>
      </c>
      <c r="BD209" s="36">
        <f t="shared" si="131"/>
        <v>0</v>
      </c>
      <c r="BE209" s="36">
        <f t="shared" si="131"/>
        <v>0</v>
      </c>
      <c r="BF209" s="36">
        <f t="shared" si="131"/>
        <v>0</v>
      </c>
      <c r="BG209" s="36">
        <f t="shared" si="131"/>
        <v>0</v>
      </c>
      <c r="BH209" s="36">
        <f t="shared" si="131"/>
        <v>0</v>
      </c>
      <c r="BI209" s="36">
        <f t="shared" si="131"/>
        <v>0</v>
      </c>
      <c r="BJ209" s="36">
        <f t="shared" si="131"/>
        <v>0</v>
      </c>
      <c r="BK209" s="36">
        <f t="shared" si="131"/>
        <v>0</v>
      </c>
      <c r="BL209" s="36">
        <f t="shared" si="131"/>
        <v>0</v>
      </c>
      <c r="BM209" s="36">
        <f t="shared" si="131"/>
        <v>0</v>
      </c>
      <c r="BN209" s="36">
        <f t="shared" si="131"/>
        <v>0</v>
      </c>
      <c r="BO209" s="36">
        <f t="shared" si="131"/>
        <v>0</v>
      </c>
      <c r="BP209" s="36">
        <f t="shared" si="131"/>
        <v>0</v>
      </c>
      <c r="BQ209" s="36">
        <f t="shared" si="131"/>
        <v>0</v>
      </c>
      <c r="BR209" s="36">
        <f t="shared" si="131"/>
        <v>0</v>
      </c>
      <c r="BS209" s="36">
        <f t="shared" si="131"/>
        <v>0</v>
      </c>
      <c r="BT209" s="36">
        <f t="shared" si="131"/>
        <v>0</v>
      </c>
      <c r="BU209" s="36">
        <f t="shared" si="131"/>
        <v>0</v>
      </c>
      <c r="BV209" s="36">
        <f t="shared" si="131"/>
        <v>0</v>
      </c>
      <c r="BW209" s="36">
        <f t="shared" si="131"/>
        <v>0</v>
      </c>
      <c r="BX209" s="36">
        <f t="shared" si="131"/>
        <v>0</v>
      </c>
      <c r="BY209" s="36">
        <f t="shared" si="131"/>
        <v>0</v>
      </c>
      <c r="BZ209" s="36">
        <f t="shared" si="131"/>
        <v>0</v>
      </c>
      <c r="CA209" s="36">
        <f t="shared" si="131"/>
        <v>0</v>
      </c>
      <c r="CB209" s="36">
        <f t="shared" si="131"/>
        <v>0</v>
      </c>
      <c r="CC209" s="36">
        <f t="shared" si="131"/>
        <v>0</v>
      </c>
      <c r="CD209" s="36">
        <f t="shared" si="131"/>
        <v>0</v>
      </c>
      <c r="CE209" s="36">
        <f t="shared" si="131"/>
        <v>0</v>
      </c>
      <c r="CF209" s="36">
        <f t="shared" si="131"/>
        <v>0</v>
      </c>
      <c r="CG209" s="36">
        <f t="shared" si="131"/>
        <v>0</v>
      </c>
      <c r="CH209" s="36">
        <f t="shared" si="131"/>
        <v>0</v>
      </c>
      <c r="CI209" s="36">
        <f t="shared" si="131"/>
        <v>0</v>
      </c>
      <c r="CJ209" s="36">
        <f t="shared" si="131"/>
        <v>0</v>
      </c>
      <c r="CK209" s="36">
        <f t="shared" si="131"/>
        <v>0</v>
      </c>
      <c r="CL209" s="36">
        <f t="shared" si="131"/>
        <v>0</v>
      </c>
      <c r="CM209" s="36">
        <f t="shared" si="131"/>
        <v>0</v>
      </c>
      <c r="CN209" s="36">
        <f t="shared" si="131"/>
        <v>0</v>
      </c>
      <c r="CO209" s="36">
        <f t="shared" si="131"/>
        <v>0</v>
      </c>
      <c r="CP209" s="36">
        <f t="shared" si="131"/>
        <v>0</v>
      </c>
      <c r="CQ209" s="36">
        <f t="shared" si="131"/>
        <v>0</v>
      </c>
      <c r="CR209" s="36">
        <f t="shared" si="131"/>
        <v>0</v>
      </c>
      <c r="CS209" s="36">
        <f t="shared" si="131"/>
        <v>0</v>
      </c>
    </row>
    <row r="210" ht="14.25" customHeight="1">
      <c r="B210" s="6" t="s">
        <v>79</v>
      </c>
      <c r="E210" s="33">
        <f t="shared" si="130"/>
        <v>0</v>
      </c>
      <c r="F210" s="5"/>
      <c r="G210" s="39">
        <f t="shared" ref="G210:CS210" si="132">G200*G$52</f>
        <v>0</v>
      </c>
      <c r="H210" s="39">
        <f t="shared" si="132"/>
        <v>0</v>
      </c>
      <c r="I210" s="39">
        <f t="shared" si="132"/>
        <v>0</v>
      </c>
      <c r="J210" s="39">
        <f t="shared" si="132"/>
        <v>0</v>
      </c>
      <c r="K210" s="39">
        <f t="shared" si="132"/>
        <v>0</v>
      </c>
      <c r="L210" s="39">
        <f t="shared" si="132"/>
        <v>0</v>
      </c>
      <c r="M210" s="39">
        <f t="shared" si="132"/>
        <v>0</v>
      </c>
      <c r="N210" s="39">
        <f t="shared" si="132"/>
        <v>0</v>
      </c>
      <c r="O210" s="39">
        <f t="shared" si="132"/>
        <v>0</v>
      </c>
      <c r="P210" s="39">
        <f t="shared" si="132"/>
        <v>0</v>
      </c>
      <c r="Q210" s="39">
        <f t="shared" si="132"/>
        <v>0</v>
      </c>
      <c r="R210" s="39">
        <f t="shared" si="132"/>
        <v>0</v>
      </c>
      <c r="S210" s="39">
        <f t="shared" si="132"/>
        <v>0</v>
      </c>
      <c r="T210" s="39">
        <f t="shared" si="132"/>
        <v>0</v>
      </c>
      <c r="U210" s="39">
        <f t="shared" si="132"/>
        <v>0</v>
      </c>
      <c r="V210" s="39">
        <f t="shared" si="132"/>
        <v>0</v>
      </c>
      <c r="W210" s="39">
        <f t="shared" si="132"/>
        <v>0</v>
      </c>
      <c r="X210" s="39">
        <f t="shared" si="132"/>
        <v>0</v>
      </c>
      <c r="Y210" s="39">
        <f t="shared" si="132"/>
        <v>0</v>
      </c>
      <c r="Z210" s="39">
        <f t="shared" si="132"/>
        <v>0</v>
      </c>
      <c r="AA210" s="39">
        <f t="shared" si="132"/>
        <v>0</v>
      </c>
      <c r="AB210" s="39">
        <f t="shared" si="132"/>
        <v>0</v>
      </c>
      <c r="AC210" s="39">
        <f t="shared" si="132"/>
        <v>0</v>
      </c>
      <c r="AD210" s="39">
        <f t="shared" si="132"/>
        <v>0</v>
      </c>
      <c r="AE210" s="39">
        <f t="shared" si="132"/>
        <v>0</v>
      </c>
      <c r="AF210" s="39">
        <f t="shared" si="132"/>
        <v>0</v>
      </c>
      <c r="AG210" s="39">
        <f t="shared" si="132"/>
        <v>0</v>
      </c>
      <c r="AH210" s="39">
        <f t="shared" si="132"/>
        <v>0</v>
      </c>
      <c r="AI210" s="39">
        <f t="shared" si="132"/>
        <v>0</v>
      </c>
      <c r="AJ210" s="39">
        <f t="shared" si="132"/>
        <v>0</v>
      </c>
      <c r="AK210" s="39">
        <f t="shared" si="132"/>
        <v>0</v>
      </c>
      <c r="AL210" s="39">
        <f t="shared" si="132"/>
        <v>0</v>
      </c>
      <c r="AM210" s="39">
        <f t="shared" si="132"/>
        <v>0</v>
      </c>
      <c r="AN210" s="39">
        <f t="shared" si="132"/>
        <v>0</v>
      </c>
      <c r="AO210" s="39">
        <f t="shared" si="132"/>
        <v>0</v>
      </c>
      <c r="AP210" s="39">
        <f t="shared" si="132"/>
        <v>0</v>
      </c>
      <c r="AQ210" s="39">
        <f t="shared" si="132"/>
        <v>0</v>
      </c>
      <c r="AR210" s="39">
        <f t="shared" si="132"/>
        <v>0</v>
      </c>
      <c r="AS210" s="39">
        <f t="shared" si="132"/>
        <v>0</v>
      </c>
      <c r="AT210" s="39">
        <f t="shared" si="132"/>
        <v>0</v>
      </c>
      <c r="AU210" s="39">
        <f t="shared" si="132"/>
        <v>0</v>
      </c>
      <c r="AV210" s="39">
        <f t="shared" si="132"/>
        <v>0</v>
      </c>
      <c r="AW210" s="39">
        <f t="shared" si="132"/>
        <v>0</v>
      </c>
      <c r="AX210" s="39">
        <f t="shared" si="132"/>
        <v>0</v>
      </c>
      <c r="AY210" s="39">
        <f t="shared" si="132"/>
        <v>0</v>
      </c>
      <c r="AZ210" s="39">
        <f t="shared" si="132"/>
        <v>0</v>
      </c>
      <c r="BA210" s="39">
        <f t="shared" si="132"/>
        <v>0</v>
      </c>
      <c r="BB210" s="39">
        <f t="shared" si="132"/>
        <v>0</v>
      </c>
      <c r="BC210" s="39">
        <f t="shared" si="132"/>
        <v>0</v>
      </c>
      <c r="BD210" s="39">
        <f t="shared" si="132"/>
        <v>0</v>
      </c>
      <c r="BE210" s="39">
        <f t="shared" si="132"/>
        <v>0</v>
      </c>
      <c r="BF210" s="39">
        <f t="shared" si="132"/>
        <v>0</v>
      </c>
      <c r="BG210" s="39">
        <f t="shared" si="132"/>
        <v>0</v>
      </c>
      <c r="BH210" s="39">
        <f t="shared" si="132"/>
        <v>0</v>
      </c>
      <c r="BI210" s="39">
        <f t="shared" si="132"/>
        <v>0</v>
      </c>
      <c r="BJ210" s="39">
        <f t="shared" si="132"/>
        <v>0</v>
      </c>
      <c r="BK210" s="39">
        <f t="shared" si="132"/>
        <v>0</v>
      </c>
      <c r="BL210" s="39">
        <f t="shared" si="132"/>
        <v>0</v>
      </c>
      <c r="BM210" s="39">
        <f t="shared" si="132"/>
        <v>0</v>
      </c>
      <c r="BN210" s="39">
        <f t="shared" si="132"/>
        <v>0</v>
      </c>
      <c r="BO210" s="39">
        <f t="shared" si="132"/>
        <v>0</v>
      </c>
      <c r="BP210" s="39">
        <f t="shared" si="132"/>
        <v>0</v>
      </c>
      <c r="BQ210" s="39">
        <f t="shared" si="132"/>
        <v>0</v>
      </c>
      <c r="BR210" s="39">
        <f t="shared" si="132"/>
        <v>0</v>
      </c>
      <c r="BS210" s="39">
        <f t="shared" si="132"/>
        <v>0</v>
      </c>
      <c r="BT210" s="39">
        <f t="shared" si="132"/>
        <v>0</v>
      </c>
      <c r="BU210" s="39">
        <f t="shared" si="132"/>
        <v>0</v>
      </c>
      <c r="BV210" s="39">
        <f t="shared" si="132"/>
        <v>0</v>
      </c>
      <c r="BW210" s="39">
        <f t="shared" si="132"/>
        <v>0</v>
      </c>
      <c r="BX210" s="39">
        <f t="shared" si="132"/>
        <v>0</v>
      </c>
      <c r="BY210" s="39">
        <f t="shared" si="132"/>
        <v>0</v>
      </c>
      <c r="BZ210" s="39">
        <f t="shared" si="132"/>
        <v>0</v>
      </c>
      <c r="CA210" s="39">
        <f t="shared" si="132"/>
        <v>0</v>
      </c>
      <c r="CB210" s="39">
        <f t="shared" si="132"/>
        <v>0</v>
      </c>
      <c r="CC210" s="39">
        <f t="shared" si="132"/>
        <v>0</v>
      </c>
      <c r="CD210" s="39">
        <f t="shared" si="132"/>
        <v>0</v>
      </c>
      <c r="CE210" s="39">
        <f t="shared" si="132"/>
        <v>0</v>
      </c>
      <c r="CF210" s="39">
        <f t="shared" si="132"/>
        <v>0</v>
      </c>
      <c r="CG210" s="39">
        <f t="shared" si="132"/>
        <v>0</v>
      </c>
      <c r="CH210" s="39">
        <f t="shared" si="132"/>
        <v>0</v>
      </c>
      <c r="CI210" s="39">
        <f t="shared" si="132"/>
        <v>0</v>
      </c>
      <c r="CJ210" s="39">
        <f t="shared" si="132"/>
        <v>0</v>
      </c>
      <c r="CK210" s="39">
        <f t="shared" si="132"/>
        <v>0</v>
      </c>
      <c r="CL210" s="39">
        <f t="shared" si="132"/>
        <v>0</v>
      </c>
      <c r="CM210" s="39">
        <f t="shared" si="132"/>
        <v>0</v>
      </c>
      <c r="CN210" s="39">
        <f t="shared" si="132"/>
        <v>0</v>
      </c>
      <c r="CO210" s="39">
        <f t="shared" si="132"/>
        <v>0</v>
      </c>
      <c r="CP210" s="39">
        <f t="shared" si="132"/>
        <v>0</v>
      </c>
      <c r="CQ210" s="39">
        <f t="shared" si="132"/>
        <v>0</v>
      </c>
      <c r="CR210" s="39">
        <f t="shared" si="132"/>
        <v>0</v>
      </c>
      <c r="CS210" s="39">
        <f t="shared" si="132"/>
        <v>0</v>
      </c>
    </row>
    <row r="211" ht="14.25" customHeight="1">
      <c r="E211" s="35"/>
      <c r="F211" s="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</row>
    <row r="212" ht="14.25" customHeight="1">
      <c r="B212" s="6" t="s">
        <v>80</v>
      </c>
      <c r="C212" s="5"/>
      <c r="D212" s="5"/>
      <c r="E212" s="33">
        <f t="shared" ref="E212:E214" si="134">SUM(G212:CS212)</f>
        <v>0</v>
      </c>
      <c r="F212" s="5"/>
      <c r="G212" s="39">
        <f t="shared" ref="G212:CS212" si="133">G202*G$52</f>
        <v>0</v>
      </c>
      <c r="H212" s="39">
        <f t="shared" si="133"/>
        <v>0</v>
      </c>
      <c r="I212" s="39">
        <f t="shared" si="133"/>
        <v>0</v>
      </c>
      <c r="J212" s="39">
        <f t="shared" si="133"/>
        <v>0</v>
      </c>
      <c r="K212" s="39">
        <f t="shared" si="133"/>
        <v>0</v>
      </c>
      <c r="L212" s="39">
        <f t="shared" si="133"/>
        <v>0</v>
      </c>
      <c r="M212" s="39">
        <f t="shared" si="133"/>
        <v>0</v>
      </c>
      <c r="N212" s="39">
        <f t="shared" si="133"/>
        <v>0</v>
      </c>
      <c r="O212" s="39">
        <f t="shared" si="133"/>
        <v>0</v>
      </c>
      <c r="P212" s="39">
        <f t="shared" si="133"/>
        <v>0</v>
      </c>
      <c r="Q212" s="39">
        <f t="shared" si="133"/>
        <v>0</v>
      </c>
      <c r="R212" s="39">
        <f t="shared" si="133"/>
        <v>0</v>
      </c>
      <c r="S212" s="39">
        <f t="shared" si="133"/>
        <v>0</v>
      </c>
      <c r="T212" s="39">
        <f t="shared" si="133"/>
        <v>0</v>
      </c>
      <c r="U212" s="39">
        <f t="shared" si="133"/>
        <v>0</v>
      </c>
      <c r="V212" s="39">
        <f t="shared" si="133"/>
        <v>0</v>
      </c>
      <c r="W212" s="39">
        <f t="shared" si="133"/>
        <v>0</v>
      </c>
      <c r="X212" s="39">
        <f t="shared" si="133"/>
        <v>0</v>
      </c>
      <c r="Y212" s="39">
        <f t="shared" si="133"/>
        <v>0</v>
      </c>
      <c r="Z212" s="39">
        <f t="shared" si="133"/>
        <v>0</v>
      </c>
      <c r="AA212" s="39">
        <f t="shared" si="133"/>
        <v>0</v>
      </c>
      <c r="AB212" s="39">
        <f t="shared" si="133"/>
        <v>0</v>
      </c>
      <c r="AC212" s="39">
        <f t="shared" si="133"/>
        <v>0</v>
      </c>
      <c r="AD212" s="39">
        <f t="shared" si="133"/>
        <v>0</v>
      </c>
      <c r="AE212" s="39">
        <f t="shared" si="133"/>
        <v>0</v>
      </c>
      <c r="AF212" s="39">
        <f t="shared" si="133"/>
        <v>0</v>
      </c>
      <c r="AG212" s="39">
        <f t="shared" si="133"/>
        <v>0</v>
      </c>
      <c r="AH212" s="39">
        <f t="shared" si="133"/>
        <v>0</v>
      </c>
      <c r="AI212" s="39">
        <f t="shared" si="133"/>
        <v>0</v>
      </c>
      <c r="AJ212" s="39">
        <f t="shared" si="133"/>
        <v>0</v>
      </c>
      <c r="AK212" s="39">
        <f t="shared" si="133"/>
        <v>0</v>
      </c>
      <c r="AL212" s="39">
        <f t="shared" si="133"/>
        <v>0</v>
      </c>
      <c r="AM212" s="39">
        <f t="shared" si="133"/>
        <v>0</v>
      </c>
      <c r="AN212" s="39">
        <f t="shared" si="133"/>
        <v>0</v>
      </c>
      <c r="AO212" s="39">
        <f t="shared" si="133"/>
        <v>0</v>
      </c>
      <c r="AP212" s="39">
        <f t="shared" si="133"/>
        <v>0</v>
      </c>
      <c r="AQ212" s="39">
        <f t="shared" si="133"/>
        <v>0</v>
      </c>
      <c r="AR212" s="39">
        <f t="shared" si="133"/>
        <v>0</v>
      </c>
      <c r="AS212" s="39">
        <f t="shared" si="133"/>
        <v>0</v>
      </c>
      <c r="AT212" s="39">
        <f t="shared" si="133"/>
        <v>0</v>
      </c>
      <c r="AU212" s="39">
        <f t="shared" si="133"/>
        <v>0</v>
      </c>
      <c r="AV212" s="39">
        <f t="shared" si="133"/>
        <v>0</v>
      </c>
      <c r="AW212" s="39">
        <f t="shared" si="133"/>
        <v>0</v>
      </c>
      <c r="AX212" s="39">
        <f t="shared" si="133"/>
        <v>0</v>
      </c>
      <c r="AY212" s="39">
        <f t="shared" si="133"/>
        <v>0</v>
      </c>
      <c r="AZ212" s="39">
        <f t="shared" si="133"/>
        <v>0</v>
      </c>
      <c r="BA212" s="39">
        <f t="shared" si="133"/>
        <v>0</v>
      </c>
      <c r="BB212" s="39">
        <f t="shared" si="133"/>
        <v>0</v>
      </c>
      <c r="BC212" s="39">
        <f t="shared" si="133"/>
        <v>0</v>
      </c>
      <c r="BD212" s="39">
        <f t="shared" si="133"/>
        <v>0</v>
      </c>
      <c r="BE212" s="39">
        <f t="shared" si="133"/>
        <v>0</v>
      </c>
      <c r="BF212" s="39">
        <f t="shared" si="133"/>
        <v>0</v>
      </c>
      <c r="BG212" s="39">
        <f t="shared" si="133"/>
        <v>0</v>
      </c>
      <c r="BH212" s="39">
        <f t="shared" si="133"/>
        <v>0</v>
      </c>
      <c r="BI212" s="39">
        <f t="shared" si="133"/>
        <v>0</v>
      </c>
      <c r="BJ212" s="39">
        <f t="shared" si="133"/>
        <v>0</v>
      </c>
      <c r="BK212" s="39">
        <f t="shared" si="133"/>
        <v>0</v>
      </c>
      <c r="BL212" s="39">
        <f t="shared" si="133"/>
        <v>0</v>
      </c>
      <c r="BM212" s="39">
        <f t="shared" si="133"/>
        <v>0</v>
      </c>
      <c r="BN212" s="39">
        <f t="shared" si="133"/>
        <v>0</v>
      </c>
      <c r="BO212" s="39">
        <f t="shared" si="133"/>
        <v>0</v>
      </c>
      <c r="BP212" s="39">
        <f t="shared" si="133"/>
        <v>0</v>
      </c>
      <c r="BQ212" s="39">
        <f t="shared" si="133"/>
        <v>0</v>
      </c>
      <c r="BR212" s="39">
        <f t="shared" si="133"/>
        <v>0</v>
      </c>
      <c r="BS212" s="39">
        <f t="shared" si="133"/>
        <v>0</v>
      </c>
      <c r="BT212" s="39">
        <f t="shared" si="133"/>
        <v>0</v>
      </c>
      <c r="BU212" s="39">
        <f t="shared" si="133"/>
        <v>0</v>
      </c>
      <c r="BV212" s="39">
        <f t="shared" si="133"/>
        <v>0</v>
      </c>
      <c r="BW212" s="39">
        <f t="shared" si="133"/>
        <v>0</v>
      </c>
      <c r="BX212" s="39">
        <f t="shared" si="133"/>
        <v>0</v>
      </c>
      <c r="BY212" s="39">
        <f t="shared" si="133"/>
        <v>0</v>
      </c>
      <c r="BZ212" s="39">
        <f t="shared" si="133"/>
        <v>0</v>
      </c>
      <c r="CA212" s="39">
        <f t="shared" si="133"/>
        <v>0</v>
      </c>
      <c r="CB212" s="39">
        <f t="shared" si="133"/>
        <v>0</v>
      </c>
      <c r="CC212" s="39">
        <f t="shared" si="133"/>
        <v>0</v>
      </c>
      <c r="CD212" s="39">
        <f t="shared" si="133"/>
        <v>0</v>
      </c>
      <c r="CE212" s="39">
        <f t="shared" si="133"/>
        <v>0</v>
      </c>
      <c r="CF212" s="39">
        <f t="shared" si="133"/>
        <v>0</v>
      </c>
      <c r="CG212" s="39">
        <f t="shared" si="133"/>
        <v>0</v>
      </c>
      <c r="CH212" s="39">
        <f t="shared" si="133"/>
        <v>0</v>
      </c>
      <c r="CI212" s="39">
        <f t="shared" si="133"/>
        <v>0</v>
      </c>
      <c r="CJ212" s="39">
        <f t="shared" si="133"/>
        <v>0</v>
      </c>
      <c r="CK212" s="39">
        <f t="shared" si="133"/>
        <v>0</v>
      </c>
      <c r="CL212" s="39">
        <f t="shared" si="133"/>
        <v>0</v>
      </c>
      <c r="CM212" s="39">
        <f t="shared" si="133"/>
        <v>0</v>
      </c>
      <c r="CN212" s="39">
        <f t="shared" si="133"/>
        <v>0</v>
      </c>
      <c r="CO212" s="39">
        <f t="shared" si="133"/>
        <v>0</v>
      </c>
      <c r="CP212" s="39">
        <f t="shared" si="133"/>
        <v>0</v>
      </c>
      <c r="CQ212" s="39">
        <f t="shared" si="133"/>
        <v>0</v>
      </c>
      <c r="CR212" s="39">
        <f t="shared" si="133"/>
        <v>0</v>
      </c>
      <c r="CS212" s="39">
        <f t="shared" si="133"/>
        <v>0</v>
      </c>
    </row>
    <row r="213" ht="14.25" customHeight="1">
      <c r="B213" s="6" t="s">
        <v>81</v>
      </c>
      <c r="E213" s="35">
        <f t="shared" si="134"/>
        <v>0</v>
      </c>
      <c r="F213" s="5"/>
      <c r="G213" s="36">
        <f t="shared" ref="G213:CS213" si="135">G203*G$52</f>
        <v>0</v>
      </c>
      <c r="H213" s="36">
        <f t="shared" si="135"/>
        <v>0</v>
      </c>
      <c r="I213" s="36">
        <f t="shared" si="135"/>
        <v>0</v>
      </c>
      <c r="J213" s="36">
        <f t="shared" si="135"/>
        <v>0</v>
      </c>
      <c r="K213" s="36">
        <f t="shared" si="135"/>
        <v>0</v>
      </c>
      <c r="L213" s="36">
        <f t="shared" si="135"/>
        <v>0</v>
      </c>
      <c r="M213" s="36">
        <f t="shared" si="135"/>
        <v>0</v>
      </c>
      <c r="N213" s="36">
        <f t="shared" si="135"/>
        <v>0</v>
      </c>
      <c r="O213" s="36">
        <f t="shared" si="135"/>
        <v>0</v>
      </c>
      <c r="P213" s="36">
        <f t="shared" si="135"/>
        <v>0</v>
      </c>
      <c r="Q213" s="36">
        <f t="shared" si="135"/>
        <v>0</v>
      </c>
      <c r="R213" s="36">
        <f t="shared" si="135"/>
        <v>0</v>
      </c>
      <c r="S213" s="36">
        <f t="shared" si="135"/>
        <v>0</v>
      </c>
      <c r="T213" s="36">
        <f t="shared" si="135"/>
        <v>0</v>
      </c>
      <c r="U213" s="36">
        <f t="shared" si="135"/>
        <v>0</v>
      </c>
      <c r="V213" s="36">
        <f t="shared" si="135"/>
        <v>0</v>
      </c>
      <c r="W213" s="36">
        <f t="shared" si="135"/>
        <v>0</v>
      </c>
      <c r="X213" s="36">
        <f t="shared" si="135"/>
        <v>0</v>
      </c>
      <c r="Y213" s="36">
        <f t="shared" si="135"/>
        <v>0</v>
      </c>
      <c r="Z213" s="36">
        <f t="shared" si="135"/>
        <v>0</v>
      </c>
      <c r="AA213" s="36">
        <f t="shared" si="135"/>
        <v>0</v>
      </c>
      <c r="AB213" s="36">
        <f t="shared" si="135"/>
        <v>0</v>
      </c>
      <c r="AC213" s="36">
        <f t="shared" si="135"/>
        <v>0</v>
      </c>
      <c r="AD213" s="36">
        <f t="shared" si="135"/>
        <v>0</v>
      </c>
      <c r="AE213" s="36">
        <f t="shared" si="135"/>
        <v>0</v>
      </c>
      <c r="AF213" s="36">
        <f t="shared" si="135"/>
        <v>0</v>
      </c>
      <c r="AG213" s="36">
        <f t="shared" si="135"/>
        <v>0</v>
      </c>
      <c r="AH213" s="36">
        <f t="shared" si="135"/>
        <v>0</v>
      </c>
      <c r="AI213" s="36">
        <f t="shared" si="135"/>
        <v>0</v>
      </c>
      <c r="AJ213" s="36">
        <f t="shared" si="135"/>
        <v>0</v>
      </c>
      <c r="AK213" s="36">
        <f t="shared" si="135"/>
        <v>0</v>
      </c>
      <c r="AL213" s="36">
        <f t="shared" si="135"/>
        <v>0</v>
      </c>
      <c r="AM213" s="36">
        <f t="shared" si="135"/>
        <v>0</v>
      </c>
      <c r="AN213" s="36">
        <f t="shared" si="135"/>
        <v>0</v>
      </c>
      <c r="AO213" s="36">
        <f t="shared" si="135"/>
        <v>0</v>
      </c>
      <c r="AP213" s="36">
        <f t="shared" si="135"/>
        <v>0</v>
      </c>
      <c r="AQ213" s="36">
        <f t="shared" si="135"/>
        <v>0</v>
      </c>
      <c r="AR213" s="36">
        <f t="shared" si="135"/>
        <v>0</v>
      </c>
      <c r="AS213" s="36">
        <f t="shared" si="135"/>
        <v>0</v>
      </c>
      <c r="AT213" s="36">
        <f t="shared" si="135"/>
        <v>0</v>
      </c>
      <c r="AU213" s="36">
        <f t="shared" si="135"/>
        <v>0</v>
      </c>
      <c r="AV213" s="36">
        <f t="shared" si="135"/>
        <v>0</v>
      </c>
      <c r="AW213" s="36">
        <f t="shared" si="135"/>
        <v>0</v>
      </c>
      <c r="AX213" s="36">
        <f t="shared" si="135"/>
        <v>0</v>
      </c>
      <c r="AY213" s="36">
        <f t="shared" si="135"/>
        <v>0</v>
      </c>
      <c r="AZ213" s="36">
        <f t="shared" si="135"/>
        <v>0</v>
      </c>
      <c r="BA213" s="36">
        <f t="shared" si="135"/>
        <v>0</v>
      </c>
      <c r="BB213" s="36">
        <f t="shared" si="135"/>
        <v>0</v>
      </c>
      <c r="BC213" s="36">
        <f t="shared" si="135"/>
        <v>0</v>
      </c>
      <c r="BD213" s="36">
        <f t="shared" si="135"/>
        <v>0</v>
      </c>
      <c r="BE213" s="36">
        <f t="shared" si="135"/>
        <v>0</v>
      </c>
      <c r="BF213" s="36">
        <f t="shared" si="135"/>
        <v>0</v>
      </c>
      <c r="BG213" s="36">
        <f t="shared" si="135"/>
        <v>0</v>
      </c>
      <c r="BH213" s="36">
        <f t="shared" si="135"/>
        <v>0</v>
      </c>
      <c r="BI213" s="36">
        <f t="shared" si="135"/>
        <v>0</v>
      </c>
      <c r="BJ213" s="36">
        <f t="shared" si="135"/>
        <v>0</v>
      </c>
      <c r="BK213" s="36">
        <f t="shared" si="135"/>
        <v>0</v>
      </c>
      <c r="BL213" s="36">
        <f t="shared" si="135"/>
        <v>0</v>
      </c>
      <c r="BM213" s="36">
        <f t="shared" si="135"/>
        <v>0</v>
      </c>
      <c r="BN213" s="36">
        <f t="shared" si="135"/>
        <v>0</v>
      </c>
      <c r="BO213" s="36">
        <f t="shared" si="135"/>
        <v>0</v>
      </c>
      <c r="BP213" s="36">
        <f t="shared" si="135"/>
        <v>0</v>
      </c>
      <c r="BQ213" s="36">
        <f t="shared" si="135"/>
        <v>0</v>
      </c>
      <c r="BR213" s="36">
        <f t="shared" si="135"/>
        <v>0</v>
      </c>
      <c r="BS213" s="36">
        <f t="shared" si="135"/>
        <v>0</v>
      </c>
      <c r="BT213" s="36">
        <f t="shared" si="135"/>
        <v>0</v>
      </c>
      <c r="BU213" s="36">
        <f t="shared" si="135"/>
        <v>0</v>
      </c>
      <c r="BV213" s="36">
        <f t="shared" si="135"/>
        <v>0</v>
      </c>
      <c r="BW213" s="36">
        <f t="shared" si="135"/>
        <v>0</v>
      </c>
      <c r="BX213" s="36">
        <f t="shared" si="135"/>
        <v>0</v>
      </c>
      <c r="BY213" s="36">
        <f t="shared" si="135"/>
        <v>0</v>
      </c>
      <c r="BZ213" s="36">
        <f t="shared" si="135"/>
        <v>0</v>
      </c>
      <c r="CA213" s="36">
        <f t="shared" si="135"/>
        <v>0</v>
      </c>
      <c r="CB213" s="36">
        <f t="shared" si="135"/>
        <v>0</v>
      </c>
      <c r="CC213" s="36">
        <f t="shared" si="135"/>
        <v>0</v>
      </c>
      <c r="CD213" s="36">
        <f t="shared" si="135"/>
        <v>0</v>
      </c>
      <c r="CE213" s="36">
        <f t="shared" si="135"/>
        <v>0</v>
      </c>
      <c r="CF213" s="36">
        <f t="shared" si="135"/>
        <v>0</v>
      </c>
      <c r="CG213" s="36">
        <f t="shared" si="135"/>
        <v>0</v>
      </c>
      <c r="CH213" s="36">
        <f t="shared" si="135"/>
        <v>0</v>
      </c>
      <c r="CI213" s="36">
        <f t="shared" si="135"/>
        <v>0</v>
      </c>
      <c r="CJ213" s="36">
        <f t="shared" si="135"/>
        <v>0</v>
      </c>
      <c r="CK213" s="36">
        <f t="shared" si="135"/>
        <v>0</v>
      </c>
      <c r="CL213" s="36">
        <f t="shared" si="135"/>
        <v>0</v>
      </c>
      <c r="CM213" s="36">
        <f t="shared" si="135"/>
        <v>0</v>
      </c>
      <c r="CN213" s="36">
        <f t="shared" si="135"/>
        <v>0</v>
      </c>
      <c r="CO213" s="36">
        <f t="shared" si="135"/>
        <v>0</v>
      </c>
      <c r="CP213" s="36">
        <f t="shared" si="135"/>
        <v>0</v>
      </c>
      <c r="CQ213" s="36">
        <f t="shared" si="135"/>
        <v>0</v>
      </c>
      <c r="CR213" s="36">
        <f t="shared" si="135"/>
        <v>0</v>
      </c>
      <c r="CS213" s="36">
        <f t="shared" si="135"/>
        <v>0</v>
      </c>
    </row>
    <row r="214" ht="14.25" customHeight="1">
      <c r="B214" s="6" t="s">
        <v>82</v>
      </c>
      <c r="E214" s="33">
        <f t="shared" si="134"/>
        <v>0</v>
      </c>
      <c r="F214" s="5"/>
      <c r="G214" s="39">
        <f t="shared" ref="G214:CS214" si="136">G204*G$52</f>
        <v>0</v>
      </c>
      <c r="H214" s="39">
        <f t="shared" si="136"/>
        <v>0</v>
      </c>
      <c r="I214" s="39">
        <f t="shared" si="136"/>
        <v>0</v>
      </c>
      <c r="J214" s="39">
        <f t="shared" si="136"/>
        <v>0</v>
      </c>
      <c r="K214" s="39">
        <f t="shared" si="136"/>
        <v>0</v>
      </c>
      <c r="L214" s="39">
        <f t="shared" si="136"/>
        <v>0</v>
      </c>
      <c r="M214" s="39">
        <f t="shared" si="136"/>
        <v>0</v>
      </c>
      <c r="N214" s="39">
        <f t="shared" si="136"/>
        <v>0</v>
      </c>
      <c r="O214" s="39">
        <f t="shared" si="136"/>
        <v>0</v>
      </c>
      <c r="P214" s="39">
        <f t="shared" si="136"/>
        <v>0</v>
      </c>
      <c r="Q214" s="39">
        <f t="shared" si="136"/>
        <v>0</v>
      </c>
      <c r="R214" s="39">
        <f t="shared" si="136"/>
        <v>0</v>
      </c>
      <c r="S214" s="39">
        <f t="shared" si="136"/>
        <v>0</v>
      </c>
      <c r="T214" s="39">
        <f t="shared" si="136"/>
        <v>0</v>
      </c>
      <c r="U214" s="39">
        <f t="shared" si="136"/>
        <v>0</v>
      </c>
      <c r="V214" s="39">
        <f t="shared" si="136"/>
        <v>0</v>
      </c>
      <c r="W214" s="39">
        <f t="shared" si="136"/>
        <v>0</v>
      </c>
      <c r="X214" s="39">
        <f t="shared" si="136"/>
        <v>0</v>
      </c>
      <c r="Y214" s="39">
        <f t="shared" si="136"/>
        <v>0</v>
      </c>
      <c r="Z214" s="39">
        <f t="shared" si="136"/>
        <v>0</v>
      </c>
      <c r="AA214" s="39">
        <f t="shared" si="136"/>
        <v>0</v>
      </c>
      <c r="AB214" s="39">
        <f t="shared" si="136"/>
        <v>0</v>
      </c>
      <c r="AC214" s="39">
        <f t="shared" si="136"/>
        <v>0</v>
      </c>
      <c r="AD214" s="39">
        <f t="shared" si="136"/>
        <v>0</v>
      </c>
      <c r="AE214" s="39">
        <f t="shared" si="136"/>
        <v>0</v>
      </c>
      <c r="AF214" s="39">
        <f t="shared" si="136"/>
        <v>0</v>
      </c>
      <c r="AG214" s="39">
        <f t="shared" si="136"/>
        <v>0</v>
      </c>
      <c r="AH214" s="39">
        <f t="shared" si="136"/>
        <v>0</v>
      </c>
      <c r="AI214" s="39">
        <f t="shared" si="136"/>
        <v>0</v>
      </c>
      <c r="AJ214" s="39">
        <f t="shared" si="136"/>
        <v>0</v>
      </c>
      <c r="AK214" s="39">
        <f t="shared" si="136"/>
        <v>0</v>
      </c>
      <c r="AL214" s="39">
        <f t="shared" si="136"/>
        <v>0</v>
      </c>
      <c r="AM214" s="39">
        <f t="shared" si="136"/>
        <v>0</v>
      </c>
      <c r="AN214" s="39">
        <f t="shared" si="136"/>
        <v>0</v>
      </c>
      <c r="AO214" s="39">
        <f t="shared" si="136"/>
        <v>0</v>
      </c>
      <c r="AP214" s="39">
        <f t="shared" si="136"/>
        <v>0</v>
      </c>
      <c r="AQ214" s="39">
        <f t="shared" si="136"/>
        <v>0</v>
      </c>
      <c r="AR214" s="39">
        <f t="shared" si="136"/>
        <v>0</v>
      </c>
      <c r="AS214" s="39">
        <f t="shared" si="136"/>
        <v>0</v>
      </c>
      <c r="AT214" s="39">
        <f t="shared" si="136"/>
        <v>0</v>
      </c>
      <c r="AU214" s="39">
        <f t="shared" si="136"/>
        <v>0</v>
      </c>
      <c r="AV214" s="39">
        <f t="shared" si="136"/>
        <v>0</v>
      </c>
      <c r="AW214" s="39">
        <f t="shared" si="136"/>
        <v>0</v>
      </c>
      <c r="AX214" s="39">
        <f t="shared" si="136"/>
        <v>0</v>
      </c>
      <c r="AY214" s="39">
        <f t="shared" si="136"/>
        <v>0</v>
      </c>
      <c r="AZ214" s="39">
        <f t="shared" si="136"/>
        <v>0</v>
      </c>
      <c r="BA214" s="39">
        <f t="shared" si="136"/>
        <v>0</v>
      </c>
      <c r="BB214" s="39">
        <f t="shared" si="136"/>
        <v>0</v>
      </c>
      <c r="BC214" s="39">
        <f t="shared" si="136"/>
        <v>0</v>
      </c>
      <c r="BD214" s="39">
        <f t="shared" si="136"/>
        <v>0</v>
      </c>
      <c r="BE214" s="39">
        <f t="shared" si="136"/>
        <v>0</v>
      </c>
      <c r="BF214" s="39">
        <f t="shared" si="136"/>
        <v>0</v>
      </c>
      <c r="BG214" s="39">
        <f t="shared" si="136"/>
        <v>0</v>
      </c>
      <c r="BH214" s="39">
        <f t="shared" si="136"/>
        <v>0</v>
      </c>
      <c r="BI214" s="39">
        <f t="shared" si="136"/>
        <v>0</v>
      </c>
      <c r="BJ214" s="39">
        <f t="shared" si="136"/>
        <v>0</v>
      </c>
      <c r="BK214" s="39">
        <f t="shared" si="136"/>
        <v>0</v>
      </c>
      <c r="BL214" s="39">
        <f t="shared" si="136"/>
        <v>0</v>
      </c>
      <c r="BM214" s="39">
        <f t="shared" si="136"/>
        <v>0</v>
      </c>
      <c r="BN214" s="39">
        <f t="shared" si="136"/>
        <v>0</v>
      </c>
      <c r="BO214" s="39">
        <f t="shared" si="136"/>
        <v>0</v>
      </c>
      <c r="BP214" s="39">
        <f t="shared" si="136"/>
        <v>0</v>
      </c>
      <c r="BQ214" s="39">
        <f t="shared" si="136"/>
        <v>0</v>
      </c>
      <c r="BR214" s="39">
        <f t="shared" si="136"/>
        <v>0</v>
      </c>
      <c r="BS214" s="39">
        <f t="shared" si="136"/>
        <v>0</v>
      </c>
      <c r="BT214" s="39">
        <f t="shared" si="136"/>
        <v>0</v>
      </c>
      <c r="BU214" s="39">
        <f t="shared" si="136"/>
        <v>0</v>
      </c>
      <c r="BV214" s="39">
        <f t="shared" si="136"/>
        <v>0</v>
      </c>
      <c r="BW214" s="39">
        <f t="shared" si="136"/>
        <v>0</v>
      </c>
      <c r="BX214" s="39">
        <f t="shared" si="136"/>
        <v>0</v>
      </c>
      <c r="BY214" s="39">
        <f t="shared" si="136"/>
        <v>0</v>
      </c>
      <c r="BZ214" s="39">
        <f t="shared" si="136"/>
        <v>0</v>
      </c>
      <c r="CA214" s="39">
        <f t="shared" si="136"/>
        <v>0</v>
      </c>
      <c r="CB214" s="39">
        <f t="shared" si="136"/>
        <v>0</v>
      </c>
      <c r="CC214" s="39">
        <f t="shared" si="136"/>
        <v>0</v>
      </c>
      <c r="CD214" s="39">
        <f t="shared" si="136"/>
        <v>0</v>
      </c>
      <c r="CE214" s="39">
        <f t="shared" si="136"/>
        <v>0</v>
      </c>
      <c r="CF214" s="39">
        <f t="shared" si="136"/>
        <v>0</v>
      </c>
      <c r="CG214" s="39">
        <f t="shared" si="136"/>
        <v>0</v>
      </c>
      <c r="CH214" s="39">
        <f t="shared" si="136"/>
        <v>0</v>
      </c>
      <c r="CI214" s="39">
        <f t="shared" si="136"/>
        <v>0</v>
      </c>
      <c r="CJ214" s="39">
        <f t="shared" si="136"/>
        <v>0</v>
      </c>
      <c r="CK214" s="39">
        <f t="shared" si="136"/>
        <v>0</v>
      </c>
      <c r="CL214" s="39">
        <f t="shared" si="136"/>
        <v>0</v>
      </c>
      <c r="CM214" s="39">
        <f t="shared" si="136"/>
        <v>0</v>
      </c>
      <c r="CN214" s="39">
        <f t="shared" si="136"/>
        <v>0</v>
      </c>
      <c r="CO214" s="39">
        <f t="shared" si="136"/>
        <v>0</v>
      </c>
      <c r="CP214" s="39">
        <f t="shared" si="136"/>
        <v>0</v>
      </c>
      <c r="CQ214" s="39">
        <f t="shared" si="136"/>
        <v>0</v>
      </c>
      <c r="CR214" s="39">
        <f t="shared" si="136"/>
        <v>0</v>
      </c>
      <c r="CS214" s="39">
        <f t="shared" si="136"/>
        <v>0</v>
      </c>
    </row>
    <row r="215" ht="14.25" customHeight="1">
      <c r="B215" s="5"/>
      <c r="E215" s="35"/>
      <c r="F215" s="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</row>
    <row r="216" ht="14.25" customHeight="1">
      <c r="B216" s="43" t="str">
        <f>B18</f>
        <v/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</row>
    <row r="217" ht="14.25" customHeight="1"/>
    <row r="218" ht="14.25" customHeight="1">
      <c r="B218" s="6" t="s">
        <v>74</v>
      </c>
      <c r="E218" s="35">
        <f t="shared" ref="E218:E221" si="138">SUM(G218:CS218)</f>
        <v>0</v>
      </c>
      <c r="F218" s="5"/>
      <c r="G218" s="39">
        <f t="shared" ref="G218:CS218" si="137">(G$28*$C$18)+(G$29*$D$18)+(G$30*$C$18)</f>
        <v>0</v>
      </c>
      <c r="H218" s="39">
        <f t="shared" si="137"/>
        <v>0</v>
      </c>
      <c r="I218" s="39">
        <f t="shared" si="137"/>
        <v>0</v>
      </c>
      <c r="J218" s="39">
        <f t="shared" si="137"/>
        <v>0</v>
      </c>
      <c r="K218" s="39">
        <f t="shared" si="137"/>
        <v>0</v>
      </c>
      <c r="L218" s="39">
        <f t="shared" si="137"/>
        <v>0</v>
      </c>
      <c r="M218" s="39">
        <f t="shared" si="137"/>
        <v>0</v>
      </c>
      <c r="N218" s="39">
        <f t="shared" si="137"/>
        <v>0</v>
      </c>
      <c r="O218" s="39">
        <f t="shared" si="137"/>
        <v>0</v>
      </c>
      <c r="P218" s="39">
        <f t="shared" si="137"/>
        <v>0</v>
      </c>
      <c r="Q218" s="39">
        <f t="shared" si="137"/>
        <v>0</v>
      </c>
      <c r="R218" s="39">
        <f t="shared" si="137"/>
        <v>0</v>
      </c>
      <c r="S218" s="39">
        <f t="shared" si="137"/>
        <v>0</v>
      </c>
      <c r="T218" s="39">
        <f t="shared" si="137"/>
        <v>0</v>
      </c>
      <c r="U218" s="39">
        <f t="shared" si="137"/>
        <v>0</v>
      </c>
      <c r="V218" s="39">
        <f t="shared" si="137"/>
        <v>0</v>
      </c>
      <c r="W218" s="39">
        <f t="shared" si="137"/>
        <v>0</v>
      </c>
      <c r="X218" s="39">
        <f t="shared" si="137"/>
        <v>0</v>
      </c>
      <c r="Y218" s="39">
        <f t="shared" si="137"/>
        <v>0</v>
      </c>
      <c r="Z218" s="39">
        <f t="shared" si="137"/>
        <v>0</v>
      </c>
      <c r="AA218" s="39">
        <f t="shared" si="137"/>
        <v>0</v>
      </c>
      <c r="AB218" s="39">
        <f t="shared" si="137"/>
        <v>0</v>
      </c>
      <c r="AC218" s="39">
        <f t="shared" si="137"/>
        <v>0</v>
      </c>
      <c r="AD218" s="39">
        <f t="shared" si="137"/>
        <v>0</v>
      </c>
      <c r="AE218" s="39">
        <f t="shared" si="137"/>
        <v>0</v>
      </c>
      <c r="AF218" s="39">
        <f t="shared" si="137"/>
        <v>0</v>
      </c>
      <c r="AG218" s="39">
        <f t="shared" si="137"/>
        <v>0</v>
      </c>
      <c r="AH218" s="39">
        <f t="shared" si="137"/>
        <v>0</v>
      </c>
      <c r="AI218" s="39">
        <f t="shared" si="137"/>
        <v>0</v>
      </c>
      <c r="AJ218" s="39">
        <f t="shared" si="137"/>
        <v>0</v>
      </c>
      <c r="AK218" s="39">
        <f t="shared" si="137"/>
        <v>0</v>
      </c>
      <c r="AL218" s="39">
        <f t="shared" si="137"/>
        <v>0</v>
      </c>
      <c r="AM218" s="39">
        <f t="shared" si="137"/>
        <v>0</v>
      </c>
      <c r="AN218" s="39">
        <f t="shared" si="137"/>
        <v>0</v>
      </c>
      <c r="AO218" s="39">
        <f t="shared" si="137"/>
        <v>0</v>
      </c>
      <c r="AP218" s="39">
        <f t="shared" si="137"/>
        <v>0</v>
      </c>
      <c r="AQ218" s="39">
        <f t="shared" si="137"/>
        <v>0</v>
      </c>
      <c r="AR218" s="39">
        <f t="shared" si="137"/>
        <v>0</v>
      </c>
      <c r="AS218" s="39">
        <f t="shared" si="137"/>
        <v>0</v>
      </c>
      <c r="AT218" s="39">
        <f t="shared" si="137"/>
        <v>0</v>
      </c>
      <c r="AU218" s="39">
        <f t="shared" si="137"/>
        <v>0</v>
      </c>
      <c r="AV218" s="39">
        <f t="shared" si="137"/>
        <v>0</v>
      </c>
      <c r="AW218" s="39">
        <f t="shared" si="137"/>
        <v>0</v>
      </c>
      <c r="AX218" s="39">
        <f t="shared" si="137"/>
        <v>0</v>
      </c>
      <c r="AY218" s="39">
        <f t="shared" si="137"/>
        <v>0</v>
      </c>
      <c r="AZ218" s="39">
        <f t="shared" si="137"/>
        <v>0</v>
      </c>
      <c r="BA218" s="39">
        <f t="shared" si="137"/>
        <v>0</v>
      </c>
      <c r="BB218" s="39">
        <f t="shared" si="137"/>
        <v>0</v>
      </c>
      <c r="BC218" s="39">
        <f t="shared" si="137"/>
        <v>0</v>
      </c>
      <c r="BD218" s="39">
        <f t="shared" si="137"/>
        <v>0</v>
      </c>
      <c r="BE218" s="39">
        <f t="shared" si="137"/>
        <v>0</v>
      </c>
      <c r="BF218" s="39">
        <f t="shared" si="137"/>
        <v>0</v>
      </c>
      <c r="BG218" s="39">
        <f t="shared" si="137"/>
        <v>0</v>
      </c>
      <c r="BH218" s="39">
        <f t="shared" si="137"/>
        <v>0</v>
      </c>
      <c r="BI218" s="39">
        <f t="shared" si="137"/>
        <v>0</v>
      </c>
      <c r="BJ218" s="39">
        <f t="shared" si="137"/>
        <v>0</v>
      </c>
      <c r="BK218" s="39">
        <f t="shared" si="137"/>
        <v>0</v>
      </c>
      <c r="BL218" s="39">
        <f t="shared" si="137"/>
        <v>0</v>
      </c>
      <c r="BM218" s="39">
        <f t="shared" si="137"/>
        <v>0</v>
      </c>
      <c r="BN218" s="39">
        <f t="shared" si="137"/>
        <v>0</v>
      </c>
      <c r="BO218" s="39">
        <f t="shared" si="137"/>
        <v>0</v>
      </c>
      <c r="BP218" s="39">
        <f t="shared" si="137"/>
        <v>0</v>
      </c>
      <c r="BQ218" s="39">
        <f t="shared" si="137"/>
        <v>0</v>
      </c>
      <c r="BR218" s="39">
        <f t="shared" si="137"/>
        <v>0</v>
      </c>
      <c r="BS218" s="39">
        <f t="shared" si="137"/>
        <v>0</v>
      </c>
      <c r="BT218" s="39">
        <f t="shared" si="137"/>
        <v>0</v>
      </c>
      <c r="BU218" s="39">
        <f t="shared" si="137"/>
        <v>0</v>
      </c>
      <c r="BV218" s="39">
        <f t="shared" si="137"/>
        <v>0</v>
      </c>
      <c r="BW218" s="39">
        <f t="shared" si="137"/>
        <v>0</v>
      </c>
      <c r="BX218" s="39">
        <f t="shared" si="137"/>
        <v>0</v>
      </c>
      <c r="BY218" s="39">
        <f t="shared" si="137"/>
        <v>0</v>
      </c>
      <c r="BZ218" s="39">
        <f t="shared" si="137"/>
        <v>0</v>
      </c>
      <c r="CA218" s="39">
        <f t="shared" si="137"/>
        <v>0</v>
      </c>
      <c r="CB218" s="39">
        <f t="shared" si="137"/>
        <v>0</v>
      </c>
      <c r="CC218" s="39">
        <f t="shared" si="137"/>
        <v>0</v>
      </c>
      <c r="CD218" s="39">
        <f t="shared" si="137"/>
        <v>0</v>
      </c>
      <c r="CE218" s="39">
        <f t="shared" si="137"/>
        <v>0</v>
      </c>
      <c r="CF218" s="39">
        <f t="shared" si="137"/>
        <v>0</v>
      </c>
      <c r="CG218" s="39">
        <f t="shared" si="137"/>
        <v>0</v>
      </c>
      <c r="CH218" s="39">
        <f t="shared" si="137"/>
        <v>0</v>
      </c>
      <c r="CI218" s="39">
        <f t="shared" si="137"/>
        <v>0</v>
      </c>
      <c r="CJ218" s="39">
        <f t="shared" si="137"/>
        <v>0</v>
      </c>
      <c r="CK218" s="39">
        <f t="shared" si="137"/>
        <v>0</v>
      </c>
      <c r="CL218" s="39">
        <f t="shared" si="137"/>
        <v>0</v>
      </c>
      <c r="CM218" s="39">
        <f t="shared" si="137"/>
        <v>0</v>
      </c>
      <c r="CN218" s="39">
        <f t="shared" si="137"/>
        <v>0</v>
      </c>
      <c r="CO218" s="39">
        <f t="shared" si="137"/>
        <v>0</v>
      </c>
      <c r="CP218" s="39">
        <f t="shared" si="137"/>
        <v>0</v>
      </c>
      <c r="CQ218" s="39">
        <f t="shared" si="137"/>
        <v>0</v>
      </c>
      <c r="CR218" s="39">
        <f t="shared" si="137"/>
        <v>0</v>
      </c>
      <c r="CS218" s="39">
        <f t="shared" si="137"/>
        <v>0</v>
      </c>
    </row>
    <row r="219" ht="14.25" customHeight="1">
      <c r="B219" s="6" t="s">
        <v>75</v>
      </c>
      <c r="E219" s="35">
        <f t="shared" si="138"/>
        <v>0</v>
      </c>
      <c r="G219" s="39">
        <f t="shared" ref="G219:CS219" si="139">(G$56*$C$18)+(G$57*$D$18)+(G$58*$D$18)+(G$59*$C$18)</f>
        <v>0</v>
      </c>
      <c r="H219" s="39">
        <f t="shared" si="139"/>
        <v>0</v>
      </c>
      <c r="I219" s="39">
        <f t="shared" si="139"/>
        <v>0</v>
      </c>
      <c r="J219" s="39">
        <f t="shared" si="139"/>
        <v>0</v>
      </c>
      <c r="K219" s="39">
        <f t="shared" si="139"/>
        <v>0</v>
      </c>
      <c r="L219" s="39">
        <f t="shared" si="139"/>
        <v>0</v>
      </c>
      <c r="M219" s="39">
        <f t="shared" si="139"/>
        <v>0</v>
      </c>
      <c r="N219" s="39">
        <f t="shared" si="139"/>
        <v>0</v>
      </c>
      <c r="O219" s="39">
        <f t="shared" si="139"/>
        <v>0</v>
      </c>
      <c r="P219" s="39">
        <f t="shared" si="139"/>
        <v>0</v>
      </c>
      <c r="Q219" s="39">
        <f t="shared" si="139"/>
        <v>0</v>
      </c>
      <c r="R219" s="39">
        <f t="shared" si="139"/>
        <v>0</v>
      </c>
      <c r="S219" s="39">
        <f t="shared" si="139"/>
        <v>0</v>
      </c>
      <c r="T219" s="39">
        <f t="shared" si="139"/>
        <v>0</v>
      </c>
      <c r="U219" s="39">
        <f t="shared" si="139"/>
        <v>0</v>
      </c>
      <c r="V219" s="39">
        <f t="shared" si="139"/>
        <v>0</v>
      </c>
      <c r="W219" s="39">
        <f t="shared" si="139"/>
        <v>0</v>
      </c>
      <c r="X219" s="39">
        <f t="shared" si="139"/>
        <v>0</v>
      </c>
      <c r="Y219" s="39">
        <f t="shared" si="139"/>
        <v>0</v>
      </c>
      <c r="Z219" s="39">
        <f t="shared" si="139"/>
        <v>0</v>
      </c>
      <c r="AA219" s="39">
        <f t="shared" si="139"/>
        <v>0</v>
      </c>
      <c r="AB219" s="39">
        <f t="shared" si="139"/>
        <v>0</v>
      </c>
      <c r="AC219" s="39">
        <f t="shared" si="139"/>
        <v>0</v>
      </c>
      <c r="AD219" s="39">
        <f t="shared" si="139"/>
        <v>0</v>
      </c>
      <c r="AE219" s="39">
        <f t="shared" si="139"/>
        <v>0</v>
      </c>
      <c r="AF219" s="39">
        <f t="shared" si="139"/>
        <v>0</v>
      </c>
      <c r="AG219" s="39">
        <f t="shared" si="139"/>
        <v>0</v>
      </c>
      <c r="AH219" s="39">
        <f t="shared" si="139"/>
        <v>0</v>
      </c>
      <c r="AI219" s="39">
        <f t="shared" si="139"/>
        <v>0</v>
      </c>
      <c r="AJ219" s="39">
        <f t="shared" si="139"/>
        <v>0</v>
      </c>
      <c r="AK219" s="39">
        <f t="shared" si="139"/>
        <v>0</v>
      </c>
      <c r="AL219" s="39">
        <f t="shared" si="139"/>
        <v>0</v>
      </c>
      <c r="AM219" s="39">
        <f t="shared" si="139"/>
        <v>0</v>
      </c>
      <c r="AN219" s="39">
        <f t="shared" si="139"/>
        <v>0</v>
      </c>
      <c r="AO219" s="39">
        <f t="shared" si="139"/>
        <v>0</v>
      </c>
      <c r="AP219" s="39">
        <f t="shared" si="139"/>
        <v>0</v>
      </c>
      <c r="AQ219" s="39">
        <f t="shared" si="139"/>
        <v>0</v>
      </c>
      <c r="AR219" s="39">
        <f t="shared" si="139"/>
        <v>0</v>
      </c>
      <c r="AS219" s="39">
        <f t="shared" si="139"/>
        <v>0</v>
      </c>
      <c r="AT219" s="39">
        <f t="shared" si="139"/>
        <v>0</v>
      </c>
      <c r="AU219" s="39">
        <f t="shared" si="139"/>
        <v>0</v>
      </c>
      <c r="AV219" s="39">
        <f t="shared" si="139"/>
        <v>0</v>
      </c>
      <c r="AW219" s="39">
        <f t="shared" si="139"/>
        <v>0</v>
      </c>
      <c r="AX219" s="39">
        <f t="shared" si="139"/>
        <v>0</v>
      </c>
      <c r="AY219" s="39">
        <f t="shared" si="139"/>
        <v>0</v>
      </c>
      <c r="AZ219" s="39">
        <f t="shared" si="139"/>
        <v>0</v>
      </c>
      <c r="BA219" s="39">
        <f t="shared" si="139"/>
        <v>0</v>
      </c>
      <c r="BB219" s="39">
        <f t="shared" si="139"/>
        <v>0</v>
      </c>
      <c r="BC219" s="39">
        <f t="shared" si="139"/>
        <v>0</v>
      </c>
      <c r="BD219" s="39">
        <f t="shared" si="139"/>
        <v>0</v>
      </c>
      <c r="BE219" s="39">
        <f t="shared" si="139"/>
        <v>0</v>
      </c>
      <c r="BF219" s="39">
        <f t="shared" si="139"/>
        <v>0</v>
      </c>
      <c r="BG219" s="39">
        <f t="shared" si="139"/>
        <v>0</v>
      </c>
      <c r="BH219" s="39">
        <f t="shared" si="139"/>
        <v>0</v>
      </c>
      <c r="BI219" s="39">
        <f t="shared" si="139"/>
        <v>0</v>
      </c>
      <c r="BJ219" s="39">
        <f t="shared" si="139"/>
        <v>0</v>
      </c>
      <c r="BK219" s="39">
        <f t="shared" si="139"/>
        <v>0</v>
      </c>
      <c r="BL219" s="39">
        <f t="shared" si="139"/>
        <v>0</v>
      </c>
      <c r="BM219" s="39">
        <f t="shared" si="139"/>
        <v>0</v>
      </c>
      <c r="BN219" s="39">
        <f t="shared" si="139"/>
        <v>0</v>
      </c>
      <c r="BO219" s="39">
        <f t="shared" si="139"/>
        <v>0</v>
      </c>
      <c r="BP219" s="39">
        <f t="shared" si="139"/>
        <v>0</v>
      </c>
      <c r="BQ219" s="39">
        <f t="shared" si="139"/>
        <v>0</v>
      </c>
      <c r="BR219" s="39">
        <f t="shared" si="139"/>
        <v>0</v>
      </c>
      <c r="BS219" s="39">
        <f t="shared" si="139"/>
        <v>0</v>
      </c>
      <c r="BT219" s="39">
        <f t="shared" si="139"/>
        <v>0</v>
      </c>
      <c r="BU219" s="39">
        <f t="shared" si="139"/>
        <v>0</v>
      </c>
      <c r="BV219" s="39">
        <f t="shared" si="139"/>
        <v>0</v>
      </c>
      <c r="BW219" s="39">
        <f t="shared" si="139"/>
        <v>0</v>
      </c>
      <c r="BX219" s="39">
        <f t="shared" si="139"/>
        <v>0</v>
      </c>
      <c r="BY219" s="39">
        <f t="shared" si="139"/>
        <v>0</v>
      </c>
      <c r="BZ219" s="39">
        <f t="shared" si="139"/>
        <v>0</v>
      </c>
      <c r="CA219" s="39">
        <f t="shared" si="139"/>
        <v>0</v>
      </c>
      <c r="CB219" s="39">
        <f t="shared" si="139"/>
        <v>0</v>
      </c>
      <c r="CC219" s="39">
        <f t="shared" si="139"/>
        <v>0</v>
      </c>
      <c r="CD219" s="39">
        <f t="shared" si="139"/>
        <v>0</v>
      </c>
      <c r="CE219" s="39">
        <f t="shared" si="139"/>
        <v>0</v>
      </c>
      <c r="CF219" s="39">
        <f t="shared" si="139"/>
        <v>0</v>
      </c>
      <c r="CG219" s="39">
        <f t="shared" si="139"/>
        <v>0</v>
      </c>
      <c r="CH219" s="39">
        <f t="shared" si="139"/>
        <v>0</v>
      </c>
      <c r="CI219" s="39">
        <f t="shared" si="139"/>
        <v>0</v>
      </c>
      <c r="CJ219" s="39">
        <f t="shared" si="139"/>
        <v>0</v>
      </c>
      <c r="CK219" s="39">
        <f t="shared" si="139"/>
        <v>0</v>
      </c>
      <c r="CL219" s="39">
        <f t="shared" si="139"/>
        <v>0</v>
      </c>
      <c r="CM219" s="39">
        <f t="shared" si="139"/>
        <v>0</v>
      </c>
      <c r="CN219" s="39">
        <f t="shared" si="139"/>
        <v>0</v>
      </c>
      <c r="CO219" s="39">
        <f t="shared" si="139"/>
        <v>0</v>
      </c>
      <c r="CP219" s="39">
        <f t="shared" si="139"/>
        <v>0</v>
      </c>
      <c r="CQ219" s="39">
        <f t="shared" si="139"/>
        <v>0</v>
      </c>
      <c r="CR219" s="39">
        <f t="shared" si="139"/>
        <v>0</v>
      </c>
      <c r="CS219" s="39">
        <f t="shared" si="139"/>
        <v>0</v>
      </c>
    </row>
    <row r="220" ht="14.25" customHeight="1">
      <c r="B220" s="6" t="s">
        <v>76</v>
      </c>
      <c r="E220" s="35">
        <f t="shared" si="138"/>
        <v>0</v>
      </c>
      <c r="G220" s="39">
        <f t="shared" ref="G220:CS220" si="140">(G$70*$C$18)+(G$71*$D$18)+(G$72*$D$18)+(G$73*$C$18)</f>
        <v>0</v>
      </c>
      <c r="H220" s="39">
        <f t="shared" si="140"/>
        <v>0</v>
      </c>
      <c r="I220" s="39">
        <f t="shared" si="140"/>
        <v>0</v>
      </c>
      <c r="J220" s="39">
        <f t="shared" si="140"/>
        <v>0</v>
      </c>
      <c r="K220" s="39">
        <f t="shared" si="140"/>
        <v>0</v>
      </c>
      <c r="L220" s="39">
        <f t="shared" si="140"/>
        <v>0</v>
      </c>
      <c r="M220" s="39">
        <f t="shared" si="140"/>
        <v>0</v>
      </c>
      <c r="N220" s="39">
        <f t="shared" si="140"/>
        <v>0</v>
      </c>
      <c r="O220" s="39">
        <f t="shared" si="140"/>
        <v>0</v>
      </c>
      <c r="P220" s="39">
        <f t="shared" si="140"/>
        <v>0</v>
      </c>
      <c r="Q220" s="39">
        <f t="shared" si="140"/>
        <v>0</v>
      </c>
      <c r="R220" s="39">
        <f t="shared" si="140"/>
        <v>0</v>
      </c>
      <c r="S220" s="39">
        <f t="shared" si="140"/>
        <v>0</v>
      </c>
      <c r="T220" s="39">
        <f t="shared" si="140"/>
        <v>0</v>
      </c>
      <c r="U220" s="39">
        <f t="shared" si="140"/>
        <v>0</v>
      </c>
      <c r="V220" s="39">
        <f t="shared" si="140"/>
        <v>0</v>
      </c>
      <c r="W220" s="39">
        <f t="shared" si="140"/>
        <v>0</v>
      </c>
      <c r="X220" s="39">
        <f t="shared" si="140"/>
        <v>0</v>
      </c>
      <c r="Y220" s="39">
        <f t="shared" si="140"/>
        <v>0</v>
      </c>
      <c r="Z220" s="39">
        <f t="shared" si="140"/>
        <v>0</v>
      </c>
      <c r="AA220" s="39">
        <f t="shared" si="140"/>
        <v>0</v>
      </c>
      <c r="AB220" s="39">
        <f t="shared" si="140"/>
        <v>0</v>
      </c>
      <c r="AC220" s="39">
        <f t="shared" si="140"/>
        <v>0</v>
      </c>
      <c r="AD220" s="39">
        <f t="shared" si="140"/>
        <v>0</v>
      </c>
      <c r="AE220" s="39">
        <f t="shared" si="140"/>
        <v>0</v>
      </c>
      <c r="AF220" s="39">
        <f t="shared" si="140"/>
        <v>0</v>
      </c>
      <c r="AG220" s="39">
        <f t="shared" si="140"/>
        <v>0</v>
      </c>
      <c r="AH220" s="39">
        <f t="shared" si="140"/>
        <v>0</v>
      </c>
      <c r="AI220" s="39">
        <f t="shared" si="140"/>
        <v>0</v>
      </c>
      <c r="AJ220" s="39">
        <f t="shared" si="140"/>
        <v>0</v>
      </c>
      <c r="AK220" s="39">
        <f t="shared" si="140"/>
        <v>0</v>
      </c>
      <c r="AL220" s="39">
        <f t="shared" si="140"/>
        <v>0</v>
      </c>
      <c r="AM220" s="39">
        <f t="shared" si="140"/>
        <v>0</v>
      </c>
      <c r="AN220" s="39">
        <f t="shared" si="140"/>
        <v>0</v>
      </c>
      <c r="AO220" s="39">
        <f t="shared" si="140"/>
        <v>0</v>
      </c>
      <c r="AP220" s="39">
        <f t="shared" si="140"/>
        <v>0</v>
      </c>
      <c r="AQ220" s="39">
        <f t="shared" si="140"/>
        <v>0</v>
      </c>
      <c r="AR220" s="39">
        <f t="shared" si="140"/>
        <v>0</v>
      </c>
      <c r="AS220" s="39">
        <f t="shared" si="140"/>
        <v>0</v>
      </c>
      <c r="AT220" s="39">
        <f t="shared" si="140"/>
        <v>0</v>
      </c>
      <c r="AU220" s="39">
        <f t="shared" si="140"/>
        <v>0</v>
      </c>
      <c r="AV220" s="39">
        <f t="shared" si="140"/>
        <v>0</v>
      </c>
      <c r="AW220" s="39">
        <f t="shared" si="140"/>
        <v>0</v>
      </c>
      <c r="AX220" s="39">
        <f t="shared" si="140"/>
        <v>0</v>
      </c>
      <c r="AY220" s="39">
        <f t="shared" si="140"/>
        <v>0</v>
      </c>
      <c r="AZ220" s="39">
        <f t="shared" si="140"/>
        <v>0</v>
      </c>
      <c r="BA220" s="39">
        <f t="shared" si="140"/>
        <v>0</v>
      </c>
      <c r="BB220" s="39">
        <f t="shared" si="140"/>
        <v>0</v>
      </c>
      <c r="BC220" s="39">
        <f t="shared" si="140"/>
        <v>0</v>
      </c>
      <c r="BD220" s="39">
        <f t="shared" si="140"/>
        <v>0</v>
      </c>
      <c r="BE220" s="39">
        <f t="shared" si="140"/>
        <v>0</v>
      </c>
      <c r="BF220" s="39">
        <f t="shared" si="140"/>
        <v>0</v>
      </c>
      <c r="BG220" s="39">
        <f t="shared" si="140"/>
        <v>0</v>
      </c>
      <c r="BH220" s="39">
        <f t="shared" si="140"/>
        <v>0</v>
      </c>
      <c r="BI220" s="39">
        <f t="shared" si="140"/>
        <v>0</v>
      </c>
      <c r="BJ220" s="39">
        <f t="shared" si="140"/>
        <v>0</v>
      </c>
      <c r="BK220" s="39">
        <f t="shared" si="140"/>
        <v>0</v>
      </c>
      <c r="BL220" s="39">
        <f t="shared" si="140"/>
        <v>0</v>
      </c>
      <c r="BM220" s="39">
        <f t="shared" si="140"/>
        <v>0</v>
      </c>
      <c r="BN220" s="39">
        <f t="shared" si="140"/>
        <v>0</v>
      </c>
      <c r="BO220" s="39">
        <f t="shared" si="140"/>
        <v>0</v>
      </c>
      <c r="BP220" s="39">
        <f t="shared" si="140"/>
        <v>0</v>
      </c>
      <c r="BQ220" s="39">
        <f t="shared" si="140"/>
        <v>0</v>
      </c>
      <c r="BR220" s="39">
        <f t="shared" si="140"/>
        <v>0</v>
      </c>
      <c r="BS220" s="39">
        <f t="shared" si="140"/>
        <v>0</v>
      </c>
      <c r="BT220" s="39">
        <f t="shared" si="140"/>
        <v>0</v>
      </c>
      <c r="BU220" s="39">
        <f t="shared" si="140"/>
        <v>0</v>
      </c>
      <c r="BV220" s="39">
        <f t="shared" si="140"/>
        <v>0</v>
      </c>
      <c r="BW220" s="39">
        <f t="shared" si="140"/>
        <v>0</v>
      </c>
      <c r="BX220" s="39">
        <f t="shared" si="140"/>
        <v>0</v>
      </c>
      <c r="BY220" s="39">
        <f t="shared" si="140"/>
        <v>0</v>
      </c>
      <c r="BZ220" s="39">
        <f t="shared" si="140"/>
        <v>0</v>
      </c>
      <c r="CA220" s="39">
        <f t="shared" si="140"/>
        <v>0</v>
      </c>
      <c r="CB220" s="39">
        <f t="shared" si="140"/>
        <v>0</v>
      </c>
      <c r="CC220" s="39">
        <f t="shared" si="140"/>
        <v>0</v>
      </c>
      <c r="CD220" s="39">
        <f t="shared" si="140"/>
        <v>0</v>
      </c>
      <c r="CE220" s="39">
        <f t="shared" si="140"/>
        <v>0</v>
      </c>
      <c r="CF220" s="39">
        <f t="shared" si="140"/>
        <v>0</v>
      </c>
      <c r="CG220" s="39">
        <f t="shared" si="140"/>
        <v>0</v>
      </c>
      <c r="CH220" s="39">
        <f t="shared" si="140"/>
        <v>0</v>
      </c>
      <c r="CI220" s="39">
        <f t="shared" si="140"/>
        <v>0</v>
      </c>
      <c r="CJ220" s="39">
        <f t="shared" si="140"/>
        <v>0</v>
      </c>
      <c r="CK220" s="39">
        <f t="shared" si="140"/>
        <v>0</v>
      </c>
      <c r="CL220" s="39">
        <f t="shared" si="140"/>
        <v>0</v>
      </c>
      <c r="CM220" s="39">
        <f t="shared" si="140"/>
        <v>0</v>
      </c>
      <c r="CN220" s="39">
        <f t="shared" si="140"/>
        <v>0</v>
      </c>
      <c r="CO220" s="39">
        <f t="shared" si="140"/>
        <v>0</v>
      </c>
      <c r="CP220" s="39">
        <f t="shared" si="140"/>
        <v>0</v>
      </c>
      <c r="CQ220" s="39">
        <f t="shared" si="140"/>
        <v>0</v>
      </c>
      <c r="CR220" s="39">
        <f t="shared" si="140"/>
        <v>0</v>
      </c>
      <c r="CS220" s="39">
        <f t="shared" si="140"/>
        <v>0</v>
      </c>
    </row>
    <row r="221" ht="14.25" customHeight="1">
      <c r="B221" s="6" t="s">
        <v>66</v>
      </c>
      <c r="E221" s="35">
        <f t="shared" si="138"/>
        <v>0</v>
      </c>
      <c r="G221" s="39" t="str">
        <f t="shared" ref="G221:CS221" si="141">G46</f>
        <v/>
      </c>
      <c r="H221" s="39" t="str">
        <f t="shared" si="141"/>
        <v/>
      </c>
      <c r="I221" s="39" t="str">
        <f t="shared" si="141"/>
        <v/>
      </c>
      <c r="J221" s="39" t="str">
        <f t="shared" si="141"/>
        <v/>
      </c>
      <c r="K221" s="39" t="str">
        <f t="shared" si="141"/>
        <v/>
      </c>
      <c r="L221" s="39" t="str">
        <f t="shared" si="141"/>
        <v/>
      </c>
      <c r="M221" s="39" t="str">
        <f t="shared" si="141"/>
        <v/>
      </c>
      <c r="N221" s="39" t="str">
        <f t="shared" si="141"/>
        <v/>
      </c>
      <c r="O221" s="39" t="str">
        <f t="shared" si="141"/>
        <v/>
      </c>
      <c r="P221" s="39" t="str">
        <f t="shared" si="141"/>
        <v/>
      </c>
      <c r="Q221" s="39" t="str">
        <f t="shared" si="141"/>
        <v/>
      </c>
      <c r="R221" s="39" t="str">
        <f t="shared" si="141"/>
        <v/>
      </c>
      <c r="S221" s="39" t="str">
        <f t="shared" si="141"/>
        <v/>
      </c>
      <c r="T221" s="39" t="str">
        <f t="shared" si="141"/>
        <v/>
      </c>
      <c r="U221" s="39" t="str">
        <f t="shared" si="141"/>
        <v/>
      </c>
      <c r="V221" s="39" t="str">
        <f t="shared" si="141"/>
        <v/>
      </c>
      <c r="W221" s="39" t="str">
        <f t="shared" si="141"/>
        <v/>
      </c>
      <c r="X221" s="39" t="str">
        <f t="shared" si="141"/>
        <v/>
      </c>
      <c r="Y221" s="39" t="str">
        <f t="shared" si="141"/>
        <v/>
      </c>
      <c r="Z221" s="39" t="str">
        <f t="shared" si="141"/>
        <v/>
      </c>
      <c r="AA221" s="39" t="str">
        <f t="shared" si="141"/>
        <v/>
      </c>
      <c r="AB221" s="39" t="str">
        <f t="shared" si="141"/>
        <v/>
      </c>
      <c r="AC221" s="39" t="str">
        <f t="shared" si="141"/>
        <v/>
      </c>
      <c r="AD221" s="39" t="str">
        <f t="shared" si="141"/>
        <v/>
      </c>
      <c r="AE221" s="39" t="str">
        <f t="shared" si="141"/>
        <v/>
      </c>
      <c r="AF221" s="39" t="str">
        <f t="shared" si="141"/>
        <v/>
      </c>
      <c r="AG221" s="39" t="str">
        <f t="shared" si="141"/>
        <v/>
      </c>
      <c r="AH221" s="39" t="str">
        <f t="shared" si="141"/>
        <v/>
      </c>
      <c r="AI221" s="39" t="str">
        <f t="shared" si="141"/>
        <v/>
      </c>
      <c r="AJ221" s="39" t="str">
        <f t="shared" si="141"/>
        <v/>
      </c>
      <c r="AK221" s="39" t="str">
        <f t="shared" si="141"/>
        <v/>
      </c>
      <c r="AL221" s="39" t="str">
        <f t="shared" si="141"/>
        <v/>
      </c>
      <c r="AM221" s="39" t="str">
        <f t="shared" si="141"/>
        <v/>
      </c>
      <c r="AN221" s="39" t="str">
        <f t="shared" si="141"/>
        <v/>
      </c>
      <c r="AO221" s="39" t="str">
        <f t="shared" si="141"/>
        <v/>
      </c>
      <c r="AP221" s="39" t="str">
        <f t="shared" si="141"/>
        <v/>
      </c>
      <c r="AQ221" s="39" t="str">
        <f t="shared" si="141"/>
        <v/>
      </c>
      <c r="AR221" s="39" t="str">
        <f t="shared" si="141"/>
        <v/>
      </c>
      <c r="AS221" s="39" t="str">
        <f t="shared" si="141"/>
        <v/>
      </c>
      <c r="AT221" s="39" t="str">
        <f t="shared" si="141"/>
        <v/>
      </c>
      <c r="AU221" s="39" t="str">
        <f t="shared" si="141"/>
        <v/>
      </c>
      <c r="AV221" s="39" t="str">
        <f t="shared" si="141"/>
        <v/>
      </c>
      <c r="AW221" s="39" t="str">
        <f t="shared" si="141"/>
        <v/>
      </c>
      <c r="AX221" s="39" t="str">
        <f t="shared" si="141"/>
        <v/>
      </c>
      <c r="AY221" s="39" t="str">
        <f t="shared" si="141"/>
        <v/>
      </c>
      <c r="AZ221" s="39" t="str">
        <f t="shared" si="141"/>
        <v/>
      </c>
      <c r="BA221" s="39" t="str">
        <f t="shared" si="141"/>
        <v/>
      </c>
      <c r="BB221" s="39" t="str">
        <f t="shared" si="141"/>
        <v/>
      </c>
      <c r="BC221" s="39" t="str">
        <f t="shared" si="141"/>
        <v/>
      </c>
      <c r="BD221" s="39" t="str">
        <f t="shared" si="141"/>
        <v/>
      </c>
      <c r="BE221" s="39" t="str">
        <f t="shared" si="141"/>
        <v/>
      </c>
      <c r="BF221" s="39" t="str">
        <f t="shared" si="141"/>
        <v/>
      </c>
      <c r="BG221" s="39" t="str">
        <f t="shared" si="141"/>
        <v/>
      </c>
      <c r="BH221" s="39" t="str">
        <f t="shared" si="141"/>
        <v/>
      </c>
      <c r="BI221" s="39" t="str">
        <f t="shared" si="141"/>
        <v/>
      </c>
      <c r="BJ221" s="39" t="str">
        <f t="shared" si="141"/>
        <v/>
      </c>
      <c r="BK221" s="39" t="str">
        <f t="shared" si="141"/>
        <v/>
      </c>
      <c r="BL221" s="39" t="str">
        <f t="shared" si="141"/>
        <v/>
      </c>
      <c r="BM221" s="39" t="str">
        <f t="shared" si="141"/>
        <v/>
      </c>
      <c r="BN221" s="39" t="str">
        <f t="shared" si="141"/>
        <v/>
      </c>
      <c r="BO221" s="39" t="str">
        <f t="shared" si="141"/>
        <v/>
      </c>
      <c r="BP221" s="39" t="str">
        <f t="shared" si="141"/>
        <v/>
      </c>
      <c r="BQ221" s="39" t="str">
        <f t="shared" si="141"/>
        <v/>
      </c>
      <c r="BR221" s="39" t="str">
        <f t="shared" si="141"/>
        <v/>
      </c>
      <c r="BS221" s="39" t="str">
        <f t="shared" si="141"/>
        <v/>
      </c>
      <c r="BT221" s="39" t="str">
        <f t="shared" si="141"/>
        <v/>
      </c>
      <c r="BU221" s="39" t="str">
        <f t="shared" si="141"/>
        <v/>
      </c>
      <c r="BV221" s="39" t="str">
        <f t="shared" si="141"/>
        <v/>
      </c>
      <c r="BW221" s="39" t="str">
        <f t="shared" si="141"/>
        <v/>
      </c>
      <c r="BX221" s="39" t="str">
        <f t="shared" si="141"/>
        <v/>
      </c>
      <c r="BY221" s="39" t="str">
        <f t="shared" si="141"/>
        <v/>
      </c>
      <c r="BZ221" s="39" t="str">
        <f t="shared" si="141"/>
        <v/>
      </c>
      <c r="CA221" s="39" t="str">
        <f t="shared" si="141"/>
        <v/>
      </c>
      <c r="CB221" s="39" t="str">
        <f t="shared" si="141"/>
        <v/>
      </c>
      <c r="CC221" s="39" t="str">
        <f t="shared" si="141"/>
        <v/>
      </c>
      <c r="CD221" s="39" t="str">
        <f t="shared" si="141"/>
        <v/>
      </c>
      <c r="CE221" s="39" t="str">
        <f t="shared" si="141"/>
        <v/>
      </c>
      <c r="CF221" s="39" t="str">
        <f t="shared" si="141"/>
        <v/>
      </c>
      <c r="CG221" s="39" t="str">
        <f t="shared" si="141"/>
        <v/>
      </c>
      <c r="CH221" s="39" t="str">
        <f t="shared" si="141"/>
        <v/>
      </c>
      <c r="CI221" s="39" t="str">
        <f t="shared" si="141"/>
        <v/>
      </c>
      <c r="CJ221" s="39" t="str">
        <f t="shared" si="141"/>
        <v/>
      </c>
      <c r="CK221" s="39" t="str">
        <f t="shared" si="141"/>
        <v/>
      </c>
      <c r="CL221" s="39" t="str">
        <f t="shared" si="141"/>
        <v/>
      </c>
      <c r="CM221" s="39" t="str">
        <f t="shared" si="141"/>
        <v/>
      </c>
      <c r="CN221" s="39" t="str">
        <f t="shared" si="141"/>
        <v/>
      </c>
      <c r="CO221" s="39" t="str">
        <f t="shared" si="141"/>
        <v/>
      </c>
      <c r="CP221" s="39" t="str">
        <f t="shared" si="141"/>
        <v/>
      </c>
      <c r="CQ221" s="39" t="str">
        <f t="shared" si="141"/>
        <v/>
      </c>
      <c r="CR221" s="39" t="str">
        <f t="shared" si="141"/>
        <v/>
      </c>
      <c r="CS221" s="39" t="str">
        <f t="shared" si="141"/>
        <v/>
      </c>
    </row>
    <row r="222" ht="14.25" customHeight="1"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</row>
    <row r="223" ht="14.25" customHeight="1">
      <c r="B223" s="5" t="s">
        <v>67</v>
      </c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</row>
    <row r="224" ht="14.25" customHeight="1"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</row>
    <row r="225" ht="14.25" customHeight="1">
      <c r="B225" s="6" t="s">
        <v>77</v>
      </c>
      <c r="E225" s="33">
        <f t="shared" ref="E225:E227" si="143">SUM(G225:CS225)</f>
        <v>0</v>
      </c>
      <c r="F225" s="5"/>
      <c r="G225" s="39">
        <f t="shared" ref="G225:CS225" si="142">SUM(G219:G220)</f>
        <v>0</v>
      </c>
      <c r="H225" s="39">
        <f t="shared" si="142"/>
        <v>0</v>
      </c>
      <c r="I225" s="39">
        <f t="shared" si="142"/>
        <v>0</v>
      </c>
      <c r="J225" s="39">
        <f t="shared" si="142"/>
        <v>0</v>
      </c>
      <c r="K225" s="39">
        <f t="shared" si="142"/>
        <v>0</v>
      </c>
      <c r="L225" s="39">
        <f t="shared" si="142"/>
        <v>0</v>
      </c>
      <c r="M225" s="39">
        <f t="shared" si="142"/>
        <v>0</v>
      </c>
      <c r="N225" s="39">
        <f t="shared" si="142"/>
        <v>0</v>
      </c>
      <c r="O225" s="39">
        <f t="shared" si="142"/>
        <v>0</v>
      </c>
      <c r="P225" s="39">
        <f t="shared" si="142"/>
        <v>0</v>
      </c>
      <c r="Q225" s="39">
        <f t="shared" si="142"/>
        <v>0</v>
      </c>
      <c r="R225" s="39">
        <f t="shared" si="142"/>
        <v>0</v>
      </c>
      <c r="S225" s="39">
        <f t="shared" si="142"/>
        <v>0</v>
      </c>
      <c r="T225" s="39">
        <f t="shared" si="142"/>
        <v>0</v>
      </c>
      <c r="U225" s="39">
        <f t="shared" si="142"/>
        <v>0</v>
      </c>
      <c r="V225" s="39">
        <f t="shared" si="142"/>
        <v>0</v>
      </c>
      <c r="W225" s="39">
        <f t="shared" si="142"/>
        <v>0</v>
      </c>
      <c r="X225" s="39">
        <f t="shared" si="142"/>
        <v>0</v>
      </c>
      <c r="Y225" s="39">
        <f t="shared" si="142"/>
        <v>0</v>
      </c>
      <c r="Z225" s="39">
        <f t="shared" si="142"/>
        <v>0</v>
      </c>
      <c r="AA225" s="39">
        <f t="shared" si="142"/>
        <v>0</v>
      </c>
      <c r="AB225" s="39">
        <f t="shared" si="142"/>
        <v>0</v>
      </c>
      <c r="AC225" s="39">
        <f t="shared" si="142"/>
        <v>0</v>
      </c>
      <c r="AD225" s="39">
        <f t="shared" si="142"/>
        <v>0</v>
      </c>
      <c r="AE225" s="39">
        <f t="shared" si="142"/>
        <v>0</v>
      </c>
      <c r="AF225" s="39">
        <f t="shared" si="142"/>
        <v>0</v>
      </c>
      <c r="AG225" s="39">
        <f t="shared" si="142"/>
        <v>0</v>
      </c>
      <c r="AH225" s="39">
        <f t="shared" si="142"/>
        <v>0</v>
      </c>
      <c r="AI225" s="39">
        <f t="shared" si="142"/>
        <v>0</v>
      </c>
      <c r="AJ225" s="39">
        <f t="shared" si="142"/>
        <v>0</v>
      </c>
      <c r="AK225" s="39">
        <f t="shared" si="142"/>
        <v>0</v>
      </c>
      <c r="AL225" s="39">
        <f t="shared" si="142"/>
        <v>0</v>
      </c>
      <c r="AM225" s="39">
        <f t="shared" si="142"/>
        <v>0</v>
      </c>
      <c r="AN225" s="39">
        <f t="shared" si="142"/>
        <v>0</v>
      </c>
      <c r="AO225" s="39">
        <f t="shared" si="142"/>
        <v>0</v>
      </c>
      <c r="AP225" s="39">
        <f t="shared" si="142"/>
        <v>0</v>
      </c>
      <c r="AQ225" s="39">
        <f t="shared" si="142"/>
        <v>0</v>
      </c>
      <c r="AR225" s="39">
        <f t="shared" si="142"/>
        <v>0</v>
      </c>
      <c r="AS225" s="39">
        <f t="shared" si="142"/>
        <v>0</v>
      </c>
      <c r="AT225" s="39">
        <f t="shared" si="142"/>
        <v>0</v>
      </c>
      <c r="AU225" s="39">
        <f t="shared" si="142"/>
        <v>0</v>
      </c>
      <c r="AV225" s="39">
        <f t="shared" si="142"/>
        <v>0</v>
      </c>
      <c r="AW225" s="39">
        <f t="shared" si="142"/>
        <v>0</v>
      </c>
      <c r="AX225" s="39">
        <f t="shared" si="142"/>
        <v>0</v>
      </c>
      <c r="AY225" s="39">
        <f t="shared" si="142"/>
        <v>0</v>
      </c>
      <c r="AZ225" s="39">
        <f t="shared" si="142"/>
        <v>0</v>
      </c>
      <c r="BA225" s="39">
        <f t="shared" si="142"/>
        <v>0</v>
      </c>
      <c r="BB225" s="39">
        <f t="shared" si="142"/>
        <v>0</v>
      </c>
      <c r="BC225" s="39">
        <f t="shared" si="142"/>
        <v>0</v>
      </c>
      <c r="BD225" s="39">
        <f t="shared" si="142"/>
        <v>0</v>
      </c>
      <c r="BE225" s="39">
        <f t="shared" si="142"/>
        <v>0</v>
      </c>
      <c r="BF225" s="39">
        <f t="shared" si="142"/>
        <v>0</v>
      </c>
      <c r="BG225" s="39">
        <f t="shared" si="142"/>
        <v>0</v>
      </c>
      <c r="BH225" s="39">
        <f t="shared" si="142"/>
        <v>0</v>
      </c>
      <c r="BI225" s="39">
        <f t="shared" si="142"/>
        <v>0</v>
      </c>
      <c r="BJ225" s="39">
        <f t="shared" si="142"/>
        <v>0</v>
      </c>
      <c r="BK225" s="39">
        <f t="shared" si="142"/>
        <v>0</v>
      </c>
      <c r="BL225" s="39">
        <f t="shared" si="142"/>
        <v>0</v>
      </c>
      <c r="BM225" s="39">
        <f t="shared" si="142"/>
        <v>0</v>
      </c>
      <c r="BN225" s="39">
        <f t="shared" si="142"/>
        <v>0</v>
      </c>
      <c r="BO225" s="39">
        <f t="shared" si="142"/>
        <v>0</v>
      </c>
      <c r="BP225" s="39">
        <f t="shared" si="142"/>
        <v>0</v>
      </c>
      <c r="BQ225" s="39">
        <f t="shared" si="142"/>
        <v>0</v>
      </c>
      <c r="BR225" s="39">
        <f t="shared" si="142"/>
        <v>0</v>
      </c>
      <c r="BS225" s="39">
        <f t="shared" si="142"/>
        <v>0</v>
      </c>
      <c r="BT225" s="39">
        <f t="shared" si="142"/>
        <v>0</v>
      </c>
      <c r="BU225" s="39">
        <f t="shared" si="142"/>
        <v>0</v>
      </c>
      <c r="BV225" s="39">
        <f t="shared" si="142"/>
        <v>0</v>
      </c>
      <c r="BW225" s="39">
        <f t="shared" si="142"/>
        <v>0</v>
      </c>
      <c r="BX225" s="39">
        <f t="shared" si="142"/>
        <v>0</v>
      </c>
      <c r="BY225" s="39">
        <f t="shared" si="142"/>
        <v>0</v>
      </c>
      <c r="BZ225" s="39">
        <f t="shared" si="142"/>
        <v>0</v>
      </c>
      <c r="CA225" s="39">
        <f t="shared" si="142"/>
        <v>0</v>
      </c>
      <c r="CB225" s="39">
        <f t="shared" si="142"/>
        <v>0</v>
      </c>
      <c r="CC225" s="39">
        <f t="shared" si="142"/>
        <v>0</v>
      </c>
      <c r="CD225" s="39">
        <f t="shared" si="142"/>
        <v>0</v>
      </c>
      <c r="CE225" s="39">
        <f t="shared" si="142"/>
        <v>0</v>
      </c>
      <c r="CF225" s="39">
        <f t="shared" si="142"/>
        <v>0</v>
      </c>
      <c r="CG225" s="39">
        <f t="shared" si="142"/>
        <v>0</v>
      </c>
      <c r="CH225" s="39">
        <f t="shared" si="142"/>
        <v>0</v>
      </c>
      <c r="CI225" s="39">
        <f t="shared" si="142"/>
        <v>0</v>
      </c>
      <c r="CJ225" s="39">
        <f t="shared" si="142"/>
        <v>0</v>
      </c>
      <c r="CK225" s="39">
        <f t="shared" si="142"/>
        <v>0</v>
      </c>
      <c r="CL225" s="39">
        <f t="shared" si="142"/>
        <v>0</v>
      </c>
      <c r="CM225" s="39">
        <f t="shared" si="142"/>
        <v>0</v>
      </c>
      <c r="CN225" s="39">
        <f t="shared" si="142"/>
        <v>0</v>
      </c>
      <c r="CO225" s="39">
        <f t="shared" si="142"/>
        <v>0</v>
      </c>
      <c r="CP225" s="39">
        <f t="shared" si="142"/>
        <v>0</v>
      </c>
      <c r="CQ225" s="39">
        <f t="shared" si="142"/>
        <v>0</v>
      </c>
      <c r="CR225" s="39">
        <f t="shared" si="142"/>
        <v>0</v>
      </c>
      <c r="CS225" s="39">
        <f t="shared" si="142"/>
        <v>0</v>
      </c>
    </row>
    <row r="226" ht="14.25" customHeight="1">
      <c r="B226" s="6" t="s">
        <v>78</v>
      </c>
      <c r="E226" s="35">
        <f t="shared" si="143"/>
        <v>0</v>
      </c>
      <c r="F226" s="5"/>
      <c r="G226" s="36">
        <f t="shared" ref="G226:CS226" si="144">SUM(G218,G225)</f>
        <v>0</v>
      </c>
      <c r="H226" s="36">
        <f t="shared" si="144"/>
        <v>0</v>
      </c>
      <c r="I226" s="36">
        <f t="shared" si="144"/>
        <v>0</v>
      </c>
      <c r="J226" s="36">
        <f t="shared" si="144"/>
        <v>0</v>
      </c>
      <c r="K226" s="36">
        <f t="shared" si="144"/>
        <v>0</v>
      </c>
      <c r="L226" s="36">
        <f t="shared" si="144"/>
        <v>0</v>
      </c>
      <c r="M226" s="36">
        <f t="shared" si="144"/>
        <v>0</v>
      </c>
      <c r="N226" s="36">
        <f t="shared" si="144"/>
        <v>0</v>
      </c>
      <c r="O226" s="36">
        <f t="shared" si="144"/>
        <v>0</v>
      </c>
      <c r="P226" s="36">
        <f t="shared" si="144"/>
        <v>0</v>
      </c>
      <c r="Q226" s="36">
        <f t="shared" si="144"/>
        <v>0</v>
      </c>
      <c r="R226" s="36">
        <f t="shared" si="144"/>
        <v>0</v>
      </c>
      <c r="S226" s="36">
        <f t="shared" si="144"/>
        <v>0</v>
      </c>
      <c r="T226" s="36">
        <f t="shared" si="144"/>
        <v>0</v>
      </c>
      <c r="U226" s="36">
        <f t="shared" si="144"/>
        <v>0</v>
      </c>
      <c r="V226" s="36">
        <f t="shared" si="144"/>
        <v>0</v>
      </c>
      <c r="W226" s="36">
        <f t="shared" si="144"/>
        <v>0</v>
      </c>
      <c r="X226" s="36">
        <f t="shared" si="144"/>
        <v>0</v>
      </c>
      <c r="Y226" s="36">
        <f t="shared" si="144"/>
        <v>0</v>
      </c>
      <c r="Z226" s="36">
        <f t="shared" si="144"/>
        <v>0</v>
      </c>
      <c r="AA226" s="36">
        <f t="shared" si="144"/>
        <v>0</v>
      </c>
      <c r="AB226" s="36">
        <f t="shared" si="144"/>
        <v>0</v>
      </c>
      <c r="AC226" s="36">
        <f t="shared" si="144"/>
        <v>0</v>
      </c>
      <c r="AD226" s="36">
        <f t="shared" si="144"/>
        <v>0</v>
      </c>
      <c r="AE226" s="36">
        <f t="shared" si="144"/>
        <v>0</v>
      </c>
      <c r="AF226" s="36">
        <f t="shared" si="144"/>
        <v>0</v>
      </c>
      <c r="AG226" s="36">
        <f t="shared" si="144"/>
        <v>0</v>
      </c>
      <c r="AH226" s="36">
        <f t="shared" si="144"/>
        <v>0</v>
      </c>
      <c r="AI226" s="36">
        <f t="shared" si="144"/>
        <v>0</v>
      </c>
      <c r="AJ226" s="36">
        <f t="shared" si="144"/>
        <v>0</v>
      </c>
      <c r="AK226" s="36">
        <f t="shared" si="144"/>
        <v>0</v>
      </c>
      <c r="AL226" s="36">
        <f t="shared" si="144"/>
        <v>0</v>
      </c>
      <c r="AM226" s="36">
        <f t="shared" si="144"/>
        <v>0</v>
      </c>
      <c r="AN226" s="36">
        <f t="shared" si="144"/>
        <v>0</v>
      </c>
      <c r="AO226" s="36">
        <f t="shared" si="144"/>
        <v>0</v>
      </c>
      <c r="AP226" s="36">
        <f t="shared" si="144"/>
        <v>0</v>
      </c>
      <c r="AQ226" s="36">
        <f t="shared" si="144"/>
        <v>0</v>
      </c>
      <c r="AR226" s="36">
        <f t="shared" si="144"/>
        <v>0</v>
      </c>
      <c r="AS226" s="36">
        <f t="shared" si="144"/>
        <v>0</v>
      </c>
      <c r="AT226" s="36">
        <f t="shared" si="144"/>
        <v>0</v>
      </c>
      <c r="AU226" s="36">
        <f t="shared" si="144"/>
        <v>0</v>
      </c>
      <c r="AV226" s="36">
        <f t="shared" si="144"/>
        <v>0</v>
      </c>
      <c r="AW226" s="36">
        <f t="shared" si="144"/>
        <v>0</v>
      </c>
      <c r="AX226" s="36">
        <f t="shared" si="144"/>
        <v>0</v>
      </c>
      <c r="AY226" s="36">
        <f t="shared" si="144"/>
        <v>0</v>
      </c>
      <c r="AZ226" s="36">
        <f t="shared" si="144"/>
        <v>0</v>
      </c>
      <c r="BA226" s="36">
        <f t="shared" si="144"/>
        <v>0</v>
      </c>
      <c r="BB226" s="36">
        <f t="shared" si="144"/>
        <v>0</v>
      </c>
      <c r="BC226" s="36">
        <f t="shared" si="144"/>
        <v>0</v>
      </c>
      <c r="BD226" s="36">
        <f t="shared" si="144"/>
        <v>0</v>
      </c>
      <c r="BE226" s="36">
        <f t="shared" si="144"/>
        <v>0</v>
      </c>
      <c r="BF226" s="36">
        <f t="shared" si="144"/>
        <v>0</v>
      </c>
      <c r="BG226" s="36">
        <f t="shared" si="144"/>
        <v>0</v>
      </c>
      <c r="BH226" s="36">
        <f t="shared" si="144"/>
        <v>0</v>
      </c>
      <c r="BI226" s="36">
        <f t="shared" si="144"/>
        <v>0</v>
      </c>
      <c r="BJ226" s="36">
        <f t="shared" si="144"/>
        <v>0</v>
      </c>
      <c r="BK226" s="36">
        <f t="shared" si="144"/>
        <v>0</v>
      </c>
      <c r="BL226" s="36">
        <f t="shared" si="144"/>
        <v>0</v>
      </c>
      <c r="BM226" s="36">
        <f t="shared" si="144"/>
        <v>0</v>
      </c>
      <c r="BN226" s="36">
        <f t="shared" si="144"/>
        <v>0</v>
      </c>
      <c r="BO226" s="36">
        <f t="shared" si="144"/>
        <v>0</v>
      </c>
      <c r="BP226" s="36">
        <f t="shared" si="144"/>
        <v>0</v>
      </c>
      <c r="BQ226" s="36">
        <f t="shared" si="144"/>
        <v>0</v>
      </c>
      <c r="BR226" s="36">
        <f t="shared" si="144"/>
        <v>0</v>
      </c>
      <c r="BS226" s="36">
        <f t="shared" si="144"/>
        <v>0</v>
      </c>
      <c r="BT226" s="36">
        <f t="shared" si="144"/>
        <v>0</v>
      </c>
      <c r="BU226" s="36">
        <f t="shared" si="144"/>
        <v>0</v>
      </c>
      <c r="BV226" s="36">
        <f t="shared" si="144"/>
        <v>0</v>
      </c>
      <c r="BW226" s="36">
        <f t="shared" si="144"/>
        <v>0</v>
      </c>
      <c r="BX226" s="36">
        <f t="shared" si="144"/>
        <v>0</v>
      </c>
      <c r="BY226" s="36">
        <f t="shared" si="144"/>
        <v>0</v>
      </c>
      <c r="BZ226" s="36">
        <f t="shared" si="144"/>
        <v>0</v>
      </c>
      <c r="CA226" s="36">
        <f t="shared" si="144"/>
        <v>0</v>
      </c>
      <c r="CB226" s="36">
        <f t="shared" si="144"/>
        <v>0</v>
      </c>
      <c r="CC226" s="36">
        <f t="shared" si="144"/>
        <v>0</v>
      </c>
      <c r="CD226" s="36">
        <f t="shared" si="144"/>
        <v>0</v>
      </c>
      <c r="CE226" s="36">
        <f t="shared" si="144"/>
        <v>0</v>
      </c>
      <c r="CF226" s="36">
        <f t="shared" si="144"/>
        <v>0</v>
      </c>
      <c r="CG226" s="36">
        <f t="shared" si="144"/>
        <v>0</v>
      </c>
      <c r="CH226" s="36">
        <f t="shared" si="144"/>
        <v>0</v>
      </c>
      <c r="CI226" s="36">
        <f t="shared" si="144"/>
        <v>0</v>
      </c>
      <c r="CJ226" s="36">
        <f t="shared" si="144"/>
        <v>0</v>
      </c>
      <c r="CK226" s="36">
        <f t="shared" si="144"/>
        <v>0</v>
      </c>
      <c r="CL226" s="36">
        <f t="shared" si="144"/>
        <v>0</v>
      </c>
      <c r="CM226" s="36">
        <f t="shared" si="144"/>
        <v>0</v>
      </c>
      <c r="CN226" s="36">
        <f t="shared" si="144"/>
        <v>0</v>
      </c>
      <c r="CO226" s="36">
        <f t="shared" si="144"/>
        <v>0</v>
      </c>
      <c r="CP226" s="36">
        <f t="shared" si="144"/>
        <v>0</v>
      </c>
      <c r="CQ226" s="36">
        <f t="shared" si="144"/>
        <v>0</v>
      </c>
      <c r="CR226" s="36">
        <f t="shared" si="144"/>
        <v>0</v>
      </c>
      <c r="CS226" s="36">
        <f t="shared" si="144"/>
        <v>0</v>
      </c>
    </row>
    <row r="227" ht="14.25" customHeight="1">
      <c r="B227" s="6" t="s">
        <v>79</v>
      </c>
      <c r="E227" s="33">
        <f t="shared" si="143"/>
        <v>0</v>
      </c>
      <c r="G227" s="39">
        <f t="shared" ref="G227:CS227" si="145">IF(G$3&lt;$C$9,G226,0)</f>
        <v>0</v>
      </c>
      <c r="H227" s="39">
        <f t="shared" si="145"/>
        <v>0</v>
      </c>
      <c r="I227" s="39">
        <f t="shared" si="145"/>
        <v>0</v>
      </c>
      <c r="J227" s="39">
        <f t="shared" si="145"/>
        <v>0</v>
      </c>
      <c r="K227" s="39">
        <f t="shared" si="145"/>
        <v>0</v>
      </c>
      <c r="L227" s="39">
        <f t="shared" si="145"/>
        <v>0</v>
      </c>
      <c r="M227" s="39">
        <f t="shared" si="145"/>
        <v>0</v>
      </c>
      <c r="N227" s="39">
        <f t="shared" si="145"/>
        <v>0</v>
      </c>
      <c r="O227" s="39">
        <f t="shared" si="145"/>
        <v>0</v>
      </c>
      <c r="P227" s="39">
        <f t="shared" si="145"/>
        <v>0</v>
      </c>
      <c r="Q227" s="39">
        <f t="shared" si="145"/>
        <v>0</v>
      </c>
      <c r="R227" s="39">
        <f t="shared" si="145"/>
        <v>0</v>
      </c>
      <c r="S227" s="39">
        <f t="shared" si="145"/>
        <v>0</v>
      </c>
      <c r="T227" s="39">
        <f t="shared" si="145"/>
        <v>0</v>
      </c>
      <c r="U227" s="39">
        <f t="shared" si="145"/>
        <v>0</v>
      </c>
      <c r="V227" s="39">
        <f t="shared" si="145"/>
        <v>0</v>
      </c>
      <c r="W227" s="39">
        <f t="shared" si="145"/>
        <v>0</v>
      </c>
      <c r="X227" s="39">
        <f t="shared" si="145"/>
        <v>0</v>
      </c>
      <c r="Y227" s="39">
        <f t="shared" si="145"/>
        <v>0</v>
      </c>
      <c r="Z227" s="39">
        <f t="shared" si="145"/>
        <v>0</v>
      </c>
      <c r="AA227" s="39">
        <f t="shared" si="145"/>
        <v>0</v>
      </c>
      <c r="AB227" s="39">
        <f t="shared" si="145"/>
        <v>0</v>
      </c>
      <c r="AC227" s="39">
        <f t="shared" si="145"/>
        <v>0</v>
      </c>
      <c r="AD227" s="39">
        <f t="shared" si="145"/>
        <v>0</v>
      </c>
      <c r="AE227" s="39">
        <f t="shared" si="145"/>
        <v>0</v>
      </c>
      <c r="AF227" s="39">
        <f t="shared" si="145"/>
        <v>0</v>
      </c>
      <c r="AG227" s="39">
        <f t="shared" si="145"/>
        <v>0</v>
      </c>
      <c r="AH227" s="39">
        <f t="shared" si="145"/>
        <v>0</v>
      </c>
      <c r="AI227" s="39">
        <f t="shared" si="145"/>
        <v>0</v>
      </c>
      <c r="AJ227" s="39">
        <f t="shared" si="145"/>
        <v>0</v>
      </c>
      <c r="AK227" s="39">
        <f t="shared" si="145"/>
        <v>0</v>
      </c>
      <c r="AL227" s="39">
        <f t="shared" si="145"/>
        <v>0</v>
      </c>
      <c r="AM227" s="39">
        <f t="shared" si="145"/>
        <v>0</v>
      </c>
      <c r="AN227" s="39">
        <f t="shared" si="145"/>
        <v>0</v>
      </c>
      <c r="AO227" s="39">
        <f t="shared" si="145"/>
        <v>0</v>
      </c>
      <c r="AP227" s="39">
        <f t="shared" si="145"/>
        <v>0</v>
      </c>
      <c r="AQ227" s="39">
        <f t="shared" si="145"/>
        <v>0</v>
      </c>
      <c r="AR227" s="39">
        <f t="shared" si="145"/>
        <v>0</v>
      </c>
      <c r="AS227" s="39">
        <f t="shared" si="145"/>
        <v>0</v>
      </c>
      <c r="AT227" s="39">
        <f t="shared" si="145"/>
        <v>0</v>
      </c>
      <c r="AU227" s="39">
        <f t="shared" si="145"/>
        <v>0</v>
      </c>
      <c r="AV227" s="39">
        <f t="shared" si="145"/>
        <v>0</v>
      </c>
      <c r="AW227" s="39">
        <f t="shared" si="145"/>
        <v>0</v>
      </c>
      <c r="AX227" s="39">
        <f t="shared" si="145"/>
        <v>0</v>
      </c>
      <c r="AY227" s="39">
        <f t="shared" si="145"/>
        <v>0</v>
      </c>
      <c r="AZ227" s="39">
        <f t="shared" si="145"/>
        <v>0</v>
      </c>
      <c r="BA227" s="39">
        <f t="shared" si="145"/>
        <v>0</v>
      </c>
      <c r="BB227" s="39">
        <f t="shared" si="145"/>
        <v>0</v>
      </c>
      <c r="BC227" s="39">
        <f t="shared" si="145"/>
        <v>0</v>
      </c>
      <c r="BD227" s="39">
        <f t="shared" si="145"/>
        <v>0</v>
      </c>
      <c r="BE227" s="39">
        <f t="shared" si="145"/>
        <v>0</v>
      </c>
      <c r="BF227" s="39">
        <f t="shared" si="145"/>
        <v>0</v>
      </c>
      <c r="BG227" s="39">
        <f t="shared" si="145"/>
        <v>0</v>
      </c>
      <c r="BH227" s="39">
        <f t="shared" si="145"/>
        <v>0</v>
      </c>
      <c r="BI227" s="39">
        <f t="shared" si="145"/>
        <v>0</v>
      </c>
      <c r="BJ227" s="39">
        <f t="shared" si="145"/>
        <v>0</v>
      </c>
      <c r="BK227" s="39">
        <f t="shared" si="145"/>
        <v>0</v>
      </c>
      <c r="BL227" s="39">
        <f t="shared" si="145"/>
        <v>0</v>
      </c>
      <c r="BM227" s="39">
        <f t="shared" si="145"/>
        <v>0</v>
      </c>
      <c r="BN227" s="39">
        <f t="shared" si="145"/>
        <v>0</v>
      </c>
      <c r="BO227" s="39">
        <f t="shared" si="145"/>
        <v>0</v>
      </c>
      <c r="BP227" s="39">
        <f t="shared" si="145"/>
        <v>0</v>
      </c>
      <c r="BQ227" s="39">
        <f t="shared" si="145"/>
        <v>0</v>
      </c>
      <c r="BR227" s="39">
        <f t="shared" si="145"/>
        <v>0</v>
      </c>
      <c r="BS227" s="39">
        <f t="shared" si="145"/>
        <v>0</v>
      </c>
      <c r="BT227" s="39">
        <f t="shared" si="145"/>
        <v>0</v>
      </c>
      <c r="BU227" s="39">
        <f t="shared" si="145"/>
        <v>0</v>
      </c>
      <c r="BV227" s="39">
        <f t="shared" si="145"/>
        <v>0</v>
      </c>
      <c r="BW227" s="39">
        <f t="shared" si="145"/>
        <v>0</v>
      </c>
      <c r="BX227" s="39">
        <f t="shared" si="145"/>
        <v>0</v>
      </c>
      <c r="BY227" s="39">
        <f t="shared" si="145"/>
        <v>0</v>
      </c>
      <c r="BZ227" s="39">
        <f t="shared" si="145"/>
        <v>0</v>
      </c>
      <c r="CA227" s="39">
        <f t="shared" si="145"/>
        <v>0</v>
      </c>
      <c r="CB227" s="39">
        <f t="shared" si="145"/>
        <v>0</v>
      </c>
      <c r="CC227" s="39">
        <f t="shared" si="145"/>
        <v>0</v>
      </c>
      <c r="CD227" s="39">
        <f t="shared" si="145"/>
        <v>0</v>
      </c>
      <c r="CE227" s="39">
        <f t="shared" si="145"/>
        <v>0</v>
      </c>
      <c r="CF227" s="39">
        <f t="shared" si="145"/>
        <v>0</v>
      </c>
      <c r="CG227" s="39">
        <f t="shared" si="145"/>
        <v>0</v>
      </c>
      <c r="CH227" s="39">
        <f t="shared" si="145"/>
        <v>0</v>
      </c>
      <c r="CI227" s="39">
        <f t="shared" si="145"/>
        <v>0</v>
      </c>
      <c r="CJ227" s="39">
        <f t="shared" si="145"/>
        <v>0</v>
      </c>
      <c r="CK227" s="39">
        <f t="shared" si="145"/>
        <v>0</v>
      </c>
      <c r="CL227" s="39">
        <f t="shared" si="145"/>
        <v>0</v>
      </c>
      <c r="CM227" s="39">
        <f t="shared" si="145"/>
        <v>0</v>
      </c>
      <c r="CN227" s="39">
        <f t="shared" si="145"/>
        <v>0</v>
      </c>
      <c r="CO227" s="39">
        <f t="shared" si="145"/>
        <v>0</v>
      </c>
      <c r="CP227" s="39">
        <f t="shared" si="145"/>
        <v>0</v>
      </c>
      <c r="CQ227" s="39">
        <f t="shared" si="145"/>
        <v>0</v>
      </c>
      <c r="CR227" s="39">
        <f t="shared" si="145"/>
        <v>0</v>
      </c>
      <c r="CS227" s="39">
        <f t="shared" si="145"/>
        <v>0</v>
      </c>
    </row>
    <row r="228" ht="14.25" customHeight="1">
      <c r="E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</row>
    <row r="229" ht="14.25" customHeight="1">
      <c r="B229" s="6" t="s">
        <v>80</v>
      </c>
      <c r="C229" s="5"/>
      <c r="D229" s="5"/>
      <c r="E229" s="33">
        <f t="shared" ref="E229:E231" si="147">SUM(G229:CS229)</f>
        <v>0</v>
      </c>
      <c r="F229" s="5"/>
      <c r="G229" s="39">
        <f t="shared" ref="G229:CS229" si="146">G225+G221</f>
        <v>0</v>
      </c>
      <c r="H229" s="39">
        <f t="shared" si="146"/>
        <v>0</v>
      </c>
      <c r="I229" s="39">
        <f t="shared" si="146"/>
        <v>0</v>
      </c>
      <c r="J229" s="39">
        <f t="shared" si="146"/>
        <v>0</v>
      </c>
      <c r="K229" s="39">
        <f t="shared" si="146"/>
        <v>0</v>
      </c>
      <c r="L229" s="39">
        <f t="shared" si="146"/>
        <v>0</v>
      </c>
      <c r="M229" s="39">
        <f t="shared" si="146"/>
        <v>0</v>
      </c>
      <c r="N229" s="39">
        <f t="shared" si="146"/>
        <v>0</v>
      </c>
      <c r="O229" s="39">
        <f t="shared" si="146"/>
        <v>0</v>
      </c>
      <c r="P229" s="39">
        <f t="shared" si="146"/>
        <v>0</v>
      </c>
      <c r="Q229" s="39">
        <f t="shared" si="146"/>
        <v>0</v>
      </c>
      <c r="R229" s="39">
        <f t="shared" si="146"/>
        <v>0</v>
      </c>
      <c r="S229" s="39">
        <f t="shared" si="146"/>
        <v>0</v>
      </c>
      <c r="T229" s="39">
        <f t="shared" si="146"/>
        <v>0</v>
      </c>
      <c r="U229" s="39">
        <f t="shared" si="146"/>
        <v>0</v>
      </c>
      <c r="V229" s="39">
        <f t="shared" si="146"/>
        <v>0</v>
      </c>
      <c r="W229" s="39">
        <f t="shared" si="146"/>
        <v>0</v>
      </c>
      <c r="X229" s="39">
        <f t="shared" si="146"/>
        <v>0</v>
      </c>
      <c r="Y229" s="39">
        <f t="shared" si="146"/>
        <v>0</v>
      </c>
      <c r="Z229" s="39">
        <f t="shared" si="146"/>
        <v>0</v>
      </c>
      <c r="AA229" s="39">
        <f t="shared" si="146"/>
        <v>0</v>
      </c>
      <c r="AB229" s="39">
        <f t="shared" si="146"/>
        <v>0</v>
      </c>
      <c r="AC229" s="39">
        <f t="shared" si="146"/>
        <v>0</v>
      </c>
      <c r="AD229" s="39">
        <f t="shared" si="146"/>
        <v>0</v>
      </c>
      <c r="AE229" s="39">
        <f t="shared" si="146"/>
        <v>0</v>
      </c>
      <c r="AF229" s="39">
        <f t="shared" si="146"/>
        <v>0</v>
      </c>
      <c r="AG229" s="39">
        <f t="shared" si="146"/>
        <v>0</v>
      </c>
      <c r="AH229" s="39">
        <f t="shared" si="146"/>
        <v>0</v>
      </c>
      <c r="AI229" s="39">
        <f t="shared" si="146"/>
        <v>0</v>
      </c>
      <c r="AJ229" s="39">
        <f t="shared" si="146"/>
        <v>0</v>
      </c>
      <c r="AK229" s="39">
        <f t="shared" si="146"/>
        <v>0</v>
      </c>
      <c r="AL229" s="39">
        <f t="shared" si="146"/>
        <v>0</v>
      </c>
      <c r="AM229" s="39">
        <f t="shared" si="146"/>
        <v>0</v>
      </c>
      <c r="AN229" s="39">
        <f t="shared" si="146"/>
        <v>0</v>
      </c>
      <c r="AO229" s="39">
        <f t="shared" si="146"/>
        <v>0</v>
      </c>
      <c r="AP229" s="39">
        <f t="shared" si="146"/>
        <v>0</v>
      </c>
      <c r="AQ229" s="39">
        <f t="shared" si="146"/>
        <v>0</v>
      </c>
      <c r="AR229" s="39">
        <f t="shared" si="146"/>
        <v>0</v>
      </c>
      <c r="AS229" s="39">
        <f t="shared" si="146"/>
        <v>0</v>
      </c>
      <c r="AT229" s="39">
        <f t="shared" si="146"/>
        <v>0</v>
      </c>
      <c r="AU229" s="39">
        <f t="shared" si="146"/>
        <v>0</v>
      </c>
      <c r="AV229" s="39">
        <f t="shared" si="146"/>
        <v>0</v>
      </c>
      <c r="AW229" s="39">
        <f t="shared" si="146"/>
        <v>0</v>
      </c>
      <c r="AX229" s="39">
        <f t="shared" si="146"/>
        <v>0</v>
      </c>
      <c r="AY229" s="39">
        <f t="shared" si="146"/>
        <v>0</v>
      </c>
      <c r="AZ229" s="39">
        <f t="shared" si="146"/>
        <v>0</v>
      </c>
      <c r="BA229" s="39">
        <f t="shared" si="146"/>
        <v>0</v>
      </c>
      <c r="BB229" s="39">
        <f t="shared" si="146"/>
        <v>0</v>
      </c>
      <c r="BC229" s="39">
        <f t="shared" si="146"/>
        <v>0</v>
      </c>
      <c r="BD229" s="39">
        <f t="shared" si="146"/>
        <v>0</v>
      </c>
      <c r="BE229" s="39">
        <f t="shared" si="146"/>
        <v>0</v>
      </c>
      <c r="BF229" s="39">
        <f t="shared" si="146"/>
        <v>0</v>
      </c>
      <c r="BG229" s="39">
        <f t="shared" si="146"/>
        <v>0</v>
      </c>
      <c r="BH229" s="39">
        <f t="shared" si="146"/>
        <v>0</v>
      </c>
      <c r="BI229" s="39">
        <f t="shared" si="146"/>
        <v>0</v>
      </c>
      <c r="BJ229" s="39">
        <f t="shared" si="146"/>
        <v>0</v>
      </c>
      <c r="BK229" s="39">
        <f t="shared" si="146"/>
        <v>0</v>
      </c>
      <c r="BL229" s="39">
        <f t="shared" si="146"/>
        <v>0</v>
      </c>
      <c r="BM229" s="39">
        <f t="shared" si="146"/>
        <v>0</v>
      </c>
      <c r="BN229" s="39">
        <f t="shared" si="146"/>
        <v>0</v>
      </c>
      <c r="BO229" s="39">
        <f t="shared" si="146"/>
        <v>0</v>
      </c>
      <c r="BP229" s="39">
        <f t="shared" si="146"/>
        <v>0</v>
      </c>
      <c r="BQ229" s="39">
        <f t="shared" si="146"/>
        <v>0</v>
      </c>
      <c r="BR229" s="39">
        <f t="shared" si="146"/>
        <v>0</v>
      </c>
      <c r="BS229" s="39">
        <f t="shared" si="146"/>
        <v>0</v>
      </c>
      <c r="BT229" s="39">
        <f t="shared" si="146"/>
        <v>0</v>
      </c>
      <c r="BU229" s="39">
        <f t="shared" si="146"/>
        <v>0</v>
      </c>
      <c r="BV229" s="39">
        <f t="shared" si="146"/>
        <v>0</v>
      </c>
      <c r="BW229" s="39">
        <f t="shared" si="146"/>
        <v>0</v>
      </c>
      <c r="BX229" s="39">
        <f t="shared" si="146"/>
        <v>0</v>
      </c>
      <c r="BY229" s="39">
        <f t="shared" si="146"/>
        <v>0</v>
      </c>
      <c r="BZ229" s="39">
        <f t="shared" si="146"/>
        <v>0</v>
      </c>
      <c r="CA229" s="39">
        <f t="shared" si="146"/>
        <v>0</v>
      </c>
      <c r="CB229" s="39">
        <f t="shared" si="146"/>
        <v>0</v>
      </c>
      <c r="CC229" s="39">
        <f t="shared" si="146"/>
        <v>0</v>
      </c>
      <c r="CD229" s="39">
        <f t="shared" si="146"/>
        <v>0</v>
      </c>
      <c r="CE229" s="39">
        <f t="shared" si="146"/>
        <v>0</v>
      </c>
      <c r="CF229" s="39">
        <f t="shared" si="146"/>
        <v>0</v>
      </c>
      <c r="CG229" s="39">
        <f t="shared" si="146"/>
        <v>0</v>
      </c>
      <c r="CH229" s="39">
        <f t="shared" si="146"/>
        <v>0</v>
      </c>
      <c r="CI229" s="39">
        <f t="shared" si="146"/>
        <v>0</v>
      </c>
      <c r="CJ229" s="39">
        <f t="shared" si="146"/>
        <v>0</v>
      </c>
      <c r="CK229" s="39">
        <f t="shared" si="146"/>
        <v>0</v>
      </c>
      <c r="CL229" s="39">
        <f t="shared" si="146"/>
        <v>0</v>
      </c>
      <c r="CM229" s="39">
        <f t="shared" si="146"/>
        <v>0</v>
      </c>
      <c r="CN229" s="39">
        <f t="shared" si="146"/>
        <v>0</v>
      </c>
      <c r="CO229" s="39">
        <f t="shared" si="146"/>
        <v>0</v>
      </c>
      <c r="CP229" s="39">
        <f t="shared" si="146"/>
        <v>0</v>
      </c>
      <c r="CQ229" s="39">
        <f t="shared" si="146"/>
        <v>0</v>
      </c>
      <c r="CR229" s="39">
        <f t="shared" si="146"/>
        <v>0</v>
      </c>
      <c r="CS229" s="39">
        <f t="shared" si="146"/>
        <v>0</v>
      </c>
    </row>
    <row r="230" ht="14.25" customHeight="1">
      <c r="B230" s="6" t="s">
        <v>81</v>
      </c>
      <c r="E230" s="35">
        <f t="shared" si="147"/>
        <v>0</v>
      </c>
      <c r="F230" s="5"/>
      <c r="G230" s="36">
        <f t="shared" ref="G230:CS230" si="148">G226+G221</f>
        <v>0</v>
      </c>
      <c r="H230" s="36">
        <f t="shared" si="148"/>
        <v>0</v>
      </c>
      <c r="I230" s="36">
        <f t="shared" si="148"/>
        <v>0</v>
      </c>
      <c r="J230" s="36">
        <f t="shared" si="148"/>
        <v>0</v>
      </c>
      <c r="K230" s="36">
        <f t="shared" si="148"/>
        <v>0</v>
      </c>
      <c r="L230" s="36">
        <f t="shared" si="148"/>
        <v>0</v>
      </c>
      <c r="M230" s="36">
        <f t="shared" si="148"/>
        <v>0</v>
      </c>
      <c r="N230" s="36">
        <f t="shared" si="148"/>
        <v>0</v>
      </c>
      <c r="O230" s="36">
        <f t="shared" si="148"/>
        <v>0</v>
      </c>
      <c r="P230" s="36">
        <f t="shared" si="148"/>
        <v>0</v>
      </c>
      <c r="Q230" s="36">
        <f t="shared" si="148"/>
        <v>0</v>
      </c>
      <c r="R230" s="36">
        <f t="shared" si="148"/>
        <v>0</v>
      </c>
      <c r="S230" s="36">
        <f t="shared" si="148"/>
        <v>0</v>
      </c>
      <c r="T230" s="36">
        <f t="shared" si="148"/>
        <v>0</v>
      </c>
      <c r="U230" s="36">
        <f t="shared" si="148"/>
        <v>0</v>
      </c>
      <c r="V230" s="36">
        <f t="shared" si="148"/>
        <v>0</v>
      </c>
      <c r="W230" s="36">
        <f t="shared" si="148"/>
        <v>0</v>
      </c>
      <c r="X230" s="36">
        <f t="shared" si="148"/>
        <v>0</v>
      </c>
      <c r="Y230" s="36">
        <f t="shared" si="148"/>
        <v>0</v>
      </c>
      <c r="Z230" s="36">
        <f t="shared" si="148"/>
        <v>0</v>
      </c>
      <c r="AA230" s="36">
        <f t="shared" si="148"/>
        <v>0</v>
      </c>
      <c r="AB230" s="36">
        <f t="shared" si="148"/>
        <v>0</v>
      </c>
      <c r="AC230" s="36">
        <f t="shared" si="148"/>
        <v>0</v>
      </c>
      <c r="AD230" s="36">
        <f t="shared" si="148"/>
        <v>0</v>
      </c>
      <c r="AE230" s="36">
        <f t="shared" si="148"/>
        <v>0</v>
      </c>
      <c r="AF230" s="36">
        <f t="shared" si="148"/>
        <v>0</v>
      </c>
      <c r="AG230" s="36">
        <f t="shared" si="148"/>
        <v>0</v>
      </c>
      <c r="AH230" s="36">
        <f t="shared" si="148"/>
        <v>0</v>
      </c>
      <c r="AI230" s="36">
        <f t="shared" si="148"/>
        <v>0</v>
      </c>
      <c r="AJ230" s="36">
        <f t="shared" si="148"/>
        <v>0</v>
      </c>
      <c r="AK230" s="36">
        <f t="shared" si="148"/>
        <v>0</v>
      </c>
      <c r="AL230" s="36">
        <f t="shared" si="148"/>
        <v>0</v>
      </c>
      <c r="AM230" s="36">
        <f t="shared" si="148"/>
        <v>0</v>
      </c>
      <c r="AN230" s="36">
        <f t="shared" si="148"/>
        <v>0</v>
      </c>
      <c r="AO230" s="36">
        <f t="shared" si="148"/>
        <v>0</v>
      </c>
      <c r="AP230" s="36">
        <f t="shared" si="148"/>
        <v>0</v>
      </c>
      <c r="AQ230" s="36">
        <f t="shared" si="148"/>
        <v>0</v>
      </c>
      <c r="AR230" s="36">
        <f t="shared" si="148"/>
        <v>0</v>
      </c>
      <c r="AS230" s="36">
        <f t="shared" si="148"/>
        <v>0</v>
      </c>
      <c r="AT230" s="36">
        <f t="shared" si="148"/>
        <v>0</v>
      </c>
      <c r="AU230" s="36">
        <f t="shared" si="148"/>
        <v>0</v>
      </c>
      <c r="AV230" s="36">
        <f t="shared" si="148"/>
        <v>0</v>
      </c>
      <c r="AW230" s="36">
        <f t="shared" si="148"/>
        <v>0</v>
      </c>
      <c r="AX230" s="36">
        <f t="shared" si="148"/>
        <v>0</v>
      </c>
      <c r="AY230" s="36">
        <f t="shared" si="148"/>
        <v>0</v>
      </c>
      <c r="AZ230" s="36">
        <f t="shared" si="148"/>
        <v>0</v>
      </c>
      <c r="BA230" s="36">
        <f t="shared" si="148"/>
        <v>0</v>
      </c>
      <c r="BB230" s="36">
        <f t="shared" si="148"/>
        <v>0</v>
      </c>
      <c r="BC230" s="36">
        <f t="shared" si="148"/>
        <v>0</v>
      </c>
      <c r="BD230" s="36">
        <f t="shared" si="148"/>
        <v>0</v>
      </c>
      <c r="BE230" s="36">
        <f t="shared" si="148"/>
        <v>0</v>
      </c>
      <c r="BF230" s="36">
        <f t="shared" si="148"/>
        <v>0</v>
      </c>
      <c r="BG230" s="36">
        <f t="shared" si="148"/>
        <v>0</v>
      </c>
      <c r="BH230" s="36">
        <f t="shared" si="148"/>
        <v>0</v>
      </c>
      <c r="BI230" s="36">
        <f t="shared" si="148"/>
        <v>0</v>
      </c>
      <c r="BJ230" s="36">
        <f t="shared" si="148"/>
        <v>0</v>
      </c>
      <c r="BK230" s="36">
        <f t="shared" si="148"/>
        <v>0</v>
      </c>
      <c r="BL230" s="36">
        <f t="shared" si="148"/>
        <v>0</v>
      </c>
      <c r="BM230" s="36">
        <f t="shared" si="148"/>
        <v>0</v>
      </c>
      <c r="BN230" s="36">
        <f t="shared" si="148"/>
        <v>0</v>
      </c>
      <c r="BO230" s="36">
        <f t="shared" si="148"/>
        <v>0</v>
      </c>
      <c r="BP230" s="36">
        <f t="shared" si="148"/>
        <v>0</v>
      </c>
      <c r="BQ230" s="36">
        <f t="shared" si="148"/>
        <v>0</v>
      </c>
      <c r="BR230" s="36">
        <f t="shared" si="148"/>
        <v>0</v>
      </c>
      <c r="BS230" s="36">
        <f t="shared" si="148"/>
        <v>0</v>
      </c>
      <c r="BT230" s="36">
        <f t="shared" si="148"/>
        <v>0</v>
      </c>
      <c r="BU230" s="36">
        <f t="shared" si="148"/>
        <v>0</v>
      </c>
      <c r="BV230" s="36">
        <f t="shared" si="148"/>
        <v>0</v>
      </c>
      <c r="BW230" s="36">
        <f t="shared" si="148"/>
        <v>0</v>
      </c>
      <c r="BX230" s="36">
        <f t="shared" si="148"/>
        <v>0</v>
      </c>
      <c r="BY230" s="36">
        <f t="shared" si="148"/>
        <v>0</v>
      </c>
      <c r="BZ230" s="36">
        <f t="shared" si="148"/>
        <v>0</v>
      </c>
      <c r="CA230" s="36">
        <f t="shared" si="148"/>
        <v>0</v>
      </c>
      <c r="CB230" s="36">
        <f t="shared" si="148"/>
        <v>0</v>
      </c>
      <c r="CC230" s="36">
        <f t="shared" si="148"/>
        <v>0</v>
      </c>
      <c r="CD230" s="36">
        <f t="shared" si="148"/>
        <v>0</v>
      </c>
      <c r="CE230" s="36">
        <f t="shared" si="148"/>
        <v>0</v>
      </c>
      <c r="CF230" s="36">
        <f t="shared" si="148"/>
        <v>0</v>
      </c>
      <c r="CG230" s="36">
        <f t="shared" si="148"/>
        <v>0</v>
      </c>
      <c r="CH230" s="36">
        <f t="shared" si="148"/>
        <v>0</v>
      </c>
      <c r="CI230" s="36">
        <f t="shared" si="148"/>
        <v>0</v>
      </c>
      <c r="CJ230" s="36">
        <f t="shared" si="148"/>
        <v>0</v>
      </c>
      <c r="CK230" s="36">
        <f t="shared" si="148"/>
        <v>0</v>
      </c>
      <c r="CL230" s="36">
        <f t="shared" si="148"/>
        <v>0</v>
      </c>
      <c r="CM230" s="36">
        <f t="shared" si="148"/>
        <v>0</v>
      </c>
      <c r="CN230" s="36">
        <f t="shared" si="148"/>
        <v>0</v>
      </c>
      <c r="CO230" s="36">
        <f t="shared" si="148"/>
        <v>0</v>
      </c>
      <c r="CP230" s="36">
        <f t="shared" si="148"/>
        <v>0</v>
      </c>
      <c r="CQ230" s="36">
        <f t="shared" si="148"/>
        <v>0</v>
      </c>
      <c r="CR230" s="36">
        <f t="shared" si="148"/>
        <v>0</v>
      </c>
      <c r="CS230" s="36">
        <f t="shared" si="148"/>
        <v>0</v>
      </c>
    </row>
    <row r="231" ht="14.25" customHeight="1">
      <c r="B231" s="6" t="s">
        <v>82</v>
      </c>
      <c r="E231" s="33">
        <f t="shared" si="147"/>
        <v>0</v>
      </c>
      <c r="F231" s="5"/>
      <c r="G231" s="39">
        <f t="shared" ref="G231:CS231" si="149">G227+G221</f>
        <v>0</v>
      </c>
      <c r="H231" s="39">
        <f t="shared" si="149"/>
        <v>0</v>
      </c>
      <c r="I231" s="39">
        <f t="shared" si="149"/>
        <v>0</v>
      </c>
      <c r="J231" s="39">
        <f t="shared" si="149"/>
        <v>0</v>
      </c>
      <c r="K231" s="39">
        <f t="shared" si="149"/>
        <v>0</v>
      </c>
      <c r="L231" s="39">
        <f t="shared" si="149"/>
        <v>0</v>
      </c>
      <c r="M231" s="39">
        <f t="shared" si="149"/>
        <v>0</v>
      </c>
      <c r="N231" s="39">
        <f t="shared" si="149"/>
        <v>0</v>
      </c>
      <c r="O231" s="39">
        <f t="shared" si="149"/>
        <v>0</v>
      </c>
      <c r="P231" s="39">
        <f t="shared" si="149"/>
        <v>0</v>
      </c>
      <c r="Q231" s="39">
        <f t="shared" si="149"/>
        <v>0</v>
      </c>
      <c r="R231" s="39">
        <f t="shared" si="149"/>
        <v>0</v>
      </c>
      <c r="S231" s="39">
        <f t="shared" si="149"/>
        <v>0</v>
      </c>
      <c r="T231" s="39">
        <f t="shared" si="149"/>
        <v>0</v>
      </c>
      <c r="U231" s="39">
        <f t="shared" si="149"/>
        <v>0</v>
      </c>
      <c r="V231" s="39">
        <f t="shared" si="149"/>
        <v>0</v>
      </c>
      <c r="W231" s="39">
        <f t="shared" si="149"/>
        <v>0</v>
      </c>
      <c r="X231" s="39">
        <f t="shared" si="149"/>
        <v>0</v>
      </c>
      <c r="Y231" s="39">
        <f t="shared" si="149"/>
        <v>0</v>
      </c>
      <c r="Z231" s="39">
        <f t="shared" si="149"/>
        <v>0</v>
      </c>
      <c r="AA231" s="39">
        <f t="shared" si="149"/>
        <v>0</v>
      </c>
      <c r="AB231" s="39">
        <f t="shared" si="149"/>
        <v>0</v>
      </c>
      <c r="AC231" s="39">
        <f t="shared" si="149"/>
        <v>0</v>
      </c>
      <c r="AD231" s="39">
        <f t="shared" si="149"/>
        <v>0</v>
      </c>
      <c r="AE231" s="39">
        <f t="shared" si="149"/>
        <v>0</v>
      </c>
      <c r="AF231" s="39">
        <f t="shared" si="149"/>
        <v>0</v>
      </c>
      <c r="AG231" s="39">
        <f t="shared" si="149"/>
        <v>0</v>
      </c>
      <c r="AH231" s="39">
        <f t="shared" si="149"/>
        <v>0</v>
      </c>
      <c r="AI231" s="39">
        <f t="shared" si="149"/>
        <v>0</v>
      </c>
      <c r="AJ231" s="39">
        <f t="shared" si="149"/>
        <v>0</v>
      </c>
      <c r="AK231" s="39">
        <f t="shared" si="149"/>
        <v>0</v>
      </c>
      <c r="AL231" s="39">
        <f t="shared" si="149"/>
        <v>0</v>
      </c>
      <c r="AM231" s="39">
        <f t="shared" si="149"/>
        <v>0</v>
      </c>
      <c r="AN231" s="39">
        <f t="shared" si="149"/>
        <v>0</v>
      </c>
      <c r="AO231" s="39">
        <f t="shared" si="149"/>
        <v>0</v>
      </c>
      <c r="AP231" s="39">
        <f t="shared" si="149"/>
        <v>0</v>
      </c>
      <c r="AQ231" s="39">
        <f t="shared" si="149"/>
        <v>0</v>
      </c>
      <c r="AR231" s="39">
        <f t="shared" si="149"/>
        <v>0</v>
      </c>
      <c r="AS231" s="39">
        <f t="shared" si="149"/>
        <v>0</v>
      </c>
      <c r="AT231" s="39">
        <f t="shared" si="149"/>
        <v>0</v>
      </c>
      <c r="AU231" s="39">
        <f t="shared" si="149"/>
        <v>0</v>
      </c>
      <c r="AV231" s="39">
        <f t="shared" si="149"/>
        <v>0</v>
      </c>
      <c r="AW231" s="39">
        <f t="shared" si="149"/>
        <v>0</v>
      </c>
      <c r="AX231" s="39">
        <f t="shared" si="149"/>
        <v>0</v>
      </c>
      <c r="AY231" s="39">
        <f t="shared" si="149"/>
        <v>0</v>
      </c>
      <c r="AZ231" s="39">
        <f t="shared" si="149"/>
        <v>0</v>
      </c>
      <c r="BA231" s="39">
        <f t="shared" si="149"/>
        <v>0</v>
      </c>
      <c r="BB231" s="39">
        <f t="shared" si="149"/>
        <v>0</v>
      </c>
      <c r="BC231" s="39">
        <f t="shared" si="149"/>
        <v>0</v>
      </c>
      <c r="BD231" s="39">
        <f t="shared" si="149"/>
        <v>0</v>
      </c>
      <c r="BE231" s="39">
        <f t="shared" si="149"/>
        <v>0</v>
      </c>
      <c r="BF231" s="39">
        <f t="shared" si="149"/>
        <v>0</v>
      </c>
      <c r="BG231" s="39">
        <f t="shared" si="149"/>
        <v>0</v>
      </c>
      <c r="BH231" s="39">
        <f t="shared" si="149"/>
        <v>0</v>
      </c>
      <c r="BI231" s="39">
        <f t="shared" si="149"/>
        <v>0</v>
      </c>
      <c r="BJ231" s="39">
        <f t="shared" si="149"/>
        <v>0</v>
      </c>
      <c r="BK231" s="39">
        <f t="shared" si="149"/>
        <v>0</v>
      </c>
      <c r="BL231" s="39">
        <f t="shared" si="149"/>
        <v>0</v>
      </c>
      <c r="BM231" s="39">
        <f t="shared" si="149"/>
        <v>0</v>
      </c>
      <c r="BN231" s="39">
        <f t="shared" si="149"/>
        <v>0</v>
      </c>
      <c r="BO231" s="39">
        <f t="shared" si="149"/>
        <v>0</v>
      </c>
      <c r="BP231" s="39">
        <f t="shared" si="149"/>
        <v>0</v>
      </c>
      <c r="BQ231" s="39">
        <f t="shared" si="149"/>
        <v>0</v>
      </c>
      <c r="BR231" s="39">
        <f t="shared" si="149"/>
        <v>0</v>
      </c>
      <c r="BS231" s="39">
        <f t="shared" si="149"/>
        <v>0</v>
      </c>
      <c r="BT231" s="39">
        <f t="shared" si="149"/>
        <v>0</v>
      </c>
      <c r="BU231" s="39">
        <f t="shared" si="149"/>
        <v>0</v>
      </c>
      <c r="BV231" s="39">
        <f t="shared" si="149"/>
        <v>0</v>
      </c>
      <c r="BW231" s="39">
        <f t="shared" si="149"/>
        <v>0</v>
      </c>
      <c r="BX231" s="39">
        <f t="shared" si="149"/>
        <v>0</v>
      </c>
      <c r="BY231" s="39">
        <f t="shared" si="149"/>
        <v>0</v>
      </c>
      <c r="BZ231" s="39">
        <f t="shared" si="149"/>
        <v>0</v>
      </c>
      <c r="CA231" s="39">
        <f t="shared" si="149"/>
        <v>0</v>
      </c>
      <c r="CB231" s="39">
        <f t="shared" si="149"/>
        <v>0</v>
      </c>
      <c r="CC231" s="39">
        <f t="shared" si="149"/>
        <v>0</v>
      </c>
      <c r="CD231" s="39">
        <f t="shared" si="149"/>
        <v>0</v>
      </c>
      <c r="CE231" s="39">
        <f t="shared" si="149"/>
        <v>0</v>
      </c>
      <c r="CF231" s="39">
        <f t="shared" si="149"/>
        <v>0</v>
      </c>
      <c r="CG231" s="39">
        <f t="shared" si="149"/>
        <v>0</v>
      </c>
      <c r="CH231" s="39">
        <f t="shared" si="149"/>
        <v>0</v>
      </c>
      <c r="CI231" s="39">
        <f t="shared" si="149"/>
        <v>0</v>
      </c>
      <c r="CJ231" s="39">
        <f t="shared" si="149"/>
        <v>0</v>
      </c>
      <c r="CK231" s="39">
        <f t="shared" si="149"/>
        <v>0</v>
      </c>
      <c r="CL231" s="39">
        <f t="shared" si="149"/>
        <v>0</v>
      </c>
      <c r="CM231" s="39">
        <f t="shared" si="149"/>
        <v>0</v>
      </c>
      <c r="CN231" s="39">
        <f t="shared" si="149"/>
        <v>0</v>
      </c>
      <c r="CO231" s="39">
        <f t="shared" si="149"/>
        <v>0</v>
      </c>
      <c r="CP231" s="39">
        <f t="shared" si="149"/>
        <v>0</v>
      </c>
      <c r="CQ231" s="39">
        <f t="shared" si="149"/>
        <v>0</v>
      </c>
      <c r="CR231" s="39">
        <f t="shared" si="149"/>
        <v>0</v>
      </c>
      <c r="CS231" s="39">
        <f t="shared" si="149"/>
        <v>0</v>
      </c>
    </row>
    <row r="232" ht="14.25" customHeight="1">
      <c r="B232" s="5"/>
      <c r="F232" s="5"/>
    </row>
    <row r="233" ht="14.25" customHeight="1">
      <c r="B233" s="5" t="s">
        <v>72</v>
      </c>
    </row>
    <row r="234" ht="14.25" customHeight="1"/>
    <row r="235" ht="14.25" customHeight="1">
      <c r="B235" s="6" t="s">
        <v>77</v>
      </c>
      <c r="C235" s="5"/>
      <c r="D235" s="5"/>
      <c r="E235" s="33">
        <f t="shared" ref="E235:E237" si="151">SUM(G235:CS235)</f>
        <v>0</v>
      </c>
      <c r="F235" s="5"/>
      <c r="G235" s="39">
        <f t="shared" ref="G235:CS235" si="150">G225*G$52</f>
        <v>0</v>
      </c>
      <c r="H235" s="39">
        <f t="shared" si="150"/>
        <v>0</v>
      </c>
      <c r="I235" s="39">
        <f t="shared" si="150"/>
        <v>0</v>
      </c>
      <c r="J235" s="39">
        <f t="shared" si="150"/>
        <v>0</v>
      </c>
      <c r="K235" s="39">
        <f t="shared" si="150"/>
        <v>0</v>
      </c>
      <c r="L235" s="39">
        <f t="shared" si="150"/>
        <v>0</v>
      </c>
      <c r="M235" s="39">
        <f t="shared" si="150"/>
        <v>0</v>
      </c>
      <c r="N235" s="39">
        <f t="shared" si="150"/>
        <v>0</v>
      </c>
      <c r="O235" s="39">
        <f t="shared" si="150"/>
        <v>0</v>
      </c>
      <c r="P235" s="39">
        <f t="shared" si="150"/>
        <v>0</v>
      </c>
      <c r="Q235" s="39">
        <f t="shared" si="150"/>
        <v>0</v>
      </c>
      <c r="R235" s="39">
        <f t="shared" si="150"/>
        <v>0</v>
      </c>
      <c r="S235" s="39">
        <f t="shared" si="150"/>
        <v>0</v>
      </c>
      <c r="T235" s="39">
        <f t="shared" si="150"/>
        <v>0</v>
      </c>
      <c r="U235" s="39">
        <f t="shared" si="150"/>
        <v>0</v>
      </c>
      <c r="V235" s="39">
        <f t="shared" si="150"/>
        <v>0</v>
      </c>
      <c r="W235" s="39">
        <f t="shared" si="150"/>
        <v>0</v>
      </c>
      <c r="X235" s="39">
        <f t="shared" si="150"/>
        <v>0</v>
      </c>
      <c r="Y235" s="39">
        <f t="shared" si="150"/>
        <v>0</v>
      </c>
      <c r="Z235" s="39">
        <f t="shared" si="150"/>
        <v>0</v>
      </c>
      <c r="AA235" s="39">
        <f t="shared" si="150"/>
        <v>0</v>
      </c>
      <c r="AB235" s="39">
        <f t="shared" si="150"/>
        <v>0</v>
      </c>
      <c r="AC235" s="39">
        <f t="shared" si="150"/>
        <v>0</v>
      </c>
      <c r="AD235" s="39">
        <f t="shared" si="150"/>
        <v>0</v>
      </c>
      <c r="AE235" s="39">
        <f t="shared" si="150"/>
        <v>0</v>
      </c>
      <c r="AF235" s="39">
        <f t="shared" si="150"/>
        <v>0</v>
      </c>
      <c r="AG235" s="39">
        <f t="shared" si="150"/>
        <v>0</v>
      </c>
      <c r="AH235" s="39">
        <f t="shared" si="150"/>
        <v>0</v>
      </c>
      <c r="AI235" s="39">
        <f t="shared" si="150"/>
        <v>0</v>
      </c>
      <c r="AJ235" s="39">
        <f t="shared" si="150"/>
        <v>0</v>
      </c>
      <c r="AK235" s="39">
        <f t="shared" si="150"/>
        <v>0</v>
      </c>
      <c r="AL235" s="39">
        <f t="shared" si="150"/>
        <v>0</v>
      </c>
      <c r="AM235" s="39">
        <f t="shared" si="150"/>
        <v>0</v>
      </c>
      <c r="AN235" s="39">
        <f t="shared" si="150"/>
        <v>0</v>
      </c>
      <c r="AO235" s="39">
        <f t="shared" si="150"/>
        <v>0</v>
      </c>
      <c r="AP235" s="39">
        <f t="shared" si="150"/>
        <v>0</v>
      </c>
      <c r="AQ235" s="39">
        <f t="shared" si="150"/>
        <v>0</v>
      </c>
      <c r="AR235" s="39">
        <f t="shared" si="150"/>
        <v>0</v>
      </c>
      <c r="AS235" s="39">
        <f t="shared" si="150"/>
        <v>0</v>
      </c>
      <c r="AT235" s="39">
        <f t="shared" si="150"/>
        <v>0</v>
      </c>
      <c r="AU235" s="39">
        <f t="shared" si="150"/>
        <v>0</v>
      </c>
      <c r="AV235" s="39">
        <f t="shared" si="150"/>
        <v>0</v>
      </c>
      <c r="AW235" s="39">
        <f t="shared" si="150"/>
        <v>0</v>
      </c>
      <c r="AX235" s="39">
        <f t="shared" si="150"/>
        <v>0</v>
      </c>
      <c r="AY235" s="39">
        <f t="shared" si="150"/>
        <v>0</v>
      </c>
      <c r="AZ235" s="39">
        <f t="shared" si="150"/>
        <v>0</v>
      </c>
      <c r="BA235" s="39">
        <f t="shared" si="150"/>
        <v>0</v>
      </c>
      <c r="BB235" s="39">
        <f t="shared" si="150"/>
        <v>0</v>
      </c>
      <c r="BC235" s="39">
        <f t="shared" si="150"/>
        <v>0</v>
      </c>
      <c r="BD235" s="39">
        <f t="shared" si="150"/>
        <v>0</v>
      </c>
      <c r="BE235" s="39">
        <f t="shared" si="150"/>
        <v>0</v>
      </c>
      <c r="BF235" s="39">
        <f t="shared" si="150"/>
        <v>0</v>
      </c>
      <c r="BG235" s="39">
        <f t="shared" si="150"/>
        <v>0</v>
      </c>
      <c r="BH235" s="39">
        <f t="shared" si="150"/>
        <v>0</v>
      </c>
      <c r="BI235" s="39">
        <f t="shared" si="150"/>
        <v>0</v>
      </c>
      <c r="BJ235" s="39">
        <f t="shared" si="150"/>
        <v>0</v>
      </c>
      <c r="BK235" s="39">
        <f t="shared" si="150"/>
        <v>0</v>
      </c>
      <c r="BL235" s="39">
        <f t="shared" si="150"/>
        <v>0</v>
      </c>
      <c r="BM235" s="39">
        <f t="shared" si="150"/>
        <v>0</v>
      </c>
      <c r="BN235" s="39">
        <f t="shared" si="150"/>
        <v>0</v>
      </c>
      <c r="BO235" s="39">
        <f t="shared" si="150"/>
        <v>0</v>
      </c>
      <c r="BP235" s="39">
        <f t="shared" si="150"/>
        <v>0</v>
      </c>
      <c r="BQ235" s="39">
        <f t="shared" si="150"/>
        <v>0</v>
      </c>
      <c r="BR235" s="39">
        <f t="shared" si="150"/>
        <v>0</v>
      </c>
      <c r="BS235" s="39">
        <f t="shared" si="150"/>
        <v>0</v>
      </c>
      <c r="BT235" s="39">
        <f t="shared" si="150"/>
        <v>0</v>
      </c>
      <c r="BU235" s="39">
        <f t="shared" si="150"/>
        <v>0</v>
      </c>
      <c r="BV235" s="39">
        <f t="shared" si="150"/>
        <v>0</v>
      </c>
      <c r="BW235" s="39">
        <f t="shared" si="150"/>
        <v>0</v>
      </c>
      <c r="BX235" s="39">
        <f t="shared" si="150"/>
        <v>0</v>
      </c>
      <c r="BY235" s="39">
        <f t="shared" si="150"/>
        <v>0</v>
      </c>
      <c r="BZ235" s="39">
        <f t="shared" si="150"/>
        <v>0</v>
      </c>
      <c r="CA235" s="39">
        <f t="shared" si="150"/>
        <v>0</v>
      </c>
      <c r="CB235" s="39">
        <f t="shared" si="150"/>
        <v>0</v>
      </c>
      <c r="CC235" s="39">
        <f t="shared" si="150"/>
        <v>0</v>
      </c>
      <c r="CD235" s="39">
        <f t="shared" si="150"/>
        <v>0</v>
      </c>
      <c r="CE235" s="39">
        <f t="shared" si="150"/>
        <v>0</v>
      </c>
      <c r="CF235" s="39">
        <f t="shared" si="150"/>
        <v>0</v>
      </c>
      <c r="CG235" s="39">
        <f t="shared" si="150"/>
        <v>0</v>
      </c>
      <c r="CH235" s="39">
        <f t="shared" si="150"/>
        <v>0</v>
      </c>
      <c r="CI235" s="39">
        <f t="shared" si="150"/>
        <v>0</v>
      </c>
      <c r="CJ235" s="39">
        <f t="shared" si="150"/>
        <v>0</v>
      </c>
      <c r="CK235" s="39">
        <f t="shared" si="150"/>
        <v>0</v>
      </c>
      <c r="CL235" s="39">
        <f t="shared" si="150"/>
        <v>0</v>
      </c>
      <c r="CM235" s="39">
        <f t="shared" si="150"/>
        <v>0</v>
      </c>
      <c r="CN235" s="39">
        <f t="shared" si="150"/>
        <v>0</v>
      </c>
      <c r="CO235" s="39">
        <f t="shared" si="150"/>
        <v>0</v>
      </c>
      <c r="CP235" s="39">
        <f t="shared" si="150"/>
        <v>0</v>
      </c>
      <c r="CQ235" s="39">
        <f t="shared" si="150"/>
        <v>0</v>
      </c>
      <c r="CR235" s="39">
        <f t="shared" si="150"/>
        <v>0</v>
      </c>
      <c r="CS235" s="39">
        <f t="shared" si="150"/>
        <v>0</v>
      </c>
    </row>
    <row r="236" ht="14.25" customHeight="1">
      <c r="B236" s="6" t="s">
        <v>78</v>
      </c>
      <c r="E236" s="35">
        <f t="shared" si="151"/>
        <v>0</v>
      </c>
      <c r="F236" s="5"/>
      <c r="G236" s="36">
        <f t="shared" ref="G236:CS236" si="152">G226*G$52</f>
        <v>0</v>
      </c>
      <c r="H236" s="36">
        <f t="shared" si="152"/>
        <v>0</v>
      </c>
      <c r="I236" s="36">
        <f t="shared" si="152"/>
        <v>0</v>
      </c>
      <c r="J236" s="36">
        <f t="shared" si="152"/>
        <v>0</v>
      </c>
      <c r="K236" s="36">
        <f t="shared" si="152"/>
        <v>0</v>
      </c>
      <c r="L236" s="36">
        <f t="shared" si="152"/>
        <v>0</v>
      </c>
      <c r="M236" s="36">
        <f t="shared" si="152"/>
        <v>0</v>
      </c>
      <c r="N236" s="36">
        <f t="shared" si="152"/>
        <v>0</v>
      </c>
      <c r="O236" s="36">
        <f t="shared" si="152"/>
        <v>0</v>
      </c>
      <c r="P236" s="36">
        <f t="shared" si="152"/>
        <v>0</v>
      </c>
      <c r="Q236" s="36">
        <f t="shared" si="152"/>
        <v>0</v>
      </c>
      <c r="R236" s="36">
        <f t="shared" si="152"/>
        <v>0</v>
      </c>
      <c r="S236" s="36">
        <f t="shared" si="152"/>
        <v>0</v>
      </c>
      <c r="T236" s="36">
        <f t="shared" si="152"/>
        <v>0</v>
      </c>
      <c r="U236" s="36">
        <f t="shared" si="152"/>
        <v>0</v>
      </c>
      <c r="V236" s="36">
        <f t="shared" si="152"/>
        <v>0</v>
      </c>
      <c r="W236" s="36">
        <f t="shared" si="152"/>
        <v>0</v>
      </c>
      <c r="X236" s="36">
        <f t="shared" si="152"/>
        <v>0</v>
      </c>
      <c r="Y236" s="36">
        <f t="shared" si="152"/>
        <v>0</v>
      </c>
      <c r="Z236" s="36">
        <f t="shared" si="152"/>
        <v>0</v>
      </c>
      <c r="AA236" s="36">
        <f t="shared" si="152"/>
        <v>0</v>
      </c>
      <c r="AB236" s="36">
        <f t="shared" si="152"/>
        <v>0</v>
      </c>
      <c r="AC236" s="36">
        <f t="shared" si="152"/>
        <v>0</v>
      </c>
      <c r="AD236" s="36">
        <f t="shared" si="152"/>
        <v>0</v>
      </c>
      <c r="AE236" s="36">
        <f t="shared" si="152"/>
        <v>0</v>
      </c>
      <c r="AF236" s="36">
        <f t="shared" si="152"/>
        <v>0</v>
      </c>
      <c r="AG236" s="36">
        <f t="shared" si="152"/>
        <v>0</v>
      </c>
      <c r="AH236" s="36">
        <f t="shared" si="152"/>
        <v>0</v>
      </c>
      <c r="AI236" s="36">
        <f t="shared" si="152"/>
        <v>0</v>
      </c>
      <c r="AJ236" s="36">
        <f t="shared" si="152"/>
        <v>0</v>
      </c>
      <c r="AK236" s="36">
        <f t="shared" si="152"/>
        <v>0</v>
      </c>
      <c r="AL236" s="36">
        <f t="shared" si="152"/>
        <v>0</v>
      </c>
      <c r="AM236" s="36">
        <f t="shared" si="152"/>
        <v>0</v>
      </c>
      <c r="AN236" s="36">
        <f t="shared" si="152"/>
        <v>0</v>
      </c>
      <c r="AO236" s="36">
        <f t="shared" si="152"/>
        <v>0</v>
      </c>
      <c r="AP236" s="36">
        <f t="shared" si="152"/>
        <v>0</v>
      </c>
      <c r="AQ236" s="36">
        <f t="shared" si="152"/>
        <v>0</v>
      </c>
      <c r="AR236" s="36">
        <f t="shared" si="152"/>
        <v>0</v>
      </c>
      <c r="AS236" s="36">
        <f t="shared" si="152"/>
        <v>0</v>
      </c>
      <c r="AT236" s="36">
        <f t="shared" si="152"/>
        <v>0</v>
      </c>
      <c r="AU236" s="36">
        <f t="shared" si="152"/>
        <v>0</v>
      </c>
      <c r="AV236" s="36">
        <f t="shared" si="152"/>
        <v>0</v>
      </c>
      <c r="AW236" s="36">
        <f t="shared" si="152"/>
        <v>0</v>
      </c>
      <c r="AX236" s="36">
        <f t="shared" si="152"/>
        <v>0</v>
      </c>
      <c r="AY236" s="36">
        <f t="shared" si="152"/>
        <v>0</v>
      </c>
      <c r="AZ236" s="36">
        <f t="shared" si="152"/>
        <v>0</v>
      </c>
      <c r="BA236" s="36">
        <f t="shared" si="152"/>
        <v>0</v>
      </c>
      <c r="BB236" s="36">
        <f t="shared" si="152"/>
        <v>0</v>
      </c>
      <c r="BC236" s="36">
        <f t="shared" si="152"/>
        <v>0</v>
      </c>
      <c r="BD236" s="36">
        <f t="shared" si="152"/>
        <v>0</v>
      </c>
      <c r="BE236" s="36">
        <f t="shared" si="152"/>
        <v>0</v>
      </c>
      <c r="BF236" s="36">
        <f t="shared" si="152"/>
        <v>0</v>
      </c>
      <c r="BG236" s="36">
        <f t="shared" si="152"/>
        <v>0</v>
      </c>
      <c r="BH236" s="36">
        <f t="shared" si="152"/>
        <v>0</v>
      </c>
      <c r="BI236" s="36">
        <f t="shared" si="152"/>
        <v>0</v>
      </c>
      <c r="BJ236" s="36">
        <f t="shared" si="152"/>
        <v>0</v>
      </c>
      <c r="BK236" s="36">
        <f t="shared" si="152"/>
        <v>0</v>
      </c>
      <c r="BL236" s="36">
        <f t="shared" si="152"/>
        <v>0</v>
      </c>
      <c r="BM236" s="36">
        <f t="shared" si="152"/>
        <v>0</v>
      </c>
      <c r="BN236" s="36">
        <f t="shared" si="152"/>
        <v>0</v>
      </c>
      <c r="BO236" s="36">
        <f t="shared" si="152"/>
        <v>0</v>
      </c>
      <c r="BP236" s="36">
        <f t="shared" si="152"/>
        <v>0</v>
      </c>
      <c r="BQ236" s="36">
        <f t="shared" si="152"/>
        <v>0</v>
      </c>
      <c r="BR236" s="36">
        <f t="shared" si="152"/>
        <v>0</v>
      </c>
      <c r="BS236" s="36">
        <f t="shared" si="152"/>
        <v>0</v>
      </c>
      <c r="BT236" s="36">
        <f t="shared" si="152"/>
        <v>0</v>
      </c>
      <c r="BU236" s="36">
        <f t="shared" si="152"/>
        <v>0</v>
      </c>
      <c r="BV236" s="36">
        <f t="shared" si="152"/>
        <v>0</v>
      </c>
      <c r="BW236" s="36">
        <f t="shared" si="152"/>
        <v>0</v>
      </c>
      <c r="BX236" s="36">
        <f t="shared" si="152"/>
        <v>0</v>
      </c>
      <c r="BY236" s="36">
        <f t="shared" si="152"/>
        <v>0</v>
      </c>
      <c r="BZ236" s="36">
        <f t="shared" si="152"/>
        <v>0</v>
      </c>
      <c r="CA236" s="36">
        <f t="shared" si="152"/>
        <v>0</v>
      </c>
      <c r="CB236" s="36">
        <f t="shared" si="152"/>
        <v>0</v>
      </c>
      <c r="CC236" s="36">
        <f t="shared" si="152"/>
        <v>0</v>
      </c>
      <c r="CD236" s="36">
        <f t="shared" si="152"/>
        <v>0</v>
      </c>
      <c r="CE236" s="36">
        <f t="shared" si="152"/>
        <v>0</v>
      </c>
      <c r="CF236" s="36">
        <f t="shared" si="152"/>
        <v>0</v>
      </c>
      <c r="CG236" s="36">
        <f t="shared" si="152"/>
        <v>0</v>
      </c>
      <c r="CH236" s="36">
        <f t="shared" si="152"/>
        <v>0</v>
      </c>
      <c r="CI236" s="36">
        <f t="shared" si="152"/>
        <v>0</v>
      </c>
      <c r="CJ236" s="36">
        <f t="shared" si="152"/>
        <v>0</v>
      </c>
      <c r="CK236" s="36">
        <f t="shared" si="152"/>
        <v>0</v>
      </c>
      <c r="CL236" s="36">
        <f t="shared" si="152"/>
        <v>0</v>
      </c>
      <c r="CM236" s="36">
        <f t="shared" si="152"/>
        <v>0</v>
      </c>
      <c r="CN236" s="36">
        <f t="shared" si="152"/>
        <v>0</v>
      </c>
      <c r="CO236" s="36">
        <f t="shared" si="152"/>
        <v>0</v>
      </c>
      <c r="CP236" s="36">
        <f t="shared" si="152"/>
        <v>0</v>
      </c>
      <c r="CQ236" s="36">
        <f t="shared" si="152"/>
        <v>0</v>
      </c>
      <c r="CR236" s="36">
        <f t="shared" si="152"/>
        <v>0</v>
      </c>
      <c r="CS236" s="36">
        <f t="shared" si="152"/>
        <v>0</v>
      </c>
    </row>
    <row r="237" ht="14.25" customHeight="1">
      <c r="B237" s="6" t="s">
        <v>79</v>
      </c>
      <c r="E237" s="33">
        <f t="shared" si="151"/>
        <v>0</v>
      </c>
      <c r="F237" s="5"/>
      <c r="G237" s="39">
        <f t="shared" ref="G237:CS237" si="153">G227*G$52</f>
        <v>0</v>
      </c>
      <c r="H237" s="39">
        <f t="shared" si="153"/>
        <v>0</v>
      </c>
      <c r="I237" s="39">
        <f t="shared" si="153"/>
        <v>0</v>
      </c>
      <c r="J237" s="39">
        <f t="shared" si="153"/>
        <v>0</v>
      </c>
      <c r="K237" s="39">
        <f t="shared" si="153"/>
        <v>0</v>
      </c>
      <c r="L237" s="39">
        <f t="shared" si="153"/>
        <v>0</v>
      </c>
      <c r="M237" s="39">
        <f t="shared" si="153"/>
        <v>0</v>
      </c>
      <c r="N237" s="39">
        <f t="shared" si="153"/>
        <v>0</v>
      </c>
      <c r="O237" s="39">
        <f t="shared" si="153"/>
        <v>0</v>
      </c>
      <c r="P237" s="39">
        <f t="shared" si="153"/>
        <v>0</v>
      </c>
      <c r="Q237" s="39">
        <f t="shared" si="153"/>
        <v>0</v>
      </c>
      <c r="R237" s="39">
        <f t="shared" si="153"/>
        <v>0</v>
      </c>
      <c r="S237" s="39">
        <f t="shared" si="153"/>
        <v>0</v>
      </c>
      <c r="T237" s="39">
        <f t="shared" si="153"/>
        <v>0</v>
      </c>
      <c r="U237" s="39">
        <f t="shared" si="153"/>
        <v>0</v>
      </c>
      <c r="V237" s="39">
        <f t="shared" si="153"/>
        <v>0</v>
      </c>
      <c r="W237" s="39">
        <f t="shared" si="153"/>
        <v>0</v>
      </c>
      <c r="X237" s="39">
        <f t="shared" si="153"/>
        <v>0</v>
      </c>
      <c r="Y237" s="39">
        <f t="shared" si="153"/>
        <v>0</v>
      </c>
      <c r="Z237" s="39">
        <f t="shared" si="153"/>
        <v>0</v>
      </c>
      <c r="AA237" s="39">
        <f t="shared" si="153"/>
        <v>0</v>
      </c>
      <c r="AB237" s="39">
        <f t="shared" si="153"/>
        <v>0</v>
      </c>
      <c r="AC237" s="39">
        <f t="shared" si="153"/>
        <v>0</v>
      </c>
      <c r="AD237" s="39">
        <f t="shared" si="153"/>
        <v>0</v>
      </c>
      <c r="AE237" s="39">
        <f t="shared" si="153"/>
        <v>0</v>
      </c>
      <c r="AF237" s="39">
        <f t="shared" si="153"/>
        <v>0</v>
      </c>
      <c r="AG237" s="39">
        <f t="shared" si="153"/>
        <v>0</v>
      </c>
      <c r="AH237" s="39">
        <f t="shared" si="153"/>
        <v>0</v>
      </c>
      <c r="AI237" s="39">
        <f t="shared" si="153"/>
        <v>0</v>
      </c>
      <c r="AJ237" s="39">
        <f t="shared" si="153"/>
        <v>0</v>
      </c>
      <c r="AK237" s="39">
        <f t="shared" si="153"/>
        <v>0</v>
      </c>
      <c r="AL237" s="39">
        <f t="shared" si="153"/>
        <v>0</v>
      </c>
      <c r="AM237" s="39">
        <f t="shared" si="153"/>
        <v>0</v>
      </c>
      <c r="AN237" s="39">
        <f t="shared" si="153"/>
        <v>0</v>
      </c>
      <c r="AO237" s="39">
        <f t="shared" si="153"/>
        <v>0</v>
      </c>
      <c r="AP237" s="39">
        <f t="shared" si="153"/>
        <v>0</v>
      </c>
      <c r="AQ237" s="39">
        <f t="shared" si="153"/>
        <v>0</v>
      </c>
      <c r="AR237" s="39">
        <f t="shared" si="153"/>
        <v>0</v>
      </c>
      <c r="AS237" s="39">
        <f t="shared" si="153"/>
        <v>0</v>
      </c>
      <c r="AT237" s="39">
        <f t="shared" si="153"/>
        <v>0</v>
      </c>
      <c r="AU237" s="39">
        <f t="shared" si="153"/>
        <v>0</v>
      </c>
      <c r="AV237" s="39">
        <f t="shared" si="153"/>
        <v>0</v>
      </c>
      <c r="AW237" s="39">
        <f t="shared" si="153"/>
        <v>0</v>
      </c>
      <c r="AX237" s="39">
        <f t="shared" si="153"/>
        <v>0</v>
      </c>
      <c r="AY237" s="39">
        <f t="shared" si="153"/>
        <v>0</v>
      </c>
      <c r="AZ237" s="39">
        <f t="shared" si="153"/>
        <v>0</v>
      </c>
      <c r="BA237" s="39">
        <f t="shared" si="153"/>
        <v>0</v>
      </c>
      <c r="BB237" s="39">
        <f t="shared" si="153"/>
        <v>0</v>
      </c>
      <c r="BC237" s="39">
        <f t="shared" si="153"/>
        <v>0</v>
      </c>
      <c r="BD237" s="39">
        <f t="shared" si="153"/>
        <v>0</v>
      </c>
      <c r="BE237" s="39">
        <f t="shared" si="153"/>
        <v>0</v>
      </c>
      <c r="BF237" s="39">
        <f t="shared" si="153"/>
        <v>0</v>
      </c>
      <c r="BG237" s="39">
        <f t="shared" si="153"/>
        <v>0</v>
      </c>
      <c r="BH237" s="39">
        <f t="shared" si="153"/>
        <v>0</v>
      </c>
      <c r="BI237" s="39">
        <f t="shared" si="153"/>
        <v>0</v>
      </c>
      <c r="BJ237" s="39">
        <f t="shared" si="153"/>
        <v>0</v>
      </c>
      <c r="BK237" s="39">
        <f t="shared" si="153"/>
        <v>0</v>
      </c>
      <c r="BL237" s="39">
        <f t="shared" si="153"/>
        <v>0</v>
      </c>
      <c r="BM237" s="39">
        <f t="shared" si="153"/>
        <v>0</v>
      </c>
      <c r="BN237" s="39">
        <f t="shared" si="153"/>
        <v>0</v>
      </c>
      <c r="BO237" s="39">
        <f t="shared" si="153"/>
        <v>0</v>
      </c>
      <c r="BP237" s="39">
        <f t="shared" si="153"/>
        <v>0</v>
      </c>
      <c r="BQ237" s="39">
        <f t="shared" si="153"/>
        <v>0</v>
      </c>
      <c r="BR237" s="39">
        <f t="shared" si="153"/>
        <v>0</v>
      </c>
      <c r="BS237" s="39">
        <f t="shared" si="153"/>
        <v>0</v>
      </c>
      <c r="BT237" s="39">
        <f t="shared" si="153"/>
        <v>0</v>
      </c>
      <c r="BU237" s="39">
        <f t="shared" si="153"/>
        <v>0</v>
      </c>
      <c r="BV237" s="39">
        <f t="shared" si="153"/>
        <v>0</v>
      </c>
      <c r="BW237" s="39">
        <f t="shared" si="153"/>
        <v>0</v>
      </c>
      <c r="BX237" s="39">
        <f t="shared" si="153"/>
        <v>0</v>
      </c>
      <c r="BY237" s="39">
        <f t="shared" si="153"/>
        <v>0</v>
      </c>
      <c r="BZ237" s="39">
        <f t="shared" si="153"/>
        <v>0</v>
      </c>
      <c r="CA237" s="39">
        <f t="shared" si="153"/>
        <v>0</v>
      </c>
      <c r="CB237" s="39">
        <f t="shared" si="153"/>
        <v>0</v>
      </c>
      <c r="CC237" s="39">
        <f t="shared" si="153"/>
        <v>0</v>
      </c>
      <c r="CD237" s="39">
        <f t="shared" si="153"/>
        <v>0</v>
      </c>
      <c r="CE237" s="39">
        <f t="shared" si="153"/>
        <v>0</v>
      </c>
      <c r="CF237" s="39">
        <f t="shared" si="153"/>
        <v>0</v>
      </c>
      <c r="CG237" s="39">
        <f t="shared" si="153"/>
        <v>0</v>
      </c>
      <c r="CH237" s="39">
        <f t="shared" si="153"/>
        <v>0</v>
      </c>
      <c r="CI237" s="39">
        <f t="shared" si="153"/>
        <v>0</v>
      </c>
      <c r="CJ237" s="39">
        <f t="shared" si="153"/>
        <v>0</v>
      </c>
      <c r="CK237" s="39">
        <f t="shared" si="153"/>
        <v>0</v>
      </c>
      <c r="CL237" s="39">
        <f t="shared" si="153"/>
        <v>0</v>
      </c>
      <c r="CM237" s="39">
        <f t="shared" si="153"/>
        <v>0</v>
      </c>
      <c r="CN237" s="39">
        <f t="shared" si="153"/>
        <v>0</v>
      </c>
      <c r="CO237" s="39">
        <f t="shared" si="153"/>
        <v>0</v>
      </c>
      <c r="CP237" s="39">
        <f t="shared" si="153"/>
        <v>0</v>
      </c>
      <c r="CQ237" s="39">
        <f t="shared" si="153"/>
        <v>0</v>
      </c>
      <c r="CR237" s="39">
        <f t="shared" si="153"/>
        <v>0</v>
      </c>
      <c r="CS237" s="39">
        <f t="shared" si="153"/>
        <v>0</v>
      </c>
    </row>
    <row r="238" ht="14.25" customHeight="1">
      <c r="E238" s="35"/>
      <c r="F238" s="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</row>
    <row r="239" ht="14.25" customHeight="1">
      <c r="B239" s="6" t="s">
        <v>80</v>
      </c>
      <c r="C239" s="5"/>
      <c r="D239" s="5"/>
      <c r="E239" s="33">
        <f t="shared" ref="E239:E241" si="155">SUM(G239:CS239)</f>
        <v>0</v>
      </c>
      <c r="F239" s="5"/>
      <c r="G239" s="39">
        <f t="shared" ref="G239:CS239" si="154">G229*G$52</f>
        <v>0</v>
      </c>
      <c r="H239" s="39">
        <f t="shared" si="154"/>
        <v>0</v>
      </c>
      <c r="I239" s="39">
        <f t="shared" si="154"/>
        <v>0</v>
      </c>
      <c r="J239" s="39">
        <f t="shared" si="154"/>
        <v>0</v>
      </c>
      <c r="K239" s="39">
        <f t="shared" si="154"/>
        <v>0</v>
      </c>
      <c r="L239" s="39">
        <f t="shared" si="154"/>
        <v>0</v>
      </c>
      <c r="M239" s="39">
        <f t="shared" si="154"/>
        <v>0</v>
      </c>
      <c r="N239" s="39">
        <f t="shared" si="154"/>
        <v>0</v>
      </c>
      <c r="O239" s="39">
        <f t="shared" si="154"/>
        <v>0</v>
      </c>
      <c r="P239" s="39">
        <f t="shared" si="154"/>
        <v>0</v>
      </c>
      <c r="Q239" s="39">
        <f t="shared" si="154"/>
        <v>0</v>
      </c>
      <c r="R239" s="39">
        <f t="shared" si="154"/>
        <v>0</v>
      </c>
      <c r="S239" s="39">
        <f t="shared" si="154"/>
        <v>0</v>
      </c>
      <c r="T239" s="39">
        <f t="shared" si="154"/>
        <v>0</v>
      </c>
      <c r="U239" s="39">
        <f t="shared" si="154"/>
        <v>0</v>
      </c>
      <c r="V239" s="39">
        <f t="shared" si="154"/>
        <v>0</v>
      </c>
      <c r="W239" s="39">
        <f t="shared" si="154"/>
        <v>0</v>
      </c>
      <c r="X239" s="39">
        <f t="shared" si="154"/>
        <v>0</v>
      </c>
      <c r="Y239" s="39">
        <f t="shared" si="154"/>
        <v>0</v>
      </c>
      <c r="Z239" s="39">
        <f t="shared" si="154"/>
        <v>0</v>
      </c>
      <c r="AA239" s="39">
        <f t="shared" si="154"/>
        <v>0</v>
      </c>
      <c r="AB239" s="39">
        <f t="shared" si="154"/>
        <v>0</v>
      </c>
      <c r="AC239" s="39">
        <f t="shared" si="154"/>
        <v>0</v>
      </c>
      <c r="AD239" s="39">
        <f t="shared" si="154"/>
        <v>0</v>
      </c>
      <c r="AE239" s="39">
        <f t="shared" si="154"/>
        <v>0</v>
      </c>
      <c r="AF239" s="39">
        <f t="shared" si="154"/>
        <v>0</v>
      </c>
      <c r="AG239" s="39">
        <f t="shared" si="154"/>
        <v>0</v>
      </c>
      <c r="AH239" s="39">
        <f t="shared" si="154"/>
        <v>0</v>
      </c>
      <c r="AI239" s="39">
        <f t="shared" si="154"/>
        <v>0</v>
      </c>
      <c r="AJ239" s="39">
        <f t="shared" si="154"/>
        <v>0</v>
      </c>
      <c r="AK239" s="39">
        <f t="shared" si="154"/>
        <v>0</v>
      </c>
      <c r="AL239" s="39">
        <f t="shared" si="154"/>
        <v>0</v>
      </c>
      <c r="AM239" s="39">
        <f t="shared" si="154"/>
        <v>0</v>
      </c>
      <c r="AN239" s="39">
        <f t="shared" si="154"/>
        <v>0</v>
      </c>
      <c r="AO239" s="39">
        <f t="shared" si="154"/>
        <v>0</v>
      </c>
      <c r="AP239" s="39">
        <f t="shared" si="154"/>
        <v>0</v>
      </c>
      <c r="AQ239" s="39">
        <f t="shared" si="154"/>
        <v>0</v>
      </c>
      <c r="AR239" s="39">
        <f t="shared" si="154"/>
        <v>0</v>
      </c>
      <c r="AS239" s="39">
        <f t="shared" si="154"/>
        <v>0</v>
      </c>
      <c r="AT239" s="39">
        <f t="shared" si="154"/>
        <v>0</v>
      </c>
      <c r="AU239" s="39">
        <f t="shared" si="154"/>
        <v>0</v>
      </c>
      <c r="AV239" s="39">
        <f t="shared" si="154"/>
        <v>0</v>
      </c>
      <c r="AW239" s="39">
        <f t="shared" si="154"/>
        <v>0</v>
      </c>
      <c r="AX239" s="39">
        <f t="shared" si="154"/>
        <v>0</v>
      </c>
      <c r="AY239" s="39">
        <f t="shared" si="154"/>
        <v>0</v>
      </c>
      <c r="AZ239" s="39">
        <f t="shared" si="154"/>
        <v>0</v>
      </c>
      <c r="BA239" s="39">
        <f t="shared" si="154"/>
        <v>0</v>
      </c>
      <c r="BB239" s="39">
        <f t="shared" si="154"/>
        <v>0</v>
      </c>
      <c r="BC239" s="39">
        <f t="shared" si="154"/>
        <v>0</v>
      </c>
      <c r="BD239" s="39">
        <f t="shared" si="154"/>
        <v>0</v>
      </c>
      <c r="BE239" s="39">
        <f t="shared" si="154"/>
        <v>0</v>
      </c>
      <c r="BF239" s="39">
        <f t="shared" si="154"/>
        <v>0</v>
      </c>
      <c r="BG239" s="39">
        <f t="shared" si="154"/>
        <v>0</v>
      </c>
      <c r="BH239" s="39">
        <f t="shared" si="154"/>
        <v>0</v>
      </c>
      <c r="BI239" s="39">
        <f t="shared" si="154"/>
        <v>0</v>
      </c>
      <c r="BJ239" s="39">
        <f t="shared" si="154"/>
        <v>0</v>
      </c>
      <c r="BK239" s="39">
        <f t="shared" si="154"/>
        <v>0</v>
      </c>
      <c r="BL239" s="39">
        <f t="shared" si="154"/>
        <v>0</v>
      </c>
      <c r="BM239" s="39">
        <f t="shared" si="154"/>
        <v>0</v>
      </c>
      <c r="BN239" s="39">
        <f t="shared" si="154"/>
        <v>0</v>
      </c>
      <c r="BO239" s="39">
        <f t="shared" si="154"/>
        <v>0</v>
      </c>
      <c r="BP239" s="39">
        <f t="shared" si="154"/>
        <v>0</v>
      </c>
      <c r="BQ239" s="39">
        <f t="shared" si="154"/>
        <v>0</v>
      </c>
      <c r="BR239" s="39">
        <f t="shared" si="154"/>
        <v>0</v>
      </c>
      <c r="BS239" s="39">
        <f t="shared" si="154"/>
        <v>0</v>
      </c>
      <c r="BT239" s="39">
        <f t="shared" si="154"/>
        <v>0</v>
      </c>
      <c r="BU239" s="39">
        <f t="shared" si="154"/>
        <v>0</v>
      </c>
      <c r="BV239" s="39">
        <f t="shared" si="154"/>
        <v>0</v>
      </c>
      <c r="BW239" s="39">
        <f t="shared" si="154"/>
        <v>0</v>
      </c>
      <c r="BX239" s="39">
        <f t="shared" si="154"/>
        <v>0</v>
      </c>
      <c r="BY239" s="39">
        <f t="shared" si="154"/>
        <v>0</v>
      </c>
      <c r="BZ239" s="39">
        <f t="shared" si="154"/>
        <v>0</v>
      </c>
      <c r="CA239" s="39">
        <f t="shared" si="154"/>
        <v>0</v>
      </c>
      <c r="CB239" s="39">
        <f t="shared" si="154"/>
        <v>0</v>
      </c>
      <c r="CC239" s="39">
        <f t="shared" si="154"/>
        <v>0</v>
      </c>
      <c r="CD239" s="39">
        <f t="shared" si="154"/>
        <v>0</v>
      </c>
      <c r="CE239" s="39">
        <f t="shared" si="154"/>
        <v>0</v>
      </c>
      <c r="CF239" s="39">
        <f t="shared" si="154"/>
        <v>0</v>
      </c>
      <c r="CG239" s="39">
        <f t="shared" si="154"/>
        <v>0</v>
      </c>
      <c r="CH239" s="39">
        <f t="shared" si="154"/>
        <v>0</v>
      </c>
      <c r="CI239" s="39">
        <f t="shared" si="154"/>
        <v>0</v>
      </c>
      <c r="CJ239" s="39">
        <f t="shared" si="154"/>
        <v>0</v>
      </c>
      <c r="CK239" s="39">
        <f t="shared" si="154"/>
        <v>0</v>
      </c>
      <c r="CL239" s="39">
        <f t="shared" si="154"/>
        <v>0</v>
      </c>
      <c r="CM239" s="39">
        <f t="shared" si="154"/>
        <v>0</v>
      </c>
      <c r="CN239" s="39">
        <f t="shared" si="154"/>
        <v>0</v>
      </c>
      <c r="CO239" s="39">
        <f t="shared" si="154"/>
        <v>0</v>
      </c>
      <c r="CP239" s="39">
        <f t="shared" si="154"/>
        <v>0</v>
      </c>
      <c r="CQ239" s="39">
        <f t="shared" si="154"/>
        <v>0</v>
      </c>
      <c r="CR239" s="39">
        <f t="shared" si="154"/>
        <v>0</v>
      </c>
      <c r="CS239" s="39">
        <f t="shared" si="154"/>
        <v>0</v>
      </c>
    </row>
    <row r="240" ht="14.25" customHeight="1">
      <c r="B240" s="6" t="s">
        <v>81</v>
      </c>
      <c r="E240" s="35">
        <f t="shared" si="155"/>
        <v>0</v>
      </c>
      <c r="F240" s="5"/>
      <c r="G240" s="36">
        <f t="shared" ref="G240:CS240" si="156">G230*G$52</f>
        <v>0</v>
      </c>
      <c r="H240" s="36">
        <f t="shared" si="156"/>
        <v>0</v>
      </c>
      <c r="I240" s="36">
        <f t="shared" si="156"/>
        <v>0</v>
      </c>
      <c r="J240" s="36">
        <f t="shared" si="156"/>
        <v>0</v>
      </c>
      <c r="K240" s="36">
        <f t="shared" si="156"/>
        <v>0</v>
      </c>
      <c r="L240" s="36">
        <f t="shared" si="156"/>
        <v>0</v>
      </c>
      <c r="M240" s="36">
        <f t="shared" si="156"/>
        <v>0</v>
      </c>
      <c r="N240" s="36">
        <f t="shared" si="156"/>
        <v>0</v>
      </c>
      <c r="O240" s="36">
        <f t="shared" si="156"/>
        <v>0</v>
      </c>
      <c r="P240" s="36">
        <f t="shared" si="156"/>
        <v>0</v>
      </c>
      <c r="Q240" s="36">
        <f t="shared" si="156"/>
        <v>0</v>
      </c>
      <c r="R240" s="36">
        <f t="shared" si="156"/>
        <v>0</v>
      </c>
      <c r="S240" s="36">
        <f t="shared" si="156"/>
        <v>0</v>
      </c>
      <c r="T240" s="36">
        <f t="shared" si="156"/>
        <v>0</v>
      </c>
      <c r="U240" s="36">
        <f t="shared" si="156"/>
        <v>0</v>
      </c>
      <c r="V240" s="36">
        <f t="shared" si="156"/>
        <v>0</v>
      </c>
      <c r="W240" s="36">
        <f t="shared" si="156"/>
        <v>0</v>
      </c>
      <c r="X240" s="36">
        <f t="shared" si="156"/>
        <v>0</v>
      </c>
      <c r="Y240" s="36">
        <f t="shared" si="156"/>
        <v>0</v>
      </c>
      <c r="Z240" s="36">
        <f t="shared" si="156"/>
        <v>0</v>
      </c>
      <c r="AA240" s="36">
        <f t="shared" si="156"/>
        <v>0</v>
      </c>
      <c r="AB240" s="36">
        <f t="shared" si="156"/>
        <v>0</v>
      </c>
      <c r="AC240" s="36">
        <f t="shared" si="156"/>
        <v>0</v>
      </c>
      <c r="AD240" s="36">
        <f t="shared" si="156"/>
        <v>0</v>
      </c>
      <c r="AE240" s="36">
        <f t="shared" si="156"/>
        <v>0</v>
      </c>
      <c r="AF240" s="36">
        <f t="shared" si="156"/>
        <v>0</v>
      </c>
      <c r="AG240" s="36">
        <f t="shared" si="156"/>
        <v>0</v>
      </c>
      <c r="AH240" s="36">
        <f t="shared" si="156"/>
        <v>0</v>
      </c>
      <c r="AI240" s="36">
        <f t="shared" si="156"/>
        <v>0</v>
      </c>
      <c r="AJ240" s="36">
        <f t="shared" si="156"/>
        <v>0</v>
      </c>
      <c r="AK240" s="36">
        <f t="shared" si="156"/>
        <v>0</v>
      </c>
      <c r="AL240" s="36">
        <f t="shared" si="156"/>
        <v>0</v>
      </c>
      <c r="AM240" s="36">
        <f t="shared" si="156"/>
        <v>0</v>
      </c>
      <c r="AN240" s="36">
        <f t="shared" si="156"/>
        <v>0</v>
      </c>
      <c r="AO240" s="36">
        <f t="shared" si="156"/>
        <v>0</v>
      </c>
      <c r="AP240" s="36">
        <f t="shared" si="156"/>
        <v>0</v>
      </c>
      <c r="AQ240" s="36">
        <f t="shared" si="156"/>
        <v>0</v>
      </c>
      <c r="AR240" s="36">
        <f t="shared" si="156"/>
        <v>0</v>
      </c>
      <c r="AS240" s="36">
        <f t="shared" si="156"/>
        <v>0</v>
      </c>
      <c r="AT240" s="36">
        <f t="shared" si="156"/>
        <v>0</v>
      </c>
      <c r="AU240" s="36">
        <f t="shared" si="156"/>
        <v>0</v>
      </c>
      <c r="AV240" s="36">
        <f t="shared" si="156"/>
        <v>0</v>
      </c>
      <c r="AW240" s="36">
        <f t="shared" si="156"/>
        <v>0</v>
      </c>
      <c r="AX240" s="36">
        <f t="shared" si="156"/>
        <v>0</v>
      </c>
      <c r="AY240" s="36">
        <f t="shared" si="156"/>
        <v>0</v>
      </c>
      <c r="AZ240" s="36">
        <f t="shared" si="156"/>
        <v>0</v>
      </c>
      <c r="BA240" s="36">
        <f t="shared" si="156"/>
        <v>0</v>
      </c>
      <c r="BB240" s="36">
        <f t="shared" si="156"/>
        <v>0</v>
      </c>
      <c r="BC240" s="36">
        <f t="shared" si="156"/>
        <v>0</v>
      </c>
      <c r="BD240" s="36">
        <f t="shared" si="156"/>
        <v>0</v>
      </c>
      <c r="BE240" s="36">
        <f t="shared" si="156"/>
        <v>0</v>
      </c>
      <c r="BF240" s="36">
        <f t="shared" si="156"/>
        <v>0</v>
      </c>
      <c r="BG240" s="36">
        <f t="shared" si="156"/>
        <v>0</v>
      </c>
      <c r="BH240" s="36">
        <f t="shared" si="156"/>
        <v>0</v>
      </c>
      <c r="BI240" s="36">
        <f t="shared" si="156"/>
        <v>0</v>
      </c>
      <c r="BJ240" s="36">
        <f t="shared" si="156"/>
        <v>0</v>
      </c>
      <c r="BK240" s="36">
        <f t="shared" si="156"/>
        <v>0</v>
      </c>
      <c r="BL240" s="36">
        <f t="shared" si="156"/>
        <v>0</v>
      </c>
      <c r="BM240" s="36">
        <f t="shared" si="156"/>
        <v>0</v>
      </c>
      <c r="BN240" s="36">
        <f t="shared" si="156"/>
        <v>0</v>
      </c>
      <c r="BO240" s="36">
        <f t="shared" si="156"/>
        <v>0</v>
      </c>
      <c r="BP240" s="36">
        <f t="shared" si="156"/>
        <v>0</v>
      </c>
      <c r="BQ240" s="36">
        <f t="shared" si="156"/>
        <v>0</v>
      </c>
      <c r="BR240" s="36">
        <f t="shared" si="156"/>
        <v>0</v>
      </c>
      <c r="BS240" s="36">
        <f t="shared" si="156"/>
        <v>0</v>
      </c>
      <c r="BT240" s="36">
        <f t="shared" si="156"/>
        <v>0</v>
      </c>
      <c r="BU240" s="36">
        <f t="shared" si="156"/>
        <v>0</v>
      </c>
      <c r="BV240" s="36">
        <f t="shared" si="156"/>
        <v>0</v>
      </c>
      <c r="BW240" s="36">
        <f t="shared" si="156"/>
        <v>0</v>
      </c>
      <c r="BX240" s="36">
        <f t="shared" si="156"/>
        <v>0</v>
      </c>
      <c r="BY240" s="36">
        <f t="shared" si="156"/>
        <v>0</v>
      </c>
      <c r="BZ240" s="36">
        <f t="shared" si="156"/>
        <v>0</v>
      </c>
      <c r="CA240" s="36">
        <f t="shared" si="156"/>
        <v>0</v>
      </c>
      <c r="CB240" s="36">
        <f t="shared" si="156"/>
        <v>0</v>
      </c>
      <c r="CC240" s="36">
        <f t="shared" si="156"/>
        <v>0</v>
      </c>
      <c r="CD240" s="36">
        <f t="shared" si="156"/>
        <v>0</v>
      </c>
      <c r="CE240" s="36">
        <f t="shared" si="156"/>
        <v>0</v>
      </c>
      <c r="CF240" s="36">
        <f t="shared" si="156"/>
        <v>0</v>
      </c>
      <c r="CG240" s="36">
        <f t="shared" si="156"/>
        <v>0</v>
      </c>
      <c r="CH240" s="36">
        <f t="shared" si="156"/>
        <v>0</v>
      </c>
      <c r="CI240" s="36">
        <f t="shared" si="156"/>
        <v>0</v>
      </c>
      <c r="CJ240" s="36">
        <f t="shared" si="156"/>
        <v>0</v>
      </c>
      <c r="CK240" s="36">
        <f t="shared" si="156"/>
        <v>0</v>
      </c>
      <c r="CL240" s="36">
        <f t="shared" si="156"/>
        <v>0</v>
      </c>
      <c r="CM240" s="36">
        <f t="shared" si="156"/>
        <v>0</v>
      </c>
      <c r="CN240" s="36">
        <f t="shared" si="156"/>
        <v>0</v>
      </c>
      <c r="CO240" s="36">
        <f t="shared" si="156"/>
        <v>0</v>
      </c>
      <c r="CP240" s="36">
        <f t="shared" si="156"/>
        <v>0</v>
      </c>
      <c r="CQ240" s="36">
        <f t="shared" si="156"/>
        <v>0</v>
      </c>
      <c r="CR240" s="36">
        <f t="shared" si="156"/>
        <v>0</v>
      </c>
      <c r="CS240" s="36">
        <f t="shared" si="156"/>
        <v>0</v>
      </c>
    </row>
    <row r="241" ht="14.25" customHeight="1">
      <c r="B241" s="6" t="s">
        <v>82</v>
      </c>
      <c r="E241" s="33">
        <f t="shared" si="155"/>
        <v>0</v>
      </c>
      <c r="F241" s="5"/>
      <c r="G241" s="39">
        <f t="shared" ref="G241:CS241" si="157">G231*G$52</f>
        <v>0</v>
      </c>
      <c r="H241" s="39">
        <f t="shared" si="157"/>
        <v>0</v>
      </c>
      <c r="I241" s="39">
        <f t="shared" si="157"/>
        <v>0</v>
      </c>
      <c r="J241" s="39">
        <f t="shared" si="157"/>
        <v>0</v>
      </c>
      <c r="K241" s="39">
        <f t="shared" si="157"/>
        <v>0</v>
      </c>
      <c r="L241" s="39">
        <f t="shared" si="157"/>
        <v>0</v>
      </c>
      <c r="M241" s="39">
        <f t="shared" si="157"/>
        <v>0</v>
      </c>
      <c r="N241" s="39">
        <f t="shared" si="157"/>
        <v>0</v>
      </c>
      <c r="O241" s="39">
        <f t="shared" si="157"/>
        <v>0</v>
      </c>
      <c r="P241" s="39">
        <f t="shared" si="157"/>
        <v>0</v>
      </c>
      <c r="Q241" s="39">
        <f t="shared" si="157"/>
        <v>0</v>
      </c>
      <c r="R241" s="39">
        <f t="shared" si="157"/>
        <v>0</v>
      </c>
      <c r="S241" s="39">
        <f t="shared" si="157"/>
        <v>0</v>
      </c>
      <c r="T241" s="39">
        <f t="shared" si="157"/>
        <v>0</v>
      </c>
      <c r="U241" s="39">
        <f t="shared" si="157"/>
        <v>0</v>
      </c>
      <c r="V241" s="39">
        <f t="shared" si="157"/>
        <v>0</v>
      </c>
      <c r="W241" s="39">
        <f t="shared" si="157"/>
        <v>0</v>
      </c>
      <c r="X241" s="39">
        <f t="shared" si="157"/>
        <v>0</v>
      </c>
      <c r="Y241" s="39">
        <f t="shared" si="157"/>
        <v>0</v>
      </c>
      <c r="Z241" s="39">
        <f t="shared" si="157"/>
        <v>0</v>
      </c>
      <c r="AA241" s="39">
        <f t="shared" si="157"/>
        <v>0</v>
      </c>
      <c r="AB241" s="39">
        <f t="shared" si="157"/>
        <v>0</v>
      </c>
      <c r="AC241" s="39">
        <f t="shared" si="157"/>
        <v>0</v>
      </c>
      <c r="AD241" s="39">
        <f t="shared" si="157"/>
        <v>0</v>
      </c>
      <c r="AE241" s="39">
        <f t="shared" si="157"/>
        <v>0</v>
      </c>
      <c r="AF241" s="39">
        <f t="shared" si="157"/>
        <v>0</v>
      </c>
      <c r="AG241" s="39">
        <f t="shared" si="157"/>
        <v>0</v>
      </c>
      <c r="AH241" s="39">
        <f t="shared" si="157"/>
        <v>0</v>
      </c>
      <c r="AI241" s="39">
        <f t="shared" si="157"/>
        <v>0</v>
      </c>
      <c r="AJ241" s="39">
        <f t="shared" si="157"/>
        <v>0</v>
      </c>
      <c r="AK241" s="39">
        <f t="shared" si="157"/>
        <v>0</v>
      </c>
      <c r="AL241" s="39">
        <f t="shared" si="157"/>
        <v>0</v>
      </c>
      <c r="AM241" s="39">
        <f t="shared" si="157"/>
        <v>0</v>
      </c>
      <c r="AN241" s="39">
        <f t="shared" si="157"/>
        <v>0</v>
      </c>
      <c r="AO241" s="39">
        <f t="shared" si="157"/>
        <v>0</v>
      </c>
      <c r="AP241" s="39">
        <f t="shared" si="157"/>
        <v>0</v>
      </c>
      <c r="AQ241" s="39">
        <f t="shared" si="157"/>
        <v>0</v>
      </c>
      <c r="AR241" s="39">
        <f t="shared" si="157"/>
        <v>0</v>
      </c>
      <c r="AS241" s="39">
        <f t="shared" si="157"/>
        <v>0</v>
      </c>
      <c r="AT241" s="39">
        <f t="shared" si="157"/>
        <v>0</v>
      </c>
      <c r="AU241" s="39">
        <f t="shared" si="157"/>
        <v>0</v>
      </c>
      <c r="AV241" s="39">
        <f t="shared" si="157"/>
        <v>0</v>
      </c>
      <c r="AW241" s="39">
        <f t="shared" si="157"/>
        <v>0</v>
      </c>
      <c r="AX241" s="39">
        <f t="shared" si="157"/>
        <v>0</v>
      </c>
      <c r="AY241" s="39">
        <f t="shared" si="157"/>
        <v>0</v>
      </c>
      <c r="AZ241" s="39">
        <f t="shared" si="157"/>
        <v>0</v>
      </c>
      <c r="BA241" s="39">
        <f t="shared" si="157"/>
        <v>0</v>
      </c>
      <c r="BB241" s="39">
        <f t="shared" si="157"/>
        <v>0</v>
      </c>
      <c r="BC241" s="39">
        <f t="shared" si="157"/>
        <v>0</v>
      </c>
      <c r="BD241" s="39">
        <f t="shared" si="157"/>
        <v>0</v>
      </c>
      <c r="BE241" s="39">
        <f t="shared" si="157"/>
        <v>0</v>
      </c>
      <c r="BF241" s="39">
        <f t="shared" si="157"/>
        <v>0</v>
      </c>
      <c r="BG241" s="39">
        <f t="shared" si="157"/>
        <v>0</v>
      </c>
      <c r="BH241" s="39">
        <f t="shared" si="157"/>
        <v>0</v>
      </c>
      <c r="BI241" s="39">
        <f t="shared" si="157"/>
        <v>0</v>
      </c>
      <c r="BJ241" s="39">
        <f t="shared" si="157"/>
        <v>0</v>
      </c>
      <c r="BK241" s="39">
        <f t="shared" si="157"/>
        <v>0</v>
      </c>
      <c r="BL241" s="39">
        <f t="shared" si="157"/>
        <v>0</v>
      </c>
      <c r="BM241" s="39">
        <f t="shared" si="157"/>
        <v>0</v>
      </c>
      <c r="BN241" s="39">
        <f t="shared" si="157"/>
        <v>0</v>
      </c>
      <c r="BO241" s="39">
        <f t="shared" si="157"/>
        <v>0</v>
      </c>
      <c r="BP241" s="39">
        <f t="shared" si="157"/>
        <v>0</v>
      </c>
      <c r="BQ241" s="39">
        <f t="shared" si="157"/>
        <v>0</v>
      </c>
      <c r="BR241" s="39">
        <f t="shared" si="157"/>
        <v>0</v>
      </c>
      <c r="BS241" s="39">
        <f t="shared" si="157"/>
        <v>0</v>
      </c>
      <c r="BT241" s="39">
        <f t="shared" si="157"/>
        <v>0</v>
      </c>
      <c r="BU241" s="39">
        <f t="shared" si="157"/>
        <v>0</v>
      </c>
      <c r="BV241" s="39">
        <f t="shared" si="157"/>
        <v>0</v>
      </c>
      <c r="BW241" s="39">
        <f t="shared" si="157"/>
        <v>0</v>
      </c>
      <c r="BX241" s="39">
        <f t="shared" si="157"/>
        <v>0</v>
      </c>
      <c r="BY241" s="39">
        <f t="shared" si="157"/>
        <v>0</v>
      </c>
      <c r="BZ241" s="39">
        <f t="shared" si="157"/>
        <v>0</v>
      </c>
      <c r="CA241" s="39">
        <f t="shared" si="157"/>
        <v>0</v>
      </c>
      <c r="CB241" s="39">
        <f t="shared" si="157"/>
        <v>0</v>
      </c>
      <c r="CC241" s="39">
        <f t="shared" si="157"/>
        <v>0</v>
      </c>
      <c r="CD241" s="39">
        <f t="shared" si="157"/>
        <v>0</v>
      </c>
      <c r="CE241" s="39">
        <f t="shared" si="157"/>
        <v>0</v>
      </c>
      <c r="CF241" s="39">
        <f t="shared" si="157"/>
        <v>0</v>
      </c>
      <c r="CG241" s="39">
        <f t="shared" si="157"/>
        <v>0</v>
      </c>
      <c r="CH241" s="39">
        <f t="shared" si="157"/>
        <v>0</v>
      </c>
      <c r="CI241" s="39">
        <f t="shared" si="157"/>
        <v>0</v>
      </c>
      <c r="CJ241" s="39">
        <f t="shared" si="157"/>
        <v>0</v>
      </c>
      <c r="CK241" s="39">
        <f t="shared" si="157"/>
        <v>0</v>
      </c>
      <c r="CL241" s="39">
        <f t="shared" si="157"/>
        <v>0</v>
      </c>
      <c r="CM241" s="39">
        <f t="shared" si="157"/>
        <v>0</v>
      </c>
      <c r="CN241" s="39">
        <f t="shared" si="157"/>
        <v>0</v>
      </c>
      <c r="CO241" s="39">
        <f t="shared" si="157"/>
        <v>0</v>
      </c>
      <c r="CP241" s="39">
        <f t="shared" si="157"/>
        <v>0</v>
      </c>
      <c r="CQ241" s="39">
        <f t="shared" si="157"/>
        <v>0</v>
      </c>
      <c r="CR241" s="39">
        <f t="shared" si="157"/>
        <v>0</v>
      </c>
      <c r="CS241" s="39">
        <f t="shared" si="157"/>
        <v>0</v>
      </c>
    </row>
    <row r="242" ht="14.25" customHeight="1">
      <c r="B242" s="5"/>
      <c r="E242" s="35"/>
      <c r="F242" s="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</row>
    <row r="243" ht="14.25" customHeight="1">
      <c r="B243" s="43" t="str">
        <f>B19</f>
        <v/>
      </c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</row>
    <row r="244" ht="14.25" customHeight="1"/>
    <row r="245" ht="14.25" customHeight="1">
      <c r="B245" s="6" t="s">
        <v>74</v>
      </c>
      <c r="E245" s="35">
        <f t="shared" ref="E245:E248" si="159">SUM(G245:CS245)</f>
        <v>0</v>
      </c>
      <c r="F245" s="5"/>
      <c r="G245" s="39">
        <f t="shared" ref="G245:CS245" si="158">(G$28*$C$19)+(G$29*$D$19)+(G$30*$C$19)</f>
        <v>0</v>
      </c>
      <c r="H245" s="39">
        <f t="shared" si="158"/>
        <v>0</v>
      </c>
      <c r="I245" s="39">
        <f t="shared" si="158"/>
        <v>0</v>
      </c>
      <c r="J245" s="39">
        <f t="shared" si="158"/>
        <v>0</v>
      </c>
      <c r="K245" s="39">
        <f t="shared" si="158"/>
        <v>0</v>
      </c>
      <c r="L245" s="39">
        <f t="shared" si="158"/>
        <v>0</v>
      </c>
      <c r="M245" s="39">
        <f t="shared" si="158"/>
        <v>0</v>
      </c>
      <c r="N245" s="39">
        <f t="shared" si="158"/>
        <v>0</v>
      </c>
      <c r="O245" s="39">
        <f t="shared" si="158"/>
        <v>0</v>
      </c>
      <c r="P245" s="39">
        <f t="shared" si="158"/>
        <v>0</v>
      </c>
      <c r="Q245" s="39">
        <f t="shared" si="158"/>
        <v>0</v>
      </c>
      <c r="R245" s="39">
        <f t="shared" si="158"/>
        <v>0</v>
      </c>
      <c r="S245" s="39">
        <f t="shared" si="158"/>
        <v>0</v>
      </c>
      <c r="T245" s="39">
        <f t="shared" si="158"/>
        <v>0</v>
      </c>
      <c r="U245" s="39">
        <f t="shared" si="158"/>
        <v>0</v>
      </c>
      <c r="V245" s="39">
        <f t="shared" si="158"/>
        <v>0</v>
      </c>
      <c r="W245" s="39">
        <f t="shared" si="158"/>
        <v>0</v>
      </c>
      <c r="X245" s="39">
        <f t="shared" si="158"/>
        <v>0</v>
      </c>
      <c r="Y245" s="39">
        <f t="shared" si="158"/>
        <v>0</v>
      </c>
      <c r="Z245" s="39">
        <f t="shared" si="158"/>
        <v>0</v>
      </c>
      <c r="AA245" s="39">
        <f t="shared" si="158"/>
        <v>0</v>
      </c>
      <c r="AB245" s="39">
        <f t="shared" si="158"/>
        <v>0</v>
      </c>
      <c r="AC245" s="39">
        <f t="shared" si="158"/>
        <v>0</v>
      </c>
      <c r="AD245" s="39">
        <f t="shared" si="158"/>
        <v>0</v>
      </c>
      <c r="AE245" s="39">
        <f t="shared" si="158"/>
        <v>0</v>
      </c>
      <c r="AF245" s="39">
        <f t="shared" si="158"/>
        <v>0</v>
      </c>
      <c r="AG245" s="39">
        <f t="shared" si="158"/>
        <v>0</v>
      </c>
      <c r="AH245" s="39">
        <f t="shared" si="158"/>
        <v>0</v>
      </c>
      <c r="AI245" s="39">
        <f t="shared" si="158"/>
        <v>0</v>
      </c>
      <c r="AJ245" s="39">
        <f t="shared" si="158"/>
        <v>0</v>
      </c>
      <c r="AK245" s="39">
        <f t="shared" si="158"/>
        <v>0</v>
      </c>
      <c r="AL245" s="39">
        <f t="shared" si="158"/>
        <v>0</v>
      </c>
      <c r="AM245" s="39">
        <f t="shared" si="158"/>
        <v>0</v>
      </c>
      <c r="AN245" s="39">
        <f t="shared" si="158"/>
        <v>0</v>
      </c>
      <c r="AO245" s="39">
        <f t="shared" si="158"/>
        <v>0</v>
      </c>
      <c r="AP245" s="39">
        <f t="shared" si="158"/>
        <v>0</v>
      </c>
      <c r="AQ245" s="39">
        <f t="shared" si="158"/>
        <v>0</v>
      </c>
      <c r="AR245" s="39">
        <f t="shared" si="158"/>
        <v>0</v>
      </c>
      <c r="AS245" s="39">
        <f t="shared" si="158"/>
        <v>0</v>
      </c>
      <c r="AT245" s="39">
        <f t="shared" si="158"/>
        <v>0</v>
      </c>
      <c r="AU245" s="39">
        <f t="shared" si="158"/>
        <v>0</v>
      </c>
      <c r="AV245" s="39">
        <f t="shared" si="158"/>
        <v>0</v>
      </c>
      <c r="AW245" s="39">
        <f t="shared" si="158"/>
        <v>0</v>
      </c>
      <c r="AX245" s="39">
        <f t="shared" si="158"/>
        <v>0</v>
      </c>
      <c r="AY245" s="39">
        <f t="shared" si="158"/>
        <v>0</v>
      </c>
      <c r="AZ245" s="39">
        <f t="shared" si="158"/>
        <v>0</v>
      </c>
      <c r="BA245" s="39">
        <f t="shared" si="158"/>
        <v>0</v>
      </c>
      <c r="BB245" s="39">
        <f t="shared" si="158"/>
        <v>0</v>
      </c>
      <c r="BC245" s="39">
        <f t="shared" si="158"/>
        <v>0</v>
      </c>
      <c r="BD245" s="39">
        <f t="shared" si="158"/>
        <v>0</v>
      </c>
      <c r="BE245" s="39">
        <f t="shared" si="158"/>
        <v>0</v>
      </c>
      <c r="BF245" s="39">
        <f t="shared" si="158"/>
        <v>0</v>
      </c>
      <c r="BG245" s="39">
        <f t="shared" si="158"/>
        <v>0</v>
      </c>
      <c r="BH245" s="39">
        <f t="shared" si="158"/>
        <v>0</v>
      </c>
      <c r="BI245" s="39">
        <f t="shared" si="158"/>
        <v>0</v>
      </c>
      <c r="BJ245" s="39">
        <f t="shared" si="158"/>
        <v>0</v>
      </c>
      <c r="BK245" s="39">
        <f t="shared" si="158"/>
        <v>0</v>
      </c>
      <c r="BL245" s="39">
        <f t="shared" si="158"/>
        <v>0</v>
      </c>
      <c r="BM245" s="39">
        <f t="shared" si="158"/>
        <v>0</v>
      </c>
      <c r="BN245" s="39">
        <f t="shared" si="158"/>
        <v>0</v>
      </c>
      <c r="BO245" s="39">
        <f t="shared" si="158"/>
        <v>0</v>
      </c>
      <c r="BP245" s="39">
        <f t="shared" si="158"/>
        <v>0</v>
      </c>
      <c r="BQ245" s="39">
        <f t="shared" si="158"/>
        <v>0</v>
      </c>
      <c r="BR245" s="39">
        <f t="shared" si="158"/>
        <v>0</v>
      </c>
      <c r="BS245" s="39">
        <f t="shared" si="158"/>
        <v>0</v>
      </c>
      <c r="BT245" s="39">
        <f t="shared" si="158"/>
        <v>0</v>
      </c>
      <c r="BU245" s="39">
        <f t="shared" si="158"/>
        <v>0</v>
      </c>
      <c r="BV245" s="39">
        <f t="shared" si="158"/>
        <v>0</v>
      </c>
      <c r="BW245" s="39">
        <f t="shared" si="158"/>
        <v>0</v>
      </c>
      <c r="BX245" s="39">
        <f t="shared" si="158"/>
        <v>0</v>
      </c>
      <c r="BY245" s="39">
        <f t="shared" si="158"/>
        <v>0</v>
      </c>
      <c r="BZ245" s="39">
        <f t="shared" si="158"/>
        <v>0</v>
      </c>
      <c r="CA245" s="39">
        <f t="shared" si="158"/>
        <v>0</v>
      </c>
      <c r="CB245" s="39">
        <f t="shared" si="158"/>
        <v>0</v>
      </c>
      <c r="CC245" s="39">
        <f t="shared" si="158"/>
        <v>0</v>
      </c>
      <c r="CD245" s="39">
        <f t="shared" si="158"/>
        <v>0</v>
      </c>
      <c r="CE245" s="39">
        <f t="shared" si="158"/>
        <v>0</v>
      </c>
      <c r="CF245" s="39">
        <f t="shared" si="158"/>
        <v>0</v>
      </c>
      <c r="CG245" s="39">
        <f t="shared" si="158"/>
        <v>0</v>
      </c>
      <c r="CH245" s="39">
        <f t="shared" si="158"/>
        <v>0</v>
      </c>
      <c r="CI245" s="39">
        <f t="shared" si="158"/>
        <v>0</v>
      </c>
      <c r="CJ245" s="39">
        <f t="shared" si="158"/>
        <v>0</v>
      </c>
      <c r="CK245" s="39">
        <f t="shared" si="158"/>
        <v>0</v>
      </c>
      <c r="CL245" s="39">
        <f t="shared" si="158"/>
        <v>0</v>
      </c>
      <c r="CM245" s="39">
        <f t="shared" si="158"/>
        <v>0</v>
      </c>
      <c r="CN245" s="39">
        <f t="shared" si="158"/>
        <v>0</v>
      </c>
      <c r="CO245" s="39">
        <f t="shared" si="158"/>
        <v>0</v>
      </c>
      <c r="CP245" s="39">
        <f t="shared" si="158"/>
        <v>0</v>
      </c>
      <c r="CQ245" s="39">
        <f t="shared" si="158"/>
        <v>0</v>
      </c>
      <c r="CR245" s="39">
        <f t="shared" si="158"/>
        <v>0</v>
      </c>
      <c r="CS245" s="39">
        <f t="shared" si="158"/>
        <v>0</v>
      </c>
    </row>
    <row r="246" ht="14.25" customHeight="1">
      <c r="B246" s="6" t="s">
        <v>75</v>
      </c>
      <c r="E246" s="35">
        <f t="shared" si="159"/>
        <v>0</v>
      </c>
      <c r="G246" s="39">
        <f t="shared" ref="G246:CS246" si="160">(G$56*$C$19)+(G$57*$D$19)+(G$58*$D$19)+(G$59*$C$19)</f>
        <v>0</v>
      </c>
      <c r="H246" s="39">
        <f t="shared" si="160"/>
        <v>0</v>
      </c>
      <c r="I246" s="39">
        <f t="shared" si="160"/>
        <v>0</v>
      </c>
      <c r="J246" s="39">
        <f t="shared" si="160"/>
        <v>0</v>
      </c>
      <c r="K246" s="39">
        <f t="shared" si="160"/>
        <v>0</v>
      </c>
      <c r="L246" s="39">
        <f t="shared" si="160"/>
        <v>0</v>
      </c>
      <c r="M246" s="39">
        <f t="shared" si="160"/>
        <v>0</v>
      </c>
      <c r="N246" s="39">
        <f t="shared" si="160"/>
        <v>0</v>
      </c>
      <c r="O246" s="39">
        <f t="shared" si="160"/>
        <v>0</v>
      </c>
      <c r="P246" s="39">
        <f t="shared" si="160"/>
        <v>0</v>
      </c>
      <c r="Q246" s="39">
        <f t="shared" si="160"/>
        <v>0</v>
      </c>
      <c r="R246" s="39">
        <f t="shared" si="160"/>
        <v>0</v>
      </c>
      <c r="S246" s="39">
        <f t="shared" si="160"/>
        <v>0</v>
      </c>
      <c r="T246" s="39">
        <f t="shared" si="160"/>
        <v>0</v>
      </c>
      <c r="U246" s="39">
        <f t="shared" si="160"/>
        <v>0</v>
      </c>
      <c r="V246" s="39">
        <f t="shared" si="160"/>
        <v>0</v>
      </c>
      <c r="W246" s="39">
        <f t="shared" si="160"/>
        <v>0</v>
      </c>
      <c r="X246" s="39">
        <f t="shared" si="160"/>
        <v>0</v>
      </c>
      <c r="Y246" s="39">
        <f t="shared" si="160"/>
        <v>0</v>
      </c>
      <c r="Z246" s="39">
        <f t="shared" si="160"/>
        <v>0</v>
      </c>
      <c r="AA246" s="39">
        <f t="shared" si="160"/>
        <v>0</v>
      </c>
      <c r="AB246" s="39">
        <f t="shared" si="160"/>
        <v>0</v>
      </c>
      <c r="AC246" s="39">
        <f t="shared" si="160"/>
        <v>0</v>
      </c>
      <c r="AD246" s="39">
        <f t="shared" si="160"/>
        <v>0</v>
      </c>
      <c r="AE246" s="39">
        <f t="shared" si="160"/>
        <v>0</v>
      </c>
      <c r="AF246" s="39">
        <f t="shared" si="160"/>
        <v>0</v>
      </c>
      <c r="AG246" s="39">
        <f t="shared" si="160"/>
        <v>0</v>
      </c>
      <c r="AH246" s="39">
        <f t="shared" si="160"/>
        <v>0</v>
      </c>
      <c r="AI246" s="39">
        <f t="shared" si="160"/>
        <v>0</v>
      </c>
      <c r="AJ246" s="39">
        <f t="shared" si="160"/>
        <v>0</v>
      </c>
      <c r="AK246" s="39">
        <f t="shared" si="160"/>
        <v>0</v>
      </c>
      <c r="AL246" s="39">
        <f t="shared" si="160"/>
        <v>0</v>
      </c>
      <c r="AM246" s="39">
        <f t="shared" si="160"/>
        <v>0</v>
      </c>
      <c r="AN246" s="39">
        <f t="shared" si="160"/>
        <v>0</v>
      </c>
      <c r="AO246" s="39">
        <f t="shared" si="160"/>
        <v>0</v>
      </c>
      <c r="AP246" s="39">
        <f t="shared" si="160"/>
        <v>0</v>
      </c>
      <c r="AQ246" s="39">
        <f t="shared" si="160"/>
        <v>0</v>
      </c>
      <c r="AR246" s="39">
        <f t="shared" si="160"/>
        <v>0</v>
      </c>
      <c r="AS246" s="39">
        <f t="shared" si="160"/>
        <v>0</v>
      </c>
      <c r="AT246" s="39">
        <f t="shared" si="160"/>
        <v>0</v>
      </c>
      <c r="AU246" s="39">
        <f t="shared" si="160"/>
        <v>0</v>
      </c>
      <c r="AV246" s="39">
        <f t="shared" si="160"/>
        <v>0</v>
      </c>
      <c r="AW246" s="39">
        <f t="shared" si="160"/>
        <v>0</v>
      </c>
      <c r="AX246" s="39">
        <f t="shared" si="160"/>
        <v>0</v>
      </c>
      <c r="AY246" s="39">
        <f t="shared" si="160"/>
        <v>0</v>
      </c>
      <c r="AZ246" s="39">
        <f t="shared" si="160"/>
        <v>0</v>
      </c>
      <c r="BA246" s="39">
        <f t="shared" si="160"/>
        <v>0</v>
      </c>
      <c r="BB246" s="39">
        <f t="shared" si="160"/>
        <v>0</v>
      </c>
      <c r="BC246" s="39">
        <f t="shared" si="160"/>
        <v>0</v>
      </c>
      <c r="BD246" s="39">
        <f t="shared" si="160"/>
        <v>0</v>
      </c>
      <c r="BE246" s="39">
        <f t="shared" si="160"/>
        <v>0</v>
      </c>
      <c r="BF246" s="39">
        <f t="shared" si="160"/>
        <v>0</v>
      </c>
      <c r="BG246" s="39">
        <f t="shared" si="160"/>
        <v>0</v>
      </c>
      <c r="BH246" s="39">
        <f t="shared" si="160"/>
        <v>0</v>
      </c>
      <c r="BI246" s="39">
        <f t="shared" si="160"/>
        <v>0</v>
      </c>
      <c r="BJ246" s="39">
        <f t="shared" si="160"/>
        <v>0</v>
      </c>
      <c r="BK246" s="39">
        <f t="shared" si="160"/>
        <v>0</v>
      </c>
      <c r="BL246" s="39">
        <f t="shared" si="160"/>
        <v>0</v>
      </c>
      <c r="BM246" s="39">
        <f t="shared" si="160"/>
        <v>0</v>
      </c>
      <c r="BN246" s="39">
        <f t="shared" si="160"/>
        <v>0</v>
      </c>
      <c r="BO246" s="39">
        <f t="shared" si="160"/>
        <v>0</v>
      </c>
      <c r="BP246" s="39">
        <f t="shared" si="160"/>
        <v>0</v>
      </c>
      <c r="BQ246" s="39">
        <f t="shared" si="160"/>
        <v>0</v>
      </c>
      <c r="BR246" s="39">
        <f t="shared" si="160"/>
        <v>0</v>
      </c>
      <c r="BS246" s="39">
        <f t="shared" si="160"/>
        <v>0</v>
      </c>
      <c r="BT246" s="39">
        <f t="shared" si="160"/>
        <v>0</v>
      </c>
      <c r="BU246" s="39">
        <f t="shared" si="160"/>
        <v>0</v>
      </c>
      <c r="BV246" s="39">
        <f t="shared" si="160"/>
        <v>0</v>
      </c>
      <c r="BW246" s="39">
        <f t="shared" si="160"/>
        <v>0</v>
      </c>
      <c r="BX246" s="39">
        <f t="shared" si="160"/>
        <v>0</v>
      </c>
      <c r="BY246" s="39">
        <f t="shared" si="160"/>
        <v>0</v>
      </c>
      <c r="BZ246" s="39">
        <f t="shared" si="160"/>
        <v>0</v>
      </c>
      <c r="CA246" s="39">
        <f t="shared" si="160"/>
        <v>0</v>
      </c>
      <c r="CB246" s="39">
        <f t="shared" si="160"/>
        <v>0</v>
      </c>
      <c r="CC246" s="39">
        <f t="shared" si="160"/>
        <v>0</v>
      </c>
      <c r="CD246" s="39">
        <f t="shared" si="160"/>
        <v>0</v>
      </c>
      <c r="CE246" s="39">
        <f t="shared" si="160"/>
        <v>0</v>
      </c>
      <c r="CF246" s="39">
        <f t="shared" si="160"/>
        <v>0</v>
      </c>
      <c r="CG246" s="39">
        <f t="shared" si="160"/>
        <v>0</v>
      </c>
      <c r="CH246" s="39">
        <f t="shared" si="160"/>
        <v>0</v>
      </c>
      <c r="CI246" s="39">
        <f t="shared" si="160"/>
        <v>0</v>
      </c>
      <c r="CJ246" s="39">
        <f t="shared" si="160"/>
        <v>0</v>
      </c>
      <c r="CK246" s="39">
        <f t="shared" si="160"/>
        <v>0</v>
      </c>
      <c r="CL246" s="39">
        <f t="shared" si="160"/>
        <v>0</v>
      </c>
      <c r="CM246" s="39">
        <f t="shared" si="160"/>
        <v>0</v>
      </c>
      <c r="CN246" s="39">
        <f t="shared" si="160"/>
        <v>0</v>
      </c>
      <c r="CO246" s="39">
        <f t="shared" si="160"/>
        <v>0</v>
      </c>
      <c r="CP246" s="39">
        <f t="shared" si="160"/>
        <v>0</v>
      </c>
      <c r="CQ246" s="39">
        <f t="shared" si="160"/>
        <v>0</v>
      </c>
      <c r="CR246" s="39">
        <f t="shared" si="160"/>
        <v>0</v>
      </c>
      <c r="CS246" s="39">
        <f t="shared" si="160"/>
        <v>0</v>
      </c>
    </row>
    <row r="247" ht="14.25" customHeight="1">
      <c r="B247" s="6" t="s">
        <v>76</v>
      </c>
      <c r="E247" s="35">
        <f t="shared" si="159"/>
        <v>0</v>
      </c>
      <c r="G247" s="39">
        <f t="shared" ref="G247:CS247" si="161">(G$70*$C$19)+(G$71*$D$19)+(G$72*$D$19)+(G$73*$C$19)</f>
        <v>0</v>
      </c>
      <c r="H247" s="39">
        <f t="shared" si="161"/>
        <v>0</v>
      </c>
      <c r="I247" s="39">
        <f t="shared" si="161"/>
        <v>0</v>
      </c>
      <c r="J247" s="39">
        <f t="shared" si="161"/>
        <v>0</v>
      </c>
      <c r="K247" s="39">
        <f t="shared" si="161"/>
        <v>0</v>
      </c>
      <c r="L247" s="39">
        <f t="shared" si="161"/>
        <v>0</v>
      </c>
      <c r="M247" s="39">
        <f t="shared" si="161"/>
        <v>0</v>
      </c>
      <c r="N247" s="39">
        <f t="shared" si="161"/>
        <v>0</v>
      </c>
      <c r="O247" s="39">
        <f t="shared" si="161"/>
        <v>0</v>
      </c>
      <c r="P247" s="39">
        <f t="shared" si="161"/>
        <v>0</v>
      </c>
      <c r="Q247" s="39">
        <f t="shared" si="161"/>
        <v>0</v>
      </c>
      <c r="R247" s="39">
        <f t="shared" si="161"/>
        <v>0</v>
      </c>
      <c r="S247" s="39">
        <f t="shared" si="161"/>
        <v>0</v>
      </c>
      <c r="T247" s="39">
        <f t="shared" si="161"/>
        <v>0</v>
      </c>
      <c r="U247" s="39">
        <f t="shared" si="161"/>
        <v>0</v>
      </c>
      <c r="V247" s="39">
        <f t="shared" si="161"/>
        <v>0</v>
      </c>
      <c r="W247" s="39">
        <f t="shared" si="161"/>
        <v>0</v>
      </c>
      <c r="X247" s="39">
        <f t="shared" si="161"/>
        <v>0</v>
      </c>
      <c r="Y247" s="39">
        <f t="shared" si="161"/>
        <v>0</v>
      </c>
      <c r="Z247" s="39">
        <f t="shared" si="161"/>
        <v>0</v>
      </c>
      <c r="AA247" s="39">
        <f t="shared" si="161"/>
        <v>0</v>
      </c>
      <c r="AB247" s="39">
        <f t="shared" si="161"/>
        <v>0</v>
      </c>
      <c r="AC247" s="39">
        <f t="shared" si="161"/>
        <v>0</v>
      </c>
      <c r="AD247" s="39">
        <f t="shared" si="161"/>
        <v>0</v>
      </c>
      <c r="AE247" s="39">
        <f t="shared" si="161"/>
        <v>0</v>
      </c>
      <c r="AF247" s="39">
        <f t="shared" si="161"/>
        <v>0</v>
      </c>
      <c r="AG247" s="39">
        <f t="shared" si="161"/>
        <v>0</v>
      </c>
      <c r="AH247" s="39">
        <f t="shared" si="161"/>
        <v>0</v>
      </c>
      <c r="AI247" s="39">
        <f t="shared" si="161"/>
        <v>0</v>
      </c>
      <c r="AJ247" s="39">
        <f t="shared" si="161"/>
        <v>0</v>
      </c>
      <c r="AK247" s="39">
        <f t="shared" si="161"/>
        <v>0</v>
      </c>
      <c r="AL247" s="39">
        <f t="shared" si="161"/>
        <v>0</v>
      </c>
      <c r="AM247" s="39">
        <f t="shared" si="161"/>
        <v>0</v>
      </c>
      <c r="AN247" s="39">
        <f t="shared" si="161"/>
        <v>0</v>
      </c>
      <c r="AO247" s="39">
        <f t="shared" si="161"/>
        <v>0</v>
      </c>
      <c r="AP247" s="39">
        <f t="shared" si="161"/>
        <v>0</v>
      </c>
      <c r="AQ247" s="39">
        <f t="shared" si="161"/>
        <v>0</v>
      </c>
      <c r="AR247" s="39">
        <f t="shared" si="161"/>
        <v>0</v>
      </c>
      <c r="AS247" s="39">
        <f t="shared" si="161"/>
        <v>0</v>
      </c>
      <c r="AT247" s="39">
        <f t="shared" si="161"/>
        <v>0</v>
      </c>
      <c r="AU247" s="39">
        <f t="shared" si="161"/>
        <v>0</v>
      </c>
      <c r="AV247" s="39">
        <f t="shared" si="161"/>
        <v>0</v>
      </c>
      <c r="AW247" s="39">
        <f t="shared" si="161"/>
        <v>0</v>
      </c>
      <c r="AX247" s="39">
        <f t="shared" si="161"/>
        <v>0</v>
      </c>
      <c r="AY247" s="39">
        <f t="shared" si="161"/>
        <v>0</v>
      </c>
      <c r="AZ247" s="39">
        <f t="shared" si="161"/>
        <v>0</v>
      </c>
      <c r="BA247" s="39">
        <f t="shared" si="161"/>
        <v>0</v>
      </c>
      <c r="BB247" s="39">
        <f t="shared" si="161"/>
        <v>0</v>
      </c>
      <c r="BC247" s="39">
        <f t="shared" si="161"/>
        <v>0</v>
      </c>
      <c r="BD247" s="39">
        <f t="shared" si="161"/>
        <v>0</v>
      </c>
      <c r="BE247" s="39">
        <f t="shared" si="161"/>
        <v>0</v>
      </c>
      <c r="BF247" s="39">
        <f t="shared" si="161"/>
        <v>0</v>
      </c>
      <c r="BG247" s="39">
        <f t="shared" si="161"/>
        <v>0</v>
      </c>
      <c r="BH247" s="39">
        <f t="shared" si="161"/>
        <v>0</v>
      </c>
      <c r="BI247" s="39">
        <f t="shared" si="161"/>
        <v>0</v>
      </c>
      <c r="BJ247" s="39">
        <f t="shared" si="161"/>
        <v>0</v>
      </c>
      <c r="BK247" s="39">
        <f t="shared" si="161"/>
        <v>0</v>
      </c>
      <c r="BL247" s="39">
        <f t="shared" si="161"/>
        <v>0</v>
      </c>
      <c r="BM247" s="39">
        <f t="shared" si="161"/>
        <v>0</v>
      </c>
      <c r="BN247" s="39">
        <f t="shared" si="161"/>
        <v>0</v>
      </c>
      <c r="BO247" s="39">
        <f t="shared" si="161"/>
        <v>0</v>
      </c>
      <c r="BP247" s="39">
        <f t="shared" si="161"/>
        <v>0</v>
      </c>
      <c r="BQ247" s="39">
        <f t="shared" si="161"/>
        <v>0</v>
      </c>
      <c r="BR247" s="39">
        <f t="shared" si="161"/>
        <v>0</v>
      </c>
      <c r="BS247" s="39">
        <f t="shared" si="161"/>
        <v>0</v>
      </c>
      <c r="BT247" s="39">
        <f t="shared" si="161"/>
        <v>0</v>
      </c>
      <c r="BU247" s="39">
        <f t="shared" si="161"/>
        <v>0</v>
      </c>
      <c r="BV247" s="39">
        <f t="shared" si="161"/>
        <v>0</v>
      </c>
      <c r="BW247" s="39">
        <f t="shared" si="161"/>
        <v>0</v>
      </c>
      <c r="BX247" s="39">
        <f t="shared" si="161"/>
        <v>0</v>
      </c>
      <c r="BY247" s="39">
        <f t="shared" si="161"/>
        <v>0</v>
      </c>
      <c r="BZ247" s="39">
        <f t="shared" si="161"/>
        <v>0</v>
      </c>
      <c r="CA247" s="39">
        <f t="shared" si="161"/>
        <v>0</v>
      </c>
      <c r="CB247" s="39">
        <f t="shared" si="161"/>
        <v>0</v>
      </c>
      <c r="CC247" s="39">
        <f t="shared" si="161"/>
        <v>0</v>
      </c>
      <c r="CD247" s="39">
        <f t="shared" si="161"/>
        <v>0</v>
      </c>
      <c r="CE247" s="39">
        <f t="shared" si="161"/>
        <v>0</v>
      </c>
      <c r="CF247" s="39">
        <f t="shared" si="161"/>
        <v>0</v>
      </c>
      <c r="CG247" s="39">
        <f t="shared" si="161"/>
        <v>0</v>
      </c>
      <c r="CH247" s="39">
        <f t="shared" si="161"/>
        <v>0</v>
      </c>
      <c r="CI247" s="39">
        <f t="shared" si="161"/>
        <v>0</v>
      </c>
      <c r="CJ247" s="39">
        <f t="shared" si="161"/>
        <v>0</v>
      </c>
      <c r="CK247" s="39">
        <f t="shared" si="161"/>
        <v>0</v>
      </c>
      <c r="CL247" s="39">
        <f t="shared" si="161"/>
        <v>0</v>
      </c>
      <c r="CM247" s="39">
        <f t="shared" si="161"/>
        <v>0</v>
      </c>
      <c r="CN247" s="39">
        <f t="shared" si="161"/>
        <v>0</v>
      </c>
      <c r="CO247" s="39">
        <f t="shared" si="161"/>
        <v>0</v>
      </c>
      <c r="CP247" s="39">
        <f t="shared" si="161"/>
        <v>0</v>
      </c>
      <c r="CQ247" s="39">
        <f t="shared" si="161"/>
        <v>0</v>
      </c>
      <c r="CR247" s="39">
        <f t="shared" si="161"/>
        <v>0</v>
      </c>
      <c r="CS247" s="39">
        <f t="shared" si="161"/>
        <v>0</v>
      </c>
    </row>
    <row r="248" ht="14.25" customHeight="1">
      <c r="B248" s="6" t="s">
        <v>66</v>
      </c>
      <c r="E248" s="35">
        <f t="shared" si="159"/>
        <v>0</v>
      </c>
      <c r="G248" s="39" t="str">
        <f t="shared" ref="G248:CS248" si="162">G47</f>
        <v/>
      </c>
      <c r="H248" s="39" t="str">
        <f t="shared" si="162"/>
        <v/>
      </c>
      <c r="I248" s="39" t="str">
        <f t="shared" si="162"/>
        <v/>
      </c>
      <c r="J248" s="39" t="str">
        <f t="shared" si="162"/>
        <v/>
      </c>
      <c r="K248" s="39" t="str">
        <f t="shared" si="162"/>
        <v/>
      </c>
      <c r="L248" s="39" t="str">
        <f t="shared" si="162"/>
        <v/>
      </c>
      <c r="M248" s="39" t="str">
        <f t="shared" si="162"/>
        <v/>
      </c>
      <c r="N248" s="39" t="str">
        <f t="shared" si="162"/>
        <v/>
      </c>
      <c r="O248" s="39" t="str">
        <f t="shared" si="162"/>
        <v/>
      </c>
      <c r="P248" s="39" t="str">
        <f t="shared" si="162"/>
        <v/>
      </c>
      <c r="Q248" s="39" t="str">
        <f t="shared" si="162"/>
        <v/>
      </c>
      <c r="R248" s="39" t="str">
        <f t="shared" si="162"/>
        <v/>
      </c>
      <c r="S248" s="39" t="str">
        <f t="shared" si="162"/>
        <v/>
      </c>
      <c r="T248" s="39" t="str">
        <f t="shared" si="162"/>
        <v/>
      </c>
      <c r="U248" s="39" t="str">
        <f t="shared" si="162"/>
        <v/>
      </c>
      <c r="V248" s="39" t="str">
        <f t="shared" si="162"/>
        <v/>
      </c>
      <c r="W248" s="39" t="str">
        <f t="shared" si="162"/>
        <v/>
      </c>
      <c r="X248" s="39" t="str">
        <f t="shared" si="162"/>
        <v/>
      </c>
      <c r="Y248" s="39" t="str">
        <f t="shared" si="162"/>
        <v/>
      </c>
      <c r="Z248" s="39" t="str">
        <f t="shared" si="162"/>
        <v/>
      </c>
      <c r="AA248" s="39" t="str">
        <f t="shared" si="162"/>
        <v/>
      </c>
      <c r="AB248" s="39" t="str">
        <f t="shared" si="162"/>
        <v/>
      </c>
      <c r="AC248" s="39" t="str">
        <f t="shared" si="162"/>
        <v/>
      </c>
      <c r="AD248" s="39" t="str">
        <f t="shared" si="162"/>
        <v/>
      </c>
      <c r="AE248" s="39" t="str">
        <f t="shared" si="162"/>
        <v/>
      </c>
      <c r="AF248" s="39" t="str">
        <f t="shared" si="162"/>
        <v/>
      </c>
      <c r="AG248" s="39" t="str">
        <f t="shared" si="162"/>
        <v/>
      </c>
      <c r="AH248" s="39" t="str">
        <f t="shared" si="162"/>
        <v/>
      </c>
      <c r="AI248" s="39" t="str">
        <f t="shared" si="162"/>
        <v/>
      </c>
      <c r="AJ248" s="39" t="str">
        <f t="shared" si="162"/>
        <v/>
      </c>
      <c r="AK248" s="39" t="str">
        <f t="shared" si="162"/>
        <v/>
      </c>
      <c r="AL248" s="39" t="str">
        <f t="shared" si="162"/>
        <v/>
      </c>
      <c r="AM248" s="39" t="str">
        <f t="shared" si="162"/>
        <v/>
      </c>
      <c r="AN248" s="39" t="str">
        <f t="shared" si="162"/>
        <v/>
      </c>
      <c r="AO248" s="39" t="str">
        <f t="shared" si="162"/>
        <v/>
      </c>
      <c r="AP248" s="39" t="str">
        <f t="shared" si="162"/>
        <v/>
      </c>
      <c r="AQ248" s="39" t="str">
        <f t="shared" si="162"/>
        <v/>
      </c>
      <c r="AR248" s="39" t="str">
        <f t="shared" si="162"/>
        <v/>
      </c>
      <c r="AS248" s="39" t="str">
        <f t="shared" si="162"/>
        <v/>
      </c>
      <c r="AT248" s="39" t="str">
        <f t="shared" si="162"/>
        <v/>
      </c>
      <c r="AU248" s="39" t="str">
        <f t="shared" si="162"/>
        <v/>
      </c>
      <c r="AV248" s="39" t="str">
        <f t="shared" si="162"/>
        <v/>
      </c>
      <c r="AW248" s="39" t="str">
        <f t="shared" si="162"/>
        <v/>
      </c>
      <c r="AX248" s="39" t="str">
        <f t="shared" si="162"/>
        <v/>
      </c>
      <c r="AY248" s="39" t="str">
        <f t="shared" si="162"/>
        <v/>
      </c>
      <c r="AZ248" s="39" t="str">
        <f t="shared" si="162"/>
        <v/>
      </c>
      <c r="BA248" s="39" t="str">
        <f t="shared" si="162"/>
        <v/>
      </c>
      <c r="BB248" s="39" t="str">
        <f t="shared" si="162"/>
        <v/>
      </c>
      <c r="BC248" s="39" t="str">
        <f t="shared" si="162"/>
        <v/>
      </c>
      <c r="BD248" s="39" t="str">
        <f t="shared" si="162"/>
        <v/>
      </c>
      <c r="BE248" s="39" t="str">
        <f t="shared" si="162"/>
        <v/>
      </c>
      <c r="BF248" s="39" t="str">
        <f t="shared" si="162"/>
        <v/>
      </c>
      <c r="BG248" s="39" t="str">
        <f t="shared" si="162"/>
        <v/>
      </c>
      <c r="BH248" s="39" t="str">
        <f t="shared" si="162"/>
        <v/>
      </c>
      <c r="BI248" s="39" t="str">
        <f t="shared" si="162"/>
        <v/>
      </c>
      <c r="BJ248" s="39" t="str">
        <f t="shared" si="162"/>
        <v/>
      </c>
      <c r="BK248" s="39" t="str">
        <f t="shared" si="162"/>
        <v/>
      </c>
      <c r="BL248" s="39" t="str">
        <f t="shared" si="162"/>
        <v/>
      </c>
      <c r="BM248" s="39" t="str">
        <f t="shared" si="162"/>
        <v/>
      </c>
      <c r="BN248" s="39" t="str">
        <f t="shared" si="162"/>
        <v/>
      </c>
      <c r="BO248" s="39" t="str">
        <f t="shared" si="162"/>
        <v/>
      </c>
      <c r="BP248" s="39" t="str">
        <f t="shared" si="162"/>
        <v/>
      </c>
      <c r="BQ248" s="39" t="str">
        <f t="shared" si="162"/>
        <v/>
      </c>
      <c r="BR248" s="39" t="str">
        <f t="shared" si="162"/>
        <v/>
      </c>
      <c r="BS248" s="39" t="str">
        <f t="shared" si="162"/>
        <v/>
      </c>
      <c r="BT248" s="39" t="str">
        <f t="shared" si="162"/>
        <v/>
      </c>
      <c r="BU248" s="39" t="str">
        <f t="shared" si="162"/>
        <v/>
      </c>
      <c r="BV248" s="39" t="str">
        <f t="shared" si="162"/>
        <v/>
      </c>
      <c r="BW248" s="39" t="str">
        <f t="shared" si="162"/>
        <v/>
      </c>
      <c r="BX248" s="39" t="str">
        <f t="shared" si="162"/>
        <v/>
      </c>
      <c r="BY248" s="39" t="str">
        <f t="shared" si="162"/>
        <v/>
      </c>
      <c r="BZ248" s="39" t="str">
        <f t="shared" si="162"/>
        <v/>
      </c>
      <c r="CA248" s="39" t="str">
        <f t="shared" si="162"/>
        <v/>
      </c>
      <c r="CB248" s="39" t="str">
        <f t="shared" si="162"/>
        <v/>
      </c>
      <c r="CC248" s="39" t="str">
        <f t="shared" si="162"/>
        <v/>
      </c>
      <c r="CD248" s="39" t="str">
        <f t="shared" si="162"/>
        <v/>
      </c>
      <c r="CE248" s="39" t="str">
        <f t="shared" si="162"/>
        <v/>
      </c>
      <c r="CF248" s="39" t="str">
        <f t="shared" si="162"/>
        <v/>
      </c>
      <c r="CG248" s="39" t="str">
        <f t="shared" si="162"/>
        <v/>
      </c>
      <c r="CH248" s="39" t="str">
        <f t="shared" si="162"/>
        <v/>
      </c>
      <c r="CI248" s="39" t="str">
        <f t="shared" si="162"/>
        <v/>
      </c>
      <c r="CJ248" s="39" t="str">
        <f t="shared" si="162"/>
        <v/>
      </c>
      <c r="CK248" s="39" t="str">
        <f t="shared" si="162"/>
        <v/>
      </c>
      <c r="CL248" s="39" t="str">
        <f t="shared" si="162"/>
        <v/>
      </c>
      <c r="CM248" s="39" t="str">
        <f t="shared" si="162"/>
        <v/>
      </c>
      <c r="CN248" s="39" t="str">
        <f t="shared" si="162"/>
        <v/>
      </c>
      <c r="CO248" s="39" t="str">
        <f t="shared" si="162"/>
        <v/>
      </c>
      <c r="CP248" s="39" t="str">
        <f t="shared" si="162"/>
        <v/>
      </c>
      <c r="CQ248" s="39" t="str">
        <f t="shared" si="162"/>
        <v/>
      </c>
      <c r="CR248" s="39" t="str">
        <f t="shared" si="162"/>
        <v/>
      </c>
      <c r="CS248" s="39" t="str">
        <f t="shared" si="162"/>
        <v/>
      </c>
    </row>
    <row r="249" ht="14.25" customHeight="1"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</row>
    <row r="250" ht="14.25" customHeight="1">
      <c r="B250" s="5" t="s">
        <v>67</v>
      </c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</row>
    <row r="251" ht="14.25" customHeight="1"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</row>
    <row r="252" ht="14.25" customHeight="1">
      <c r="B252" s="6" t="s">
        <v>77</v>
      </c>
      <c r="E252" s="33">
        <f t="shared" ref="E252:E254" si="164">SUM(G252:CS252)</f>
        <v>0</v>
      </c>
      <c r="F252" s="5"/>
      <c r="G252" s="39">
        <f t="shared" ref="G252:CS252" si="163">SUM(G246:G247)</f>
        <v>0</v>
      </c>
      <c r="H252" s="39">
        <f t="shared" si="163"/>
        <v>0</v>
      </c>
      <c r="I252" s="39">
        <f t="shared" si="163"/>
        <v>0</v>
      </c>
      <c r="J252" s="39">
        <f t="shared" si="163"/>
        <v>0</v>
      </c>
      <c r="K252" s="39">
        <f t="shared" si="163"/>
        <v>0</v>
      </c>
      <c r="L252" s="39">
        <f t="shared" si="163"/>
        <v>0</v>
      </c>
      <c r="M252" s="39">
        <f t="shared" si="163"/>
        <v>0</v>
      </c>
      <c r="N252" s="39">
        <f t="shared" si="163"/>
        <v>0</v>
      </c>
      <c r="O252" s="39">
        <f t="shared" si="163"/>
        <v>0</v>
      </c>
      <c r="P252" s="39">
        <f t="shared" si="163"/>
        <v>0</v>
      </c>
      <c r="Q252" s="39">
        <f t="shared" si="163"/>
        <v>0</v>
      </c>
      <c r="R252" s="39">
        <f t="shared" si="163"/>
        <v>0</v>
      </c>
      <c r="S252" s="39">
        <f t="shared" si="163"/>
        <v>0</v>
      </c>
      <c r="T252" s="39">
        <f t="shared" si="163"/>
        <v>0</v>
      </c>
      <c r="U252" s="39">
        <f t="shared" si="163"/>
        <v>0</v>
      </c>
      <c r="V252" s="39">
        <f t="shared" si="163"/>
        <v>0</v>
      </c>
      <c r="W252" s="39">
        <f t="shared" si="163"/>
        <v>0</v>
      </c>
      <c r="X252" s="39">
        <f t="shared" si="163"/>
        <v>0</v>
      </c>
      <c r="Y252" s="39">
        <f t="shared" si="163"/>
        <v>0</v>
      </c>
      <c r="Z252" s="39">
        <f t="shared" si="163"/>
        <v>0</v>
      </c>
      <c r="AA252" s="39">
        <f t="shared" si="163"/>
        <v>0</v>
      </c>
      <c r="AB252" s="39">
        <f t="shared" si="163"/>
        <v>0</v>
      </c>
      <c r="AC252" s="39">
        <f t="shared" si="163"/>
        <v>0</v>
      </c>
      <c r="AD252" s="39">
        <f t="shared" si="163"/>
        <v>0</v>
      </c>
      <c r="AE252" s="39">
        <f t="shared" si="163"/>
        <v>0</v>
      </c>
      <c r="AF252" s="39">
        <f t="shared" si="163"/>
        <v>0</v>
      </c>
      <c r="AG252" s="39">
        <f t="shared" si="163"/>
        <v>0</v>
      </c>
      <c r="AH252" s="39">
        <f t="shared" si="163"/>
        <v>0</v>
      </c>
      <c r="AI252" s="39">
        <f t="shared" si="163"/>
        <v>0</v>
      </c>
      <c r="AJ252" s="39">
        <f t="shared" si="163"/>
        <v>0</v>
      </c>
      <c r="AK252" s="39">
        <f t="shared" si="163"/>
        <v>0</v>
      </c>
      <c r="AL252" s="39">
        <f t="shared" si="163"/>
        <v>0</v>
      </c>
      <c r="AM252" s="39">
        <f t="shared" si="163"/>
        <v>0</v>
      </c>
      <c r="AN252" s="39">
        <f t="shared" si="163"/>
        <v>0</v>
      </c>
      <c r="AO252" s="39">
        <f t="shared" si="163"/>
        <v>0</v>
      </c>
      <c r="AP252" s="39">
        <f t="shared" si="163"/>
        <v>0</v>
      </c>
      <c r="AQ252" s="39">
        <f t="shared" si="163"/>
        <v>0</v>
      </c>
      <c r="AR252" s="39">
        <f t="shared" si="163"/>
        <v>0</v>
      </c>
      <c r="AS252" s="39">
        <f t="shared" si="163"/>
        <v>0</v>
      </c>
      <c r="AT252" s="39">
        <f t="shared" si="163"/>
        <v>0</v>
      </c>
      <c r="AU252" s="39">
        <f t="shared" si="163"/>
        <v>0</v>
      </c>
      <c r="AV252" s="39">
        <f t="shared" si="163"/>
        <v>0</v>
      </c>
      <c r="AW252" s="39">
        <f t="shared" si="163"/>
        <v>0</v>
      </c>
      <c r="AX252" s="39">
        <f t="shared" si="163"/>
        <v>0</v>
      </c>
      <c r="AY252" s="39">
        <f t="shared" si="163"/>
        <v>0</v>
      </c>
      <c r="AZ252" s="39">
        <f t="shared" si="163"/>
        <v>0</v>
      </c>
      <c r="BA252" s="39">
        <f t="shared" si="163"/>
        <v>0</v>
      </c>
      <c r="BB252" s="39">
        <f t="shared" si="163"/>
        <v>0</v>
      </c>
      <c r="BC252" s="39">
        <f t="shared" si="163"/>
        <v>0</v>
      </c>
      <c r="BD252" s="39">
        <f t="shared" si="163"/>
        <v>0</v>
      </c>
      <c r="BE252" s="39">
        <f t="shared" si="163"/>
        <v>0</v>
      </c>
      <c r="BF252" s="39">
        <f t="shared" si="163"/>
        <v>0</v>
      </c>
      <c r="BG252" s="39">
        <f t="shared" si="163"/>
        <v>0</v>
      </c>
      <c r="BH252" s="39">
        <f t="shared" si="163"/>
        <v>0</v>
      </c>
      <c r="BI252" s="39">
        <f t="shared" si="163"/>
        <v>0</v>
      </c>
      <c r="BJ252" s="39">
        <f t="shared" si="163"/>
        <v>0</v>
      </c>
      <c r="BK252" s="39">
        <f t="shared" si="163"/>
        <v>0</v>
      </c>
      <c r="BL252" s="39">
        <f t="shared" si="163"/>
        <v>0</v>
      </c>
      <c r="BM252" s="39">
        <f t="shared" si="163"/>
        <v>0</v>
      </c>
      <c r="BN252" s="39">
        <f t="shared" si="163"/>
        <v>0</v>
      </c>
      <c r="BO252" s="39">
        <f t="shared" si="163"/>
        <v>0</v>
      </c>
      <c r="BP252" s="39">
        <f t="shared" si="163"/>
        <v>0</v>
      </c>
      <c r="BQ252" s="39">
        <f t="shared" si="163"/>
        <v>0</v>
      </c>
      <c r="BR252" s="39">
        <f t="shared" si="163"/>
        <v>0</v>
      </c>
      <c r="BS252" s="39">
        <f t="shared" si="163"/>
        <v>0</v>
      </c>
      <c r="BT252" s="39">
        <f t="shared" si="163"/>
        <v>0</v>
      </c>
      <c r="BU252" s="39">
        <f t="shared" si="163"/>
        <v>0</v>
      </c>
      <c r="BV252" s="39">
        <f t="shared" si="163"/>
        <v>0</v>
      </c>
      <c r="BW252" s="39">
        <f t="shared" si="163"/>
        <v>0</v>
      </c>
      <c r="BX252" s="39">
        <f t="shared" si="163"/>
        <v>0</v>
      </c>
      <c r="BY252" s="39">
        <f t="shared" si="163"/>
        <v>0</v>
      </c>
      <c r="BZ252" s="39">
        <f t="shared" si="163"/>
        <v>0</v>
      </c>
      <c r="CA252" s="39">
        <f t="shared" si="163"/>
        <v>0</v>
      </c>
      <c r="CB252" s="39">
        <f t="shared" si="163"/>
        <v>0</v>
      </c>
      <c r="CC252" s="39">
        <f t="shared" si="163"/>
        <v>0</v>
      </c>
      <c r="CD252" s="39">
        <f t="shared" si="163"/>
        <v>0</v>
      </c>
      <c r="CE252" s="39">
        <f t="shared" si="163"/>
        <v>0</v>
      </c>
      <c r="CF252" s="39">
        <f t="shared" si="163"/>
        <v>0</v>
      </c>
      <c r="CG252" s="39">
        <f t="shared" si="163"/>
        <v>0</v>
      </c>
      <c r="CH252" s="39">
        <f t="shared" si="163"/>
        <v>0</v>
      </c>
      <c r="CI252" s="39">
        <f t="shared" si="163"/>
        <v>0</v>
      </c>
      <c r="CJ252" s="39">
        <f t="shared" si="163"/>
        <v>0</v>
      </c>
      <c r="CK252" s="39">
        <f t="shared" si="163"/>
        <v>0</v>
      </c>
      <c r="CL252" s="39">
        <f t="shared" si="163"/>
        <v>0</v>
      </c>
      <c r="CM252" s="39">
        <f t="shared" si="163"/>
        <v>0</v>
      </c>
      <c r="CN252" s="39">
        <f t="shared" si="163"/>
        <v>0</v>
      </c>
      <c r="CO252" s="39">
        <f t="shared" si="163"/>
        <v>0</v>
      </c>
      <c r="CP252" s="39">
        <f t="shared" si="163"/>
        <v>0</v>
      </c>
      <c r="CQ252" s="39">
        <f t="shared" si="163"/>
        <v>0</v>
      </c>
      <c r="CR252" s="39">
        <f t="shared" si="163"/>
        <v>0</v>
      </c>
      <c r="CS252" s="39">
        <f t="shared" si="163"/>
        <v>0</v>
      </c>
    </row>
    <row r="253" ht="14.25" customHeight="1">
      <c r="B253" s="6" t="s">
        <v>78</v>
      </c>
      <c r="E253" s="35">
        <f t="shared" si="164"/>
        <v>0</v>
      </c>
      <c r="F253" s="5"/>
      <c r="G253" s="36">
        <f t="shared" ref="G253:CS253" si="165">SUM(G245,G252)</f>
        <v>0</v>
      </c>
      <c r="H253" s="36">
        <f t="shared" si="165"/>
        <v>0</v>
      </c>
      <c r="I253" s="36">
        <f t="shared" si="165"/>
        <v>0</v>
      </c>
      <c r="J253" s="36">
        <f t="shared" si="165"/>
        <v>0</v>
      </c>
      <c r="K253" s="36">
        <f t="shared" si="165"/>
        <v>0</v>
      </c>
      <c r="L253" s="36">
        <f t="shared" si="165"/>
        <v>0</v>
      </c>
      <c r="M253" s="36">
        <f t="shared" si="165"/>
        <v>0</v>
      </c>
      <c r="N253" s="36">
        <f t="shared" si="165"/>
        <v>0</v>
      </c>
      <c r="O253" s="36">
        <f t="shared" si="165"/>
        <v>0</v>
      </c>
      <c r="P253" s="36">
        <f t="shared" si="165"/>
        <v>0</v>
      </c>
      <c r="Q253" s="36">
        <f t="shared" si="165"/>
        <v>0</v>
      </c>
      <c r="R253" s="36">
        <f t="shared" si="165"/>
        <v>0</v>
      </c>
      <c r="S253" s="36">
        <f t="shared" si="165"/>
        <v>0</v>
      </c>
      <c r="T253" s="36">
        <f t="shared" si="165"/>
        <v>0</v>
      </c>
      <c r="U253" s="36">
        <f t="shared" si="165"/>
        <v>0</v>
      </c>
      <c r="V253" s="36">
        <f t="shared" si="165"/>
        <v>0</v>
      </c>
      <c r="W253" s="36">
        <f t="shared" si="165"/>
        <v>0</v>
      </c>
      <c r="X253" s="36">
        <f t="shared" si="165"/>
        <v>0</v>
      </c>
      <c r="Y253" s="36">
        <f t="shared" si="165"/>
        <v>0</v>
      </c>
      <c r="Z253" s="36">
        <f t="shared" si="165"/>
        <v>0</v>
      </c>
      <c r="AA253" s="36">
        <f t="shared" si="165"/>
        <v>0</v>
      </c>
      <c r="AB253" s="36">
        <f t="shared" si="165"/>
        <v>0</v>
      </c>
      <c r="AC253" s="36">
        <f t="shared" si="165"/>
        <v>0</v>
      </c>
      <c r="AD253" s="36">
        <f t="shared" si="165"/>
        <v>0</v>
      </c>
      <c r="AE253" s="36">
        <f t="shared" si="165"/>
        <v>0</v>
      </c>
      <c r="AF253" s="36">
        <f t="shared" si="165"/>
        <v>0</v>
      </c>
      <c r="AG253" s="36">
        <f t="shared" si="165"/>
        <v>0</v>
      </c>
      <c r="AH253" s="36">
        <f t="shared" si="165"/>
        <v>0</v>
      </c>
      <c r="AI253" s="36">
        <f t="shared" si="165"/>
        <v>0</v>
      </c>
      <c r="AJ253" s="36">
        <f t="shared" si="165"/>
        <v>0</v>
      </c>
      <c r="AK253" s="36">
        <f t="shared" si="165"/>
        <v>0</v>
      </c>
      <c r="AL253" s="36">
        <f t="shared" si="165"/>
        <v>0</v>
      </c>
      <c r="AM253" s="36">
        <f t="shared" si="165"/>
        <v>0</v>
      </c>
      <c r="AN253" s="36">
        <f t="shared" si="165"/>
        <v>0</v>
      </c>
      <c r="AO253" s="36">
        <f t="shared" si="165"/>
        <v>0</v>
      </c>
      <c r="AP253" s="36">
        <f t="shared" si="165"/>
        <v>0</v>
      </c>
      <c r="AQ253" s="36">
        <f t="shared" si="165"/>
        <v>0</v>
      </c>
      <c r="AR253" s="36">
        <f t="shared" si="165"/>
        <v>0</v>
      </c>
      <c r="AS253" s="36">
        <f t="shared" si="165"/>
        <v>0</v>
      </c>
      <c r="AT253" s="36">
        <f t="shared" si="165"/>
        <v>0</v>
      </c>
      <c r="AU253" s="36">
        <f t="shared" si="165"/>
        <v>0</v>
      </c>
      <c r="AV253" s="36">
        <f t="shared" si="165"/>
        <v>0</v>
      </c>
      <c r="AW253" s="36">
        <f t="shared" si="165"/>
        <v>0</v>
      </c>
      <c r="AX253" s="36">
        <f t="shared" si="165"/>
        <v>0</v>
      </c>
      <c r="AY253" s="36">
        <f t="shared" si="165"/>
        <v>0</v>
      </c>
      <c r="AZ253" s="36">
        <f t="shared" si="165"/>
        <v>0</v>
      </c>
      <c r="BA253" s="36">
        <f t="shared" si="165"/>
        <v>0</v>
      </c>
      <c r="BB253" s="36">
        <f t="shared" si="165"/>
        <v>0</v>
      </c>
      <c r="BC253" s="36">
        <f t="shared" si="165"/>
        <v>0</v>
      </c>
      <c r="BD253" s="36">
        <f t="shared" si="165"/>
        <v>0</v>
      </c>
      <c r="BE253" s="36">
        <f t="shared" si="165"/>
        <v>0</v>
      </c>
      <c r="BF253" s="36">
        <f t="shared" si="165"/>
        <v>0</v>
      </c>
      <c r="BG253" s="36">
        <f t="shared" si="165"/>
        <v>0</v>
      </c>
      <c r="BH253" s="36">
        <f t="shared" si="165"/>
        <v>0</v>
      </c>
      <c r="BI253" s="36">
        <f t="shared" si="165"/>
        <v>0</v>
      </c>
      <c r="BJ253" s="36">
        <f t="shared" si="165"/>
        <v>0</v>
      </c>
      <c r="BK253" s="36">
        <f t="shared" si="165"/>
        <v>0</v>
      </c>
      <c r="BL253" s="36">
        <f t="shared" si="165"/>
        <v>0</v>
      </c>
      <c r="BM253" s="36">
        <f t="shared" si="165"/>
        <v>0</v>
      </c>
      <c r="BN253" s="36">
        <f t="shared" si="165"/>
        <v>0</v>
      </c>
      <c r="BO253" s="36">
        <f t="shared" si="165"/>
        <v>0</v>
      </c>
      <c r="BP253" s="36">
        <f t="shared" si="165"/>
        <v>0</v>
      </c>
      <c r="BQ253" s="36">
        <f t="shared" si="165"/>
        <v>0</v>
      </c>
      <c r="BR253" s="36">
        <f t="shared" si="165"/>
        <v>0</v>
      </c>
      <c r="BS253" s="36">
        <f t="shared" si="165"/>
        <v>0</v>
      </c>
      <c r="BT253" s="36">
        <f t="shared" si="165"/>
        <v>0</v>
      </c>
      <c r="BU253" s="36">
        <f t="shared" si="165"/>
        <v>0</v>
      </c>
      <c r="BV253" s="36">
        <f t="shared" si="165"/>
        <v>0</v>
      </c>
      <c r="BW253" s="36">
        <f t="shared" si="165"/>
        <v>0</v>
      </c>
      <c r="BX253" s="36">
        <f t="shared" si="165"/>
        <v>0</v>
      </c>
      <c r="BY253" s="36">
        <f t="shared" si="165"/>
        <v>0</v>
      </c>
      <c r="BZ253" s="36">
        <f t="shared" si="165"/>
        <v>0</v>
      </c>
      <c r="CA253" s="36">
        <f t="shared" si="165"/>
        <v>0</v>
      </c>
      <c r="CB253" s="36">
        <f t="shared" si="165"/>
        <v>0</v>
      </c>
      <c r="CC253" s="36">
        <f t="shared" si="165"/>
        <v>0</v>
      </c>
      <c r="CD253" s="36">
        <f t="shared" si="165"/>
        <v>0</v>
      </c>
      <c r="CE253" s="36">
        <f t="shared" si="165"/>
        <v>0</v>
      </c>
      <c r="CF253" s="36">
        <f t="shared" si="165"/>
        <v>0</v>
      </c>
      <c r="CG253" s="36">
        <f t="shared" si="165"/>
        <v>0</v>
      </c>
      <c r="CH253" s="36">
        <f t="shared" si="165"/>
        <v>0</v>
      </c>
      <c r="CI253" s="36">
        <f t="shared" si="165"/>
        <v>0</v>
      </c>
      <c r="CJ253" s="36">
        <f t="shared" si="165"/>
        <v>0</v>
      </c>
      <c r="CK253" s="36">
        <f t="shared" si="165"/>
        <v>0</v>
      </c>
      <c r="CL253" s="36">
        <f t="shared" si="165"/>
        <v>0</v>
      </c>
      <c r="CM253" s="36">
        <f t="shared" si="165"/>
        <v>0</v>
      </c>
      <c r="CN253" s="36">
        <f t="shared" si="165"/>
        <v>0</v>
      </c>
      <c r="CO253" s="36">
        <f t="shared" si="165"/>
        <v>0</v>
      </c>
      <c r="CP253" s="36">
        <f t="shared" si="165"/>
        <v>0</v>
      </c>
      <c r="CQ253" s="36">
        <f t="shared" si="165"/>
        <v>0</v>
      </c>
      <c r="CR253" s="36">
        <f t="shared" si="165"/>
        <v>0</v>
      </c>
      <c r="CS253" s="36">
        <f t="shared" si="165"/>
        <v>0</v>
      </c>
    </row>
    <row r="254" ht="14.25" customHeight="1">
      <c r="B254" s="6" t="s">
        <v>79</v>
      </c>
      <c r="E254" s="33">
        <f t="shared" si="164"/>
        <v>0</v>
      </c>
      <c r="G254" s="39">
        <f t="shared" ref="G254:CS254" si="166">IF(G$3&lt;$C$9,G253,0)</f>
        <v>0</v>
      </c>
      <c r="H254" s="39">
        <f t="shared" si="166"/>
        <v>0</v>
      </c>
      <c r="I254" s="39">
        <f t="shared" si="166"/>
        <v>0</v>
      </c>
      <c r="J254" s="39">
        <f t="shared" si="166"/>
        <v>0</v>
      </c>
      <c r="K254" s="39">
        <f t="shared" si="166"/>
        <v>0</v>
      </c>
      <c r="L254" s="39">
        <f t="shared" si="166"/>
        <v>0</v>
      </c>
      <c r="M254" s="39">
        <f t="shared" si="166"/>
        <v>0</v>
      </c>
      <c r="N254" s="39">
        <f t="shared" si="166"/>
        <v>0</v>
      </c>
      <c r="O254" s="39">
        <f t="shared" si="166"/>
        <v>0</v>
      </c>
      <c r="P254" s="39">
        <f t="shared" si="166"/>
        <v>0</v>
      </c>
      <c r="Q254" s="39">
        <f t="shared" si="166"/>
        <v>0</v>
      </c>
      <c r="R254" s="39">
        <f t="shared" si="166"/>
        <v>0</v>
      </c>
      <c r="S254" s="39">
        <f t="shared" si="166"/>
        <v>0</v>
      </c>
      <c r="T254" s="39">
        <f t="shared" si="166"/>
        <v>0</v>
      </c>
      <c r="U254" s="39">
        <f t="shared" si="166"/>
        <v>0</v>
      </c>
      <c r="V254" s="39">
        <f t="shared" si="166"/>
        <v>0</v>
      </c>
      <c r="W254" s="39">
        <f t="shared" si="166"/>
        <v>0</v>
      </c>
      <c r="X254" s="39">
        <f t="shared" si="166"/>
        <v>0</v>
      </c>
      <c r="Y254" s="39">
        <f t="shared" si="166"/>
        <v>0</v>
      </c>
      <c r="Z254" s="39">
        <f t="shared" si="166"/>
        <v>0</v>
      </c>
      <c r="AA254" s="39">
        <f t="shared" si="166"/>
        <v>0</v>
      </c>
      <c r="AB254" s="39">
        <f t="shared" si="166"/>
        <v>0</v>
      </c>
      <c r="AC254" s="39">
        <f t="shared" si="166"/>
        <v>0</v>
      </c>
      <c r="AD254" s="39">
        <f t="shared" si="166"/>
        <v>0</v>
      </c>
      <c r="AE254" s="39">
        <f t="shared" si="166"/>
        <v>0</v>
      </c>
      <c r="AF254" s="39">
        <f t="shared" si="166"/>
        <v>0</v>
      </c>
      <c r="AG254" s="39">
        <f t="shared" si="166"/>
        <v>0</v>
      </c>
      <c r="AH254" s="39">
        <f t="shared" si="166"/>
        <v>0</v>
      </c>
      <c r="AI254" s="39">
        <f t="shared" si="166"/>
        <v>0</v>
      </c>
      <c r="AJ254" s="39">
        <f t="shared" si="166"/>
        <v>0</v>
      </c>
      <c r="AK254" s="39">
        <f t="shared" si="166"/>
        <v>0</v>
      </c>
      <c r="AL254" s="39">
        <f t="shared" si="166"/>
        <v>0</v>
      </c>
      <c r="AM254" s="39">
        <f t="shared" si="166"/>
        <v>0</v>
      </c>
      <c r="AN254" s="39">
        <f t="shared" si="166"/>
        <v>0</v>
      </c>
      <c r="AO254" s="39">
        <f t="shared" si="166"/>
        <v>0</v>
      </c>
      <c r="AP254" s="39">
        <f t="shared" si="166"/>
        <v>0</v>
      </c>
      <c r="AQ254" s="39">
        <f t="shared" si="166"/>
        <v>0</v>
      </c>
      <c r="AR254" s="39">
        <f t="shared" si="166"/>
        <v>0</v>
      </c>
      <c r="AS254" s="39">
        <f t="shared" si="166"/>
        <v>0</v>
      </c>
      <c r="AT254" s="39">
        <f t="shared" si="166"/>
        <v>0</v>
      </c>
      <c r="AU254" s="39">
        <f t="shared" si="166"/>
        <v>0</v>
      </c>
      <c r="AV254" s="39">
        <f t="shared" si="166"/>
        <v>0</v>
      </c>
      <c r="AW254" s="39">
        <f t="shared" si="166"/>
        <v>0</v>
      </c>
      <c r="AX254" s="39">
        <f t="shared" si="166"/>
        <v>0</v>
      </c>
      <c r="AY254" s="39">
        <f t="shared" si="166"/>
        <v>0</v>
      </c>
      <c r="AZ254" s="39">
        <f t="shared" si="166"/>
        <v>0</v>
      </c>
      <c r="BA254" s="39">
        <f t="shared" si="166"/>
        <v>0</v>
      </c>
      <c r="BB254" s="39">
        <f t="shared" si="166"/>
        <v>0</v>
      </c>
      <c r="BC254" s="39">
        <f t="shared" si="166"/>
        <v>0</v>
      </c>
      <c r="BD254" s="39">
        <f t="shared" si="166"/>
        <v>0</v>
      </c>
      <c r="BE254" s="39">
        <f t="shared" si="166"/>
        <v>0</v>
      </c>
      <c r="BF254" s="39">
        <f t="shared" si="166"/>
        <v>0</v>
      </c>
      <c r="BG254" s="39">
        <f t="shared" si="166"/>
        <v>0</v>
      </c>
      <c r="BH254" s="39">
        <f t="shared" si="166"/>
        <v>0</v>
      </c>
      <c r="BI254" s="39">
        <f t="shared" si="166"/>
        <v>0</v>
      </c>
      <c r="BJ254" s="39">
        <f t="shared" si="166"/>
        <v>0</v>
      </c>
      <c r="BK254" s="39">
        <f t="shared" si="166"/>
        <v>0</v>
      </c>
      <c r="BL254" s="39">
        <f t="shared" si="166"/>
        <v>0</v>
      </c>
      <c r="BM254" s="39">
        <f t="shared" si="166"/>
        <v>0</v>
      </c>
      <c r="BN254" s="39">
        <f t="shared" si="166"/>
        <v>0</v>
      </c>
      <c r="BO254" s="39">
        <f t="shared" si="166"/>
        <v>0</v>
      </c>
      <c r="BP254" s="39">
        <f t="shared" si="166"/>
        <v>0</v>
      </c>
      <c r="BQ254" s="39">
        <f t="shared" si="166"/>
        <v>0</v>
      </c>
      <c r="BR254" s="39">
        <f t="shared" si="166"/>
        <v>0</v>
      </c>
      <c r="BS254" s="39">
        <f t="shared" si="166"/>
        <v>0</v>
      </c>
      <c r="BT254" s="39">
        <f t="shared" si="166"/>
        <v>0</v>
      </c>
      <c r="BU254" s="39">
        <f t="shared" si="166"/>
        <v>0</v>
      </c>
      <c r="BV254" s="39">
        <f t="shared" si="166"/>
        <v>0</v>
      </c>
      <c r="BW254" s="39">
        <f t="shared" si="166"/>
        <v>0</v>
      </c>
      <c r="BX254" s="39">
        <f t="shared" si="166"/>
        <v>0</v>
      </c>
      <c r="BY254" s="39">
        <f t="shared" si="166"/>
        <v>0</v>
      </c>
      <c r="BZ254" s="39">
        <f t="shared" si="166"/>
        <v>0</v>
      </c>
      <c r="CA254" s="39">
        <f t="shared" si="166"/>
        <v>0</v>
      </c>
      <c r="CB254" s="39">
        <f t="shared" si="166"/>
        <v>0</v>
      </c>
      <c r="CC254" s="39">
        <f t="shared" si="166"/>
        <v>0</v>
      </c>
      <c r="CD254" s="39">
        <f t="shared" si="166"/>
        <v>0</v>
      </c>
      <c r="CE254" s="39">
        <f t="shared" si="166"/>
        <v>0</v>
      </c>
      <c r="CF254" s="39">
        <f t="shared" si="166"/>
        <v>0</v>
      </c>
      <c r="CG254" s="39">
        <f t="shared" si="166"/>
        <v>0</v>
      </c>
      <c r="CH254" s="39">
        <f t="shared" si="166"/>
        <v>0</v>
      </c>
      <c r="CI254" s="39">
        <f t="shared" si="166"/>
        <v>0</v>
      </c>
      <c r="CJ254" s="39">
        <f t="shared" si="166"/>
        <v>0</v>
      </c>
      <c r="CK254" s="39">
        <f t="shared" si="166"/>
        <v>0</v>
      </c>
      <c r="CL254" s="39">
        <f t="shared" si="166"/>
        <v>0</v>
      </c>
      <c r="CM254" s="39">
        <f t="shared" si="166"/>
        <v>0</v>
      </c>
      <c r="CN254" s="39">
        <f t="shared" si="166"/>
        <v>0</v>
      </c>
      <c r="CO254" s="39">
        <f t="shared" si="166"/>
        <v>0</v>
      </c>
      <c r="CP254" s="39">
        <f t="shared" si="166"/>
        <v>0</v>
      </c>
      <c r="CQ254" s="39">
        <f t="shared" si="166"/>
        <v>0</v>
      </c>
      <c r="CR254" s="39">
        <f t="shared" si="166"/>
        <v>0</v>
      </c>
      <c r="CS254" s="39">
        <f t="shared" si="166"/>
        <v>0</v>
      </c>
    </row>
    <row r="255" ht="14.25" customHeight="1">
      <c r="E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</row>
    <row r="256" ht="14.25" customHeight="1">
      <c r="B256" s="6" t="s">
        <v>80</v>
      </c>
      <c r="C256" s="5"/>
      <c r="D256" s="5"/>
      <c r="E256" s="33">
        <f t="shared" ref="E256:E258" si="168">SUM(G256:CS256)</f>
        <v>0</v>
      </c>
      <c r="F256" s="5"/>
      <c r="G256" s="39">
        <f t="shared" ref="G256:CS256" si="167">G252+G248</f>
        <v>0</v>
      </c>
      <c r="H256" s="39">
        <f t="shared" si="167"/>
        <v>0</v>
      </c>
      <c r="I256" s="39">
        <f t="shared" si="167"/>
        <v>0</v>
      </c>
      <c r="J256" s="39">
        <f t="shared" si="167"/>
        <v>0</v>
      </c>
      <c r="K256" s="39">
        <f t="shared" si="167"/>
        <v>0</v>
      </c>
      <c r="L256" s="39">
        <f t="shared" si="167"/>
        <v>0</v>
      </c>
      <c r="M256" s="39">
        <f t="shared" si="167"/>
        <v>0</v>
      </c>
      <c r="N256" s="39">
        <f t="shared" si="167"/>
        <v>0</v>
      </c>
      <c r="O256" s="39">
        <f t="shared" si="167"/>
        <v>0</v>
      </c>
      <c r="P256" s="39">
        <f t="shared" si="167"/>
        <v>0</v>
      </c>
      <c r="Q256" s="39">
        <f t="shared" si="167"/>
        <v>0</v>
      </c>
      <c r="R256" s="39">
        <f t="shared" si="167"/>
        <v>0</v>
      </c>
      <c r="S256" s="39">
        <f t="shared" si="167"/>
        <v>0</v>
      </c>
      <c r="T256" s="39">
        <f t="shared" si="167"/>
        <v>0</v>
      </c>
      <c r="U256" s="39">
        <f t="shared" si="167"/>
        <v>0</v>
      </c>
      <c r="V256" s="39">
        <f t="shared" si="167"/>
        <v>0</v>
      </c>
      <c r="W256" s="39">
        <f t="shared" si="167"/>
        <v>0</v>
      </c>
      <c r="X256" s="39">
        <f t="shared" si="167"/>
        <v>0</v>
      </c>
      <c r="Y256" s="39">
        <f t="shared" si="167"/>
        <v>0</v>
      </c>
      <c r="Z256" s="39">
        <f t="shared" si="167"/>
        <v>0</v>
      </c>
      <c r="AA256" s="39">
        <f t="shared" si="167"/>
        <v>0</v>
      </c>
      <c r="AB256" s="39">
        <f t="shared" si="167"/>
        <v>0</v>
      </c>
      <c r="AC256" s="39">
        <f t="shared" si="167"/>
        <v>0</v>
      </c>
      <c r="AD256" s="39">
        <f t="shared" si="167"/>
        <v>0</v>
      </c>
      <c r="AE256" s="39">
        <f t="shared" si="167"/>
        <v>0</v>
      </c>
      <c r="AF256" s="39">
        <f t="shared" si="167"/>
        <v>0</v>
      </c>
      <c r="AG256" s="39">
        <f t="shared" si="167"/>
        <v>0</v>
      </c>
      <c r="AH256" s="39">
        <f t="shared" si="167"/>
        <v>0</v>
      </c>
      <c r="AI256" s="39">
        <f t="shared" si="167"/>
        <v>0</v>
      </c>
      <c r="AJ256" s="39">
        <f t="shared" si="167"/>
        <v>0</v>
      </c>
      <c r="AK256" s="39">
        <f t="shared" si="167"/>
        <v>0</v>
      </c>
      <c r="AL256" s="39">
        <f t="shared" si="167"/>
        <v>0</v>
      </c>
      <c r="AM256" s="39">
        <f t="shared" si="167"/>
        <v>0</v>
      </c>
      <c r="AN256" s="39">
        <f t="shared" si="167"/>
        <v>0</v>
      </c>
      <c r="AO256" s="39">
        <f t="shared" si="167"/>
        <v>0</v>
      </c>
      <c r="AP256" s="39">
        <f t="shared" si="167"/>
        <v>0</v>
      </c>
      <c r="AQ256" s="39">
        <f t="shared" si="167"/>
        <v>0</v>
      </c>
      <c r="AR256" s="39">
        <f t="shared" si="167"/>
        <v>0</v>
      </c>
      <c r="AS256" s="39">
        <f t="shared" si="167"/>
        <v>0</v>
      </c>
      <c r="AT256" s="39">
        <f t="shared" si="167"/>
        <v>0</v>
      </c>
      <c r="AU256" s="39">
        <f t="shared" si="167"/>
        <v>0</v>
      </c>
      <c r="AV256" s="39">
        <f t="shared" si="167"/>
        <v>0</v>
      </c>
      <c r="AW256" s="39">
        <f t="shared" si="167"/>
        <v>0</v>
      </c>
      <c r="AX256" s="39">
        <f t="shared" si="167"/>
        <v>0</v>
      </c>
      <c r="AY256" s="39">
        <f t="shared" si="167"/>
        <v>0</v>
      </c>
      <c r="AZ256" s="39">
        <f t="shared" si="167"/>
        <v>0</v>
      </c>
      <c r="BA256" s="39">
        <f t="shared" si="167"/>
        <v>0</v>
      </c>
      <c r="BB256" s="39">
        <f t="shared" si="167"/>
        <v>0</v>
      </c>
      <c r="BC256" s="39">
        <f t="shared" si="167"/>
        <v>0</v>
      </c>
      <c r="BD256" s="39">
        <f t="shared" si="167"/>
        <v>0</v>
      </c>
      <c r="BE256" s="39">
        <f t="shared" si="167"/>
        <v>0</v>
      </c>
      <c r="BF256" s="39">
        <f t="shared" si="167"/>
        <v>0</v>
      </c>
      <c r="BG256" s="39">
        <f t="shared" si="167"/>
        <v>0</v>
      </c>
      <c r="BH256" s="39">
        <f t="shared" si="167"/>
        <v>0</v>
      </c>
      <c r="BI256" s="39">
        <f t="shared" si="167"/>
        <v>0</v>
      </c>
      <c r="BJ256" s="39">
        <f t="shared" si="167"/>
        <v>0</v>
      </c>
      <c r="BK256" s="39">
        <f t="shared" si="167"/>
        <v>0</v>
      </c>
      <c r="BL256" s="39">
        <f t="shared" si="167"/>
        <v>0</v>
      </c>
      <c r="BM256" s="39">
        <f t="shared" si="167"/>
        <v>0</v>
      </c>
      <c r="BN256" s="39">
        <f t="shared" si="167"/>
        <v>0</v>
      </c>
      <c r="BO256" s="39">
        <f t="shared" si="167"/>
        <v>0</v>
      </c>
      <c r="BP256" s="39">
        <f t="shared" si="167"/>
        <v>0</v>
      </c>
      <c r="BQ256" s="39">
        <f t="shared" si="167"/>
        <v>0</v>
      </c>
      <c r="BR256" s="39">
        <f t="shared" si="167"/>
        <v>0</v>
      </c>
      <c r="BS256" s="39">
        <f t="shared" si="167"/>
        <v>0</v>
      </c>
      <c r="BT256" s="39">
        <f t="shared" si="167"/>
        <v>0</v>
      </c>
      <c r="BU256" s="39">
        <f t="shared" si="167"/>
        <v>0</v>
      </c>
      <c r="BV256" s="39">
        <f t="shared" si="167"/>
        <v>0</v>
      </c>
      <c r="BW256" s="39">
        <f t="shared" si="167"/>
        <v>0</v>
      </c>
      <c r="BX256" s="39">
        <f t="shared" si="167"/>
        <v>0</v>
      </c>
      <c r="BY256" s="39">
        <f t="shared" si="167"/>
        <v>0</v>
      </c>
      <c r="BZ256" s="39">
        <f t="shared" si="167"/>
        <v>0</v>
      </c>
      <c r="CA256" s="39">
        <f t="shared" si="167"/>
        <v>0</v>
      </c>
      <c r="CB256" s="39">
        <f t="shared" si="167"/>
        <v>0</v>
      </c>
      <c r="CC256" s="39">
        <f t="shared" si="167"/>
        <v>0</v>
      </c>
      <c r="CD256" s="39">
        <f t="shared" si="167"/>
        <v>0</v>
      </c>
      <c r="CE256" s="39">
        <f t="shared" si="167"/>
        <v>0</v>
      </c>
      <c r="CF256" s="39">
        <f t="shared" si="167"/>
        <v>0</v>
      </c>
      <c r="CG256" s="39">
        <f t="shared" si="167"/>
        <v>0</v>
      </c>
      <c r="CH256" s="39">
        <f t="shared" si="167"/>
        <v>0</v>
      </c>
      <c r="CI256" s="39">
        <f t="shared" si="167"/>
        <v>0</v>
      </c>
      <c r="CJ256" s="39">
        <f t="shared" si="167"/>
        <v>0</v>
      </c>
      <c r="CK256" s="39">
        <f t="shared" si="167"/>
        <v>0</v>
      </c>
      <c r="CL256" s="39">
        <f t="shared" si="167"/>
        <v>0</v>
      </c>
      <c r="CM256" s="39">
        <f t="shared" si="167"/>
        <v>0</v>
      </c>
      <c r="CN256" s="39">
        <f t="shared" si="167"/>
        <v>0</v>
      </c>
      <c r="CO256" s="39">
        <f t="shared" si="167"/>
        <v>0</v>
      </c>
      <c r="CP256" s="39">
        <f t="shared" si="167"/>
        <v>0</v>
      </c>
      <c r="CQ256" s="39">
        <f t="shared" si="167"/>
        <v>0</v>
      </c>
      <c r="CR256" s="39">
        <f t="shared" si="167"/>
        <v>0</v>
      </c>
      <c r="CS256" s="39">
        <f t="shared" si="167"/>
        <v>0</v>
      </c>
    </row>
    <row r="257" ht="14.25" customHeight="1">
      <c r="B257" s="6" t="s">
        <v>81</v>
      </c>
      <c r="E257" s="35">
        <f t="shared" si="168"/>
        <v>0</v>
      </c>
      <c r="F257" s="5"/>
      <c r="G257" s="36">
        <f t="shared" ref="G257:CS257" si="169">G253+G248</f>
        <v>0</v>
      </c>
      <c r="H257" s="36">
        <f t="shared" si="169"/>
        <v>0</v>
      </c>
      <c r="I257" s="36">
        <f t="shared" si="169"/>
        <v>0</v>
      </c>
      <c r="J257" s="36">
        <f t="shared" si="169"/>
        <v>0</v>
      </c>
      <c r="K257" s="36">
        <f t="shared" si="169"/>
        <v>0</v>
      </c>
      <c r="L257" s="36">
        <f t="shared" si="169"/>
        <v>0</v>
      </c>
      <c r="M257" s="36">
        <f t="shared" si="169"/>
        <v>0</v>
      </c>
      <c r="N257" s="36">
        <f t="shared" si="169"/>
        <v>0</v>
      </c>
      <c r="O257" s="36">
        <f t="shared" si="169"/>
        <v>0</v>
      </c>
      <c r="P257" s="36">
        <f t="shared" si="169"/>
        <v>0</v>
      </c>
      <c r="Q257" s="36">
        <f t="shared" si="169"/>
        <v>0</v>
      </c>
      <c r="R257" s="36">
        <f t="shared" si="169"/>
        <v>0</v>
      </c>
      <c r="S257" s="36">
        <f t="shared" si="169"/>
        <v>0</v>
      </c>
      <c r="T257" s="36">
        <f t="shared" si="169"/>
        <v>0</v>
      </c>
      <c r="U257" s="36">
        <f t="shared" si="169"/>
        <v>0</v>
      </c>
      <c r="V257" s="36">
        <f t="shared" si="169"/>
        <v>0</v>
      </c>
      <c r="W257" s="36">
        <f t="shared" si="169"/>
        <v>0</v>
      </c>
      <c r="X257" s="36">
        <f t="shared" si="169"/>
        <v>0</v>
      </c>
      <c r="Y257" s="36">
        <f t="shared" si="169"/>
        <v>0</v>
      </c>
      <c r="Z257" s="36">
        <f t="shared" si="169"/>
        <v>0</v>
      </c>
      <c r="AA257" s="36">
        <f t="shared" si="169"/>
        <v>0</v>
      </c>
      <c r="AB257" s="36">
        <f t="shared" si="169"/>
        <v>0</v>
      </c>
      <c r="AC257" s="36">
        <f t="shared" si="169"/>
        <v>0</v>
      </c>
      <c r="AD257" s="36">
        <f t="shared" si="169"/>
        <v>0</v>
      </c>
      <c r="AE257" s="36">
        <f t="shared" si="169"/>
        <v>0</v>
      </c>
      <c r="AF257" s="36">
        <f t="shared" si="169"/>
        <v>0</v>
      </c>
      <c r="AG257" s="36">
        <f t="shared" si="169"/>
        <v>0</v>
      </c>
      <c r="AH257" s="36">
        <f t="shared" si="169"/>
        <v>0</v>
      </c>
      <c r="AI257" s="36">
        <f t="shared" si="169"/>
        <v>0</v>
      </c>
      <c r="AJ257" s="36">
        <f t="shared" si="169"/>
        <v>0</v>
      </c>
      <c r="AK257" s="36">
        <f t="shared" si="169"/>
        <v>0</v>
      </c>
      <c r="AL257" s="36">
        <f t="shared" si="169"/>
        <v>0</v>
      </c>
      <c r="AM257" s="36">
        <f t="shared" si="169"/>
        <v>0</v>
      </c>
      <c r="AN257" s="36">
        <f t="shared" si="169"/>
        <v>0</v>
      </c>
      <c r="AO257" s="36">
        <f t="shared" si="169"/>
        <v>0</v>
      </c>
      <c r="AP257" s="36">
        <f t="shared" si="169"/>
        <v>0</v>
      </c>
      <c r="AQ257" s="36">
        <f t="shared" si="169"/>
        <v>0</v>
      </c>
      <c r="AR257" s="36">
        <f t="shared" si="169"/>
        <v>0</v>
      </c>
      <c r="AS257" s="36">
        <f t="shared" si="169"/>
        <v>0</v>
      </c>
      <c r="AT257" s="36">
        <f t="shared" si="169"/>
        <v>0</v>
      </c>
      <c r="AU257" s="36">
        <f t="shared" si="169"/>
        <v>0</v>
      </c>
      <c r="AV257" s="36">
        <f t="shared" si="169"/>
        <v>0</v>
      </c>
      <c r="AW257" s="36">
        <f t="shared" si="169"/>
        <v>0</v>
      </c>
      <c r="AX257" s="36">
        <f t="shared" si="169"/>
        <v>0</v>
      </c>
      <c r="AY257" s="36">
        <f t="shared" si="169"/>
        <v>0</v>
      </c>
      <c r="AZ257" s="36">
        <f t="shared" si="169"/>
        <v>0</v>
      </c>
      <c r="BA257" s="36">
        <f t="shared" si="169"/>
        <v>0</v>
      </c>
      <c r="BB257" s="36">
        <f t="shared" si="169"/>
        <v>0</v>
      </c>
      <c r="BC257" s="36">
        <f t="shared" si="169"/>
        <v>0</v>
      </c>
      <c r="BD257" s="36">
        <f t="shared" si="169"/>
        <v>0</v>
      </c>
      <c r="BE257" s="36">
        <f t="shared" si="169"/>
        <v>0</v>
      </c>
      <c r="BF257" s="36">
        <f t="shared" si="169"/>
        <v>0</v>
      </c>
      <c r="BG257" s="36">
        <f t="shared" si="169"/>
        <v>0</v>
      </c>
      <c r="BH257" s="36">
        <f t="shared" si="169"/>
        <v>0</v>
      </c>
      <c r="BI257" s="36">
        <f t="shared" si="169"/>
        <v>0</v>
      </c>
      <c r="BJ257" s="36">
        <f t="shared" si="169"/>
        <v>0</v>
      </c>
      <c r="BK257" s="36">
        <f t="shared" si="169"/>
        <v>0</v>
      </c>
      <c r="BL257" s="36">
        <f t="shared" si="169"/>
        <v>0</v>
      </c>
      <c r="BM257" s="36">
        <f t="shared" si="169"/>
        <v>0</v>
      </c>
      <c r="BN257" s="36">
        <f t="shared" si="169"/>
        <v>0</v>
      </c>
      <c r="BO257" s="36">
        <f t="shared" si="169"/>
        <v>0</v>
      </c>
      <c r="BP257" s="36">
        <f t="shared" si="169"/>
        <v>0</v>
      </c>
      <c r="BQ257" s="36">
        <f t="shared" si="169"/>
        <v>0</v>
      </c>
      <c r="BR257" s="36">
        <f t="shared" si="169"/>
        <v>0</v>
      </c>
      <c r="BS257" s="36">
        <f t="shared" si="169"/>
        <v>0</v>
      </c>
      <c r="BT257" s="36">
        <f t="shared" si="169"/>
        <v>0</v>
      </c>
      <c r="BU257" s="36">
        <f t="shared" si="169"/>
        <v>0</v>
      </c>
      <c r="BV257" s="36">
        <f t="shared" si="169"/>
        <v>0</v>
      </c>
      <c r="BW257" s="36">
        <f t="shared" si="169"/>
        <v>0</v>
      </c>
      <c r="BX257" s="36">
        <f t="shared" si="169"/>
        <v>0</v>
      </c>
      <c r="BY257" s="36">
        <f t="shared" si="169"/>
        <v>0</v>
      </c>
      <c r="BZ257" s="36">
        <f t="shared" si="169"/>
        <v>0</v>
      </c>
      <c r="CA257" s="36">
        <f t="shared" si="169"/>
        <v>0</v>
      </c>
      <c r="CB257" s="36">
        <f t="shared" si="169"/>
        <v>0</v>
      </c>
      <c r="CC257" s="36">
        <f t="shared" si="169"/>
        <v>0</v>
      </c>
      <c r="CD257" s="36">
        <f t="shared" si="169"/>
        <v>0</v>
      </c>
      <c r="CE257" s="36">
        <f t="shared" si="169"/>
        <v>0</v>
      </c>
      <c r="CF257" s="36">
        <f t="shared" si="169"/>
        <v>0</v>
      </c>
      <c r="CG257" s="36">
        <f t="shared" si="169"/>
        <v>0</v>
      </c>
      <c r="CH257" s="36">
        <f t="shared" si="169"/>
        <v>0</v>
      </c>
      <c r="CI257" s="36">
        <f t="shared" si="169"/>
        <v>0</v>
      </c>
      <c r="CJ257" s="36">
        <f t="shared" si="169"/>
        <v>0</v>
      </c>
      <c r="CK257" s="36">
        <f t="shared" si="169"/>
        <v>0</v>
      </c>
      <c r="CL257" s="36">
        <f t="shared" si="169"/>
        <v>0</v>
      </c>
      <c r="CM257" s="36">
        <f t="shared" si="169"/>
        <v>0</v>
      </c>
      <c r="CN257" s="36">
        <f t="shared" si="169"/>
        <v>0</v>
      </c>
      <c r="CO257" s="36">
        <f t="shared" si="169"/>
        <v>0</v>
      </c>
      <c r="CP257" s="36">
        <f t="shared" si="169"/>
        <v>0</v>
      </c>
      <c r="CQ257" s="36">
        <f t="shared" si="169"/>
        <v>0</v>
      </c>
      <c r="CR257" s="36">
        <f t="shared" si="169"/>
        <v>0</v>
      </c>
      <c r="CS257" s="36">
        <f t="shared" si="169"/>
        <v>0</v>
      </c>
    </row>
    <row r="258" ht="14.25" customHeight="1">
      <c r="B258" s="6" t="s">
        <v>82</v>
      </c>
      <c r="E258" s="33">
        <f t="shared" si="168"/>
        <v>0</v>
      </c>
      <c r="F258" s="5"/>
      <c r="G258" s="39">
        <f t="shared" ref="G258:CS258" si="170">G254+G248</f>
        <v>0</v>
      </c>
      <c r="H258" s="39">
        <f t="shared" si="170"/>
        <v>0</v>
      </c>
      <c r="I258" s="39">
        <f t="shared" si="170"/>
        <v>0</v>
      </c>
      <c r="J258" s="39">
        <f t="shared" si="170"/>
        <v>0</v>
      </c>
      <c r="K258" s="39">
        <f t="shared" si="170"/>
        <v>0</v>
      </c>
      <c r="L258" s="39">
        <f t="shared" si="170"/>
        <v>0</v>
      </c>
      <c r="M258" s="39">
        <f t="shared" si="170"/>
        <v>0</v>
      </c>
      <c r="N258" s="39">
        <f t="shared" si="170"/>
        <v>0</v>
      </c>
      <c r="O258" s="39">
        <f t="shared" si="170"/>
        <v>0</v>
      </c>
      <c r="P258" s="39">
        <f t="shared" si="170"/>
        <v>0</v>
      </c>
      <c r="Q258" s="39">
        <f t="shared" si="170"/>
        <v>0</v>
      </c>
      <c r="R258" s="39">
        <f t="shared" si="170"/>
        <v>0</v>
      </c>
      <c r="S258" s="39">
        <f t="shared" si="170"/>
        <v>0</v>
      </c>
      <c r="T258" s="39">
        <f t="shared" si="170"/>
        <v>0</v>
      </c>
      <c r="U258" s="39">
        <f t="shared" si="170"/>
        <v>0</v>
      </c>
      <c r="V258" s="39">
        <f t="shared" si="170"/>
        <v>0</v>
      </c>
      <c r="W258" s="39">
        <f t="shared" si="170"/>
        <v>0</v>
      </c>
      <c r="X258" s="39">
        <f t="shared" si="170"/>
        <v>0</v>
      </c>
      <c r="Y258" s="39">
        <f t="shared" si="170"/>
        <v>0</v>
      </c>
      <c r="Z258" s="39">
        <f t="shared" si="170"/>
        <v>0</v>
      </c>
      <c r="AA258" s="39">
        <f t="shared" si="170"/>
        <v>0</v>
      </c>
      <c r="AB258" s="39">
        <f t="shared" si="170"/>
        <v>0</v>
      </c>
      <c r="AC258" s="39">
        <f t="shared" si="170"/>
        <v>0</v>
      </c>
      <c r="AD258" s="39">
        <f t="shared" si="170"/>
        <v>0</v>
      </c>
      <c r="AE258" s="39">
        <f t="shared" si="170"/>
        <v>0</v>
      </c>
      <c r="AF258" s="39">
        <f t="shared" si="170"/>
        <v>0</v>
      </c>
      <c r="AG258" s="39">
        <f t="shared" si="170"/>
        <v>0</v>
      </c>
      <c r="AH258" s="39">
        <f t="shared" si="170"/>
        <v>0</v>
      </c>
      <c r="AI258" s="39">
        <f t="shared" si="170"/>
        <v>0</v>
      </c>
      <c r="AJ258" s="39">
        <f t="shared" si="170"/>
        <v>0</v>
      </c>
      <c r="AK258" s="39">
        <f t="shared" si="170"/>
        <v>0</v>
      </c>
      <c r="AL258" s="39">
        <f t="shared" si="170"/>
        <v>0</v>
      </c>
      <c r="AM258" s="39">
        <f t="shared" si="170"/>
        <v>0</v>
      </c>
      <c r="AN258" s="39">
        <f t="shared" si="170"/>
        <v>0</v>
      </c>
      <c r="AO258" s="39">
        <f t="shared" si="170"/>
        <v>0</v>
      </c>
      <c r="AP258" s="39">
        <f t="shared" si="170"/>
        <v>0</v>
      </c>
      <c r="AQ258" s="39">
        <f t="shared" si="170"/>
        <v>0</v>
      </c>
      <c r="AR258" s="39">
        <f t="shared" si="170"/>
        <v>0</v>
      </c>
      <c r="AS258" s="39">
        <f t="shared" si="170"/>
        <v>0</v>
      </c>
      <c r="AT258" s="39">
        <f t="shared" si="170"/>
        <v>0</v>
      </c>
      <c r="AU258" s="39">
        <f t="shared" si="170"/>
        <v>0</v>
      </c>
      <c r="AV258" s="39">
        <f t="shared" si="170"/>
        <v>0</v>
      </c>
      <c r="AW258" s="39">
        <f t="shared" si="170"/>
        <v>0</v>
      </c>
      <c r="AX258" s="39">
        <f t="shared" si="170"/>
        <v>0</v>
      </c>
      <c r="AY258" s="39">
        <f t="shared" si="170"/>
        <v>0</v>
      </c>
      <c r="AZ258" s="39">
        <f t="shared" si="170"/>
        <v>0</v>
      </c>
      <c r="BA258" s="39">
        <f t="shared" si="170"/>
        <v>0</v>
      </c>
      <c r="BB258" s="39">
        <f t="shared" si="170"/>
        <v>0</v>
      </c>
      <c r="BC258" s="39">
        <f t="shared" si="170"/>
        <v>0</v>
      </c>
      <c r="BD258" s="39">
        <f t="shared" si="170"/>
        <v>0</v>
      </c>
      <c r="BE258" s="39">
        <f t="shared" si="170"/>
        <v>0</v>
      </c>
      <c r="BF258" s="39">
        <f t="shared" si="170"/>
        <v>0</v>
      </c>
      <c r="BG258" s="39">
        <f t="shared" si="170"/>
        <v>0</v>
      </c>
      <c r="BH258" s="39">
        <f t="shared" si="170"/>
        <v>0</v>
      </c>
      <c r="BI258" s="39">
        <f t="shared" si="170"/>
        <v>0</v>
      </c>
      <c r="BJ258" s="39">
        <f t="shared" si="170"/>
        <v>0</v>
      </c>
      <c r="BK258" s="39">
        <f t="shared" si="170"/>
        <v>0</v>
      </c>
      <c r="BL258" s="39">
        <f t="shared" si="170"/>
        <v>0</v>
      </c>
      <c r="BM258" s="39">
        <f t="shared" si="170"/>
        <v>0</v>
      </c>
      <c r="BN258" s="39">
        <f t="shared" si="170"/>
        <v>0</v>
      </c>
      <c r="BO258" s="39">
        <f t="shared" si="170"/>
        <v>0</v>
      </c>
      <c r="BP258" s="39">
        <f t="shared" si="170"/>
        <v>0</v>
      </c>
      <c r="BQ258" s="39">
        <f t="shared" si="170"/>
        <v>0</v>
      </c>
      <c r="BR258" s="39">
        <f t="shared" si="170"/>
        <v>0</v>
      </c>
      <c r="BS258" s="39">
        <f t="shared" si="170"/>
        <v>0</v>
      </c>
      <c r="BT258" s="39">
        <f t="shared" si="170"/>
        <v>0</v>
      </c>
      <c r="BU258" s="39">
        <f t="shared" si="170"/>
        <v>0</v>
      </c>
      <c r="BV258" s="39">
        <f t="shared" si="170"/>
        <v>0</v>
      </c>
      <c r="BW258" s="39">
        <f t="shared" si="170"/>
        <v>0</v>
      </c>
      <c r="BX258" s="39">
        <f t="shared" si="170"/>
        <v>0</v>
      </c>
      <c r="BY258" s="39">
        <f t="shared" si="170"/>
        <v>0</v>
      </c>
      <c r="BZ258" s="39">
        <f t="shared" si="170"/>
        <v>0</v>
      </c>
      <c r="CA258" s="39">
        <f t="shared" si="170"/>
        <v>0</v>
      </c>
      <c r="CB258" s="39">
        <f t="shared" si="170"/>
        <v>0</v>
      </c>
      <c r="CC258" s="39">
        <f t="shared" si="170"/>
        <v>0</v>
      </c>
      <c r="CD258" s="39">
        <f t="shared" si="170"/>
        <v>0</v>
      </c>
      <c r="CE258" s="39">
        <f t="shared" si="170"/>
        <v>0</v>
      </c>
      <c r="CF258" s="39">
        <f t="shared" si="170"/>
        <v>0</v>
      </c>
      <c r="CG258" s="39">
        <f t="shared" si="170"/>
        <v>0</v>
      </c>
      <c r="CH258" s="39">
        <f t="shared" si="170"/>
        <v>0</v>
      </c>
      <c r="CI258" s="39">
        <f t="shared" si="170"/>
        <v>0</v>
      </c>
      <c r="CJ258" s="39">
        <f t="shared" si="170"/>
        <v>0</v>
      </c>
      <c r="CK258" s="39">
        <f t="shared" si="170"/>
        <v>0</v>
      </c>
      <c r="CL258" s="39">
        <f t="shared" si="170"/>
        <v>0</v>
      </c>
      <c r="CM258" s="39">
        <f t="shared" si="170"/>
        <v>0</v>
      </c>
      <c r="CN258" s="39">
        <f t="shared" si="170"/>
        <v>0</v>
      </c>
      <c r="CO258" s="39">
        <f t="shared" si="170"/>
        <v>0</v>
      </c>
      <c r="CP258" s="39">
        <f t="shared" si="170"/>
        <v>0</v>
      </c>
      <c r="CQ258" s="39">
        <f t="shared" si="170"/>
        <v>0</v>
      </c>
      <c r="CR258" s="39">
        <f t="shared" si="170"/>
        <v>0</v>
      </c>
      <c r="CS258" s="39">
        <f t="shared" si="170"/>
        <v>0</v>
      </c>
    </row>
    <row r="259" ht="14.25" customHeight="1"/>
    <row r="260" ht="14.25" customHeight="1">
      <c r="B260" s="5" t="s">
        <v>72</v>
      </c>
    </row>
    <row r="261" ht="14.25" customHeight="1"/>
    <row r="262" ht="14.25" customHeight="1">
      <c r="B262" s="6" t="s">
        <v>77</v>
      </c>
      <c r="C262" s="5"/>
      <c r="D262" s="5"/>
      <c r="E262" s="33">
        <f t="shared" ref="E262:E264" si="172">SUM(G262:CS262)</f>
        <v>0</v>
      </c>
      <c r="F262" s="5"/>
      <c r="G262" s="39">
        <f t="shared" ref="G262:CS262" si="171">G252*G$52</f>
        <v>0</v>
      </c>
      <c r="H262" s="39">
        <f t="shared" si="171"/>
        <v>0</v>
      </c>
      <c r="I262" s="39">
        <f t="shared" si="171"/>
        <v>0</v>
      </c>
      <c r="J262" s="39">
        <f t="shared" si="171"/>
        <v>0</v>
      </c>
      <c r="K262" s="39">
        <f t="shared" si="171"/>
        <v>0</v>
      </c>
      <c r="L262" s="39">
        <f t="shared" si="171"/>
        <v>0</v>
      </c>
      <c r="M262" s="39">
        <f t="shared" si="171"/>
        <v>0</v>
      </c>
      <c r="N262" s="39">
        <f t="shared" si="171"/>
        <v>0</v>
      </c>
      <c r="O262" s="39">
        <f t="shared" si="171"/>
        <v>0</v>
      </c>
      <c r="P262" s="39">
        <f t="shared" si="171"/>
        <v>0</v>
      </c>
      <c r="Q262" s="39">
        <f t="shared" si="171"/>
        <v>0</v>
      </c>
      <c r="R262" s="39">
        <f t="shared" si="171"/>
        <v>0</v>
      </c>
      <c r="S262" s="39">
        <f t="shared" si="171"/>
        <v>0</v>
      </c>
      <c r="T262" s="39">
        <f t="shared" si="171"/>
        <v>0</v>
      </c>
      <c r="U262" s="39">
        <f t="shared" si="171"/>
        <v>0</v>
      </c>
      <c r="V262" s="39">
        <f t="shared" si="171"/>
        <v>0</v>
      </c>
      <c r="W262" s="39">
        <f t="shared" si="171"/>
        <v>0</v>
      </c>
      <c r="X262" s="39">
        <f t="shared" si="171"/>
        <v>0</v>
      </c>
      <c r="Y262" s="39">
        <f t="shared" si="171"/>
        <v>0</v>
      </c>
      <c r="Z262" s="39">
        <f t="shared" si="171"/>
        <v>0</v>
      </c>
      <c r="AA262" s="39">
        <f t="shared" si="171"/>
        <v>0</v>
      </c>
      <c r="AB262" s="39">
        <f t="shared" si="171"/>
        <v>0</v>
      </c>
      <c r="AC262" s="39">
        <f t="shared" si="171"/>
        <v>0</v>
      </c>
      <c r="AD262" s="39">
        <f t="shared" si="171"/>
        <v>0</v>
      </c>
      <c r="AE262" s="39">
        <f t="shared" si="171"/>
        <v>0</v>
      </c>
      <c r="AF262" s="39">
        <f t="shared" si="171"/>
        <v>0</v>
      </c>
      <c r="AG262" s="39">
        <f t="shared" si="171"/>
        <v>0</v>
      </c>
      <c r="AH262" s="39">
        <f t="shared" si="171"/>
        <v>0</v>
      </c>
      <c r="AI262" s="39">
        <f t="shared" si="171"/>
        <v>0</v>
      </c>
      <c r="AJ262" s="39">
        <f t="shared" si="171"/>
        <v>0</v>
      </c>
      <c r="AK262" s="39">
        <f t="shared" si="171"/>
        <v>0</v>
      </c>
      <c r="AL262" s="39">
        <f t="shared" si="171"/>
        <v>0</v>
      </c>
      <c r="AM262" s="39">
        <f t="shared" si="171"/>
        <v>0</v>
      </c>
      <c r="AN262" s="39">
        <f t="shared" si="171"/>
        <v>0</v>
      </c>
      <c r="AO262" s="39">
        <f t="shared" si="171"/>
        <v>0</v>
      </c>
      <c r="AP262" s="39">
        <f t="shared" si="171"/>
        <v>0</v>
      </c>
      <c r="AQ262" s="39">
        <f t="shared" si="171"/>
        <v>0</v>
      </c>
      <c r="AR262" s="39">
        <f t="shared" si="171"/>
        <v>0</v>
      </c>
      <c r="AS262" s="39">
        <f t="shared" si="171"/>
        <v>0</v>
      </c>
      <c r="AT262" s="39">
        <f t="shared" si="171"/>
        <v>0</v>
      </c>
      <c r="AU262" s="39">
        <f t="shared" si="171"/>
        <v>0</v>
      </c>
      <c r="AV262" s="39">
        <f t="shared" si="171"/>
        <v>0</v>
      </c>
      <c r="AW262" s="39">
        <f t="shared" si="171"/>
        <v>0</v>
      </c>
      <c r="AX262" s="39">
        <f t="shared" si="171"/>
        <v>0</v>
      </c>
      <c r="AY262" s="39">
        <f t="shared" si="171"/>
        <v>0</v>
      </c>
      <c r="AZ262" s="39">
        <f t="shared" si="171"/>
        <v>0</v>
      </c>
      <c r="BA262" s="39">
        <f t="shared" si="171"/>
        <v>0</v>
      </c>
      <c r="BB262" s="39">
        <f t="shared" si="171"/>
        <v>0</v>
      </c>
      <c r="BC262" s="39">
        <f t="shared" si="171"/>
        <v>0</v>
      </c>
      <c r="BD262" s="39">
        <f t="shared" si="171"/>
        <v>0</v>
      </c>
      <c r="BE262" s="39">
        <f t="shared" si="171"/>
        <v>0</v>
      </c>
      <c r="BF262" s="39">
        <f t="shared" si="171"/>
        <v>0</v>
      </c>
      <c r="BG262" s="39">
        <f t="shared" si="171"/>
        <v>0</v>
      </c>
      <c r="BH262" s="39">
        <f t="shared" si="171"/>
        <v>0</v>
      </c>
      <c r="BI262" s="39">
        <f t="shared" si="171"/>
        <v>0</v>
      </c>
      <c r="BJ262" s="39">
        <f t="shared" si="171"/>
        <v>0</v>
      </c>
      <c r="BK262" s="39">
        <f t="shared" si="171"/>
        <v>0</v>
      </c>
      <c r="BL262" s="39">
        <f t="shared" si="171"/>
        <v>0</v>
      </c>
      <c r="BM262" s="39">
        <f t="shared" si="171"/>
        <v>0</v>
      </c>
      <c r="BN262" s="39">
        <f t="shared" si="171"/>
        <v>0</v>
      </c>
      <c r="BO262" s="39">
        <f t="shared" si="171"/>
        <v>0</v>
      </c>
      <c r="BP262" s="39">
        <f t="shared" si="171"/>
        <v>0</v>
      </c>
      <c r="BQ262" s="39">
        <f t="shared" si="171"/>
        <v>0</v>
      </c>
      <c r="BR262" s="39">
        <f t="shared" si="171"/>
        <v>0</v>
      </c>
      <c r="BS262" s="39">
        <f t="shared" si="171"/>
        <v>0</v>
      </c>
      <c r="BT262" s="39">
        <f t="shared" si="171"/>
        <v>0</v>
      </c>
      <c r="BU262" s="39">
        <f t="shared" si="171"/>
        <v>0</v>
      </c>
      <c r="BV262" s="39">
        <f t="shared" si="171"/>
        <v>0</v>
      </c>
      <c r="BW262" s="39">
        <f t="shared" si="171"/>
        <v>0</v>
      </c>
      <c r="BX262" s="39">
        <f t="shared" si="171"/>
        <v>0</v>
      </c>
      <c r="BY262" s="39">
        <f t="shared" si="171"/>
        <v>0</v>
      </c>
      <c r="BZ262" s="39">
        <f t="shared" si="171"/>
        <v>0</v>
      </c>
      <c r="CA262" s="39">
        <f t="shared" si="171"/>
        <v>0</v>
      </c>
      <c r="CB262" s="39">
        <f t="shared" si="171"/>
        <v>0</v>
      </c>
      <c r="CC262" s="39">
        <f t="shared" si="171"/>
        <v>0</v>
      </c>
      <c r="CD262" s="39">
        <f t="shared" si="171"/>
        <v>0</v>
      </c>
      <c r="CE262" s="39">
        <f t="shared" si="171"/>
        <v>0</v>
      </c>
      <c r="CF262" s="39">
        <f t="shared" si="171"/>
        <v>0</v>
      </c>
      <c r="CG262" s="39">
        <f t="shared" si="171"/>
        <v>0</v>
      </c>
      <c r="CH262" s="39">
        <f t="shared" si="171"/>
        <v>0</v>
      </c>
      <c r="CI262" s="39">
        <f t="shared" si="171"/>
        <v>0</v>
      </c>
      <c r="CJ262" s="39">
        <f t="shared" si="171"/>
        <v>0</v>
      </c>
      <c r="CK262" s="39">
        <f t="shared" si="171"/>
        <v>0</v>
      </c>
      <c r="CL262" s="39">
        <f t="shared" si="171"/>
        <v>0</v>
      </c>
      <c r="CM262" s="39">
        <f t="shared" si="171"/>
        <v>0</v>
      </c>
      <c r="CN262" s="39">
        <f t="shared" si="171"/>
        <v>0</v>
      </c>
      <c r="CO262" s="39">
        <f t="shared" si="171"/>
        <v>0</v>
      </c>
      <c r="CP262" s="39">
        <f t="shared" si="171"/>
        <v>0</v>
      </c>
      <c r="CQ262" s="39">
        <f t="shared" si="171"/>
        <v>0</v>
      </c>
      <c r="CR262" s="39">
        <f t="shared" si="171"/>
        <v>0</v>
      </c>
      <c r="CS262" s="39">
        <f t="shared" si="171"/>
        <v>0</v>
      </c>
    </row>
    <row r="263" ht="14.25" customHeight="1">
      <c r="B263" s="6" t="s">
        <v>78</v>
      </c>
      <c r="E263" s="35">
        <f t="shared" si="172"/>
        <v>0</v>
      </c>
      <c r="F263" s="5"/>
      <c r="G263" s="36">
        <f t="shared" ref="G263:CS263" si="173">G253*G$52</f>
        <v>0</v>
      </c>
      <c r="H263" s="36">
        <f t="shared" si="173"/>
        <v>0</v>
      </c>
      <c r="I263" s="36">
        <f t="shared" si="173"/>
        <v>0</v>
      </c>
      <c r="J263" s="36">
        <f t="shared" si="173"/>
        <v>0</v>
      </c>
      <c r="K263" s="36">
        <f t="shared" si="173"/>
        <v>0</v>
      </c>
      <c r="L263" s="36">
        <f t="shared" si="173"/>
        <v>0</v>
      </c>
      <c r="M263" s="36">
        <f t="shared" si="173"/>
        <v>0</v>
      </c>
      <c r="N263" s="36">
        <f t="shared" si="173"/>
        <v>0</v>
      </c>
      <c r="O263" s="36">
        <f t="shared" si="173"/>
        <v>0</v>
      </c>
      <c r="P263" s="36">
        <f t="shared" si="173"/>
        <v>0</v>
      </c>
      <c r="Q263" s="36">
        <f t="shared" si="173"/>
        <v>0</v>
      </c>
      <c r="R263" s="36">
        <f t="shared" si="173"/>
        <v>0</v>
      </c>
      <c r="S263" s="36">
        <f t="shared" si="173"/>
        <v>0</v>
      </c>
      <c r="T263" s="36">
        <f t="shared" si="173"/>
        <v>0</v>
      </c>
      <c r="U263" s="36">
        <f t="shared" si="173"/>
        <v>0</v>
      </c>
      <c r="V263" s="36">
        <f t="shared" si="173"/>
        <v>0</v>
      </c>
      <c r="W263" s="36">
        <f t="shared" si="173"/>
        <v>0</v>
      </c>
      <c r="X263" s="36">
        <f t="shared" si="173"/>
        <v>0</v>
      </c>
      <c r="Y263" s="36">
        <f t="shared" si="173"/>
        <v>0</v>
      </c>
      <c r="Z263" s="36">
        <f t="shared" si="173"/>
        <v>0</v>
      </c>
      <c r="AA263" s="36">
        <f t="shared" si="173"/>
        <v>0</v>
      </c>
      <c r="AB263" s="36">
        <f t="shared" si="173"/>
        <v>0</v>
      </c>
      <c r="AC263" s="36">
        <f t="shared" si="173"/>
        <v>0</v>
      </c>
      <c r="AD263" s="36">
        <f t="shared" si="173"/>
        <v>0</v>
      </c>
      <c r="AE263" s="36">
        <f t="shared" si="173"/>
        <v>0</v>
      </c>
      <c r="AF263" s="36">
        <f t="shared" si="173"/>
        <v>0</v>
      </c>
      <c r="AG263" s="36">
        <f t="shared" si="173"/>
        <v>0</v>
      </c>
      <c r="AH263" s="36">
        <f t="shared" si="173"/>
        <v>0</v>
      </c>
      <c r="AI263" s="36">
        <f t="shared" si="173"/>
        <v>0</v>
      </c>
      <c r="AJ263" s="36">
        <f t="shared" si="173"/>
        <v>0</v>
      </c>
      <c r="AK263" s="36">
        <f t="shared" si="173"/>
        <v>0</v>
      </c>
      <c r="AL263" s="36">
        <f t="shared" si="173"/>
        <v>0</v>
      </c>
      <c r="AM263" s="36">
        <f t="shared" si="173"/>
        <v>0</v>
      </c>
      <c r="AN263" s="36">
        <f t="shared" si="173"/>
        <v>0</v>
      </c>
      <c r="AO263" s="36">
        <f t="shared" si="173"/>
        <v>0</v>
      </c>
      <c r="AP263" s="36">
        <f t="shared" si="173"/>
        <v>0</v>
      </c>
      <c r="AQ263" s="36">
        <f t="shared" si="173"/>
        <v>0</v>
      </c>
      <c r="AR263" s="36">
        <f t="shared" si="173"/>
        <v>0</v>
      </c>
      <c r="AS263" s="36">
        <f t="shared" si="173"/>
        <v>0</v>
      </c>
      <c r="AT263" s="36">
        <f t="shared" si="173"/>
        <v>0</v>
      </c>
      <c r="AU263" s="36">
        <f t="shared" si="173"/>
        <v>0</v>
      </c>
      <c r="AV263" s="36">
        <f t="shared" si="173"/>
        <v>0</v>
      </c>
      <c r="AW263" s="36">
        <f t="shared" si="173"/>
        <v>0</v>
      </c>
      <c r="AX263" s="36">
        <f t="shared" si="173"/>
        <v>0</v>
      </c>
      <c r="AY263" s="36">
        <f t="shared" si="173"/>
        <v>0</v>
      </c>
      <c r="AZ263" s="36">
        <f t="shared" si="173"/>
        <v>0</v>
      </c>
      <c r="BA263" s="36">
        <f t="shared" si="173"/>
        <v>0</v>
      </c>
      <c r="BB263" s="36">
        <f t="shared" si="173"/>
        <v>0</v>
      </c>
      <c r="BC263" s="36">
        <f t="shared" si="173"/>
        <v>0</v>
      </c>
      <c r="BD263" s="36">
        <f t="shared" si="173"/>
        <v>0</v>
      </c>
      <c r="BE263" s="36">
        <f t="shared" si="173"/>
        <v>0</v>
      </c>
      <c r="BF263" s="36">
        <f t="shared" si="173"/>
        <v>0</v>
      </c>
      <c r="BG263" s="36">
        <f t="shared" si="173"/>
        <v>0</v>
      </c>
      <c r="BH263" s="36">
        <f t="shared" si="173"/>
        <v>0</v>
      </c>
      <c r="BI263" s="36">
        <f t="shared" si="173"/>
        <v>0</v>
      </c>
      <c r="BJ263" s="36">
        <f t="shared" si="173"/>
        <v>0</v>
      </c>
      <c r="BK263" s="36">
        <f t="shared" si="173"/>
        <v>0</v>
      </c>
      <c r="BL263" s="36">
        <f t="shared" si="173"/>
        <v>0</v>
      </c>
      <c r="BM263" s="36">
        <f t="shared" si="173"/>
        <v>0</v>
      </c>
      <c r="BN263" s="36">
        <f t="shared" si="173"/>
        <v>0</v>
      </c>
      <c r="BO263" s="36">
        <f t="shared" si="173"/>
        <v>0</v>
      </c>
      <c r="BP263" s="36">
        <f t="shared" si="173"/>
        <v>0</v>
      </c>
      <c r="BQ263" s="36">
        <f t="shared" si="173"/>
        <v>0</v>
      </c>
      <c r="BR263" s="36">
        <f t="shared" si="173"/>
        <v>0</v>
      </c>
      <c r="BS263" s="36">
        <f t="shared" si="173"/>
        <v>0</v>
      </c>
      <c r="BT263" s="36">
        <f t="shared" si="173"/>
        <v>0</v>
      </c>
      <c r="BU263" s="36">
        <f t="shared" si="173"/>
        <v>0</v>
      </c>
      <c r="BV263" s="36">
        <f t="shared" si="173"/>
        <v>0</v>
      </c>
      <c r="BW263" s="36">
        <f t="shared" si="173"/>
        <v>0</v>
      </c>
      <c r="BX263" s="36">
        <f t="shared" si="173"/>
        <v>0</v>
      </c>
      <c r="BY263" s="36">
        <f t="shared" si="173"/>
        <v>0</v>
      </c>
      <c r="BZ263" s="36">
        <f t="shared" si="173"/>
        <v>0</v>
      </c>
      <c r="CA263" s="36">
        <f t="shared" si="173"/>
        <v>0</v>
      </c>
      <c r="CB263" s="36">
        <f t="shared" si="173"/>
        <v>0</v>
      </c>
      <c r="CC263" s="36">
        <f t="shared" si="173"/>
        <v>0</v>
      </c>
      <c r="CD263" s="36">
        <f t="shared" si="173"/>
        <v>0</v>
      </c>
      <c r="CE263" s="36">
        <f t="shared" si="173"/>
        <v>0</v>
      </c>
      <c r="CF263" s="36">
        <f t="shared" si="173"/>
        <v>0</v>
      </c>
      <c r="CG263" s="36">
        <f t="shared" si="173"/>
        <v>0</v>
      </c>
      <c r="CH263" s="36">
        <f t="shared" si="173"/>
        <v>0</v>
      </c>
      <c r="CI263" s="36">
        <f t="shared" si="173"/>
        <v>0</v>
      </c>
      <c r="CJ263" s="36">
        <f t="shared" si="173"/>
        <v>0</v>
      </c>
      <c r="CK263" s="36">
        <f t="shared" si="173"/>
        <v>0</v>
      </c>
      <c r="CL263" s="36">
        <f t="shared" si="173"/>
        <v>0</v>
      </c>
      <c r="CM263" s="36">
        <f t="shared" si="173"/>
        <v>0</v>
      </c>
      <c r="CN263" s="36">
        <f t="shared" si="173"/>
        <v>0</v>
      </c>
      <c r="CO263" s="36">
        <f t="shared" si="173"/>
        <v>0</v>
      </c>
      <c r="CP263" s="36">
        <f t="shared" si="173"/>
        <v>0</v>
      </c>
      <c r="CQ263" s="36">
        <f t="shared" si="173"/>
        <v>0</v>
      </c>
      <c r="CR263" s="36">
        <f t="shared" si="173"/>
        <v>0</v>
      </c>
      <c r="CS263" s="36">
        <f t="shared" si="173"/>
        <v>0</v>
      </c>
    </row>
    <row r="264" ht="14.25" customHeight="1">
      <c r="B264" s="6" t="s">
        <v>79</v>
      </c>
      <c r="E264" s="33">
        <f t="shared" si="172"/>
        <v>0</v>
      </c>
      <c r="F264" s="5"/>
      <c r="G264" s="39">
        <f t="shared" ref="G264:CS264" si="174">G254*G$52</f>
        <v>0</v>
      </c>
      <c r="H264" s="39">
        <f t="shared" si="174"/>
        <v>0</v>
      </c>
      <c r="I264" s="39">
        <f t="shared" si="174"/>
        <v>0</v>
      </c>
      <c r="J264" s="39">
        <f t="shared" si="174"/>
        <v>0</v>
      </c>
      <c r="K264" s="39">
        <f t="shared" si="174"/>
        <v>0</v>
      </c>
      <c r="L264" s="39">
        <f t="shared" si="174"/>
        <v>0</v>
      </c>
      <c r="M264" s="39">
        <f t="shared" si="174"/>
        <v>0</v>
      </c>
      <c r="N264" s="39">
        <f t="shared" si="174"/>
        <v>0</v>
      </c>
      <c r="O264" s="39">
        <f t="shared" si="174"/>
        <v>0</v>
      </c>
      <c r="P264" s="39">
        <f t="shared" si="174"/>
        <v>0</v>
      </c>
      <c r="Q264" s="39">
        <f t="shared" si="174"/>
        <v>0</v>
      </c>
      <c r="R264" s="39">
        <f t="shared" si="174"/>
        <v>0</v>
      </c>
      <c r="S264" s="39">
        <f t="shared" si="174"/>
        <v>0</v>
      </c>
      <c r="T264" s="39">
        <f t="shared" si="174"/>
        <v>0</v>
      </c>
      <c r="U264" s="39">
        <f t="shared" si="174"/>
        <v>0</v>
      </c>
      <c r="V264" s="39">
        <f t="shared" si="174"/>
        <v>0</v>
      </c>
      <c r="W264" s="39">
        <f t="shared" si="174"/>
        <v>0</v>
      </c>
      <c r="X264" s="39">
        <f t="shared" si="174"/>
        <v>0</v>
      </c>
      <c r="Y264" s="39">
        <f t="shared" si="174"/>
        <v>0</v>
      </c>
      <c r="Z264" s="39">
        <f t="shared" si="174"/>
        <v>0</v>
      </c>
      <c r="AA264" s="39">
        <f t="shared" si="174"/>
        <v>0</v>
      </c>
      <c r="AB264" s="39">
        <f t="shared" si="174"/>
        <v>0</v>
      </c>
      <c r="AC264" s="39">
        <f t="shared" si="174"/>
        <v>0</v>
      </c>
      <c r="AD264" s="39">
        <f t="shared" si="174"/>
        <v>0</v>
      </c>
      <c r="AE264" s="39">
        <f t="shared" si="174"/>
        <v>0</v>
      </c>
      <c r="AF264" s="39">
        <f t="shared" si="174"/>
        <v>0</v>
      </c>
      <c r="AG264" s="39">
        <f t="shared" si="174"/>
        <v>0</v>
      </c>
      <c r="AH264" s="39">
        <f t="shared" si="174"/>
        <v>0</v>
      </c>
      <c r="AI264" s="39">
        <f t="shared" si="174"/>
        <v>0</v>
      </c>
      <c r="AJ264" s="39">
        <f t="shared" si="174"/>
        <v>0</v>
      </c>
      <c r="AK264" s="39">
        <f t="shared" si="174"/>
        <v>0</v>
      </c>
      <c r="AL264" s="39">
        <f t="shared" si="174"/>
        <v>0</v>
      </c>
      <c r="AM264" s="39">
        <f t="shared" si="174"/>
        <v>0</v>
      </c>
      <c r="AN264" s="39">
        <f t="shared" si="174"/>
        <v>0</v>
      </c>
      <c r="AO264" s="39">
        <f t="shared" si="174"/>
        <v>0</v>
      </c>
      <c r="AP264" s="39">
        <f t="shared" si="174"/>
        <v>0</v>
      </c>
      <c r="AQ264" s="39">
        <f t="shared" si="174"/>
        <v>0</v>
      </c>
      <c r="AR264" s="39">
        <f t="shared" si="174"/>
        <v>0</v>
      </c>
      <c r="AS264" s="39">
        <f t="shared" si="174"/>
        <v>0</v>
      </c>
      <c r="AT264" s="39">
        <f t="shared" si="174"/>
        <v>0</v>
      </c>
      <c r="AU264" s="39">
        <f t="shared" si="174"/>
        <v>0</v>
      </c>
      <c r="AV264" s="39">
        <f t="shared" si="174"/>
        <v>0</v>
      </c>
      <c r="AW264" s="39">
        <f t="shared" si="174"/>
        <v>0</v>
      </c>
      <c r="AX264" s="39">
        <f t="shared" si="174"/>
        <v>0</v>
      </c>
      <c r="AY264" s="39">
        <f t="shared" si="174"/>
        <v>0</v>
      </c>
      <c r="AZ264" s="39">
        <f t="shared" si="174"/>
        <v>0</v>
      </c>
      <c r="BA264" s="39">
        <f t="shared" si="174"/>
        <v>0</v>
      </c>
      <c r="BB264" s="39">
        <f t="shared" si="174"/>
        <v>0</v>
      </c>
      <c r="BC264" s="39">
        <f t="shared" si="174"/>
        <v>0</v>
      </c>
      <c r="BD264" s="39">
        <f t="shared" si="174"/>
        <v>0</v>
      </c>
      <c r="BE264" s="39">
        <f t="shared" si="174"/>
        <v>0</v>
      </c>
      <c r="BF264" s="39">
        <f t="shared" si="174"/>
        <v>0</v>
      </c>
      <c r="BG264" s="39">
        <f t="shared" si="174"/>
        <v>0</v>
      </c>
      <c r="BH264" s="39">
        <f t="shared" si="174"/>
        <v>0</v>
      </c>
      <c r="BI264" s="39">
        <f t="shared" si="174"/>
        <v>0</v>
      </c>
      <c r="BJ264" s="39">
        <f t="shared" si="174"/>
        <v>0</v>
      </c>
      <c r="BK264" s="39">
        <f t="shared" si="174"/>
        <v>0</v>
      </c>
      <c r="BL264" s="39">
        <f t="shared" si="174"/>
        <v>0</v>
      </c>
      <c r="BM264" s="39">
        <f t="shared" si="174"/>
        <v>0</v>
      </c>
      <c r="BN264" s="39">
        <f t="shared" si="174"/>
        <v>0</v>
      </c>
      <c r="BO264" s="39">
        <f t="shared" si="174"/>
        <v>0</v>
      </c>
      <c r="BP264" s="39">
        <f t="shared" si="174"/>
        <v>0</v>
      </c>
      <c r="BQ264" s="39">
        <f t="shared" si="174"/>
        <v>0</v>
      </c>
      <c r="BR264" s="39">
        <f t="shared" si="174"/>
        <v>0</v>
      </c>
      <c r="BS264" s="39">
        <f t="shared" si="174"/>
        <v>0</v>
      </c>
      <c r="BT264" s="39">
        <f t="shared" si="174"/>
        <v>0</v>
      </c>
      <c r="BU264" s="39">
        <f t="shared" si="174"/>
        <v>0</v>
      </c>
      <c r="BV264" s="39">
        <f t="shared" si="174"/>
        <v>0</v>
      </c>
      <c r="BW264" s="39">
        <f t="shared" si="174"/>
        <v>0</v>
      </c>
      <c r="BX264" s="39">
        <f t="shared" si="174"/>
        <v>0</v>
      </c>
      <c r="BY264" s="39">
        <f t="shared" si="174"/>
        <v>0</v>
      </c>
      <c r="BZ264" s="39">
        <f t="shared" si="174"/>
        <v>0</v>
      </c>
      <c r="CA264" s="39">
        <f t="shared" si="174"/>
        <v>0</v>
      </c>
      <c r="CB264" s="39">
        <f t="shared" si="174"/>
        <v>0</v>
      </c>
      <c r="CC264" s="39">
        <f t="shared" si="174"/>
        <v>0</v>
      </c>
      <c r="CD264" s="39">
        <f t="shared" si="174"/>
        <v>0</v>
      </c>
      <c r="CE264" s="39">
        <f t="shared" si="174"/>
        <v>0</v>
      </c>
      <c r="CF264" s="39">
        <f t="shared" si="174"/>
        <v>0</v>
      </c>
      <c r="CG264" s="39">
        <f t="shared" si="174"/>
        <v>0</v>
      </c>
      <c r="CH264" s="39">
        <f t="shared" si="174"/>
        <v>0</v>
      </c>
      <c r="CI264" s="39">
        <f t="shared" si="174"/>
        <v>0</v>
      </c>
      <c r="CJ264" s="39">
        <f t="shared" si="174"/>
        <v>0</v>
      </c>
      <c r="CK264" s="39">
        <f t="shared" si="174"/>
        <v>0</v>
      </c>
      <c r="CL264" s="39">
        <f t="shared" si="174"/>
        <v>0</v>
      </c>
      <c r="CM264" s="39">
        <f t="shared" si="174"/>
        <v>0</v>
      </c>
      <c r="CN264" s="39">
        <f t="shared" si="174"/>
        <v>0</v>
      </c>
      <c r="CO264" s="39">
        <f t="shared" si="174"/>
        <v>0</v>
      </c>
      <c r="CP264" s="39">
        <f t="shared" si="174"/>
        <v>0</v>
      </c>
      <c r="CQ264" s="39">
        <f t="shared" si="174"/>
        <v>0</v>
      </c>
      <c r="CR264" s="39">
        <f t="shared" si="174"/>
        <v>0</v>
      </c>
      <c r="CS264" s="39">
        <f t="shared" si="174"/>
        <v>0</v>
      </c>
    </row>
    <row r="265" ht="14.25" customHeight="1">
      <c r="E265" s="35"/>
      <c r="F265" s="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</row>
    <row r="266" ht="14.25" customHeight="1">
      <c r="B266" s="6" t="s">
        <v>80</v>
      </c>
      <c r="C266" s="5"/>
      <c r="D266" s="5"/>
      <c r="E266" s="33">
        <f t="shared" ref="E266:E268" si="176">SUM(G266:CS266)</f>
        <v>0</v>
      </c>
      <c r="F266" s="5"/>
      <c r="G266" s="39">
        <f t="shared" ref="G266:CS266" si="175">G256*G$52</f>
        <v>0</v>
      </c>
      <c r="H266" s="39">
        <f t="shared" si="175"/>
        <v>0</v>
      </c>
      <c r="I266" s="39">
        <f t="shared" si="175"/>
        <v>0</v>
      </c>
      <c r="J266" s="39">
        <f t="shared" si="175"/>
        <v>0</v>
      </c>
      <c r="K266" s="39">
        <f t="shared" si="175"/>
        <v>0</v>
      </c>
      <c r="L266" s="39">
        <f t="shared" si="175"/>
        <v>0</v>
      </c>
      <c r="M266" s="39">
        <f t="shared" si="175"/>
        <v>0</v>
      </c>
      <c r="N266" s="39">
        <f t="shared" si="175"/>
        <v>0</v>
      </c>
      <c r="O266" s="39">
        <f t="shared" si="175"/>
        <v>0</v>
      </c>
      <c r="P266" s="39">
        <f t="shared" si="175"/>
        <v>0</v>
      </c>
      <c r="Q266" s="39">
        <f t="shared" si="175"/>
        <v>0</v>
      </c>
      <c r="R266" s="39">
        <f t="shared" si="175"/>
        <v>0</v>
      </c>
      <c r="S266" s="39">
        <f t="shared" si="175"/>
        <v>0</v>
      </c>
      <c r="T266" s="39">
        <f t="shared" si="175"/>
        <v>0</v>
      </c>
      <c r="U266" s="39">
        <f t="shared" si="175"/>
        <v>0</v>
      </c>
      <c r="V266" s="39">
        <f t="shared" si="175"/>
        <v>0</v>
      </c>
      <c r="W266" s="39">
        <f t="shared" si="175"/>
        <v>0</v>
      </c>
      <c r="X266" s="39">
        <f t="shared" si="175"/>
        <v>0</v>
      </c>
      <c r="Y266" s="39">
        <f t="shared" si="175"/>
        <v>0</v>
      </c>
      <c r="Z266" s="39">
        <f t="shared" si="175"/>
        <v>0</v>
      </c>
      <c r="AA266" s="39">
        <f t="shared" si="175"/>
        <v>0</v>
      </c>
      <c r="AB266" s="39">
        <f t="shared" si="175"/>
        <v>0</v>
      </c>
      <c r="AC266" s="39">
        <f t="shared" si="175"/>
        <v>0</v>
      </c>
      <c r="AD266" s="39">
        <f t="shared" si="175"/>
        <v>0</v>
      </c>
      <c r="AE266" s="39">
        <f t="shared" si="175"/>
        <v>0</v>
      </c>
      <c r="AF266" s="39">
        <f t="shared" si="175"/>
        <v>0</v>
      </c>
      <c r="AG266" s="39">
        <f t="shared" si="175"/>
        <v>0</v>
      </c>
      <c r="AH266" s="39">
        <f t="shared" si="175"/>
        <v>0</v>
      </c>
      <c r="AI266" s="39">
        <f t="shared" si="175"/>
        <v>0</v>
      </c>
      <c r="AJ266" s="39">
        <f t="shared" si="175"/>
        <v>0</v>
      </c>
      <c r="AK266" s="39">
        <f t="shared" si="175"/>
        <v>0</v>
      </c>
      <c r="AL266" s="39">
        <f t="shared" si="175"/>
        <v>0</v>
      </c>
      <c r="AM266" s="39">
        <f t="shared" si="175"/>
        <v>0</v>
      </c>
      <c r="AN266" s="39">
        <f t="shared" si="175"/>
        <v>0</v>
      </c>
      <c r="AO266" s="39">
        <f t="shared" si="175"/>
        <v>0</v>
      </c>
      <c r="AP266" s="39">
        <f t="shared" si="175"/>
        <v>0</v>
      </c>
      <c r="AQ266" s="39">
        <f t="shared" si="175"/>
        <v>0</v>
      </c>
      <c r="AR266" s="39">
        <f t="shared" si="175"/>
        <v>0</v>
      </c>
      <c r="AS266" s="39">
        <f t="shared" si="175"/>
        <v>0</v>
      </c>
      <c r="AT266" s="39">
        <f t="shared" si="175"/>
        <v>0</v>
      </c>
      <c r="AU266" s="39">
        <f t="shared" si="175"/>
        <v>0</v>
      </c>
      <c r="AV266" s="39">
        <f t="shared" si="175"/>
        <v>0</v>
      </c>
      <c r="AW266" s="39">
        <f t="shared" si="175"/>
        <v>0</v>
      </c>
      <c r="AX266" s="39">
        <f t="shared" si="175"/>
        <v>0</v>
      </c>
      <c r="AY266" s="39">
        <f t="shared" si="175"/>
        <v>0</v>
      </c>
      <c r="AZ266" s="39">
        <f t="shared" si="175"/>
        <v>0</v>
      </c>
      <c r="BA266" s="39">
        <f t="shared" si="175"/>
        <v>0</v>
      </c>
      <c r="BB266" s="39">
        <f t="shared" si="175"/>
        <v>0</v>
      </c>
      <c r="BC266" s="39">
        <f t="shared" si="175"/>
        <v>0</v>
      </c>
      <c r="BD266" s="39">
        <f t="shared" si="175"/>
        <v>0</v>
      </c>
      <c r="BE266" s="39">
        <f t="shared" si="175"/>
        <v>0</v>
      </c>
      <c r="BF266" s="39">
        <f t="shared" si="175"/>
        <v>0</v>
      </c>
      <c r="BG266" s="39">
        <f t="shared" si="175"/>
        <v>0</v>
      </c>
      <c r="BH266" s="39">
        <f t="shared" si="175"/>
        <v>0</v>
      </c>
      <c r="BI266" s="39">
        <f t="shared" si="175"/>
        <v>0</v>
      </c>
      <c r="BJ266" s="39">
        <f t="shared" si="175"/>
        <v>0</v>
      </c>
      <c r="BK266" s="39">
        <f t="shared" si="175"/>
        <v>0</v>
      </c>
      <c r="BL266" s="39">
        <f t="shared" si="175"/>
        <v>0</v>
      </c>
      <c r="BM266" s="39">
        <f t="shared" si="175"/>
        <v>0</v>
      </c>
      <c r="BN266" s="39">
        <f t="shared" si="175"/>
        <v>0</v>
      </c>
      <c r="BO266" s="39">
        <f t="shared" si="175"/>
        <v>0</v>
      </c>
      <c r="BP266" s="39">
        <f t="shared" si="175"/>
        <v>0</v>
      </c>
      <c r="BQ266" s="39">
        <f t="shared" si="175"/>
        <v>0</v>
      </c>
      <c r="BR266" s="39">
        <f t="shared" si="175"/>
        <v>0</v>
      </c>
      <c r="BS266" s="39">
        <f t="shared" si="175"/>
        <v>0</v>
      </c>
      <c r="BT266" s="39">
        <f t="shared" si="175"/>
        <v>0</v>
      </c>
      <c r="BU266" s="39">
        <f t="shared" si="175"/>
        <v>0</v>
      </c>
      <c r="BV266" s="39">
        <f t="shared" si="175"/>
        <v>0</v>
      </c>
      <c r="BW266" s="39">
        <f t="shared" si="175"/>
        <v>0</v>
      </c>
      <c r="BX266" s="39">
        <f t="shared" si="175"/>
        <v>0</v>
      </c>
      <c r="BY266" s="39">
        <f t="shared" si="175"/>
        <v>0</v>
      </c>
      <c r="BZ266" s="39">
        <f t="shared" si="175"/>
        <v>0</v>
      </c>
      <c r="CA266" s="39">
        <f t="shared" si="175"/>
        <v>0</v>
      </c>
      <c r="CB266" s="39">
        <f t="shared" si="175"/>
        <v>0</v>
      </c>
      <c r="CC266" s="39">
        <f t="shared" si="175"/>
        <v>0</v>
      </c>
      <c r="CD266" s="39">
        <f t="shared" si="175"/>
        <v>0</v>
      </c>
      <c r="CE266" s="39">
        <f t="shared" si="175"/>
        <v>0</v>
      </c>
      <c r="CF266" s="39">
        <f t="shared" si="175"/>
        <v>0</v>
      </c>
      <c r="CG266" s="39">
        <f t="shared" si="175"/>
        <v>0</v>
      </c>
      <c r="CH266" s="39">
        <f t="shared" si="175"/>
        <v>0</v>
      </c>
      <c r="CI266" s="39">
        <f t="shared" si="175"/>
        <v>0</v>
      </c>
      <c r="CJ266" s="39">
        <f t="shared" si="175"/>
        <v>0</v>
      </c>
      <c r="CK266" s="39">
        <f t="shared" si="175"/>
        <v>0</v>
      </c>
      <c r="CL266" s="39">
        <f t="shared" si="175"/>
        <v>0</v>
      </c>
      <c r="CM266" s="39">
        <f t="shared" si="175"/>
        <v>0</v>
      </c>
      <c r="CN266" s="39">
        <f t="shared" si="175"/>
        <v>0</v>
      </c>
      <c r="CO266" s="39">
        <f t="shared" si="175"/>
        <v>0</v>
      </c>
      <c r="CP266" s="39">
        <f t="shared" si="175"/>
        <v>0</v>
      </c>
      <c r="CQ266" s="39">
        <f t="shared" si="175"/>
        <v>0</v>
      </c>
      <c r="CR266" s="39">
        <f t="shared" si="175"/>
        <v>0</v>
      </c>
      <c r="CS266" s="39">
        <f t="shared" si="175"/>
        <v>0</v>
      </c>
    </row>
    <row r="267" ht="14.25" customHeight="1">
      <c r="B267" s="6" t="s">
        <v>81</v>
      </c>
      <c r="E267" s="35">
        <f t="shared" si="176"/>
        <v>0</v>
      </c>
      <c r="F267" s="5"/>
      <c r="G267" s="36">
        <f t="shared" ref="G267:CS267" si="177">G257*G$52</f>
        <v>0</v>
      </c>
      <c r="H267" s="36">
        <f t="shared" si="177"/>
        <v>0</v>
      </c>
      <c r="I267" s="36">
        <f t="shared" si="177"/>
        <v>0</v>
      </c>
      <c r="J267" s="36">
        <f t="shared" si="177"/>
        <v>0</v>
      </c>
      <c r="K267" s="36">
        <f t="shared" si="177"/>
        <v>0</v>
      </c>
      <c r="L267" s="36">
        <f t="shared" si="177"/>
        <v>0</v>
      </c>
      <c r="M267" s="36">
        <f t="shared" si="177"/>
        <v>0</v>
      </c>
      <c r="N267" s="36">
        <f t="shared" si="177"/>
        <v>0</v>
      </c>
      <c r="O267" s="36">
        <f t="shared" si="177"/>
        <v>0</v>
      </c>
      <c r="P267" s="36">
        <f t="shared" si="177"/>
        <v>0</v>
      </c>
      <c r="Q267" s="36">
        <f t="shared" si="177"/>
        <v>0</v>
      </c>
      <c r="R267" s="36">
        <f t="shared" si="177"/>
        <v>0</v>
      </c>
      <c r="S267" s="36">
        <f t="shared" si="177"/>
        <v>0</v>
      </c>
      <c r="T267" s="36">
        <f t="shared" si="177"/>
        <v>0</v>
      </c>
      <c r="U267" s="36">
        <f t="shared" si="177"/>
        <v>0</v>
      </c>
      <c r="V267" s="36">
        <f t="shared" si="177"/>
        <v>0</v>
      </c>
      <c r="W267" s="36">
        <f t="shared" si="177"/>
        <v>0</v>
      </c>
      <c r="X267" s="36">
        <f t="shared" si="177"/>
        <v>0</v>
      </c>
      <c r="Y267" s="36">
        <f t="shared" si="177"/>
        <v>0</v>
      </c>
      <c r="Z267" s="36">
        <f t="shared" si="177"/>
        <v>0</v>
      </c>
      <c r="AA267" s="36">
        <f t="shared" si="177"/>
        <v>0</v>
      </c>
      <c r="AB267" s="36">
        <f t="shared" si="177"/>
        <v>0</v>
      </c>
      <c r="AC267" s="36">
        <f t="shared" si="177"/>
        <v>0</v>
      </c>
      <c r="AD267" s="36">
        <f t="shared" si="177"/>
        <v>0</v>
      </c>
      <c r="AE267" s="36">
        <f t="shared" si="177"/>
        <v>0</v>
      </c>
      <c r="AF267" s="36">
        <f t="shared" si="177"/>
        <v>0</v>
      </c>
      <c r="AG267" s="36">
        <f t="shared" si="177"/>
        <v>0</v>
      </c>
      <c r="AH267" s="36">
        <f t="shared" si="177"/>
        <v>0</v>
      </c>
      <c r="AI267" s="36">
        <f t="shared" si="177"/>
        <v>0</v>
      </c>
      <c r="AJ267" s="36">
        <f t="shared" si="177"/>
        <v>0</v>
      </c>
      <c r="AK267" s="36">
        <f t="shared" si="177"/>
        <v>0</v>
      </c>
      <c r="AL267" s="36">
        <f t="shared" si="177"/>
        <v>0</v>
      </c>
      <c r="AM267" s="36">
        <f t="shared" si="177"/>
        <v>0</v>
      </c>
      <c r="AN267" s="36">
        <f t="shared" si="177"/>
        <v>0</v>
      </c>
      <c r="AO267" s="36">
        <f t="shared" si="177"/>
        <v>0</v>
      </c>
      <c r="AP267" s="36">
        <f t="shared" si="177"/>
        <v>0</v>
      </c>
      <c r="AQ267" s="36">
        <f t="shared" si="177"/>
        <v>0</v>
      </c>
      <c r="AR267" s="36">
        <f t="shared" si="177"/>
        <v>0</v>
      </c>
      <c r="AS267" s="36">
        <f t="shared" si="177"/>
        <v>0</v>
      </c>
      <c r="AT267" s="36">
        <f t="shared" si="177"/>
        <v>0</v>
      </c>
      <c r="AU267" s="36">
        <f t="shared" si="177"/>
        <v>0</v>
      </c>
      <c r="AV267" s="36">
        <f t="shared" si="177"/>
        <v>0</v>
      </c>
      <c r="AW267" s="36">
        <f t="shared" si="177"/>
        <v>0</v>
      </c>
      <c r="AX267" s="36">
        <f t="shared" si="177"/>
        <v>0</v>
      </c>
      <c r="AY267" s="36">
        <f t="shared" si="177"/>
        <v>0</v>
      </c>
      <c r="AZ267" s="36">
        <f t="shared" si="177"/>
        <v>0</v>
      </c>
      <c r="BA267" s="36">
        <f t="shared" si="177"/>
        <v>0</v>
      </c>
      <c r="BB267" s="36">
        <f t="shared" si="177"/>
        <v>0</v>
      </c>
      <c r="BC267" s="36">
        <f t="shared" si="177"/>
        <v>0</v>
      </c>
      <c r="BD267" s="36">
        <f t="shared" si="177"/>
        <v>0</v>
      </c>
      <c r="BE267" s="36">
        <f t="shared" si="177"/>
        <v>0</v>
      </c>
      <c r="BF267" s="36">
        <f t="shared" si="177"/>
        <v>0</v>
      </c>
      <c r="BG267" s="36">
        <f t="shared" si="177"/>
        <v>0</v>
      </c>
      <c r="BH267" s="36">
        <f t="shared" si="177"/>
        <v>0</v>
      </c>
      <c r="BI267" s="36">
        <f t="shared" si="177"/>
        <v>0</v>
      </c>
      <c r="BJ267" s="36">
        <f t="shared" si="177"/>
        <v>0</v>
      </c>
      <c r="BK267" s="36">
        <f t="shared" si="177"/>
        <v>0</v>
      </c>
      <c r="BL267" s="36">
        <f t="shared" si="177"/>
        <v>0</v>
      </c>
      <c r="BM267" s="36">
        <f t="shared" si="177"/>
        <v>0</v>
      </c>
      <c r="BN267" s="36">
        <f t="shared" si="177"/>
        <v>0</v>
      </c>
      <c r="BO267" s="36">
        <f t="shared" si="177"/>
        <v>0</v>
      </c>
      <c r="BP267" s="36">
        <f t="shared" si="177"/>
        <v>0</v>
      </c>
      <c r="BQ267" s="36">
        <f t="shared" si="177"/>
        <v>0</v>
      </c>
      <c r="BR267" s="36">
        <f t="shared" si="177"/>
        <v>0</v>
      </c>
      <c r="BS267" s="36">
        <f t="shared" si="177"/>
        <v>0</v>
      </c>
      <c r="BT267" s="36">
        <f t="shared" si="177"/>
        <v>0</v>
      </c>
      <c r="BU267" s="36">
        <f t="shared" si="177"/>
        <v>0</v>
      </c>
      <c r="BV267" s="36">
        <f t="shared" si="177"/>
        <v>0</v>
      </c>
      <c r="BW267" s="36">
        <f t="shared" si="177"/>
        <v>0</v>
      </c>
      <c r="BX267" s="36">
        <f t="shared" si="177"/>
        <v>0</v>
      </c>
      <c r="BY267" s="36">
        <f t="shared" si="177"/>
        <v>0</v>
      </c>
      <c r="BZ267" s="36">
        <f t="shared" si="177"/>
        <v>0</v>
      </c>
      <c r="CA267" s="36">
        <f t="shared" si="177"/>
        <v>0</v>
      </c>
      <c r="CB267" s="36">
        <f t="shared" si="177"/>
        <v>0</v>
      </c>
      <c r="CC267" s="36">
        <f t="shared" si="177"/>
        <v>0</v>
      </c>
      <c r="CD267" s="36">
        <f t="shared" si="177"/>
        <v>0</v>
      </c>
      <c r="CE267" s="36">
        <f t="shared" si="177"/>
        <v>0</v>
      </c>
      <c r="CF267" s="36">
        <f t="shared" si="177"/>
        <v>0</v>
      </c>
      <c r="CG267" s="36">
        <f t="shared" si="177"/>
        <v>0</v>
      </c>
      <c r="CH267" s="36">
        <f t="shared" si="177"/>
        <v>0</v>
      </c>
      <c r="CI267" s="36">
        <f t="shared" si="177"/>
        <v>0</v>
      </c>
      <c r="CJ267" s="36">
        <f t="shared" si="177"/>
        <v>0</v>
      </c>
      <c r="CK267" s="36">
        <f t="shared" si="177"/>
        <v>0</v>
      </c>
      <c r="CL267" s="36">
        <f t="shared" si="177"/>
        <v>0</v>
      </c>
      <c r="CM267" s="36">
        <f t="shared" si="177"/>
        <v>0</v>
      </c>
      <c r="CN267" s="36">
        <f t="shared" si="177"/>
        <v>0</v>
      </c>
      <c r="CO267" s="36">
        <f t="shared" si="177"/>
        <v>0</v>
      </c>
      <c r="CP267" s="36">
        <f t="shared" si="177"/>
        <v>0</v>
      </c>
      <c r="CQ267" s="36">
        <f t="shared" si="177"/>
        <v>0</v>
      </c>
      <c r="CR267" s="36">
        <f t="shared" si="177"/>
        <v>0</v>
      </c>
      <c r="CS267" s="36">
        <f t="shared" si="177"/>
        <v>0</v>
      </c>
    </row>
    <row r="268" ht="14.25" customHeight="1">
      <c r="B268" s="6" t="s">
        <v>82</v>
      </c>
      <c r="E268" s="33">
        <f t="shared" si="176"/>
        <v>0</v>
      </c>
      <c r="F268" s="5"/>
      <c r="G268" s="39">
        <f t="shared" ref="G268:CS268" si="178">G258*G$52</f>
        <v>0</v>
      </c>
      <c r="H268" s="39">
        <f t="shared" si="178"/>
        <v>0</v>
      </c>
      <c r="I268" s="39">
        <f t="shared" si="178"/>
        <v>0</v>
      </c>
      <c r="J268" s="39">
        <f t="shared" si="178"/>
        <v>0</v>
      </c>
      <c r="K268" s="39">
        <f t="shared" si="178"/>
        <v>0</v>
      </c>
      <c r="L268" s="39">
        <f t="shared" si="178"/>
        <v>0</v>
      </c>
      <c r="M268" s="39">
        <f t="shared" si="178"/>
        <v>0</v>
      </c>
      <c r="N268" s="39">
        <f t="shared" si="178"/>
        <v>0</v>
      </c>
      <c r="O268" s="39">
        <f t="shared" si="178"/>
        <v>0</v>
      </c>
      <c r="P268" s="39">
        <f t="shared" si="178"/>
        <v>0</v>
      </c>
      <c r="Q268" s="39">
        <f t="shared" si="178"/>
        <v>0</v>
      </c>
      <c r="R268" s="39">
        <f t="shared" si="178"/>
        <v>0</v>
      </c>
      <c r="S268" s="39">
        <f t="shared" si="178"/>
        <v>0</v>
      </c>
      <c r="T268" s="39">
        <f t="shared" si="178"/>
        <v>0</v>
      </c>
      <c r="U268" s="39">
        <f t="shared" si="178"/>
        <v>0</v>
      </c>
      <c r="V268" s="39">
        <f t="shared" si="178"/>
        <v>0</v>
      </c>
      <c r="W268" s="39">
        <f t="shared" si="178"/>
        <v>0</v>
      </c>
      <c r="X268" s="39">
        <f t="shared" si="178"/>
        <v>0</v>
      </c>
      <c r="Y268" s="39">
        <f t="shared" si="178"/>
        <v>0</v>
      </c>
      <c r="Z268" s="39">
        <f t="shared" si="178"/>
        <v>0</v>
      </c>
      <c r="AA268" s="39">
        <f t="shared" si="178"/>
        <v>0</v>
      </c>
      <c r="AB268" s="39">
        <f t="shared" si="178"/>
        <v>0</v>
      </c>
      <c r="AC268" s="39">
        <f t="shared" si="178"/>
        <v>0</v>
      </c>
      <c r="AD268" s="39">
        <f t="shared" si="178"/>
        <v>0</v>
      </c>
      <c r="AE268" s="39">
        <f t="shared" si="178"/>
        <v>0</v>
      </c>
      <c r="AF268" s="39">
        <f t="shared" si="178"/>
        <v>0</v>
      </c>
      <c r="AG268" s="39">
        <f t="shared" si="178"/>
        <v>0</v>
      </c>
      <c r="AH268" s="39">
        <f t="shared" si="178"/>
        <v>0</v>
      </c>
      <c r="AI268" s="39">
        <f t="shared" si="178"/>
        <v>0</v>
      </c>
      <c r="AJ268" s="39">
        <f t="shared" si="178"/>
        <v>0</v>
      </c>
      <c r="AK268" s="39">
        <f t="shared" si="178"/>
        <v>0</v>
      </c>
      <c r="AL268" s="39">
        <f t="shared" si="178"/>
        <v>0</v>
      </c>
      <c r="AM268" s="39">
        <f t="shared" si="178"/>
        <v>0</v>
      </c>
      <c r="AN268" s="39">
        <f t="shared" si="178"/>
        <v>0</v>
      </c>
      <c r="AO268" s="39">
        <f t="shared" si="178"/>
        <v>0</v>
      </c>
      <c r="AP268" s="39">
        <f t="shared" si="178"/>
        <v>0</v>
      </c>
      <c r="AQ268" s="39">
        <f t="shared" si="178"/>
        <v>0</v>
      </c>
      <c r="AR268" s="39">
        <f t="shared" si="178"/>
        <v>0</v>
      </c>
      <c r="AS268" s="39">
        <f t="shared" si="178"/>
        <v>0</v>
      </c>
      <c r="AT268" s="39">
        <f t="shared" si="178"/>
        <v>0</v>
      </c>
      <c r="AU268" s="39">
        <f t="shared" si="178"/>
        <v>0</v>
      </c>
      <c r="AV268" s="39">
        <f t="shared" si="178"/>
        <v>0</v>
      </c>
      <c r="AW268" s="39">
        <f t="shared" si="178"/>
        <v>0</v>
      </c>
      <c r="AX268" s="39">
        <f t="shared" si="178"/>
        <v>0</v>
      </c>
      <c r="AY268" s="39">
        <f t="shared" si="178"/>
        <v>0</v>
      </c>
      <c r="AZ268" s="39">
        <f t="shared" si="178"/>
        <v>0</v>
      </c>
      <c r="BA268" s="39">
        <f t="shared" si="178"/>
        <v>0</v>
      </c>
      <c r="BB268" s="39">
        <f t="shared" si="178"/>
        <v>0</v>
      </c>
      <c r="BC268" s="39">
        <f t="shared" si="178"/>
        <v>0</v>
      </c>
      <c r="BD268" s="39">
        <f t="shared" si="178"/>
        <v>0</v>
      </c>
      <c r="BE268" s="39">
        <f t="shared" si="178"/>
        <v>0</v>
      </c>
      <c r="BF268" s="39">
        <f t="shared" si="178"/>
        <v>0</v>
      </c>
      <c r="BG268" s="39">
        <f t="shared" si="178"/>
        <v>0</v>
      </c>
      <c r="BH268" s="39">
        <f t="shared" si="178"/>
        <v>0</v>
      </c>
      <c r="BI268" s="39">
        <f t="shared" si="178"/>
        <v>0</v>
      </c>
      <c r="BJ268" s="39">
        <f t="shared" si="178"/>
        <v>0</v>
      </c>
      <c r="BK268" s="39">
        <f t="shared" si="178"/>
        <v>0</v>
      </c>
      <c r="BL268" s="39">
        <f t="shared" si="178"/>
        <v>0</v>
      </c>
      <c r="BM268" s="39">
        <f t="shared" si="178"/>
        <v>0</v>
      </c>
      <c r="BN268" s="39">
        <f t="shared" si="178"/>
        <v>0</v>
      </c>
      <c r="BO268" s="39">
        <f t="shared" si="178"/>
        <v>0</v>
      </c>
      <c r="BP268" s="39">
        <f t="shared" si="178"/>
        <v>0</v>
      </c>
      <c r="BQ268" s="39">
        <f t="shared" si="178"/>
        <v>0</v>
      </c>
      <c r="BR268" s="39">
        <f t="shared" si="178"/>
        <v>0</v>
      </c>
      <c r="BS268" s="39">
        <f t="shared" si="178"/>
        <v>0</v>
      </c>
      <c r="BT268" s="39">
        <f t="shared" si="178"/>
        <v>0</v>
      </c>
      <c r="BU268" s="39">
        <f t="shared" si="178"/>
        <v>0</v>
      </c>
      <c r="BV268" s="39">
        <f t="shared" si="178"/>
        <v>0</v>
      </c>
      <c r="BW268" s="39">
        <f t="shared" si="178"/>
        <v>0</v>
      </c>
      <c r="BX268" s="39">
        <f t="shared" si="178"/>
        <v>0</v>
      </c>
      <c r="BY268" s="39">
        <f t="shared" si="178"/>
        <v>0</v>
      </c>
      <c r="BZ268" s="39">
        <f t="shared" si="178"/>
        <v>0</v>
      </c>
      <c r="CA268" s="39">
        <f t="shared" si="178"/>
        <v>0</v>
      </c>
      <c r="CB268" s="39">
        <f t="shared" si="178"/>
        <v>0</v>
      </c>
      <c r="CC268" s="39">
        <f t="shared" si="178"/>
        <v>0</v>
      </c>
      <c r="CD268" s="39">
        <f t="shared" si="178"/>
        <v>0</v>
      </c>
      <c r="CE268" s="39">
        <f t="shared" si="178"/>
        <v>0</v>
      </c>
      <c r="CF268" s="39">
        <f t="shared" si="178"/>
        <v>0</v>
      </c>
      <c r="CG268" s="39">
        <f t="shared" si="178"/>
        <v>0</v>
      </c>
      <c r="CH268" s="39">
        <f t="shared" si="178"/>
        <v>0</v>
      </c>
      <c r="CI268" s="39">
        <f t="shared" si="178"/>
        <v>0</v>
      </c>
      <c r="CJ268" s="39">
        <f t="shared" si="178"/>
        <v>0</v>
      </c>
      <c r="CK268" s="39">
        <f t="shared" si="178"/>
        <v>0</v>
      </c>
      <c r="CL268" s="39">
        <f t="shared" si="178"/>
        <v>0</v>
      </c>
      <c r="CM268" s="39">
        <f t="shared" si="178"/>
        <v>0</v>
      </c>
      <c r="CN268" s="39">
        <f t="shared" si="178"/>
        <v>0</v>
      </c>
      <c r="CO268" s="39">
        <f t="shared" si="178"/>
        <v>0</v>
      </c>
      <c r="CP268" s="39">
        <f t="shared" si="178"/>
        <v>0</v>
      </c>
      <c r="CQ268" s="39">
        <f t="shared" si="178"/>
        <v>0</v>
      </c>
      <c r="CR268" s="39">
        <f t="shared" si="178"/>
        <v>0</v>
      </c>
      <c r="CS268" s="39">
        <f t="shared" si="178"/>
        <v>0</v>
      </c>
    </row>
    <row r="269" ht="14.25" customHeight="1">
      <c r="B269" s="5"/>
      <c r="E269" s="35"/>
      <c r="F269" s="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</row>
    <row r="270" ht="14.25" customHeight="1">
      <c r="B270" s="5" t="s">
        <v>83</v>
      </c>
    </row>
    <row r="271" ht="14.25" customHeight="1">
      <c r="B271" s="6" t="s">
        <v>84</v>
      </c>
      <c r="C271" s="6" t="b">
        <f>IF(SUM(E110,E137,E164,E191,E218,E245)=E86,TRUE,FALSE)</f>
        <v>1</v>
      </c>
    </row>
    <row r="272" ht="14.25" customHeight="1">
      <c r="B272" s="6" t="s">
        <v>85</v>
      </c>
      <c r="C272" s="6" t="b">
        <f>IF(SUM(E117,E144,E171,E198,E225,E252)=E87,TRUE,FALSE)</f>
        <v>1</v>
      </c>
    </row>
    <row r="273" ht="14.25" customHeight="1">
      <c r="B273" s="6" t="s">
        <v>86</v>
      </c>
      <c r="C273" s="6" t="b">
        <f>ROUND(SUM(E122,E149,E176,E203,E230,E257),0)=ROUND(E95,0)</f>
        <v>1</v>
      </c>
    </row>
    <row r="274" ht="14.25" customHeight="1"/>
    <row r="275" ht="14.25" customHeight="1">
      <c r="B275" s="23" t="s">
        <v>87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</row>
    <row r="276" ht="14.25" customHeight="1"/>
    <row r="277" ht="14.25" customHeight="1">
      <c r="B277" s="43" t="s">
        <v>67</v>
      </c>
      <c r="C277" s="44"/>
      <c r="D277" s="44"/>
      <c r="E277" s="44"/>
    </row>
    <row r="278" ht="14.25" customHeight="1"/>
    <row r="279" ht="14.25" customHeight="1">
      <c r="B279" s="5" t="s">
        <v>88</v>
      </c>
    </row>
    <row r="280" ht="14.25" customHeight="1"/>
    <row r="281" ht="14.25" customHeight="1">
      <c r="B281" s="6" t="s">
        <v>89</v>
      </c>
      <c r="E281" s="45">
        <f>IF(ISERROR(XIRR(G93:CS93,G$4:CS$4)),0,XIRR(G93:CS93,G$4:CS$4))</f>
        <v>-0.0891232287</v>
      </c>
      <c r="G281" s="37"/>
    </row>
    <row r="282" ht="14.25" customHeight="1">
      <c r="B282" s="6" t="s">
        <v>90</v>
      </c>
      <c r="E282" s="37">
        <f>IF(ISERROR(XIRR(T92:CS92,T$4:CS$4)),0,XIRR(T92:CS92,T$4:CS$4))</f>
        <v>0.07216746623</v>
      </c>
    </row>
    <row r="283" ht="14.25" customHeight="1">
      <c r="G283" s="37"/>
    </row>
    <row r="284" ht="14.25" customHeight="1">
      <c r="B284" s="5" t="s">
        <v>91</v>
      </c>
      <c r="G284" s="37"/>
    </row>
    <row r="285" ht="14.25" customHeight="1">
      <c r="G285" s="37"/>
    </row>
    <row r="286" ht="14.25" customHeight="1">
      <c r="B286" s="6" t="s">
        <v>89</v>
      </c>
      <c r="E286" s="45">
        <f>IF(ISERROR(XIRR(G96:CS96,G$4:CS$4)),0,XIRR(G96:CS96,G$4:CS$4))</f>
        <v>-0.08496196409</v>
      </c>
      <c r="G286" s="37"/>
    </row>
    <row r="287" ht="14.25" customHeight="1">
      <c r="B287" s="6" t="s">
        <v>90</v>
      </c>
      <c r="E287" s="37">
        <f>IF(ISERROR(XIRR(T95:CS95,T$4:CS$4)),0,XIRR(T95:CS95,T$4:CS$4))</f>
        <v>0.07610101063</v>
      </c>
    </row>
    <row r="288" ht="14.25" customHeight="1">
      <c r="G288" s="37"/>
    </row>
    <row r="289" ht="14.25" customHeight="1">
      <c r="B289" s="5" t="s">
        <v>92</v>
      </c>
      <c r="G289" s="37"/>
    </row>
    <row r="290" ht="14.25" customHeight="1">
      <c r="G290" s="37"/>
    </row>
    <row r="291" ht="14.25" customHeight="1">
      <c r="B291" s="28" t="s">
        <v>93</v>
      </c>
      <c r="C291" s="28" t="s">
        <v>89</v>
      </c>
      <c r="D291" s="28" t="s">
        <v>94</v>
      </c>
      <c r="G291" s="37"/>
    </row>
    <row r="292" ht="14.25" customHeight="1">
      <c r="B292" s="46" t="str">
        <f t="shared" ref="B292:B297" si="179">B14</f>
        <v>International Public Partnerships Limited</v>
      </c>
      <c r="C292" s="45">
        <f>IF(ISERROR(XIRR(G119:CS119,G$4:CS$4)),0,XIRR(G119:CS119,G$4:CS$4))</f>
        <v>-0.0770724358</v>
      </c>
      <c r="D292" s="45">
        <f>IF(ISERROR(XIRR(G118:CS118,G$4:CS$4)),0,XIRR(G118:CS118,G$4:CS$4))</f>
        <v>0.07183860015</v>
      </c>
      <c r="G292" s="37"/>
    </row>
    <row r="293" ht="14.25" customHeight="1">
      <c r="B293" s="46" t="str">
        <f t="shared" si="179"/>
        <v>IUK Investments Limited</v>
      </c>
      <c r="C293" s="45">
        <f>IF(ISERROR(XIRR(G146:CS146,G$4:CS$4)),0,XIRR(G146:CS146,G$4:CS$4))</f>
        <v>0</v>
      </c>
      <c r="D293" s="45">
        <f>IF(ISERROR(XIRR(G145:CS145,G$4:CS$4)),0,XIRR(G145:CS145,G$4:CS$4))</f>
        <v>0.09116239607</v>
      </c>
      <c r="G293" s="37"/>
    </row>
    <row r="294" ht="14.25" customHeight="1">
      <c r="B294" s="46" t="str">
        <f t="shared" si="179"/>
        <v/>
      </c>
      <c r="C294" s="45">
        <f>IF(ISERROR(XIRR(G173:CS173,G$4:CS$4)),0,XIRR(G173:CS173,G$4:CS$4))</f>
        <v>0</v>
      </c>
      <c r="D294" s="45">
        <f>IF(ISERROR(XIRR(G172:CS172,G$4:CS$4)),0,XIRR(G172:CS172,G$4:CS$4))</f>
        <v>0</v>
      </c>
      <c r="G294" s="37"/>
    </row>
    <row r="295" ht="14.25" customHeight="1">
      <c r="B295" s="46" t="str">
        <f t="shared" si="179"/>
        <v/>
      </c>
      <c r="C295" s="45">
        <f>IF(ISERROR(XIRR(G200:CS200,G$4:CS$4)),0,XIRR(G200:CS200,G$4:CS$4))</f>
        <v>0</v>
      </c>
      <c r="D295" s="45">
        <f>IF(ISERROR(XIRR(G199:CS199,G$4:CS$4)),0,XIRR(G199:CS199,G$4:CS$4))</f>
        <v>0</v>
      </c>
      <c r="G295" s="37"/>
    </row>
    <row r="296" ht="14.25" customHeight="1">
      <c r="B296" s="46" t="str">
        <f t="shared" si="179"/>
        <v/>
      </c>
      <c r="C296" s="45">
        <f>IF(ISERROR(XIRR(G227:CS227,G$4:CS$4)),0,XIRR(G227:CS227,G$4:CS$4))</f>
        <v>0</v>
      </c>
      <c r="D296" s="45">
        <f>IF(ISERROR(XIRR(G226:CS226,G$4:CS$4)),0,XIRR(G226:CS226,G$4:CS$4))</f>
        <v>0</v>
      </c>
      <c r="G296" s="37"/>
    </row>
    <row r="297" ht="14.25" customHeight="1">
      <c r="B297" s="46" t="str">
        <f t="shared" si="179"/>
        <v/>
      </c>
      <c r="C297" s="45">
        <f>IF(ISERROR(XIRR(G254:CS254,G$4:CS$4)),0,XIRR(G254:CS254,G$4:CS$4))</f>
        <v>0</v>
      </c>
      <c r="D297" s="45">
        <f>IF(ISERROR(XIRR(G253:CS253,G$4:CS$4)),0,XIRR(G253:CS253,G$4:CS$4))</f>
        <v>0</v>
      </c>
      <c r="G297" s="37"/>
    </row>
    <row r="298" ht="14.25" customHeight="1">
      <c r="G298" s="37"/>
    </row>
    <row r="299" ht="14.25" customHeight="1">
      <c r="B299" s="5" t="s">
        <v>95</v>
      </c>
      <c r="G299" s="37"/>
    </row>
    <row r="300" ht="14.25" customHeight="1">
      <c r="G300" s="37"/>
    </row>
    <row r="301" ht="14.25" customHeight="1">
      <c r="B301" s="28" t="s">
        <v>93</v>
      </c>
      <c r="C301" s="28" t="s">
        <v>89</v>
      </c>
      <c r="D301" s="28" t="s">
        <v>94</v>
      </c>
      <c r="G301" s="37"/>
    </row>
    <row r="302" ht="14.25" customHeight="1">
      <c r="B302" s="46" t="str">
        <f t="shared" ref="B302:B307" si="180">B292</f>
        <v>International Public Partnerships Limited</v>
      </c>
      <c r="C302" s="45">
        <f>IF(ISERROR(XIRR(G123:CS123,G$4:CS$4)),0,XIRR(G123:CS123,G$4:CS$4))</f>
        <v>-0.04531704627</v>
      </c>
      <c r="D302" s="45">
        <f>IF(ISERROR(XIRR(G122:CS122,G$4:CS$4)),0,XIRR(G122:CS122,G$4:CS$4))</f>
        <v>0.07452643959</v>
      </c>
      <c r="G302" s="37"/>
    </row>
    <row r="303" ht="14.25" customHeight="1">
      <c r="B303" s="46" t="str">
        <f t="shared" si="180"/>
        <v>IUK Investments Limited</v>
      </c>
      <c r="C303" s="45">
        <f>IF(ISERROR(XIRR(G150:CS150,G$4:CS$4)),0,XIRR(G150:CS150,G$4:CS$4))</f>
        <v>0.1654707555</v>
      </c>
      <c r="D303" s="45">
        <f>IF(ISERROR(XIRR(G149:CS149,G$4:CS$4)),0,XIRR(G149:CS149,G$4:CS$4))</f>
        <v>0.1892851155</v>
      </c>
      <c r="G303" s="37"/>
    </row>
    <row r="304" ht="14.25" customHeight="1">
      <c r="B304" s="46" t="str">
        <f t="shared" si="180"/>
        <v/>
      </c>
      <c r="C304" s="45">
        <f>IF(ISERROR(XIRR(G177:CS177,G$4:CS$4)),0,XIRR(G177:CS177,G$4:CS$4))</f>
        <v>0</v>
      </c>
      <c r="D304" s="45">
        <f>IF(ISERROR(XIRR(G176:CS176,G$4:CS$4)),0,XIRR(G176:CS176,G$4:CS$4))</f>
        <v>0</v>
      </c>
      <c r="E304" s="37"/>
      <c r="G304" s="37"/>
    </row>
    <row r="305" ht="14.25" customHeight="1">
      <c r="B305" s="46" t="str">
        <f t="shared" si="180"/>
        <v/>
      </c>
      <c r="C305" s="45">
        <f>IF(ISERROR(XIRR(G204:CS204,G$4:CS$4)),0,XIRR(G204:CS204,G$4:CS$4))</f>
        <v>0</v>
      </c>
      <c r="D305" s="45">
        <f>IF(ISERROR(XIRR(G203:CS203,G$4:CS$4)),0,XIRR(G203:CS203,G$4:CS$4))</f>
        <v>0</v>
      </c>
      <c r="G305" s="37"/>
    </row>
    <row r="306" ht="14.25" customHeight="1">
      <c r="B306" s="46" t="str">
        <f t="shared" si="180"/>
        <v/>
      </c>
      <c r="C306" s="45">
        <f>IF(ISERROR(XIRR(G231:CS231,G$4:CS$4)),0,XIRR(G231:CS231,G$4:CS$4))</f>
        <v>0</v>
      </c>
      <c r="D306" s="45">
        <f>IF(ISERROR(XIRR(G230:CS230,G$4:CS$4)),0,XIRR(G230:CS230,G$4:CS$4))</f>
        <v>0</v>
      </c>
      <c r="G306" s="37"/>
    </row>
    <row r="307" ht="14.25" customHeight="1">
      <c r="B307" s="46" t="str">
        <f t="shared" si="180"/>
        <v/>
      </c>
      <c r="C307" s="45">
        <f>IF(ISERROR(XIRR(G258:CS258,G$4:CS$4)),0,XIRR(G258:CS258,G$4:CS$4))</f>
        <v>0</v>
      </c>
      <c r="D307" s="45">
        <f>IF(ISERROR(XIRR(G257:CS257,G$4:CS$4)),0,XIRR(G257:CS257,G$4:CS$4))</f>
        <v>0</v>
      </c>
      <c r="G307" s="37"/>
    </row>
    <row r="308" ht="14.25" customHeight="1">
      <c r="G308" s="37"/>
    </row>
    <row r="309" ht="14.25" customHeight="1">
      <c r="B309" s="43" t="s">
        <v>72</v>
      </c>
      <c r="C309" s="44"/>
      <c r="D309" s="44"/>
      <c r="E309" s="44"/>
      <c r="G309" s="37"/>
    </row>
    <row r="310" ht="14.25" customHeight="1">
      <c r="G310" s="37"/>
    </row>
    <row r="311" ht="14.25" customHeight="1">
      <c r="B311" s="5" t="s">
        <v>88</v>
      </c>
      <c r="G311" s="37"/>
    </row>
    <row r="312" ht="14.25" customHeight="1">
      <c r="G312" s="37"/>
    </row>
    <row r="313" ht="14.25" customHeight="1">
      <c r="B313" s="6" t="s">
        <v>89</v>
      </c>
      <c r="E313" s="45">
        <f>IF(ISERROR(XIRR(G101:CS101,G$4:CS$4)),0,XIRR(G101:CS101,G$4:CS$4))</f>
        <v>-0.1032414165</v>
      </c>
      <c r="G313" s="37"/>
    </row>
    <row r="314" ht="14.25" customHeight="1">
      <c r="B314" s="6" t="s">
        <v>90</v>
      </c>
      <c r="E314" s="56">
        <f>IF(ISERROR(XIRR(T100:CS100,T$4:CS$4)),0,XIRR(T100:CS100,T$4:CS$4))</f>
        <v>0.01798901084</v>
      </c>
    </row>
    <row r="315" ht="14.25" customHeight="1">
      <c r="G315" s="37"/>
    </row>
    <row r="316" ht="14.25" customHeight="1">
      <c r="B316" s="5" t="s">
        <v>91</v>
      </c>
      <c r="G316" s="37"/>
    </row>
    <row r="317" ht="14.25" customHeight="1">
      <c r="G317" s="37"/>
    </row>
    <row r="318" ht="14.25" customHeight="1">
      <c r="B318" s="6" t="s">
        <v>89</v>
      </c>
      <c r="E318" s="45">
        <f>IF(ISERROR(XIRR(G104:CS104,G$4:CS$4)),0,XIRR(G104:CS104,G$4:CS$4))</f>
        <v>-0.09938989054</v>
      </c>
      <c r="G318" s="37"/>
    </row>
    <row r="319" ht="14.25" customHeight="1">
      <c r="B319" s="6" t="s">
        <v>90</v>
      </c>
      <c r="E319" s="56">
        <f>IF(ISERROR(XIRR(T128:CS128,T$4:CS$4)),0,XIRR(T128:CS128,T$4:CS$4))</f>
        <v>0.01787840809</v>
      </c>
      <c r="G319" s="37"/>
    </row>
    <row r="320" ht="14.25" customHeight="1"/>
    <row r="321" ht="14.25" customHeight="1">
      <c r="B321" s="5" t="s">
        <v>92</v>
      </c>
    </row>
    <row r="322" ht="14.25" customHeight="1"/>
    <row r="323" ht="14.25" customHeight="1">
      <c r="B323" s="28" t="s">
        <v>93</v>
      </c>
      <c r="C323" s="28" t="s">
        <v>89</v>
      </c>
      <c r="D323" s="28" t="s">
        <v>94</v>
      </c>
    </row>
    <row r="324" ht="14.25" customHeight="1">
      <c r="B324" s="46" t="str">
        <f t="shared" ref="B324:B329" si="181">B292</f>
        <v>International Public Partnerships Limited</v>
      </c>
      <c r="C324" s="45">
        <f>IF(ISERROR(XIRR(G129:CS129,G$4:CS$4)),0,XIRR(G129:CS129,G$4:CS$4))</f>
        <v>-0.09466019246</v>
      </c>
      <c r="D324" s="45">
        <f>IF(ISERROR(XIRR(G128:CS128,G$4:CS$4)),0,XIRR(G128:CS128,G$4:CS$4))</f>
        <v>0.01787840809</v>
      </c>
    </row>
    <row r="325" ht="14.25" customHeight="1">
      <c r="B325" s="46" t="str">
        <f t="shared" si="181"/>
        <v>IUK Investments Limited</v>
      </c>
      <c r="C325" s="45">
        <f>IF(ISERROR(XIRR(G156:CS156,G$4:CS$4)),0,XIRR(G156:CS156,G$4:CS$4))</f>
        <v>0</v>
      </c>
      <c r="D325" s="45">
        <f>IF(ISERROR(XIRR(G155:CS155,G$4:CS$4)),0,XIRR(G155:CS155,G$4:CS$4))</f>
        <v>0.02399380359</v>
      </c>
    </row>
    <row r="326" ht="14.25" customHeight="1">
      <c r="B326" s="46" t="str">
        <f t="shared" si="181"/>
        <v/>
      </c>
      <c r="C326" s="45">
        <f>IF(ISERROR(XIRR(G183:CS183,G$4:CS$4)),0,XIRR(G183:CS183,G$4:CS$4))</f>
        <v>0</v>
      </c>
      <c r="D326" s="45">
        <f>IF(ISERROR(XIRR(G182:CS182,G$4:CS$4)),0,XIRR(G182:CS182,G$4:CS$4))</f>
        <v>0</v>
      </c>
    </row>
    <row r="327" ht="14.25" customHeight="1">
      <c r="B327" s="46" t="str">
        <f t="shared" si="181"/>
        <v/>
      </c>
      <c r="C327" s="45">
        <f>IF(ISERROR(XIRR(G209:CS209,G$4:CS$4)),0,XIRR(G209:CS209,G$4:CS$4))</f>
        <v>0</v>
      </c>
      <c r="D327" s="45">
        <f>IF(ISERROR(XIRR(G208:CS208,G$4:CS$4)),0,XIRR(G208:CS208,G$4:CS$4))</f>
        <v>0</v>
      </c>
    </row>
    <row r="328" ht="14.25" customHeight="1">
      <c r="B328" s="46" t="str">
        <f t="shared" si="181"/>
        <v/>
      </c>
      <c r="C328" s="45">
        <f>IF(ISERROR(XIRR(G236:CS236,G$4:CS$4)),0,XIRR(G236:CS236,G$4:CS$4))</f>
        <v>0</v>
      </c>
      <c r="D328" s="45">
        <f>IF(ISERROR(XIRR(G235:CS235,G$4:CS$4)),0,XIRR(G235:CS235,G$4:CS$4))</f>
        <v>0</v>
      </c>
    </row>
    <row r="329" ht="14.25" customHeight="1">
      <c r="B329" s="46" t="str">
        <f t="shared" si="181"/>
        <v/>
      </c>
      <c r="C329" s="45">
        <f>IF(ISERROR(XIRR(G263:CS263,G$4:CS$4)),0,XIRR(G263:CS263,G$4:CS$4))</f>
        <v>0</v>
      </c>
      <c r="D329" s="45">
        <f>IF(ISERROR(XIRR(G262:CS262,G$4:CS$4)),0,XIRR(G262:CS262,G$4:CS$4))</f>
        <v>0</v>
      </c>
    </row>
    <row r="330" ht="14.25" customHeight="1"/>
    <row r="331" ht="14.25" customHeight="1">
      <c r="B331" s="5" t="s">
        <v>95</v>
      </c>
    </row>
    <row r="332" ht="14.25" customHeight="1"/>
    <row r="333" ht="14.25" customHeight="1">
      <c r="B333" s="28" t="s">
        <v>93</v>
      </c>
      <c r="C333" s="28" t="s">
        <v>89</v>
      </c>
      <c r="D333" s="28" t="s">
        <v>94</v>
      </c>
    </row>
    <row r="334" ht="14.25" customHeight="1">
      <c r="B334" s="46" t="str">
        <f t="shared" ref="B334:B339" si="182">B324</f>
        <v>International Public Partnerships Limited</v>
      </c>
      <c r="C334" s="45">
        <f>IF(ISERROR(XIRR(G133:CS133,G$4:CS$4)),0,XIRR(G133:CS133,G$4:CS$4))</f>
        <v>-0.07568793009</v>
      </c>
      <c r="D334" s="45">
        <f>IF(ISERROR(XIRR(G132:CS132,G$4:CS$4)),0,XIRR(G132:CS132,G$4:CS$4))</f>
        <v>0.02041657947</v>
      </c>
    </row>
    <row r="335" ht="14.25" customHeight="1">
      <c r="B335" s="46" t="str">
        <f t="shared" si="182"/>
        <v>IUK Investments Limited</v>
      </c>
      <c r="C335" s="45">
        <f>IF(ISERROR(XIRR(G160:CS160,G$4:CS$4)),0,XIRR(G160:CS160,G$4:CS$4))</f>
        <v>0.08327274179</v>
      </c>
      <c r="D335" s="45">
        <f>IF(ISERROR(XIRR(G159:CS159,G$4:CS$4)),0,XIRR(G159:CS159,G$4:CS$4))</f>
        <v>0.1093121337</v>
      </c>
    </row>
    <row r="336" ht="14.25" customHeight="1">
      <c r="B336" s="46" t="str">
        <f t="shared" si="182"/>
        <v/>
      </c>
      <c r="C336" s="45">
        <f>IF(ISERROR(XIRR(G187:CS187,G$4:CS$4)),0,XIRR(G187:CS187,G$4:CS$4))</f>
        <v>0</v>
      </c>
      <c r="D336" s="45">
        <f>IF(ISERROR(XIRR(G186:CS186,G$4:CS$4)),0,XIRR(G186:CS186,G$4:CS$4))</f>
        <v>0</v>
      </c>
    </row>
    <row r="337" ht="14.25" customHeight="1">
      <c r="B337" s="46" t="str">
        <f t="shared" si="182"/>
        <v/>
      </c>
      <c r="C337" s="45">
        <f>IF(ISERROR(XIRR(G214:CS214,G$4:CS$4)),0,XIRR(G214:CS214,G$4:CS$4))</f>
        <v>0</v>
      </c>
      <c r="D337" s="45">
        <f>IF(ISERROR(XIRR(G213:CS213,G$4:CS$4)),0,XIRR(G213:CS213,G$4:CS$4))</f>
        <v>0</v>
      </c>
    </row>
    <row r="338" ht="14.25" customHeight="1">
      <c r="B338" s="46" t="str">
        <f t="shared" si="182"/>
        <v/>
      </c>
      <c r="C338" s="45">
        <f>IF(ISERROR(XIRR(G241:CS241,G$4:CS$4)),0,XIRR(G241:CS241,G$4:CS$4))</f>
        <v>0</v>
      </c>
      <c r="D338" s="45">
        <f>IF(ISERROR(XIRR(G240:CS240,G$4:CS$4)),0,XIRR(G240:CS240,G$4:CS$4))</f>
        <v>0</v>
      </c>
    </row>
    <row r="339" ht="14.25" customHeight="1">
      <c r="B339" s="46" t="str">
        <f t="shared" si="182"/>
        <v/>
      </c>
      <c r="C339" s="45">
        <f>IF(ISERROR(XIRR(G268:CS268,G$4:CS$4)),0,XIRR(G268:CS268,G$4:CS$4))</f>
        <v>0</v>
      </c>
      <c r="D339" s="45">
        <f>IF(ISERROR(XIRR(G267:CS267,G$4:CS$4)),0,XIRR(G267:CS267,G$4:CS$4))</f>
        <v>0</v>
      </c>
    </row>
  </sheetData>
  <conditionalFormatting sqref="C271:C273">
    <cfRule type="cellIs" dxfId="0" priority="1" operator="equal">
      <formula>"TRUE"</formula>
    </cfRule>
  </conditionalFormatting>
  <conditionalFormatting sqref="C271:C273">
    <cfRule type="cellIs" dxfId="1" priority="2" operator="equal">
      <formula>"FALSE"</formula>
    </cfRule>
  </conditionalFormatting>
  <conditionalFormatting sqref="E82">
    <cfRule type="cellIs" dxfId="0" priority="3" operator="equal">
      <formula>"TRUE"</formula>
    </cfRule>
  </conditionalFormatting>
  <conditionalFormatting sqref="E82">
    <cfRule type="cellIs" dxfId="1" priority="4" operator="equal">
      <formula>"FALSE"</formula>
    </cfRule>
  </conditionalFormatting>
  <conditionalFormatting sqref="G56:CS65">
    <cfRule type="expression" dxfId="2" priority="5">
      <formula>G$4&gt;=$C$9</formula>
    </cfRule>
  </conditionalFormatting>
  <conditionalFormatting sqref="G70:CS79">
    <cfRule type="expression" dxfId="2" priority="6">
      <formula>G$4&lt;$C$9</formula>
    </cfRule>
  </conditionalFormatting>
  <printOptions/>
  <pageMargins bottom="0.75" footer="0.0" header="0.0" left="0.7" right="0.7" top="0.75"/>
  <pageSetup paperSize="8" orientation="portrait"/>
  <rowBreaks count="1" manualBreakCount="1">
    <brk id="188" man="1"/>
  </rowBreaks>
  <drawing r:id="rId1"/>
</worksheet>
</file>