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beisgov.sharepoint.com/sites/UKSACommercialTeam/Shared Documents/GRANTS/2023 Grants/UKSAG23_0034- ETP Call 3/Call Documents/"/>
    </mc:Choice>
  </mc:AlternateContent>
  <xr:revisionPtr revIDLastSave="0" documentId="8_{FB6A3434-65FA-4C40-BF06-A5D1543FB08D}" xr6:coauthVersionLast="47" xr6:coauthVersionMax="47" xr10:uidLastSave="{00000000-0000-0000-0000-000000000000}"/>
  <bookViews>
    <workbookView xWindow="48195" yWindow="-16425" windowWidth="29040" windowHeight="15840" xr2:uid="{8A1DB41E-5DFE-4C4E-A834-DF340AB66551}"/>
  </bookViews>
  <sheets>
    <sheet name="(O) Overheads" sheetId="1" r:id="rId1"/>
    <sheet name="Sheet1" sheetId="2" r:id="rId2"/>
    <sheet name="Sheet2" sheetId="3"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39" i="1" l="1"/>
  <c r="AV38" i="1"/>
  <c r="AS38" i="1"/>
  <c r="CN34" i="1"/>
  <c r="CO33" i="1"/>
  <c r="CC33" i="1" s="1"/>
  <c r="CO32" i="1"/>
  <c r="CC32" i="1" s="1"/>
  <c r="CO31" i="1"/>
  <c r="CC31" i="1" s="1"/>
  <c r="CO30" i="1"/>
  <c r="CC30" i="1" s="1"/>
  <c r="CO29" i="1"/>
  <c r="CC29" i="1"/>
  <c r="CO28" i="1"/>
  <c r="CC28" i="1" s="1"/>
  <c r="CO27" i="1"/>
  <c r="CC27" i="1"/>
  <c r="CO26" i="1"/>
  <c r="CC26" i="1" s="1"/>
  <c r="CO25" i="1"/>
  <c r="CC25" i="1" s="1"/>
  <c r="CO24" i="1"/>
  <c r="CC24" i="1" s="1"/>
  <c r="CO23" i="1"/>
  <c r="CC23" i="1"/>
  <c r="CO22" i="1"/>
  <c r="CC22" i="1"/>
  <c r="CO21" i="1"/>
  <c r="CC21" i="1"/>
  <c r="CO20" i="1"/>
  <c r="CC20" i="1" s="1"/>
  <c r="BH19" i="1"/>
  <c r="BE19" i="1"/>
  <c r="AI19" i="1" s="1"/>
  <c r="BD19" i="1"/>
  <c r="AP19" i="1"/>
  <c r="AM19" i="1"/>
  <c r="AM33" i="1" s="1"/>
  <c r="E19" i="1"/>
  <c r="E20" i="1" s="1"/>
  <c r="E12" i="1" s="1"/>
  <c r="BH18" i="1"/>
  <c r="AU17" i="1" s="1"/>
  <c r="BE18" i="1"/>
  <c r="BD18" i="1"/>
  <c r="AU18" i="1"/>
  <c r="AT18" i="1"/>
  <c r="AR18" i="1"/>
  <c r="AP18" i="1"/>
  <c r="AI18" i="1"/>
  <c r="BH17" i="1"/>
  <c r="AU16" i="1" s="1"/>
  <c r="BE17" i="1"/>
  <c r="BD17" i="1"/>
  <c r="AT17" i="1"/>
  <c r="AR17" i="1"/>
  <c r="AP17" i="1"/>
  <c r="AW18" i="1" s="1"/>
  <c r="AI17" i="1"/>
  <c r="BH16" i="1"/>
  <c r="AU15" i="1" s="1"/>
  <c r="BE16" i="1"/>
  <c r="BD16" i="1"/>
  <c r="AT16" i="1"/>
  <c r="AR16" i="1"/>
  <c r="AP16" i="1"/>
  <c r="BH15" i="1"/>
  <c r="AU14" i="1" s="1"/>
  <c r="BE15" i="1"/>
  <c r="BD15" i="1"/>
  <c r="AT15" i="1"/>
  <c r="AR15" i="1"/>
  <c r="AP15" i="1"/>
  <c r="AW16" i="1" s="1"/>
  <c r="AI15" i="1"/>
  <c r="CJ14" i="1"/>
  <c r="BH14" i="1"/>
  <c r="BE14" i="1"/>
  <c r="AI14" i="1" s="1"/>
  <c r="BD14" i="1"/>
  <c r="AT14" i="1"/>
  <c r="AR14" i="1"/>
  <c r="AP14" i="1"/>
  <c r="AU13" i="1"/>
  <c r="AT13" i="1"/>
  <c r="AP21" i="1" s="1"/>
  <c r="AP13" i="1"/>
  <c r="AW14" i="1" s="1"/>
  <c r="AI13" i="1"/>
  <c r="CC11" i="1"/>
  <c r="A6" i="1"/>
  <c r="N4" i="1"/>
  <c r="M4" i="1"/>
  <c r="CM2" i="1"/>
  <c r="CC2" i="1"/>
  <c r="A9" i="1" s="1"/>
  <c r="AS2" i="1"/>
  <c r="K2" i="1"/>
  <c r="G6" i="1" l="1"/>
  <c r="CJ2" i="1"/>
  <c r="AW17" i="1"/>
  <c r="AW15" i="1"/>
  <c r="AW19" i="1"/>
  <c r="AQ19" i="1"/>
  <c r="AI16" i="1"/>
  <c r="AI2" i="1" s="1"/>
  <c r="A8" i="1" s="1"/>
  <c r="AO26" i="1" l="1"/>
  <c r="AQ23" i="1"/>
  <c r="AQ26" i="1"/>
  <c r="AW27" i="1" s="1"/>
  <c r="AO23" i="1"/>
  <c r="AO29" i="1"/>
  <c r="AQ32" i="1"/>
  <c r="AW33" i="1" s="1"/>
  <c r="AO32" i="1"/>
  <c r="AQ29" i="1"/>
  <c r="AW30" i="1" s="1"/>
  <c r="AW24" i="1" l="1"/>
  <c r="AQ35" i="1"/>
  <c r="AQ37" i="1" s="1"/>
  <c r="AQ39" i="1" s="1"/>
  <c r="E17" i="1" s="1"/>
  <c r="E18" i="1" s="1"/>
  <c r="E10" i="1" s="1"/>
  <c r="V10" i="1" s="1"/>
  <c r="W4" i="1" s="1"/>
  <c r="E6" i="1" s="1"/>
  <c r="A4" i="1" s="1"/>
  <c r="A2" i="1" s="1"/>
  <c r="H2" i="1" s="1"/>
</calcChain>
</file>

<file path=xl/sharedStrings.xml><?xml version="1.0" encoding="utf-8"?>
<sst xmlns="http://schemas.openxmlformats.org/spreadsheetml/2006/main" count="85" uniqueCount="64">
  <si>
    <t xml:space="preserve">UKSA partner finance form </t>
  </si>
  <si>
    <t>Overheads (Operating)</t>
  </si>
  <si>
    <t>Status: This worksheet</t>
  </si>
  <si>
    <t>Whole form:</t>
  </si>
  <si>
    <t>This worksheet is optional but may be useful for some organisations to help them calculate a reasonable overhead rate to apply to their labour costs. If you choose not to use this worksheet then you must select another Overhead Rate Option on the Labour Costs Worksheet</t>
  </si>
  <si>
    <t>Indirect (Administration) Overheads</t>
  </si>
  <si>
    <t>Direct Overheads</t>
  </si>
  <si>
    <t>You have opted to use another method to declare your overhead rate.  If you wish to use this calculator please select 'Built in Overhead Calculator' from the Overhead Rate Options section of the Labour Cost sheet.  Otherwise there is no action to be taken on this page.</t>
  </si>
  <si>
    <t>Return to the Overheads Tab</t>
  </si>
  <si>
    <t>Do your project costs include overheads?</t>
  </si>
  <si>
    <t>Yes - calculate overheads</t>
  </si>
  <si>
    <r>
      <t xml:space="preserve">Only Indirect (administration) overheads which are </t>
    </r>
    <r>
      <rPr>
        <b/>
        <sz val="10"/>
        <rFont val="Arial"/>
        <family val="2"/>
      </rPr>
      <t>additional and incurred directly</t>
    </r>
    <r>
      <rPr>
        <sz val="10"/>
        <rFont val="Arial"/>
        <family val="2"/>
      </rPr>
      <t xml:space="preserve"> as a result of delivering the project are eligible</t>
    </r>
  </si>
  <si>
    <t>This part of the form is used by Innovate UK to understand how much of your Indirect (administration) overheads are eligible and Additional as a result of delivering the project. Please refer to the Projects Costs guidance for help with Indirect (administration) overheads</t>
  </si>
  <si>
    <r>
      <t>Only direct overheads which are</t>
    </r>
    <r>
      <rPr>
        <b/>
        <sz val="10"/>
        <rFont val="Arial"/>
        <family val="2"/>
      </rPr>
      <t xml:space="preserve"> incurred directly </t>
    </r>
    <r>
      <rPr>
        <sz val="10"/>
        <rFont val="Arial"/>
        <family val="2"/>
      </rPr>
      <t>as a result of delivering the project are eligible</t>
    </r>
  </si>
  <si>
    <t>Total Overheads</t>
  </si>
  <si>
    <t>This part of the form is used by Innovate UK to understand how much of your direct overheads are eligible as a result of delivering the project. Please refer to the Projects Costs guidance for help with direct overheads</t>
  </si>
  <si>
    <t>Latest audited accounts</t>
  </si>
  <si>
    <t>Admin element</t>
  </si>
  <si>
    <t xml:space="preserve">Additional/ directly attributable % </t>
  </si>
  <si>
    <t>Additional/ Directly attributable Cost (£)</t>
  </si>
  <si>
    <t>Please provide further detail outlining expenditure stated in (D)</t>
  </si>
  <si>
    <t>Additional cost % of total Audited figure</t>
  </si>
  <si>
    <r>
      <t xml:space="preserve">Please provide a detailed breakdown of the Direct Overhead directly attributable to the project together with methodology/basis of apportionment used
</t>
    </r>
    <r>
      <rPr>
        <b/>
        <i/>
        <sz val="10"/>
        <color indexed="8"/>
        <rFont val="Arial"/>
        <family val="2"/>
      </rPr>
      <t xml:space="preserve">[Note: Typical costs to be entered in this area could include Direct staff provision of Laptops (non-capital only), Desks, Office - occupancy/facilities/utilities, IT infrastructure/systems and apportionment of Patents Maintenance, Corporate Insurances]  </t>
    </r>
    <r>
      <rPr>
        <i/>
        <sz val="10"/>
        <color indexed="8"/>
        <rFont val="Arial"/>
        <family val="2"/>
      </rPr>
      <t xml:space="preserve">        </t>
    </r>
  </si>
  <si>
    <t>Total Indirect (Administration) Overheads</t>
  </si>
  <si>
    <t>Click Here to jump to Indirect (Administration) Overheads Form</t>
  </si>
  <si>
    <t>(A)</t>
  </si>
  <si>
    <t>(B)</t>
  </si>
  <si>
    <t>(C)</t>
  </si>
  <si>
    <t>(D)</t>
  </si>
  <si>
    <t>(E)</t>
  </si>
  <si>
    <t>Total Direct Overheads</t>
  </si>
  <si>
    <t>Click Here to jump to Direct Overheads Form</t>
  </si>
  <si>
    <t>Administration support staff Costs - salaries and wages</t>
  </si>
  <si>
    <t>Board and senior management</t>
  </si>
  <si>
    <t>Yes</t>
  </si>
  <si>
    <t>Administrative staff</t>
  </si>
  <si>
    <t>Have your costs been subject to independent audit verification ?</t>
  </si>
  <si>
    <t>Please Select</t>
  </si>
  <si>
    <t>Human resources dept. staff</t>
  </si>
  <si>
    <t>[Note:We may ask you to provide your independent audit verification report as part of our eligibility review]</t>
  </si>
  <si>
    <t>Employed estates staff</t>
  </si>
  <si>
    <t>Finance dept. staff</t>
  </si>
  <si>
    <t>Please note costs for labs/workshops need to be shown in the "other costs" tab</t>
  </si>
  <si>
    <t>Administrative support temporary/agency staff costs</t>
  </si>
  <si>
    <t>(F)</t>
  </si>
  <si>
    <t>(E/A)</t>
  </si>
  <si>
    <t xml:space="preserve">Item </t>
  </si>
  <si>
    <t>Full description of methodology/basis of apportionment used</t>
  </si>
  <si>
    <t>General equipment and services</t>
  </si>
  <si>
    <t>General office IT services</t>
  </si>
  <si>
    <t>X</t>
  </si>
  <si>
    <t>=</t>
  </si>
  <si>
    <t>General costs</t>
  </si>
  <si>
    <t>General postage (exclude any commercial/marketing activity) office supplies, printing &amp; stationery costs</t>
  </si>
  <si>
    <t>Site / accommodation costs (exclude exceptional items)</t>
  </si>
  <si>
    <r>
      <t xml:space="preserve">Security and safety costs
</t>
    </r>
    <r>
      <rPr>
        <u/>
        <sz val="10"/>
        <rFont val="Arial"/>
        <family val="2"/>
      </rPr>
      <t>Admin/support staff office facilities:</t>
    </r>
    <r>
      <rPr>
        <sz val="10"/>
        <rFont val="Arial"/>
        <family val="2"/>
      </rPr>
      <t xml:space="preserve">
   Building maintenance
   Building rental
   Contracted site services
   Site property taxes</t>
    </r>
  </si>
  <si>
    <t>Utilities (exclude utility costs for fee generating services and operations)</t>
  </si>
  <si>
    <t>Admin/support staff related costs for electricity, gas, water, waste disposal, telecoms</t>
  </si>
  <si>
    <t>Total Direct Overhead Costs</t>
  </si>
  <si>
    <t>Total Indirect (Administration) Overhead Costs</t>
  </si>
  <si>
    <t>per annum</t>
  </si>
  <si>
    <t>per month</t>
  </si>
  <si>
    <r>
      <t xml:space="preserve">Cost for length of </t>
    </r>
    <r>
      <rPr>
        <b/>
        <sz val="10"/>
        <color indexed="8"/>
        <rFont val="Arial"/>
        <family val="2"/>
      </rPr>
      <t>your</t>
    </r>
    <r>
      <rPr>
        <sz val="10"/>
        <color indexed="8"/>
        <rFont val="Arial"/>
        <family val="2"/>
      </rPr>
      <t xml:space="preserve"> participation in project</t>
    </r>
  </si>
  <si>
    <r>
      <t xml:space="preserve">UKSA partner finance form </t>
    </r>
    <r>
      <rPr>
        <b/>
        <sz val="12"/>
        <color rgb="FFFF0000"/>
        <rFont val="Arial"/>
        <family val="2"/>
      </rPr>
      <t>ETP-STFC Technology for Space Science Call Two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</si>
</sst>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
    <numFmt numFmtId="166" formatCode="0.0%"/>
    <numFmt numFmtId="167" formatCode="_-* #,##0_-;\-* #,##0_-;_-* &quot;-&quot;??_-;_-@_-"/>
  </numFmts>
  <fonts count="34" x14ac:knownFonts="1">
    <font>
      <sz val="10"/>
      <name val="Arial"/>
    </font>
    <font>
      <sz val="10"/>
      <color theme="0"/>
      <name val="Arial"/>
      <family val="2"/>
    </font>
    <font>
      <sz val="10"/>
      <name val="Arial"/>
      <family val="2"/>
    </font>
    <font>
      <b/>
      <sz val="12"/>
      <name val="Arial"/>
      <family val="2"/>
    </font>
    <font>
      <u/>
      <sz val="10"/>
      <color indexed="12"/>
      <name val="Arial"/>
      <family val="2"/>
    </font>
    <font>
      <u/>
      <sz val="10"/>
      <color theme="0"/>
      <name val="Arial"/>
      <family val="2"/>
    </font>
    <font>
      <sz val="10"/>
      <color rgb="FFFF0000"/>
      <name val="Arial"/>
      <family val="2"/>
    </font>
    <font>
      <u/>
      <sz val="10"/>
      <color rgb="FFFF0000"/>
      <name val="Arial"/>
      <family val="2"/>
    </font>
    <font>
      <sz val="10"/>
      <color indexed="9"/>
      <name val="Arial"/>
      <family val="2"/>
    </font>
    <font>
      <b/>
      <sz val="14"/>
      <color indexed="9"/>
      <name val="Arial"/>
      <family val="2"/>
    </font>
    <font>
      <b/>
      <sz val="10"/>
      <color indexed="9"/>
      <name val="Arial"/>
      <family val="2"/>
    </font>
    <font>
      <b/>
      <sz val="12"/>
      <color indexed="9"/>
      <name val="Arial"/>
      <family val="2"/>
    </font>
    <font>
      <b/>
      <sz val="10"/>
      <name val="Arial"/>
      <family val="2"/>
    </font>
    <font>
      <b/>
      <u/>
      <sz val="10"/>
      <name val="Arial"/>
      <family val="2"/>
    </font>
    <font>
      <b/>
      <u/>
      <sz val="10"/>
      <color theme="1"/>
      <name val="Arial"/>
      <family val="2"/>
    </font>
    <font>
      <sz val="10"/>
      <color theme="1"/>
      <name val="Arial"/>
      <family val="2"/>
    </font>
    <font>
      <b/>
      <sz val="10"/>
      <color theme="1"/>
      <name val="Arial"/>
      <family val="2"/>
    </font>
    <font>
      <b/>
      <sz val="10"/>
      <color theme="0"/>
      <name val="Arial"/>
      <family val="2"/>
    </font>
    <font>
      <sz val="10"/>
      <color indexed="44"/>
      <name val="Arial"/>
      <family val="2"/>
    </font>
    <font>
      <b/>
      <sz val="12"/>
      <color rgb="FFFF0000"/>
      <name val="Verdana"/>
      <family val="2"/>
    </font>
    <font>
      <b/>
      <sz val="10"/>
      <color rgb="FFFF0000"/>
      <name val="Arial"/>
      <family val="2"/>
    </font>
    <font>
      <u/>
      <sz val="17"/>
      <color rgb="FF000000"/>
      <name val="Calibri"/>
      <family val="2"/>
    </font>
    <font>
      <b/>
      <i/>
      <sz val="10"/>
      <color indexed="8"/>
      <name val="Arial"/>
      <family val="2"/>
    </font>
    <font>
      <i/>
      <sz val="10"/>
      <color indexed="8"/>
      <name val="Arial"/>
      <family val="2"/>
    </font>
    <font>
      <b/>
      <u/>
      <sz val="10"/>
      <color indexed="12"/>
      <name val="Arial"/>
      <family val="2"/>
    </font>
    <font>
      <i/>
      <sz val="10"/>
      <name val="Arial"/>
      <family val="2"/>
    </font>
    <font>
      <b/>
      <i/>
      <sz val="10"/>
      <name val="Arial"/>
      <family val="2"/>
    </font>
    <font>
      <b/>
      <sz val="12"/>
      <color indexed="10"/>
      <name val="Verdana"/>
      <family val="2"/>
    </font>
    <font>
      <b/>
      <i/>
      <sz val="10"/>
      <color theme="1"/>
      <name val="Arial"/>
      <family val="2"/>
    </font>
    <font>
      <u/>
      <sz val="10"/>
      <name val="Arial"/>
      <family val="2"/>
    </font>
    <font>
      <sz val="10"/>
      <color rgb="FF7030A0"/>
      <name val="Arial"/>
      <family val="2"/>
    </font>
    <font>
      <b/>
      <sz val="10"/>
      <color indexed="8"/>
      <name val="Arial"/>
      <family val="2"/>
    </font>
    <font>
      <sz val="10"/>
      <color indexed="8"/>
      <name val="Arial"/>
      <family val="2"/>
    </font>
    <font>
      <b/>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792B8B"/>
        <bgColor indexed="64"/>
      </patternFill>
    </fill>
    <fill>
      <patternFill patternType="solid">
        <fgColor theme="0" tint="-0.14999847407452621"/>
        <bgColor indexed="64"/>
      </patternFill>
    </fill>
  </fills>
  <borders count="26">
    <border>
      <left/>
      <right/>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top style="thin">
        <color indexed="64"/>
      </top>
      <bottom style="double">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alignment vertical="top"/>
      <protection locked="0"/>
    </xf>
  </cellStyleXfs>
  <cellXfs count="164">
    <xf numFmtId="0" fontId="0" fillId="0" borderId="0" xfId="0"/>
    <xf numFmtId="0" fontId="1" fillId="2" borderId="0" xfId="0" applyFont="1" applyFill="1" applyProtection="1">
      <protection locked="0"/>
    </xf>
    <xf numFmtId="0" fontId="2" fillId="3" borderId="0" xfId="0" applyFont="1" applyFill="1"/>
    <xf numFmtId="0" fontId="3" fillId="0" borderId="0" xfId="0" applyFont="1"/>
    <xf numFmtId="0" fontId="1" fillId="3" borderId="0" xfId="0" applyFont="1" applyFill="1"/>
    <xf numFmtId="0" fontId="5" fillId="2" borderId="0" xfId="4" applyFont="1" applyFill="1" applyAlignment="1" applyProtection="1">
      <alignment horizontal="right"/>
    </xf>
    <xf numFmtId="0" fontId="1" fillId="2" borderId="0" xfId="0" applyFont="1" applyFill="1"/>
    <xf numFmtId="9" fontId="6" fillId="3" borderId="0" xfId="3" applyFont="1" applyFill="1"/>
    <xf numFmtId="0" fontId="6" fillId="3" borderId="0" xfId="0" applyFont="1" applyFill="1"/>
    <xf numFmtId="0" fontId="7" fillId="2" borderId="0" xfId="4" applyFont="1" applyFill="1" applyAlignment="1" applyProtection="1">
      <alignment horizontal="right"/>
    </xf>
    <xf numFmtId="0" fontId="6" fillId="2" borderId="0" xfId="0" applyFont="1" applyFill="1"/>
    <xf numFmtId="0" fontId="8" fillId="4" borderId="1" xfId="0" applyFont="1" applyFill="1" applyBorder="1"/>
    <xf numFmtId="0" fontId="9" fillId="4" borderId="2" xfId="0" applyFont="1" applyFill="1" applyBorder="1" applyAlignment="1">
      <alignment vertical="center" wrapText="1"/>
    </xf>
    <xf numFmtId="0" fontId="8" fillId="4" borderId="2" xfId="0" applyFont="1" applyFill="1" applyBorder="1"/>
    <xf numFmtId="0" fontId="10" fillId="4" borderId="2" xfId="0" applyFont="1" applyFill="1" applyBorder="1" applyAlignment="1">
      <alignment horizontal="right" vertical="center"/>
    </xf>
    <xf numFmtId="0" fontId="11" fillId="4" borderId="2" xfId="0" applyFont="1" applyFill="1" applyBorder="1" applyAlignment="1">
      <alignment vertical="center"/>
    </xf>
    <xf numFmtId="0" fontId="8" fillId="4" borderId="3" xfId="0" applyFont="1" applyFill="1" applyBorder="1"/>
    <xf numFmtId="0" fontId="1" fillId="3" borderId="0" xfId="0" applyFont="1" applyFill="1" applyProtection="1">
      <protection locked="0"/>
    </xf>
    <xf numFmtId="0" fontId="1" fillId="2" borderId="0" xfId="0" applyFont="1" applyFill="1" applyAlignment="1">
      <alignment vertical="top"/>
    </xf>
    <xf numFmtId="9" fontId="6" fillId="3" borderId="0" xfId="3" applyFont="1" applyFill="1" applyProtection="1">
      <protection locked="0"/>
    </xf>
    <xf numFmtId="0" fontId="6" fillId="2" borderId="0" xfId="0" applyFont="1" applyFill="1" applyAlignment="1">
      <alignment vertical="top"/>
    </xf>
    <xf numFmtId="0" fontId="2" fillId="3" borderId="4" xfId="0" applyFont="1" applyFill="1" applyBorder="1"/>
    <xf numFmtId="0" fontId="3" fillId="3" borderId="0" xfId="0" applyFont="1" applyFill="1"/>
    <xf numFmtId="0" fontId="12" fillId="3" borderId="0" xfId="0" applyFont="1" applyFill="1"/>
    <xf numFmtId="0" fontId="8" fillId="3" borderId="0" xfId="0" applyFont="1" applyFill="1"/>
    <xf numFmtId="0" fontId="2" fillId="3" borderId="5" xfId="0" applyFont="1" applyFill="1" applyBorder="1"/>
    <xf numFmtId="0" fontId="13" fillId="2" borderId="0" xfId="0" applyFont="1" applyFill="1" applyAlignment="1">
      <alignment horizontal="left" wrapText="1"/>
    </xf>
    <xf numFmtId="0" fontId="2" fillId="2" borderId="0" xfId="0" applyFont="1" applyFill="1" applyAlignment="1">
      <alignment horizontal="left" wrapText="1"/>
    </xf>
    <xf numFmtId="0" fontId="2" fillId="2" borderId="0" xfId="0" applyFont="1" applyFill="1"/>
    <xf numFmtId="0" fontId="2" fillId="3" borderId="5" xfId="0" applyFont="1" applyFill="1" applyBorder="1" applyProtection="1">
      <protection locked="0"/>
    </xf>
    <xf numFmtId="0" fontId="6" fillId="2" borderId="0" xfId="0" applyFont="1" applyFill="1" applyProtection="1">
      <protection locked="0"/>
    </xf>
    <xf numFmtId="0" fontId="14" fillId="2" borderId="0" xfId="0" applyFont="1" applyFill="1"/>
    <xf numFmtId="0" fontId="15" fillId="2" borderId="0" xfId="0" applyFont="1" applyFill="1"/>
    <xf numFmtId="0" fontId="16" fillId="2" borderId="0" xfId="0" applyFont="1" applyFill="1" applyAlignment="1">
      <alignment horizontal="right" vertical="center"/>
    </xf>
    <xf numFmtId="164" fontId="12" fillId="2" borderId="0" xfId="2" applyNumberFormat="1" applyFont="1" applyFill="1" applyBorder="1" applyAlignment="1">
      <alignment horizontal="right" vertical="center"/>
    </xf>
    <xf numFmtId="1" fontId="17" fillId="2" borderId="0" xfId="2" applyNumberFormat="1" applyFont="1" applyFill="1" applyBorder="1" applyAlignment="1">
      <alignment horizontal="right"/>
    </xf>
    <xf numFmtId="0" fontId="18" fillId="3" borderId="4" xfId="0" applyFont="1" applyFill="1" applyBorder="1"/>
    <xf numFmtId="0" fontId="12" fillId="2" borderId="0" xfId="0" applyFont="1" applyFill="1"/>
    <xf numFmtId="0" fontId="19" fillId="3" borderId="0" xfId="0" applyFont="1" applyFill="1" applyAlignment="1">
      <alignment vertical="center"/>
    </xf>
    <xf numFmtId="0" fontId="1" fillId="3" borderId="4" xfId="0" applyFont="1" applyFill="1" applyBorder="1"/>
    <xf numFmtId="0" fontId="2" fillId="2" borderId="0" xfId="0" applyFont="1" applyFill="1" applyAlignment="1">
      <alignment horizontal="left"/>
    </xf>
    <xf numFmtId="165" fontId="16" fillId="2" borderId="0" xfId="3" applyNumberFormat="1" applyFont="1" applyFill="1" applyBorder="1" applyAlignment="1" applyProtection="1">
      <alignment horizontal="right" vertical="center"/>
      <protection locked="0"/>
    </xf>
    <xf numFmtId="165" fontId="16" fillId="2" borderId="9" xfId="3" applyNumberFormat="1" applyFont="1" applyFill="1" applyBorder="1" applyAlignment="1" applyProtection="1">
      <alignment horizontal="right"/>
      <protection locked="0"/>
    </xf>
    <xf numFmtId="0" fontId="2" fillId="3" borderId="13" xfId="0" applyFont="1" applyFill="1" applyBorder="1"/>
    <xf numFmtId="0" fontId="2" fillId="2" borderId="14" xfId="0" applyFont="1" applyFill="1" applyBorder="1" applyAlignment="1">
      <alignment horizontal="left"/>
    </xf>
    <xf numFmtId="0" fontId="2" fillId="2" borderId="14" xfId="0" applyFont="1" applyFill="1" applyBorder="1" applyAlignment="1">
      <alignment horizontal="right"/>
    </xf>
    <xf numFmtId="0" fontId="2" fillId="2" borderId="14" xfId="0" applyFont="1" applyFill="1" applyBorder="1"/>
    <xf numFmtId="0" fontId="2" fillId="2" borderId="14" xfId="0" applyFont="1" applyFill="1" applyBorder="1" applyProtection="1">
      <protection locked="0"/>
    </xf>
    <xf numFmtId="0" fontId="20" fillId="2" borderId="14" xfId="0" applyFont="1" applyFill="1" applyBorder="1" applyAlignment="1">
      <alignment horizontal="center"/>
    </xf>
    <xf numFmtId="0" fontId="12" fillId="2" borderId="14" xfId="0" applyFont="1" applyFill="1" applyBorder="1"/>
    <xf numFmtId="0" fontId="2" fillId="3" borderId="15" xfId="0" applyFont="1" applyFill="1" applyBorder="1"/>
    <xf numFmtId="0" fontId="21" fillId="2" borderId="0" xfId="0" applyFont="1" applyFill="1"/>
    <xf numFmtId="0" fontId="16" fillId="2" borderId="0" xfId="0" applyFont="1" applyFill="1"/>
    <xf numFmtId="0" fontId="2" fillId="3" borderId="3" xfId="0" applyFont="1" applyFill="1" applyBorder="1"/>
    <xf numFmtId="9" fontId="6" fillId="2" borderId="0" xfId="3" applyFont="1" applyFill="1" applyBorder="1" applyAlignment="1">
      <alignment horizontal="center" wrapText="1"/>
    </xf>
    <xf numFmtId="0" fontId="15" fillId="2" borderId="0" xfId="0" applyFont="1" applyFill="1" applyAlignment="1">
      <alignment horizontal="center" wrapText="1"/>
    </xf>
    <xf numFmtId="0" fontId="12" fillId="3" borderId="0" xfId="0" applyFont="1" applyFill="1" applyAlignment="1">
      <alignment horizontal="right"/>
    </xf>
    <xf numFmtId="0" fontId="15" fillId="2" borderId="0" xfId="0" applyFont="1" applyFill="1" applyAlignment="1">
      <alignment horizontal="center"/>
    </xf>
    <xf numFmtId="0" fontId="20" fillId="2" borderId="0" xfId="0" applyFont="1" applyFill="1" applyAlignment="1">
      <alignment horizontal="center" wrapText="1"/>
    </xf>
    <xf numFmtId="0" fontId="12" fillId="2" borderId="0" xfId="0" applyFont="1" applyFill="1" applyAlignment="1">
      <alignment horizontal="left" wrapText="1"/>
    </xf>
    <xf numFmtId="0" fontId="13" fillId="2" borderId="0" xfId="0" applyFont="1" applyFill="1" applyAlignment="1">
      <alignment horizontal="right" wrapText="1"/>
    </xf>
    <xf numFmtId="0" fontId="17" fillId="3" borderId="0" xfId="0" applyFont="1" applyFill="1"/>
    <xf numFmtId="0" fontId="15" fillId="2" borderId="0" xfId="0" applyFont="1" applyFill="1" applyAlignment="1">
      <alignment horizontal="right"/>
    </xf>
    <xf numFmtId="9" fontId="6" fillId="2" borderId="0" xfId="3" applyFont="1" applyFill="1" applyBorder="1"/>
    <xf numFmtId="0" fontId="12" fillId="2" borderId="0" xfId="0" applyFont="1" applyFill="1" applyAlignment="1">
      <alignment horizontal="right"/>
    </xf>
    <xf numFmtId="0" fontId="2" fillId="2" borderId="4" xfId="0" applyFont="1" applyFill="1" applyBorder="1"/>
    <xf numFmtId="0" fontId="20" fillId="2" borderId="0" xfId="0" applyFont="1" applyFill="1" applyAlignment="1">
      <alignment horizontal="left"/>
    </xf>
    <xf numFmtId="0" fontId="2" fillId="3" borderId="14" xfId="0" applyFont="1" applyFill="1" applyBorder="1"/>
    <xf numFmtId="0" fontId="12" fillId="3" borderId="14" xfId="0" applyFont="1" applyFill="1" applyBorder="1"/>
    <xf numFmtId="0" fontId="2" fillId="2" borderId="0" xfId="0" applyFont="1" applyFill="1" applyAlignment="1">
      <alignment horizontal="left" vertical="top" wrapText="1"/>
    </xf>
    <xf numFmtId="0" fontId="15" fillId="2" borderId="16" xfId="0" applyFont="1" applyFill="1" applyBorder="1" applyAlignment="1">
      <alignment vertical="top" wrapText="1"/>
    </xf>
    <xf numFmtId="164" fontId="15" fillId="2" borderId="17" xfId="2" applyNumberFormat="1" applyFont="1" applyFill="1" applyBorder="1" applyAlignment="1" applyProtection="1">
      <alignment horizontal="center" vertical="center"/>
      <protection locked="0"/>
    </xf>
    <xf numFmtId="9" fontId="2" fillId="2" borderId="17" xfId="3" applyFont="1" applyFill="1" applyBorder="1" applyAlignment="1" applyProtection="1">
      <alignment horizontal="center" vertical="center"/>
      <protection locked="0"/>
    </xf>
    <xf numFmtId="166" fontId="2" fillId="2" borderId="17" xfId="3" applyNumberFormat="1" applyFont="1" applyFill="1" applyBorder="1" applyAlignment="1" applyProtection="1">
      <alignment horizontal="center" vertical="center"/>
      <protection locked="0"/>
    </xf>
    <xf numFmtId="164" fontId="2" fillId="5" borderId="17" xfId="2" applyNumberFormat="1" applyFont="1" applyFill="1" applyBorder="1" applyAlignment="1">
      <alignment horizontal="right" vertical="center"/>
    </xf>
    <xf numFmtId="0" fontId="19" fillId="3" borderId="5" xfId="0" applyFont="1" applyFill="1" applyBorder="1"/>
    <xf numFmtId="0" fontId="2" fillId="2" borderId="17" xfId="0" applyFont="1" applyFill="1" applyBorder="1" applyAlignment="1" applyProtection="1">
      <alignment horizontal="center" vertical="center"/>
      <protection locked="0"/>
    </xf>
    <xf numFmtId="0" fontId="26" fillId="2" borderId="0" xfId="0" applyFont="1" applyFill="1" applyAlignment="1">
      <alignment horizontal="left" wrapText="1"/>
    </xf>
    <xf numFmtId="0" fontId="15" fillId="2" borderId="0" xfId="0" applyFont="1" applyFill="1" applyAlignment="1">
      <alignment vertical="top" wrapText="1"/>
    </xf>
    <xf numFmtId="9" fontId="6" fillId="2" borderId="0" xfId="3" applyFont="1" applyFill="1" applyBorder="1" applyAlignment="1">
      <alignment vertical="center"/>
    </xf>
    <xf numFmtId="0" fontId="0" fillId="2" borderId="0" xfId="0" applyFill="1"/>
    <xf numFmtId="0" fontId="27" fillId="2" borderId="0" xfId="0" applyFont="1" applyFill="1" applyAlignment="1">
      <alignment horizontal="left" vertical="center"/>
    </xf>
    <xf numFmtId="0" fontId="19" fillId="2" borderId="0" xfId="0" applyFont="1" applyFill="1"/>
    <xf numFmtId="0" fontId="25" fillId="2" borderId="0" xfId="0" applyFont="1" applyFill="1"/>
    <xf numFmtId="0" fontId="0" fillId="2" borderId="0" xfId="0" applyFill="1" applyProtection="1">
      <protection locked="0"/>
    </xf>
    <xf numFmtId="164" fontId="1" fillId="3" borderId="0" xfId="0" applyNumberFormat="1" applyFont="1" applyFill="1"/>
    <xf numFmtId="0" fontId="28" fillId="2" borderId="0" xfId="0" applyFont="1" applyFill="1"/>
    <xf numFmtId="164" fontId="15" fillId="2" borderId="20" xfId="2" applyNumberFormat="1" applyFont="1" applyFill="1" applyBorder="1" applyAlignment="1" applyProtection="1">
      <alignment horizontal="center" vertical="center"/>
      <protection locked="0"/>
    </xf>
    <xf numFmtId="0" fontId="20" fillId="2" borderId="0" xfId="0" applyFont="1" applyFill="1" applyAlignment="1">
      <alignment horizontal="center" vertical="center"/>
    </xf>
    <xf numFmtId="0" fontId="15" fillId="2" borderId="0" xfId="0" applyFont="1" applyFill="1" applyAlignment="1">
      <alignment horizontal="right" vertical="top" wrapText="1"/>
    </xf>
    <xf numFmtId="0" fontId="2" fillId="2" borderId="0" xfId="0" applyFont="1" applyFill="1" applyAlignment="1">
      <alignment vertical="top" wrapText="1"/>
    </xf>
    <xf numFmtId="164" fontId="12" fillId="5" borderId="17" xfId="2" applyNumberFormat="1" applyFont="1" applyFill="1" applyBorder="1" applyAlignment="1">
      <alignment horizontal="center" vertical="center"/>
    </xf>
    <xf numFmtId="167" fontId="2" fillId="2" borderId="0" xfId="1" applyNumberFormat="1" applyFont="1" applyFill="1" applyBorder="1" applyAlignment="1">
      <alignment horizontal="center" vertical="center"/>
    </xf>
    <xf numFmtId="164" fontId="12" fillId="5" borderId="17" xfId="2" applyNumberFormat="1" applyFont="1" applyFill="1" applyBorder="1" applyAlignment="1">
      <alignment horizontal="right" vertical="center"/>
    </xf>
    <xf numFmtId="166" fontId="12" fillId="2" borderId="0" xfId="3" applyNumberFormat="1" applyFont="1" applyFill="1" applyBorder="1" applyAlignment="1">
      <alignment horizontal="center"/>
    </xf>
    <xf numFmtId="0" fontId="2" fillId="2" borderId="0" xfId="0" applyFont="1" applyFill="1" applyAlignment="1">
      <alignment horizontal="center" vertical="center"/>
    </xf>
    <xf numFmtId="0" fontId="16" fillId="2" borderId="0" xfId="0" applyFont="1" applyFill="1" applyAlignment="1">
      <alignment horizontal="left" vertical="center"/>
    </xf>
    <xf numFmtId="164" fontId="15" fillId="2" borderId="0" xfId="2" applyNumberFormat="1" applyFont="1" applyFill="1" applyBorder="1" applyAlignment="1">
      <alignment horizontal="center" vertical="center"/>
    </xf>
    <xf numFmtId="167" fontId="15" fillId="2" borderId="0" xfId="1" applyNumberFormat="1" applyFont="1" applyFill="1" applyBorder="1" applyAlignment="1">
      <alignment horizontal="center" vertical="center"/>
    </xf>
    <xf numFmtId="0" fontId="15" fillId="2" borderId="0" xfId="0" applyFont="1" applyFill="1" applyAlignment="1">
      <alignment horizontal="center" vertical="center"/>
    </xf>
    <xf numFmtId="166" fontId="15" fillId="2" borderId="0" xfId="3" applyNumberFormat="1" applyFont="1" applyFill="1" applyBorder="1" applyAlignment="1">
      <alignment horizontal="center" vertical="center"/>
    </xf>
    <xf numFmtId="164" fontId="15" fillId="2" borderId="0" xfId="2" applyNumberFormat="1" applyFont="1" applyFill="1" applyBorder="1" applyAlignment="1">
      <alignment horizontal="right" vertical="center"/>
    </xf>
    <xf numFmtId="9" fontId="6" fillId="2" borderId="0" xfId="3" applyFont="1" applyFill="1" applyBorder="1" applyAlignment="1">
      <alignment horizontal="center" vertical="top" wrapText="1"/>
    </xf>
    <xf numFmtId="164" fontId="2" fillId="2" borderId="17" xfId="2" applyNumberFormat="1" applyFont="1" applyFill="1" applyBorder="1" applyProtection="1">
      <protection locked="0"/>
    </xf>
    <xf numFmtId="0" fontId="20" fillId="2" borderId="0" xfId="0" applyFont="1" applyFill="1" applyAlignment="1">
      <alignment horizontal="center"/>
    </xf>
    <xf numFmtId="0" fontId="12" fillId="2" borderId="0" xfId="0" applyFont="1" applyFill="1" applyAlignment="1">
      <alignment horizontal="left" vertical="top" wrapText="1"/>
    </xf>
    <xf numFmtId="0" fontId="12" fillId="2" borderId="0" xfId="0" applyFont="1" applyFill="1" applyAlignment="1">
      <alignment horizontal="center" vertical="top" wrapText="1"/>
    </xf>
    <xf numFmtId="0" fontId="2" fillId="2" borderId="5" xfId="0" applyFont="1" applyFill="1" applyBorder="1"/>
    <xf numFmtId="0" fontId="15" fillId="2" borderId="0" xfId="0" applyFont="1" applyFill="1" applyAlignment="1">
      <alignment horizontal="left" vertical="top" wrapText="1"/>
    </xf>
    <xf numFmtId="164" fontId="15" fillId="2" borderId="18" xfId="2" applyNumberFormat="1" applyFont="1" applyFill="1" applyBorder="1" applyAlignment="1" applyProtection="1">
      <alignment horizontal="center" vertical="center"/>
      <protection locked="0"/>
    </xf>
    <xf numFmtId="167" fontId="2" fillId="2" borderId="22" xfId="1" applyNumberFormat="1" applyFont="1" applyFill="1" applyBorder="1" applyAlignment="1">
      <alignment horizontal="center" vertical="center"/>
    </xf>
    <xf numFmtId="166" fontId="2" fillId="5" borderId="21" xfId="0" applyNumberFormat="1" applyFont="1" applyFill="1" applyBorder="1" applyAlignment="1">
      <alignment horizontal="center" vertical="center"/>
    </xf>
    <xf numFmtId="166" fontId="2" fillId="2" borderId="22" xfId="3" applyNumberFormat="1" applyFont="1" applyFill="1" applyBorder="1" applyAlignment="1">
      <alignment horizontal="center" vertical="center"/>
    </xf>
    <xf numFmtId="164" fontId="2" fillId="5" borderId="19" xfId="2" applyNumberFormat="1" applyFont="1" applyFill="1" applyBorder="1" applyAlignment="1">
      <alignment horizontal="right" vertical="center"/>
    </xf>
    <xf numFmtId="164" fontId="15" fillId="2" borderId="23" xfId="2" applyNumberFormat="1" applyFont="1" applyFill="1" applyBorder="1" applyAlignment="1">
      <alignment horizontal="center" vertical="center"/>
    </xf>
    <xf numFmtId="0" fontId="1" fillId="2" borderId="0" xfId="0" applyFont="1" applyFill="1" applyAlignment="1">
      <alignment horizontal="center" vertical="center"/>
    </xf>
    <xf numFmtId="164" fontId="1" fillId="2" borderId="0" xfId="2" applyNumberFormat="1" applyFont="1" applyFill="1" applyBorder="1" applyAlignment="1">
      <alignment horizontal="right" vertical="center"/>
    </xf>
    <xf numFmtId="167" fontId="2" fillId="2" borderId="24" xfId="1" applyNumberFormat="1" applyFont="1" applyFill="1" applyBorder="1" applyAlignment="1">
      <alignment horizontal="center" vertical="center"/>
    </xf>
    <xf numFmtId="166" fontId="2" fillId="5" borderId="17" xfId="0" applyNumberFormat="1" applyFont="1" applyFill="1" applyBorder="1" applyAlignment="1">
      <alignment horizontal="center" vertical="center"/>
    </xf>
    <xf numFmtId="166" fontId="2" fillId="2" borderId="0" xfId="3" applyNumberFormat="1" applyFont="1" applyFill="1" applyBorder="1" applyAlignment="1">
      <alignment horizontal="center" vertical="center"/>
    </xf>
    <xf numFmtId="164" fontId="15" fillId="2" borderId="25" xfId="2" applyNumberFormat="1" applyFont="1" applyFill="1" applyBorder="1"/>
    <xf numFmtId="164" fontId="15" fillId="2" borderId="0" xfId="2" applyNumberFormat="1" applyFont="1" applyFill="1" applyBorder="1" applyAlignment="1">
      <alignment horizontal="right"/>
    </xf>
    <xf numFmtId="0" fontId="4" fillId="2" borderId="0" xfId="4" applyFill="1" applyBorder="1" applyAlignment="1" applyProtection="1">
      <alignment vertical="top"/>
    </xf>
    <xf numFmtId="164" fontId="15" fillId="2" borderId="0" xfId="2" applyNumberFormat="1" applyFont="1" applyFill="1" applyBorder="1"/>
    <xf numFmtId="164" fontId="12" fillId="2" borderId="0" xfId="2" applyNumberFormat="1" applyFont="1" applyFill="1" applyBorder="1" applyAlignment="1">
      <alignment horizontal="left" vertical="center"/>
    </xf>
    <xf numFmtId="0" fontId="16" fillId="2" borderId="0" xfId="0" applyFont="1" applyFill="1" applyAlignment="1">
      <alignment horizontal="right"/>
    </xf>
    <xf numFmtId="164" fontId="2" fillId="5" borderId="17" xfId="0" applyNumberFormat="1" applyFont="1" applyFill="1" applyBorder="1"/>
    <xf numFmtId="164" fontId="30" fillId="2" borderId="0" xfId="2" applyNumberFormat="1" applyFont="1" applyFill="1" applyBorder="1" applyAlignment="1">
      <alignment horizontal="right" vertical="center"/>
    </xf>
    <xf numFmtId="0" fontId="15" fillId="2" borderId="0" xfId="0" applyFont="1" applyFill="1" applyAlignment="1">
      <alignment vertical="top"/>
    </xf>
    <xf numFmtId="0" fontId="2" fillId="2" borderId="0" xfId="0" applyFont="1" applyFill="1" applyAlignment="1">
      <alignment vertical="center"/>
    </xf>
    <xf numFmtId="0" fontId="15" fillId="2" borderId="14" xfId="0" applyFont="1" applyFill="1" applyBorder="1"/>
    <xf numFmtId="0" fontId="16" fillId="2" borderId="14" xfId="0" applyFont="1" applyFill="1" applyBorder="1" applyAlignment="1">
      <alignment horizontal="right" vertical="center"/>
    </xf>
    <xf numFmtId="164" fontId="12" fillId="2" borderId="14" xfId="2" applyNumberFormat="1" applyFont="1" applyFill="1" applyBorder="1" applyAlignment="1">
      <alignment horizontal="right" vertical="center"/>
    </xf>
    <xf numFmtId="1" fontId="20" fillId="2" borderId="0" xfId="2" applyNumberFormat="1" applyFont="1" applyFill="1" applyBorder="1" applyAlignment="1">
      <alignment horizontal="right"/>
    </xf>
    <xf numFmtId="0" fontId="15" fillId="2" borderId="18" xfId="0" applyFont="1" applyFill="1" applyBorder="1" applyAlignment="1" applyProtection="1">
      <alignment horizontal="left"/>
      <protection locked="0"/>
    </xf>
    <xf numFmtId="0" fontId="15" fillId="2" borderId="19" xfId="0" applyFont="1" applyFill="1" applyBorder="1" applyAlignment="1" applyProtection="1">
      <alignment horizontal="left"/>
      <protection locked="0"/>
    </xf>
    <xf numFmtId="0" fontId="15" fillId="2" borderId="21" xfId="0" applyFont="1" applyFill="1" applyBorder="1" applyAlignment="1" applyProtection="1">
      <alignment horizontal="left"/>
      <protection locked="0"/>
    </xf>
    <xf numFmtId="0" fontId="16" fillId="2" borderId="0" xfId="0" applyFont="1" applyFill="1" applyAlignment="1">
      <alignment vertical="center" wrapText="1"/>
    </xf>
    <xf numFmtId="0" fontId="4" fillId="2" borderId="14" xfId="4" applyFill="1" applyBorder="1" applyAlignment="1" applyProtection="1">
      <alignment horizontal="right"/>
      <protection locked="0"/>
    </xf>
    <xf numFmtId="0" fontId="4" fillId="2" borderId="0" xfId="4" applyFill="1" applyBorder="1" applyAlignment="1" applyProtection="1">
      <alignment horizontal="center" wrapText="1"/>
      <protection locked="0"/>
    </xf>
    <xf numFmtId="0" fontId="4" fillId="2" borderId="14" xfId="4" applyFill="1" applyBorder="1" applyAlignment="1" applyProtection="1">
      <alignment horizontal="center" wrapText="1"/>
      <protection locked="0"/>
    </xf>
    <xf numFmtId="0" fontId="12" fillId="2" borderId="0" xfId="0" applyFont="1" applyFill="1" applyAlignment="1">
      <alignment horizontal="left" vertical="top" wrapText="1"/>
    </xf>
    <xf numFmtId="0" fontId="25" fillId="2" borderId="18" xfId="0" applyFont="1" applyFill="1" applyBorder="1" applyAlignment="1" applyProtection="1">
      <alignment horizontal="center" vertical="center" wrapText="1"/>
      <protection locked="0"/>
    </xf>
    <xf numFmtId="0" fontId="25" fillId="2" borderId="19" xfId="0" applyFont="1" applyFill="1" applyBorder="1" applyAlignment="1" applyProtection="1">
      <alignment horizontal="center" vertical="center" wrapText="1"/>
      <protection locked="0"/>
    </xf>
    <xf numFmtId="164" fontId="12" fillId="5" borderId="10" xfId="2" applyNumberFormat="1" applyFont="1" applyFill="1" applyBorder="1" applyAlignment="1">
      <alignment horizontal="left" wrapText="1"/>
    </xf>
    <xf numFmtId="164" fontId="12" fillId="5" borderId="11" xfId="2" applyNumberFormat="1" applyFont="1" applyFill="1" applyBorder="1" applyAlignment="1">
      <alignment horizontal="left" wrapText="1"/>
    </xf>
    <xf numFmtId="0" fontId="24" fillId="2" borderId="12" xfId="4" applyFont="1" applyFill="1" applyBorder="1" applyAlignment="1" applyProtection="1">
      <alignment horizontal="left" vertical="top" wrapText="1"/>
      <protection locked="0"/>
    </xf>
    <xf numFmtId="0" fontId="24" fillId="2" borderId="0" xfId="4" applyFont="1" applyFill="1" applyBorder="1" applyAlignment="1" applyProtection="1">
      <alignment horizontal="left" vertical="top" wrapText="1"/>
      <protection locked="0"/>
    </xf>
    <xf numFmtId="0" fontId="1" fillId="2" borderId="0" xfId="0" applyFont="1" applyFill="1" applyAlignment="1">
      <alignment horizontal="center"/>
    </xf>
    <xf numFmtId="0" fontId="12" fillId="2" borderId="0" xfId="0" applyFont="1" applyFill="1" applyAlignment="1">
      <alignment horizontal="center" vertical="top"/>
    </xf>
    <xf numFmtId="164" fontId="12" fillId="5" borderId="10" xfId="2" applyNumberFormat="1" applyFont="1" applyFill="1" applyBorder="1" applyAlignment="1">
      <alignment horizontal="center" vertical="center"/>
    </xf>
    <xf numFmtId="164" fontId="12" fillId="5" borderId="11" xfId="2" applyNumberFormat="1" applyFont="1" applyFill="1" applyBorder="1" applyAlignment="1">
      <alignment horizontal="center" vertical="center"/>
    </xf>
    <xf numFmtId="44" fontId="2" fillId="2" borderId="12" xfId="2" applyFont="1" applyFill="1" applyBorder="1" applyAlignment="1">
      <alignment horizontal="center" wrapText="1"/>
    </xf>
    <xf numFmtId="44" fontId="2" fillId="2" borderId="0" xfId="2" applyFont="1" applyFill="1" applyBorder="1" applyAlignment="1">
      <alignment horizontal="center" wrapText="1"/>
    </xf>
    <xf numFmtId="0" fontId="2" fillId="2" borderId="0" xfId="0" applyFont="1" applyFill="1" applyAlignment="1">
      <alignment horizontal="left" wrapText="1"/>
    </xf>
    <xf numFmtId="0" fontId="15" fillId="2" borderId="0" xfId="0" applyFont="1" applyFill="1" applyAlignment="1">
      <alignment horizontal="center" wrapText="1"/>
    </xf>
    <xf numFmtId="0" fontId="13" fillId="2" borderId="2" xfId="0" applyFont="1" applyFill="1" applyBorder="1" applyAlignment="1">
      <alignment horizontal="left" wrapText="1"/>
    </xf>
    <xf numFmtId="0" fontId="15" fillId="2" borderId="0" xfId="0" applyFont="1" applyFill="1" applyAlignment="1">
      <alignment horizontal="left" vertical="top" wrapText="1"/>
    </xf>
    <xf numFmtId="0" fontId="4" fillId="3" borderId="0" xfId="4" applyFill="1" applyBorder="1" applyAlignment="1" applyProtection="1">
      <alignment horizontal="center"/>
      <protection locked="0"/>
    </xf>
    <xf numFmtId="0" fontId="4" fillId="2" borderId="0" xfId="4" applyFill="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7" xfId="0" applyFont="1" applyBorder="1" applyAlignment="1" applyProtection="1">
      <alignment horizontal="center" vertical="top" wrapText="1"/>
      <protection locked="0"/>
    </xf>
    <xf numFmtId="0" fontId="12" fillId="0" borderId="8" xfId="0" applyFont="1" applyBorder="1" applyAlignment="1" applyProtection="1">
      <alignment horizontal="center" vertical="top" wrapText="1"/>
      <protection locked="0"/>
    </xf>
    <xf numFmtId="0" fontId="2" fillId="2" borderId="0" xfId="0" applyFont="1" applyFill="1" applyAlignment="1">
      <alignment horizontal="left" vertical="top" wrapText="1"/>
    </xf>
  </cellXfs>
  <cellStyles count="5">
    <cellStyle name="Comma" xfId="1" builtinId="3"/>
    <cellStyle name="Currency" xfId="2" builtinId="4"/>
    <cellStyle name="Hyperlink" xfId="4" builtinId="8"/>
    <cellStyle name="Normal" xfId="0" builtinId="0"/>
    <cellStyle name="Percent" xfId="3" builtinId="5"/>
  </cellStyles>
  <dxfs count="21">
    <dxf>
      <font>
        <color theme="1"/>
      </font>
      <border>
        <left style="thin">
          <color indexed="64"/>
        </left>
        <right style="thin">
          <color indexed="64"/>
        </right>
        <top style="thin">
          <color indexed="64"/>
        </top>
        <bottom style="thin">
          <color indexed="64"/>
        </bottom>
      </border>
    </dxf>
    <dxf>
      <font>
        <color theme="0"/>
      </font>
      <fill>
        <patternFill>
          <bgColor theme="0"/>
        </patternFill>
      </fill>
      <border>
        <left/>
        <right/>
        <bottom/>
      </border>
    </dxf>
    <dxf>
      <font>
        <color theme="0"/>
      </font>
      <fill>
        <patternFill>
          <bgColor theme="0"/>
        </patternFill>
      </fill>
      <border>
        <left/>
        <right/>
        <bottom/>
      </border>
    </dxf>
    <dxf>
      <font>
        <color theme="0"/>
      </font>
      <fill>
        <patternFill>
          <bgColor theme="0"/>
        </patternFill>
      </fill>
      <border>
        <left/>
        <right/>
        <top/>
        <bottom/>
      </border>
    </dxf>
    <dxf>
      <font>
        <b/>
        <i val="0"/>
        <condense val="0"/>
        <extend val="0"/>
        <color indexed="10"/>
      </font>
    </dxf>
    <dxf>
      <font>
        <b/>
        <i val="0"/>
        <condense val="0"/>
        <extend val="0"/>
        <color indexed="11"/>
      </font>
    </dxf>
    <dxf>
      <font>
        <color theme="0"/>
      </font>
      <fill>
        <patternFill patternType="solid">
          <bgColor theme="0"/>
        </patternFill>
      </fill>
      <border>
        <left/>
        <right/>
        <top/>
        <bottom/>
      </border>
    </dxf>
    <dxf>
      <border>
        <bottom/>
      </border>
    </dxf>
    <dxf>
      <font>
        <color theme="0"/>
      </font>
      <fill>
        <patternFill>
          <bgColor theme="0"/>
        </patternFill>
      </fill>
      <border>
        <left/>
        <right/>
        <bottom/>
      </border>
    </dxf>
    <dxf>
      <font>
        <color theme="1"/>
      </font>
      <border>
        <left style="thin">
          <color indexed="64"/>
        </left>
        <right style="thin">
          <color indexed="64"/>
        </right>
        <top style="thin">
          <color indexed="64"/>
        </top>
        <bottom style="thin">
          <color indexed="64"/>
        </bottom>
      </border>
    </dxf>
    <dxf>
      <font>
        <color theme="0"/>
      </font>
      <fill>
        <patternFill>
          <bgColor theme="0"/>
        </patternFill>
      </fill>
      <border>
        <left/>
        <right/>
        <bottom/>
      </border>
    </dxf>
    <dxf>
      <font>
        <color theme="0"/>
      </font>
      <fill>
        <patternFill>
          <bgColor theme="0"/>
        </patternFill>
      </fill>
      <border>
        <left/>
        <right/>
        <bottom/>
      </border>
    </dxf>
    <dxf>
      <font>
        <color theme="0"/>
      </font>
    </dxf>
    <dxf>
      <font>
        <b/>
        <i val="0"/>
        <condense val="0"/>
        <extend val="0"/>
        <color indexed="10"/>
      </font>
    </dxf>
    <dxf>
      <font>
        <b/>
        <i val="0"/>
        <condense val="0"/>
        <extend val="0"/>
        <color indexed="11"/>
      </font>
    </dxf>
    <dxf>
      <font>
        <color theme="0"/>
      </font>
      <fill>
        <patternFill>
          <bgColor theme="0"/>
        </patternFill>
      </fill>
      <border>
        <left/>
        <right/>
        <top/>
        <bottom/>
      </border>
    </dxf>
    <dxf>
      <font>
        <color theme="0"/>
      </font>
      <fill>
        <patternFill>
          <bgColor theme="0"/>
        </patternFill>
      </fill>
      <border>
        <left/>
        <right/>
        <bottom/>
      </border>
    </dxf>
    <dxf>
      <font>
        <b/>
        <i val="0"/>
        <condense val="0"/>
        <extend val="0"/>
        <color indexed="10"/>
      </font>
    </dxf>
    <dxf>
      <font>
        <b/>
        <i val="0"/>
        <condense val="0"/>
        <extend val="0"/>
        <color indexed="11"/>
      </font>
    </dxf>
    <dxf>
      <font>
        <color theme="0"/>
      </font>
      <fill>
        <patternFill>
          <bgColor theme="0"/>
        </patternFill>
      </fill>
      <border>
        <left/>
        <right/>
        <top/>
        <bottom/>
      </border>
    </dxf>
    <dxf>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aine.Kirby\Documents\Competitions\SIPF\41440\Copy%20of%20MCT%20Partner%20Finance%20Form%20-%20SIPF%20projects%20V2%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Form status"/>
      <sheetName val="Application details"/>
      <sheetName val="Projected Growth"/>
      <sheetName val="Other Public Funding"/>
      <sheetName val="Other Projects"/>
      <sheetName val="(O) Labour costs"/>
      <sheetName val="(O) Overheads"/>
      <sheetName val="(O) Materials costs"/>
      <sheetName val="(O) Sub contract costs"/>
      <sheetName val="(O) Travel &amp; subsistence costs"/>
      <sheetName val="(O) Capital usage"/>
      <sheetName val="(O) Other costs"/>
      <sheetName val="(C) Capital Equipment"/>
      <sheetName val="(C) Property Capital Costs"/>
      <sheetName val="(C) Capitalised Labour"/>
      <sheetName val="(C) Other Costs"/>
      <sheetName val="Project costs summary"/>
      <sheetName val="Change Log"/>
    </sheetNames>
    <sheetDataSet>
      <sheetData sheetId="0"/>
      <sheetData sheetId="1">
        <row r="38">
          <cell r="F38" t="str">
            <v>Complete</v>
          </cell>
        </row>
      </sheetData>
      <sheetData sheetId="2">
        <row r="35">
          <cell r="D35" t="str">
            <v>Limited Company</v>
          </cell>
        </row>
      </sheetData>
      <sheetData sheetId="3"/>
      <sheetData sheetId="4"/>
      <sheetData sheetId="5"/>
      <sheetData sheetId="6">
        <row r="8">
          <cell r="K8">
            <v>48</v>
          </cell>
        </row>
        <row r="48">
          <cell r="M48">
            <v>2135001</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396B2-37FF-4E2E-9707-53BD2B2D3B11}">
  <sheetPr codeName="Sheet7">
    <tabColor theme="5" tint="0.59999389629810485"/>
    <pageSetUpPr fitToPage="1"/>
  </sheetPr>
  <dimension ref="A1:DF41"/>
  <sheetViews>
    <sheetView tabSelected="1" topLeftCell="AH1" zoomScaleNormal="100" workbookViewId="0">
      <pane ySplit="2" topLeftCell="A20" activePane="bottomLeft" state="frozen"/>
      <selection activeCell="H1" sqref="H1:J1"/>
      <selection pane="bottomLeft" activeCell="AR2" sqref="AR2"/>
    </sheetView>
  </sheetViews>
  <sheetFormatPr defaultColWidth="11.453125" defaultRowHeight="17.25" customHeight="1" x14ac:dyDescent="0.3"/>
  <cols>
    <col min="1" max="1" width="4.6328125" style="6" customWidth="1"/>
    <col min="2" max="2" width="3.453125" style="2" customWidth="1"/>
    <col min="3" max="3" width="46.6328125" style="2" customWidth="1"/>
    <col min="4" max="4" width="1.36328125" style="2" customWidth="1"/>
    <col min="5" max="5" width="11.08984375" style="2" customWidth="1"/>
    <col min="6" max="6" width="9.90625" style="2" customWidth="1"/>
    <col min="7" max="7" width="15.6328125" style="2" customWidth="1"/>
    <col min="8" max="8" width="12.453125" style="2" customWidth="1"/>
    <col min="9" max="9" width="16.6328125" style="2" customWidth="1"/>
    <col min="10" max="10" width="8.6328125" style="23" customWidth="1"/>
    <col min="11" max="11" width="42.6328125" style="2" customWidth="1"/>
    <col min="12" max="12" width="11.453125" style="2" customWidth="1"/>
    <col min="13" max="13" width="5.453125" style="2" customWidth="1"/>
    <col min="14" max="14" width="3.453125" style="4" customWidth="1"/>
    <col min="15" max="15" width="16.90625" style="4" customWidth="1"/>
    <col min="16" max="21" width="3.453125" style="4" customWidth="1"/>
    <col min="22" max="22" width="3.36328125" style="6" customWidth="1"/>
    <col min="23" max="25" width="3.453125" style="6" customWidth="1"/>
    <col min="26" max="27" width="2.36328125" style="6" customWidth="1"/>
    <col min="28" max="28" width="6.453125" style="6" customWidth="1"/>
    <col min="29" max="31" width="11.453125" style="6" customWidth="1"/>
    <col min="32" max="34" width="11.453125" style="2" customWidth="1"/>
    <col min="35" max="35" width="6" style="6" customWidth="1"/>
    <col min="36" max="36" width="3.453125" style="2" customWidth="1"/>
    <col min="37" max="37" width="46.6328125" style="2" customWidth="1"/>
    <col min="38" max="38" width="1.36328125" style="2" customWidth="1"/>
    <col min="39" max="39" width="11.08984375" style="2" customWidth="1"/>
    <col min="40" max="40" width="9.90625" style="2" customWidth="1"/>
    <col min="41" max="41" width="15.6328125" style="2" customWidth="1"/>
    <col min="42" max="42" width="12.453125" style="2" customWidth="1"/>
    <col min="43" max="43" width="16.6328125" style="2" customWidth="1"/>
    <col min="44" max="44" width="8.6328125" style="23" customWidth="1"/>
    <col min="45" max="45" width="42.6328125" style="2" customWidth="1"/>
    <col min="46" max="46" width="11.453125" style="2" customWidth="1"/>
    <col min="47" max="47" width="5.453125" style="2" customWidth="1"/>
    <col min="48" max="48" width="3.453125" style="4" customWidth="1"/>
    <col min="49" max="49" width="16.90625" style="7" hidden="1" customWidth="1"/>
    <col min="50" max="55" width="3.453125" style="8" hidden="1" customWidth="1"/>
    <col min="56" max="56" width="3.36328125" style="10" hidden="1" customWidth="1"/>
    <col min="57" max="59" width="3.453125" style="10" hidden="1" customWidth="1"/>
    <col min="60" max="61" width="2.36328125" style="10" hidden="1" customWidth="1"/>
    <col min="62" max="62" width="5.6328125" style="10" customWidth="1"/>
    <col min="63" max="63" width="5.6328125" style="10" hidden="1" customWidth="1"/>
    <col min="64" max="76" width="5.6328125" style="10" customWidth="1"/>
    <col min="77" max="77" width="6.453125" style="10" customWidth="1"/>
    <col min="78" max="80" width="11.453125" style="10" customWidth="1"/>
    <col min="81" max="81" width="6" style="6" customWidth="1"/>
    <col min="82" max="82" width="3.453125" style="2" customWidth="1"/>
    <col min="83" max="83" width="46.6328125" style="2" customWidth="1"/>
    <col min="84" max="84" width="1.36328125" style="2" customWidth="1"/>
    <col min="85" max="85" width="11.08984375" style="2" customWidth="1"/>
    <col min="86" max="86" width="9.90625" style="2" customWidth="1"/>
    <col min="87" max="87" width="15.6328125" style="2" customWidth="1"/>
    <col min="88" max="88" width="12.453125" style="2" customWidth="1"/>
    <col min="89" max="89" width="16.6328125" style="2" customWidth="1"/>
    <col min="90" max="90" width="8.6328125" style="23" customWidth="1"/>
    <col min="91" max="91" width="42.6328125" style="2" customWidth="1"/>
    <col min="92" max="92" width="11.453125" style="2" customWidth="1"/>
    <col min="93" max="93" width="5.453125" style="2" customWidth="1"/>
    <col min="94" max="94" width="3.453125" style="4" customWidth="1"/>
    <col min="95" max="95" width="16.90625" style="4" customWidth="1"/>
    <col min="96" max="101" width="3.453125" style="4" customWidth="1"/>
    <col min="102" max="102" width="3.36328125" style="6" customWidth="1"/>
    <col min="103" max="105" width="3.453125" style="6" customWidth="1"/>
    <col min="106" max="107" width="2.36328125" style="6" customWidth="1"/>
    <col min="108" max="108" width="6.453125" style="6" customWidth="1"/>
    <col min="109" max="110" width="11.453125" style="6" customWidth="1"/>
    <col min="111" max="256" width="11.453125" style="2"/>
    <col min="257" max="257" width="4.6328125" style="2" customWidth="1"/>
    <col min="258" max="258" width="3.453125" style="2" customWidth="1"/>
    <col min="259" max="259" width="46.6328125" style="2" customWidth="1"/>
    <col min="260" max="260" width="1.36328125" style="2" customWidth="1"/>
    <col min="261" max="261" width="11.08984375" style="2" customWidth="1"/>
    <col min="262" max="262" width="9.90625" style="2" customWidth="1"/>
    <col min="263" max="263" width="15.6328125" style="2" customWidth="1"/>
    <col min="264" max="264" width="12.453125" style="2" customWidth="1"/>
    <col min="265" max="265" width="16.6328125" style="2" customWidth="1"/>
    <col min="266" max="266" width="8.6328125" style="2" customWidth="1"/>
    <col min="267" max="267" width="42.6328125" style="2" customWidth="1"/>
    <col min="268" max="268" width="11.453125" style="2"/>
    <col min="269" max="269" width="5.453125" style="2" customWidth="1"/>
    <col min="270" max="270" width="3.453125" style="2" customWidth="1"/>
    <col min="271" max="271" width="16.90625" style="2" customWidth="1"/>
    <col min="272" max="277" width="3.453125" style="2" customWidth="1"/>
    <col min="278" max="278" width="3.36328125" style="2" customWidth="1"/>
    <col min="279" max="281" width="3.453125" style="2" customWidth="1"/>
    <col min="282" max="283" width="2.36328125" style="2" customWidth="1"/>
    <col min="284" max="284" width="6.453125" style="2" customWidth="1"/>
    <col min="285" max="290" width="11.453125" style="2"/>
    <col min="291" max="291" width="6" style="2" customWidth="1"/>
    <col min="292" max="292" width="3.453125" style="2" customWidth="1"/>
    <col min="293" max="293" width="46.6328125" style="2" customWidth="1"/>
    <col min="294" max="294" width="1.36328125" style="2" customWidth="1"/>
    <col min="295" max="295" width="11.08984375" style="2" customWidth="1"/>
    <col min="296" max="296" width="9.90625" style="2" customWidth="1"/>
    <col min="297" max="297" width="15.6328125" style="2" customWidth="1"/>
    <col min="298" max="298" width="12.453125" style="2" customWidth="1"/>
    <col min="299" max="299" width="16.6328125" style="2" customWidth="1"/>
    <col min="300" max="300" width="8.6328125" style="2" customWidth="1"/>
    <col min="301" max="301" width="42.6328125" style="2" customWidth="1"/>
    <col min="302" max="302" width="11.453125" style="2"/>
    <col min="303" max="303" width="5.453125" style="2" customWidth="1"/>
    <col min="304" max="304" width="3.453125" style="2" customWidth="1"/>
    <col min="305" max="317" width="0" style="2" hidden="1" customWidth="1"/>
    <col min="318" max="318" width="5.6328125" style="2" customWidth="1"/>
    <col min="319" max="319" width="0" style="2" hidden="1" customWidth="1"/>
    <col min="320" max="332" width="5.6328125" style="2" customWidth="1"/>
    <col min="333" max="333" width="6.453125" style="2" customWidth="1"/>
    <col min="334" max="336" width="11.453125" style="2"/>
    <col min="337" max="337" width="6" style="2" customWidth="1"/>
    <col min="338" max="338" width="3.453125" style="2" customWidth="1"/>
    <col min="339" max="339" width="46.6328125" style="2" customWidth="1"/>
    <col min="340" max="340" width="1.36328125" style="2" customWidth="1"/>
    <col min="341" max="341" width="11.08984375" style="2" customWidth="1"/>
    <col min="342" max="342" width="9.90625" style="2" customWidth="1"/>
    <col min="343" max="343" width="15.6328125" style="2" customWidth="1"/>
    <col min="344" max="344" width="12.453125" style="2" customWidth="1"/>
    <col min="345" max="345" width="16.6328125" style="2" customWidth="1"/>
    <col min="346" max="346" width="8.6328125" style="2" customWidth="1"/>
    <col min="347" max="347" width="42.6328125" style="2" customWidth="1"/>
    <col min="348" max="348" width="11.453125" style="2"/>
    <col min="349" max="349" width="5.453125" style="2" customWidth="1"/>
    <col min="350" max="350" width="3.453125" style="2" customWidth="1"/>
    <col min="351" max="351" width="16.90625" style="2" customWidth="1"/>
    <col min="352" max="357" width="3.453125" style="2" customWidth="1"/>
    <col min="358" max="358" width="3.36328125" style="2" customWidth="1"/>
    <col min="359" max="361" width="3.453125" style="2" customWidth="1"/>
    <col min="362" max="363" width="2.36328125" style="2" customWidth="1"/>
    <col min="364" max="364" width="6.453125" style="2" customWidth="1"/>
    <col min="365" max="512" width="11.453125" style="2"/>
    <col min="513" max="513" width="4.6328125" style="2" customWidth="1"/>
    <col min="514" max="514" width="3.453125" style="2" customWidth="1"/>
    <col min="515" max="515" width="46.6328125" style="2" customWidth="1"/>
    <col min="516" max="516" width="1.36328125" style="2" customWidth="1"/>
    <col min="517" max="517" width="11.08984375" style="2" customWidth="1"/>
    <col min="518" max="518" width="9.90625" style="2" customWidth="1"/>
    <col min="519" max="519" width="15.6328125" style="2" customWidth="1"/>
    <col min="520" max="520" width="12.453125" style="2" customWidth="1"/>
    <col min="521" max="521" width="16.6328125" style="2" customWidth="1"/>
    <col min="522" max="522" width="8.6328125" style="2" customWidth="1"/>
    <col min="523" max="523" width="42.6328125" style="2" customWidth="1"/>
    <col min="524" max="524" width="11.453125" style="2"/>
    <col min="525" max="525" width="5.453125" style="2" customWidth="1"/>
    <col min="526" max="526" width="3.453125" style="2" customWidth="1"/>
    <col min="527" max="527" width="16.90625" style="2" customWidth="1"/>
    <col min="528" max="533" width="3.453125" style="2" customWidth="1"/>
    <col min="534" max="534" width="3.36328125" style="2" customWidth="1"/>
    <col min="535" max="537" width="3.453125" style="2" customWidth="1"/>
    <col min="538" max="539" width="2.36328125" style="2" customWidth="1"/>
    <col min="540" max="540" width="6.453125" style="2" customWidth="1"/>
    <col min="541" max="546" width="11.453125" style="2"/>
    <col min="547" max="547" width="6" style="2" customWidth="1"/>
    <col min="548" max="548" width="3.453125" style="2" customWidth="1"/>
    <col min="549" max="549" width="46.6328125" style="2" customWidth="1"/>
    <col min="550" max="550" width="1.36328125" style="2" customWidth="1"/>
    <col min="551" max="551" width="11.08984375" style="2" customWidth="1"/>
    <col min="552" max="552" width="9.90625" style="2" customWidth="1"/>
    <col min="553" max="553" width="15.6328125" style="2" customWidth="1"/>
    <col min="554" max="554" width="12.453125" style="2" customWidth="1"/>
    <col min="555" max="555" width="16.6328125" style="2" customWidth="1"/>
    <col min="556" max="556" width="8.6328125" style="2" customWidth="1"/>
    <col min="557" max="557" width="42.6328125" style="2" customWidth="1"/>
    <col min="558" max="558" width="11.453125" style="2"/>
    <col min="559" max="559" width="5.453125" style="2" customWidth="1"/>
    <col min="560" max="560" width="3.453125" style="2" customWidth="1"/>
    <col min="561" max="573" width="0" style="2" hidden="1" customWidth="1"/>
    <col min="574" max="574" width="5.6328125" style="2" customWidth="1"/>
    <col min="575" max="575" width="0" style="2" hidden="1" customWidth="1"/>
    <col min="576" max="588" width="5.6328125" style="2" customWidth="1"/>
    <col min="589" max="589" width="6.453125" style="2" customWidth="1"/>
    <col min="590" max="592" width="11.453125" style="2"/>
    <col min="593" max="593" width="6" style="2" customWidth="1"/>
    <col min="594" max="594" width="3.453125" style="2" customWidth="1"/>
    <col min="595" max="595" width="46.6328125" style="2" customWidth="1"/>
    <col min="596" max="596" width="1.36328125" style="2" customWidth="1"/>
    <col min="597" max="597" width="11.08984375" style="2" customWidth="1"/>
    <col min="598" max="598" width="9.90625" style="2" customWidth="1"/>
    <col min="599" max="599" width="15.6328125" style="2" customWidth="1"/>
    <col min="600" max="600" width="12.453125" style="2" customWidth="1"/>
    <col min="601" max="601" width="16.6328125" style="2" customWidth="1"/>
    <col min="602" max="602" width="8.6328125" style="2" customWidth="1"/>
    <col min="603" max="603" width="42.6328125" style="2" customWidth="1"/>
    <col min="604" max="604" width="11.453125" style="2"/>
    <col min="605" max="605" width="5.453125" style="2" customWidth="1"/>
    <col min="606" max="606" width="3.453125" style="2" customWidth="1"/>
    <col min="607" max="607" width="16.90625" style="2" customWidth="1"/>
    <col min="608" max="613" width="3.453125" style="2" customWidth="1"/>
    <col min="614" max="614" width="3.36328125" style="2" customWidth="1"/>
    <col min="615" max="617" width="3.453125" style="2" customWidth="1"/>
    <col min="618" max="619" width="2.36328125" style="2" customWidth="1"/>
    <col min="620" max="620" width="6.453125" style="2" customWidth="1"/>
    <col min="621" max="768" width="11.453125" style="2"/>
    <col min="769" max="769" width="4.6328125" style="2" customWidth="1"/>
    <col min="770" max="770" width="3.453125" style="2" customWidth="1"/>
    <col min="771" max="771" width="46.6328125" style="2" customWidth="1"/>
    <col min="772" max="772" width="1.36328125" style="2" customWidth="1"/>
    <col min="773" max="773" width="11.08984375" style="2" customWidth="1"/>
    <col min="774" max="774" width="9.90625" style="2" customWidth="1"/>
    <col min="775" max="775" width="15.6328125" style="2" customWidth="1"/>
    <col min="776" max="776" width="12.453125" style="2" customWidth="1"/>
    <col min="777" max="777" width="16.6328125" style="2" customWidth="1"/>
    <col min="778" max="778" width="8.6328125" style="2" customWidth="1"/>
    <col min="779" max="779" width="42.6328125" style="2" customWidth="1"/>
    <col min="780" max="780" width="11.453125" style="2"/>
    <col min="781" max="781" width="5.453125" style="2" customWidth="1"/>
    <col min="782" max="782" width="3.453125" style="2" customWidth="1"/>
    <col min="783" max="783" width="16.90625" style="2" customWidth="1"/>
    <col min="784" max="789" width="3.453125" style="2" customWidth="1"/>
    <col min="790" max="790" width="3.36328125" style="2" customWidth="1"/>
    <col min="791" max="793" width="3.453125" style="2" customWidth="1"/>
    <col min="794" max="795" width="2.36328125" style="2" customWidth="1"/>
    <col min="796" max="796" width="6.453125" style="2" customWidth="1"/>
    <col min="797" max="802" width="11.453125" style="2"/>
    <col min="803" max="803" width="6" style="2" customWidth="1"/>
    <col min="804" max="804" width="3.453125" style="2" customWidth="1"/>
    <col min="805" max="805" width="46.6328125" style="2" customWidth="1"/>
    <col min="806" max="806" width="1.36328125" style="2" customWidth="1"/>
    <col min="807" max="807" width="11.08984375" style="2" customWidth="1"/>
    <col min="808" max="808" width="9.90625" style="2" customWidth="1"/>
    <col min="809" max="809" width="15.6328125" style="2" customWidth="1"/>
    <col min="810" max="810" width="12.453125" style="2" customWidth="1"/>
    <col min="811" max="811" width="16.6328125" style="2" customWidth="1"/>
    <col min="812" max="812" width="8.6328125" style="2" customWidth="1"/>
    <col min="813" max="813" width="42.6328125" style="2" customWidth="1"/>
    <col min="814" max="814" width="11.453125" style="2"/>
    <col min="815" max="815" width="5.453125" style="2" customWidth="1"/>
    <col min="816" max="816" width="3.453125" style="2" customWidth="1"/>
    <col min="817" max="829" width="0" style="2" hidden="1" customWidth="1"/>
    <col min="830" max="830" width="5.6328125" style="2" customWidth="1"/>
    <col min="831" max="831" width="0" style="2" hidden="1" customWidth="1"/>
    <col min="832" max="844" width="5.6328125" style="2" customWidth="1"/>
    <col min="845" max="845" width="6.453125" style="2" customWidth="1"/>
    <col min="846" max="848" width="11.453125" style="2"/>
    <col min="849" max="849" width="6" style="2" customWidth="1"/>
    <col min="850" max="850" width="3.453125" style="2" customWidth="1"/>
    <col min="851" max="851" width="46.6328125" style="2" customWidth="1"/>
    <col min="852" max="852" width="1.36328125" style="2" customWidth="1"/>
    <col min="853" max="853" width="11.08984375" style="2" customWidth="1"/>
    <col min="854" max="854" width="9.90625" style="2" customWidth="1"/>
    <col min="855" max="855" width="15.6328125" style="2" customWidth="1"/>
    <col min="856" max="856" width="12.453125" style="2" customWidth="1"/>
    <col min="857" max="857" width="16.6328125" style="2" customWidth="1"/>
    <col min="858" max="858" width="8.6328125" style="2" customWidth="1"/>
    <col min="859" max="859" width="42.6328125" style="2" customWidth="1"/>
    <col min="860" max="860" width="11.453125" style="2"/>
    <col min="861" max="861" width="5.453125" style="2" customWidth="1"/>
    <col min="862" max="862" width="3.453125" style="2" customWidth="1"/>
    <col min="863" max="863" width="16.90625" style="2" customWidth="1"/>
    <col min="864" max="869" width="3.453125" style="2" customWidth="1"/>
    <col min="870" max="870" width="3.36328125" style="2" customWidth="1"/>
    <col min="871" max="873" width="3.453125" style="2" customWidth="1"/>
    <col min="874" max="875" width="2.36328125" style="2" customWidth="1"/>
    <col min="876" max="876" width="6.453125" style="2" customWidth="1"/>
    <col min="877" max="1024" width="11.453125" style="2"/>
    <col min="1025" max="1025" width="4.6328125" style="2" customWidth="1"/>
    <col min="1026" max="1026" width="3.453125" style="2" customWidth="1"/>
    <col min="1027" max="1027" width="46.6328125" style="2" customWidth="1"/>
    <col min="1028" max="1028" width="1.36328125" style="2" customWidth="1"/>
    <col min="1029" max="1029" width="11.08984375" style="2" customWidth="1"/>
    <col min="1030" max="1030" width="9.90625" style="2" customWidth="1"/>
    <col min="1031" max="1031" width="15.6328125" style="2" customWidth="1"/>
    <col min="1032" max="1032" width="12.453125" style="2" customWidth="1"/>
    <col min="1033" max="1033" width="16.6328125" style="2" customWidth="1"/>
    <col min="1034" max="1034" width="8.6328125" style="2" customWidth="1"/>
    <col min="1035" max="1035" width="42.6328125" style="2" customWidth="1"/>
    <col min="1036" max="1036" width="11.453125" style="2"/>
    <col min="1037" max="1037" width="5.453125" style="2" customWidth="1"/>
    <col min="1038" max="1038" width="3.453125" style="2" customWidth="1"/>
    <col min="1039" max="1039" width="16.90625" style="2" customWidth="1"/>
    <col min="1040" max="1045" width="3.453125" style="2" customWidth="1"/>
    <col min="1046" max="1046" width="3.36328125" style="2" customWidth="1"/>
    <col min="1047" max="1049" width="3.453125" style="2" customWidth="1"/>
    <col min="1050" max="1051" width="2.36328125" style="2" customWidth="1"/>
    <col min="1052" max="1052" width="6.453125" style="2" customWidth="1"/>
    <col min="1053" max="1058" width="11.453125" style="2"/>
    <col min="1059" max="1059" width="6" style="2" customWidth="1"/>
    <col min="1060" max="1060" width="3.453125" style="2" customWidth="1"/>
    <col min="1061" max="1061" width="46.6328125" style="2" customWidth="1"/>
    <col min="1062" max="1062" width="1.36328125" style="2" customWidth="1"/>
    <col min="1063" max="1063" width="11.08984375" style="2" customWidth="1"/>
    <col min="1064" max="1064" width="9.90625" style="2" customWidth="1"/>
    <col min="1065" max="1065" width="15.6328125" style="2" customWidth="1"/>
    <col min="1066" max="1066" width="12.453125" style="2" customWidth="1"/>
    <col min="1067" max="1067" width="16.6328125" style="2" customWidth="1"/>
    <col min="1068" max="1068" width="8.6328125" style="2" customWidth="1"/>
    <col min="1069" max="1069" width="42.6328125" style="2" customWidth="1"/>
    <col min="1070" max="1070" width="11.453125" style="2"/>
    <col min="1071" max="1071" width="5.453125" style="2" customWidth="1"/>
    <col min="1072" max="1072" width="3.453125" style="2" customWidth="1"/>
    <col min="1073" max="1085" width="0" style="2" hidden="1" customWidth="1"/>
    <col min="1086" max="1086" width="5.6328125" style="2" customWidth="1"/>
    <col min="1087" max="1087" width="0" style="2" hidden="1" customWidth="1"/>
    <col min="1088" max="1100" width="5.6328125" style="2" customWidth="1"/>
    <col min="1101" max="1101" width="6.453125" style="2" customWidth="1"/>
    <col min="1102" max="1104" width="11.453125" style="2"/>
    <col min="1105" max="1105" width="6" style="2" customWidth="1"/>
    <col min="1106" max="1106" width="3.453125" style="2" customWidth="1"/>
    <col min="1107" max="1107" width="46.6328125" style="2" customWidth="1"/>
    <col min="1108" max="1108" width="1.36328125" style="2" customWidth="1"/>
    <col min="1109" max="1109" width="11.08984375" style="2" customWidth="1"/>
    <col min="1110" max="1110" width="9.90625" style="2" customWidth="1"/>
    <col min="1111" max="1111" width="15.6328125" style="2" customWidth="1"/>
    <col min="1112" max="1112" width="12.453125" style="2" customWidth="1"/>
    <col min="1113" max="1113" width="16.6328125" style="2" customWidth="1"/>
    <col min="1114" max="1114" width="8.6328125" style="2" customWidth="1"/>
    <col min="1115" max="1115" width="42.6328125" style="2" customWidth="1"/>
    <col min="1116" max="1116" width="11.453125" style="2"/>
    <col min="1117" max="1117" width="5.453125" style="2" customWidth="1"/>
    <col min="1118" max="1118" width="3.453125" style="2" customWidth="1"/>
    <col min="1119" max="1119" width="16.90625" style="2" customWidth="1"/>
    <col min="1120" max="1125" width="3.453125" style="2" customWidth="1"/>
    <col min="1126" max="1126" width="3.36328125" style="2" customWidth="1"/>
    <col min="1127" max="1129" width="3.453125" style="2" customWidth="1"/>
    <col min="1130" max="1131" width="2.36328125" style="2" customWidth="1"/>
    <col min="1132" max="1132" width="6.453125" style="2" customWidth="1"/>
    <col min="1133" max="1280" width="11.453125" style="2"/>
    <col min="1281" max="1281" width="4.6328125" style="2" customWidth="1"/>
    <col min="1282" max="1282" width="3.453125" style="2" customWidth="1"/>
    <col min="1283" max="1283" width="46.6328125" style="2" customWidth="1"/>
    <col min="1284" max="1284" width="1.36328125" style="2" customWidth="1"/>
    <col min="1285" max="1285" width="11.08984375" style="2" customWidth="1"/>
    <col min="1286" max="1286" width="9.90625" style="2" customWidth="1"/>
    <col min="1287" max="1287" width="15.6328125" style="2" customWidth="1"/>
    <col min="1288" max="1288" width="12.453125" style="2" customWidth="1"/>
    <col min="1289" max="1289" width="16.6328125" style="2" customWidth="1"/>
    <col min="1290" max="1290" width="8.6328125" style="2" customWidth="1"/>
    <col min="1291" max="1291" width="42.6328125" style="2" customWidth="1"/>
    <col min="1292" max="1292" width="11.453125" style="2"/>
    <col min="1293" max="1293" width="5.453125" style="2" customWidth="1"/>
    <col min="1294" max="1294" width="3.453125" style="2" customWidth="1"/>
    <col min="1295" max="1295" width="16.90625" style="2" customWidth="1"/>
    <col min="1296" max="1301" width="3.453125" style="2" customWidth="1"/>
    <col min="1302" max="1302" width="3.36328125" style="2" customWidth="1"/>
    <col min="1303" max="1305" width="3.453125" style="2" customWidth="1"/>
    <col min="1306" max="1307" width="2.36328125" style="2" customWidth="1"/>
    <col min="1308" max="1308" width="6.453125" style="2" customWidth="1"/>
    <col min="1309" max="1314" width="11.453125" style="2"/>
    <col min="1315" max="1315" width="6" style="2" customWidth="1"/>
    <col min="1316" max="1316" width="3.453125" style="2" customWidth="1"/>
    <col min="1317" max="1317" width="46.6328125" style="2" customWidth="1"/>
    <col min="1318" max="1318" width="1.36328125" style="2" customWidth="1"/>
    <col min="1319" max="1319" width="11.08984375" style="2" customWidth="1"/>
    <col min="1320" max="1320" width="9.90625" style="2" customWidth="1"/>
    <col min="1321" max="1321" width="15.6328125" style="2" customWidth="1"/>
    <col min="1322" max="1322" width="12.453125" style="2" customWidth="1"/>
    <col min="1323" max="1323" width="16.6328125" style="2" customWidth="1"/>
    <col min="1324" max="1324" width="8.6328125" style="2" customWidth="1"/>
    <col min="1325" max="1325" width="42.6328125" style="2" customWidth="1"/>
    <col min="1326" max="1326" width="11.453125" style="2"/>
    <col min="1327" max="1327" width="5.453125" style="2" customWidth="1"/>
    <col min="1328" max="1328" width="3.453125" style="2" customWidth="1"/>
    <col min="1329" max="1341" width="0" style="2" hidden="1" customWidth="1"/>
    <col min="1342" max="1342" width="5.6328125" style="2" customWidth="1"/>
    <col min="1343" max="1343" width="0" style="2" hidden="1" customWidth="1"/>
    <col min="1344" max="1356" width="5.6328125" style="2" customWidth="1"/>
    <col min="1357" max="1357" width="6.453125" style="2" customWidth="1"/>
    <col min="1358" max="1360" width="11.453125" style="2"/>
    <col min="1361" max="1361" width="6" style="2" customWidth="1"/>
    <col min="1362" max="1362" width="3.453125" style="2" customWidth="1"/>
    <col min="1363" max="1363" width="46.6328125" style="2" customWidth="1"/>
    <col min="1364" max="1364" width="1.36328125" style="2" customWidth="1"/>
    <col min="1365" max="1365" width="11.08984375" style="2" customWidth="1"/>
    <col min="1366" max="1366" width="9.90625" style="2" customWidth="1"/>
    <col min="1367" max="1367" width="15.6328125" style="2" customWidth="1"/>
    <col min="1368" max="1368" width="12.453125" style="2" customWidth="1"/>
    <col min="1369" max="1369" width="16.6328125" style="2" customWidth="1"/>
    <col min="1370" max="1370" width="8.6328125" style="2" customWidth="1"/>
    <col min="1371" max="1371" width="42.6328125" style="2" customWidth="1"/>
    <col min="1372" max="1372" width="11.453125" style="2"/>
    <col min="1373" max="1373" width="5.453125" style="2" customWidth="1"/>
    <col min="1374" max="1374" width="3.453125" style="2" customWidth="1"/>
    <col min="1375" max="1375" width="16.90625" style="2" customWidth="1"/>
    <col min="1376" max="1381" width="3.453125" style="2" customWidth="1"/>
    <col min="1382" max="1382" width="3.36328125" style="2" customWidth="1"/>
    <col min="1383" max="1385" width="3.453125" style="2" customWidth="1"/>
    <col min="1386" max="1387" width="2.36328125" style="2" customWidth="1"/>
    <col min="1388" max="1388" width="6.453125" style="2" customWidth="1"/>
    <col min="1389" max="1536" width="11.453125" style="2"/>
    <col min="1537" max="1537" width="4.6328125" style="2" customWidth="1"/>
    <col min="1538" max="1538" width="3.453125" style="2" customWidth="1"/>
    <col min="1539" max="1539" width="46.6328125" style="2" customWidth="1"/>
    <col min="1540" max="1540" width="1.36328125" style="2" customWidth="1"/>
    <col min="1541" max="1541" width="11.08984375" style="2" customWidth="1"/>
    <col min="1542" max="1542" width="9.90625" style="2" customWidth="1"/>
    <col min="1543" max="1543" width="15.6328125" style="2" customWidth="1"/>
    <col min="1544" max="1544" width="12.453125" style="2" customWidth="1"/>
    <col min="1545" max="1545" width="16.6328125" style="2" customWidth="1"/>
    <col min="1546" max="1546" width="8.6328125" style="2" customWidth="1"/>
    <col min="1547" max="1547" width="42.6328125" style="2" customWidth="1"/>
    <col min="1548" max="1548" width="11.453125" style="2"/>
    <col min="1549" max="1549" width="5.453125" style="2" customWidth="1"/>
    <col min="1550" max="1550" width="3.453125" style="2" customWidth="1"/>
    <col min="1551" max="1551" width="16.90625" style="2" customWidth="1"/>
    <col min="1552" max="1557" width="3.453125" style="2" customWidth="1"/>
    <col min="1558" max="1558" width="3.36328125" style="2" customWidth="1"/>
    <col min="1559" max="1561" width="3.453125" style="2" customWidth="1"/>
    <col min="1562" max="1563" width="2.36328125" style="2" customWidth="1"/>
    <col min="1564" max="1564" width="6.453125" style="2" customWidth="1"/>
    <col min="1565" max="1570" width="11.453125" style="2"/>
    <col min="1571" max="1571" width="6" style="2" customWidth="1"/>
    <col min="1572" max="1572" width="3.453125" style="2" customWidth="1"/>
    <col min="1573" max="1573" width="46.6328125" style="2" customWidth="1"/>
    <col min="1574" max="1574" width="1.36328125" style="2" customWidth="1"/>
    <col min="1575" max="1575" width="11.08984375" style="2" customWidth="1"/>
    <col min="1576" max="1576" width="9.90625" style="2" customWidth="1"/>
    <col min="1577" max="1577" width="15.6328125" style="2" customWidth="1"/>
    <col min="1578" max="1578" width="12.453125" style="2" customWidth="1"/>
    <col min="1579" max="1579" width="16.6328125" style="2" customWidth="1"/>
    <col min="1580" max="1580" width="8.6328125" style="2" customWidth="1"/>
    <col min="1581" max="1581" width="42.6328125" style="2" customWidth="1"/>
    <col min="1582" max="1582" width="11.453125" style="2"/>
    <col min="1583" max="1583" width="5.453125" style="2" customWidth="1"/>
    <col min="1584" max="1584" width="3.453125" style="2" customWidth="1"/>
    <col min="1585" max="1597" width="0" style="2" hidden="1" customWidth="1"/>
    <col min="1598" max="1598" width="5.6328125" style="2" customWidth="1"/>
    <col min="1599" max="1599" width="0" style="2" hidden="1" customWidth="1"/>
    <col min="1600" max="1612" width="5.6328125" style="2" customWidth="1"/>
    <col min="1613" max="1613" width="6.453125" style="2" customWidth="1"/>
    <col min="1614" max="1616" width="11.453125" style="2"/>
    <col min="1617" max="1617" width="6" style="2" customWidth="1"/>
    <col min="1618" max="1618" width="3.453125" style="2" customWidth="1"/>
    <col min="1619" max="1619" width="46.6328125" style="2" customWidth="1"/>
    <col min="1620" max="1620" width="1.36328125" style="2" customWidth="1"/>
    <col min="1621" max="1621" width="11.08984375" style="2" customWidth="1"/>
    <col min="1622" max="1622" width="9.90625" style="2" customWidth="1"/>
    <col min="1623" max="1623" width="15.6328125" style="2" customWidth="1"/>
    <col min="1624" max="1624" width="12.453125" style="2" customWidth="1"/>
    <col min="1625" max="1625" width="16.6328125" style="2" customWidth="1"/>
    <col min="1626" max="1626" width="8.6328125" style="2" customWidth="1"/>
    <col min="1627" max="1627" width="42.6328125" style="2" customWidth="1"/>
    <col min="1628" max="1628" width="11.453125" style="2"/>
    <col min="1629" max="1629" width="5.453125" style="2" customWidth="1"/>
    <col min="1630" max="1630" width="3.453125" style="2" customWidth="1"/>
    <col min="1631" max="1631" width="16.90625" style="2" customWidth="1"/>
    <col min="1632" max="1637" width="3.453125" style="2" customWidth="1"/>
    <col min="1638" max="1638" width="3.36328125" style="2" customWidth="1"/>
    <col min="1639" max="1641" width="3.453125" style="2" customWidth="1"/>
    <col min="1642" max="1643" width="2.36328125" style="2" customWidth="1"/>
    <col min="1644" max="1644" width="6.453125" style="2" customWidth="1"/>
    <col min="1645" max="1792" width="11.453125" style="2"/>
    <col min="1793" max="1793" width="4.6328125" style="2" customWidth="1"/>
    <col min="1794" max="1794" width="3.453125" style="2" customWidth="1"/>
    <col min="1795" max="1795" width="46.6328125" style="2" customWidth="1"/>
    <col min="1796" max="1796" width="1.36328125" style="2" customWidth="1"/>
    <col min="1797" max="1797" width="11.08984375" style="2" customWidth="1"/>
    <col min="1798" max="1798" width="9.90625" style="2" customWidth="1"/>
    <col min="1799" max="1799" width="15.6328125" style="2" customWidth="1"/>
    <col min="1800" max="1800" width="12.453125" style="2" customWidth="1"/>
    <col min="1801" max="1801" width="16.6328125" style="2" customWidth="1"/>
    <col min="1802" max="1802" width="8.6328125" style="2" customWidth="1"/>
    <col min="1803" max="1803" width="42.6328125" style="2" customWidth="1"/>
    <col min="1804" max="1804" width="11.453125" style="2"/>
    <col min="1805" max="1805" width="5.453125" style="2" customWidth="1"/>
    <col min="1806" max="1806" width="3.453125" style="2" customWidth="1"/>
    <col min="1807" max="1807" width="16.90625" style="2" customWidth="1"/>
    <col min="1808" max="1813" width="3.453125" style="2" customWidth="1"/>
    <col min="1814" max="1814" width="3.36328125" style="2" customWidth="1"/>
    <col min="1815" max="1817" width="3.453125" style="2" customWidth="1"/>
    <col min="1818" max="1819" width="2.36328125" style="2" customWidth="1"/>
    <col min="1820" max="1820" width="6.453125" style="2" customWidth="1"/>
    <col min="1821" max="1826" width="11.453125" style="2"/>
    <col min="1827" max="1827" width="6" style="2" customWidth="1"/>
    <col min="1828" max="1828" width="3.453125" style="2" customWidth="1"/>
    <col min="1829" max="1829" width="46.6328125" style="2" customWidth="1"/>
    <col min="1830" max="1830" width="1.36328125" style="2" customWidth="1"/>
    <col min="1831" max="1831" width="11.08984375" style="2" customWidth="1"/>
    <col min="1832" max="1832" width="9.90625" style="2" customWidth="1"/>
    <col min="1833" max="1833" width="15.6328125" style="2" customWidth="1"/>
    <col min="1834" max="1834" width="12.453125" style="2" customWidth="1"/>
    <col min="1835" max="1835" width="16.6328125" style="2" customWidth="1"/>
    <col min="1836" max="1836" width="8.6328125" style="2" customWidth="1"/>
    <col min="1837" max="1837" width="42.6328125" style="2" customWidth="1"/>
    <col min="1838" max="1838" width="11.453125" style="2"/>
    <col min="1839" max="1839" width="5.453125" style="2" customWidth="1"/>
    <col min="1840" max="1840" width="3.453125" style="2" customWidth="1"/>
    <col min="1841" max="1853" width="0" style="2" hidden="1" customWidth="1"/>
    <col min="1854" max="1854" width="5.6328125" style="2" customWidth="1"/>
    <col min="1855" max="1855" width="0" style="2" hidden="1" customWidth="1"/>
    <col min="1856" max="1868" width="5.6328125" style="2" customWidth="1"/>
    <col min="1869" max="1869" width="6.453125" style="2" customWidth="1"/>
    <col min="1870" max="1872" width="11.453125" style="2"/>
    <col min="1873" max="1873" width="6" style="2" customWidth="1"/>
    <col min="1874" max="1874" width="3.453125" style="2" customWidth="1"/>
    <col min="1875" max="1875" width="46.6328125" style="2" customWidth="1"/>
    <col min="1876" max="1876" width="1.36328125" style="2" customWidth="1"/>
    <col min="1877" max="1877" width="11.08984375" style="2" customWidth="1"/>
    <col min="1878" max="1878" width="9.90625" style="2" customWidth="1"/>
    <col min="1879" max="1879" width="15.6328125" style="2" customWidth="1"/>
    <col min="1880" max="1880" width="12.453125" style="2" customWidth="1"/>
    <col min="1881" max="1881" width="16.6328125" style="2" customWidth="1"/>
    <col min="1882" max="1882" width="8.6328125" style="2" customWidth="1"/>
    <col min="1883" max="1883" width="42.6328125" style="2" customWidth="1"/>
    <col min="1884" max="1884" width="11.453125" style="2"/>
    <col min="1885" max="1885" width="5.453125" style="2" customWidth="1"/>
    <col min="1886" max="1886" width="3.453125" style="2" customWidth="1"/>
    <col min="1887" max="1887" width="16.90625" style="2" customWidth="1"/>
    <col min="1888" max="1893" width="3.453125" style="2" customWidth="1"/>
    <col min="1894" max="1894" width="3.36328125" style="2" customWidth="1"/>
    <col min="1895" max="1897" width="3.453125" style="2" customWidth="1"/>
    <col min="1898" max="1899" width="2.36328125" style="2" customWidth="1"/>
    <col min="1900" max="1900" width="6.453125" style="2" customWidth="1"/>
    <col min="1901" max="2048" width="11.453125" style="2"/>
    <col min="2049" max="2049" width="4.6328125" style="2" customWidth="1"/>
    <col min="2050" max="2050" width="3.453125" style="2" customWidth="1"/>
    <col min="2051" max="2051" width="46.6328125" style="2" customWidth="1"/>
    <col min="2052" max="2052" width="1.36328125" style="2" customWidth="1"/>
    <col min="2053" max="2053" width="11.08984375" style="2" customWidth="1"/>
    <col min="2054" max="2054" width="9.90625" style="2" customWidth="1"/>
    <col min="2055" max="2055" width="15.6328125" style="2" customWidth="1"/>
    <col min="2056" max="2056" width="12.453125" style="2" customWidth="1"/>
    <col min="2057" max="2057" width="16.6328125" style="2" customWidth="1"/>
    <col min="2058" max="2058" width="8.6328125" style="2" customWidth="1"/>
    <col min="2059" max="2059" width="42.6328125" style="2" customWidth="1"/>
    <col min="2060" max="2060" width="11.453125" style="2"/>
    <col min="2061" max="2061" width="5.453125" style="2" customWidth="1"/>
    <col min="2062" max="2062" width="3.453125" style="2" customWidth="1"/>
    <col min="2063" max="2063" width="16.90625" style="2" customWidth="1"/>
    <col min="2064" max="2069" width="3.453125" style="2" customWidth="1"/>
    <col min="2070" max="2070" width="3.36328125" style="2" customWidth="1"/>
    <col min="2071" max="2073" width="3.453125" style="2" customWidth="1"/>
    <col min="2074" max="2075" width="2.36328125" style="2" customWidth="1"/>
    <col min="2076" max="2076" width="6.453125" style="2" customWidth="1"/>
    <col min="2077" max="2082" width="11.453125" style="2"/>
    <col min="2083" max="2083" width="6" style="2" customWidth="1"/>
    <col min="2084" max="2084" width="3.453125" style="2" customWidth="1"/>
    <col min="2085" max="2085" width="46.6328125" style="2" customWidth="1"/>
    <col min="2086" max="2086" width="1.36328125" style="2" customWidth="1"/>
    <col min="2087" max="2087" width="11.08984375" style="2" customWidth="1"/>
    <col min="2088" max="2088" width="9.90625" style="2" customWidth="1"/>
    <col min="2089" max="2089" width="15.6328125" style="2" customWidth="1"/>
    <col min="2090" max="2090" width="12.453125" style="2" customWidth="1"/>
    <col min="2091" max="2091" width="16.6328125" style="2" customWidth="1"/>
    <col min="2092" max="2092" width="8.6328125" style="2" customWidth="1"/>
    <col min="2093" max="2093" width="42.6328125" style="2" customWidth="1"/>
    <col min="2094" max="2094" width="11.453125" style="2"/>
    <col min="2095" max="2095" width="5.453125" style="2" customWidth="1"/>
    <col min="2096" max="2096" width="3.453125" style="2" customWidth="1"/>
    <col min="2097" max="2109" width="0" style="2" hidden="1" customWidth="1"/>
    <col min="2110" max="2110" width="5.6328125" style="2" customWidth="1"/>
    <col min="2111" max="2111" width="0" style="2" hidden="1" customWidth="1"/>
    <col min="2112" max="2124" width="5.6328125" style="2" customWidth="1"/>
    <col min="2125" max="2125" width="6.453125" style="2" customWidth="1"/>
    <col min="2126" max="2128" width="11.453125" style="2"/>
    <col min="2129" max="2129" width="6" style="2" customWidth="1"/>
    <col min="2130" max="2130" width="3.453125" style="2" customWidth="1"/>
    <col min="2131" max="2131" width="46.6328125" style="2" customWidth="1"/>
    <col min="2132" max="2132" width="1.36328125" style="2" customWidth="1"/>
    <col min="2133" max="2133" width="11.08984375" style="2" customWidth="1"/>
    <col min="2134" max="2134" width="9.90625" style="2" customWidth="1"/>
    <col min="2135" max="2135" width="15.6328125" style="2" customWidth="1"/>
    <col min="2136" max="2136" width="12.453125" style="2" customWidth="1"/>
    <col min="2137" max="2137" width="16.6328125" style="2" customWidth="1"/>
    <col min="2138" max="2138" width="8.6328125" style="2" customWidth="1"/>
    <col min="2139" max="2139" width="42.6328125" style="2" customWidth="1"/>
    <col min="2140" max="2140" width="11.453125" style="2"/>
    <col min="2141" max="2141" width="5.453125" style="2" customWidth="1"/>
    <col min="2142" max="2142" width="3.453125" style="2" customWidth="1"/>
    <col min="2143" max="2143" width="16.90625" style="2" customWidth="1"/>
    <col min="2144" max="2149" width="3.453125" style="2" customWidth="1"/>
    <col min="2150" max="2150" width="3.36328125" style="2" customWidth="1"/>
    <col min="2151" max="2153" width="3.453125" style="2" customWidth="1"/>
    <col min="2154" max="2155" width="2.36328125" style="2" customWidth="1"/>
    <col min="2156" max="2156" width="6.453125" style="2" customWidth="1"/>
    <col min="2157" max="2304" width="11.453125" style="2"/>
    <col min="2305" max="2305" width="4.6328125" style="2" customWidth="1"/>
    <col min="2306" max="2306" width="3.453125" style="2" customWidth="1"/>
    <col min="2307" max="2307" width="46.6328125" style="2" customWidth="1"/>
    <col min="2308" max="2308" width="1.36328125" style="2" customWidth="1"/>
    <col min="2309" max="2309" width="11.08984375" style="2" customWidth="1"/>
    <col min="2310" max="2310" width="9.90625" style="2" customWidth="1"/>
    <col min="2311" max="2311" width="15.6328125" style="2" customWidth="1"/>
    <col min="2312" max="2312" width="12.453125" style="2" customWidth="1"/>
    <col min="2313" max="2313" width="16.6328125" style="2" customWidth="1"/>
    <col min="2314" max="2314" width="8.6328125" style="2" customWidth="1"/>
    <col min="2315" max="2315" width="42.6328125" style="2" customWidth="1"/>
    <col min="2316" max="2316" width="11.453125" style="2"/>
    <col min="2317" max="2317" width="5.453125" style="2" customWidth="1"/>
    <col min="2318" max="2318" width="3.453125" style="2" customWidth="1"/>
    <col min="2319" max="2319" width="16.90625" style="2" customWidth="1"/>
    <col min="2320" max="2325" width="3.453125" style="2" customWidth="1"/>
    <col min="2326" max="2326" width="3.36328125" style="2" customWidth="1"/>
    <col min="2327" max="2329" width="3.453125" style="2" customWidth="1"/>
    <col min="2330" max="2331" width="2.36328125" style="2" customWidth="1"/>
    <col min="2332" max="2332" width="6.453125" style="2" customWidth="1"/>
    <col min="2333" max="2338" width="11.453125" style="2"/>
    <col min="2339" max="2339" width="6" style="2" customWidth="1"/>
    <col min="2340" max="2340" width="3.453125" style="2" customWidth="1"/>
    <col min="2341" max="2341" width="46.6328125" style="2" customWidth="1"/>
    <col min="2342" max="2342" width="1.36328125" style="2" customWidth="1"/>
    <col min="2343" max="2343" width="11.08984375" style="2" customWidth="1"/>
    <col min="2344" max="2344" width="9.90625" style="2" customWidth="1"/>
    <col min="2345" max="2345" width="15.6328125" style="2" customWidth="1"/>
    <col min="2346" max="2346" width="12.453125" style="2" customWidth="1"/>
    <col min="2347" max="2347" width="16.6328125" style="2" customWidth="1"/>
    <col min="2348" max="2348" width="8.6328125" style="2" customWidth="1"/>
    <col min="2349" max="2349" width="42.6328125" style="2" customWidth="1"/>
    <col min="2350" max="2350" width="11.453125" style="2"/>
    <col min="2351" max="2351" width="5.453125" style="2" customWidth="1"/>
    <col min="2352" max="2352" width="3.453125" style="2" customWidth="1"/>
    <col min="2353" max="2365" width="0" style="2" hidden="1" customWidth="1"/>
    <col min="2366" max="2366" width="5.6328125" style="2" customWidth="1"/>
    <col min="2367" max="2367" width="0" style="2" hidden="1" customWidth="1"/>
    <col min="2368" max="2380" width="5.6328125" style="2" customWidth="1"/>
    <col min="2381" max="2381" width="6.453125" style="2" customWidth="1"/>
    <col min="2382" max="2384" width="11.453125" style="2"/>
    <col min="2385" max="2385" width="6" style="2" customWidth="1"/>
    <col min="2386" max="2386" width="3.453125" style="2" customWidth="1"/>
    <col min="2387" max="2387" width="46.6328125" style="2" customWidth="1"/>
    <col min="2388" max="2388" width="1.36328125" style="2" customWidth="1"/>
    <col min="2389" max="2389" width="11.08984375" style="2" customWidth="1"/>
    <col min="2390" max="2390" width="9.90625" style="2" customWidth="1"/>
    <col min="2391" max="2391" width="15.6328125" style="2" customWidth="1"/>
    <col min="2392" max="2392" width="12.453125" style="2" customWidth="1"/>
    <col min="2393" max="2393" width="16.6328125" style="2" customWidth="1"/>
    <col min="2394" max="2394" width="8.6328125" style="2" customWidth="1"/>
    <col min="2395" max="2395" width="42.6328125" style="2" customWidth="1"/>
    <col min="2396" max="2396" width="11.453125" style="2"/>
    <col min="2397" max="2397" width="5.453125" style="2" customWidth="1"/>
    <col min="2398" max="2398" width="3.453125" style="2" customWidth="1"/>
    <col min="2399" max="2399" width="16.90625" style="2" customWidth="1"/>
    <col min="2400" max="2405" width="3.453125" style="2" customWidth="1"/>
    <col min="2406" max="2406" width="3.36328125" style="2" customWidth="1"/>
    <col min="2407" max="2409" width="3.453125" style="2" customWidth="1"/>
    <col min="2410" max="2411" width="2.36328125" style="2" customWidth="1"/>
    <col min="2412" max="2412" width="6.453125" style="2" customWidth="1"/>
    <col min="2413" max="2560" width="11.453125" style="2"/>
    <col min="2561" max="2561" width="4.6328125" style="2" customWidth="1"/>
    <col min="2562" max="2562" width="3.453125" style="2" customWidth="1"/>
    <col min="2563" max="2563" width="46.6328125" style="2" customWidth="1"/>
    <col min="2564" max="2564" width="1.36328125" style="2" customWidth="1"/>
    <col min="2565" max="2565" width="11.08984375" style="2" customWidth="1"/>
    <col min="2566" max="2566" width="9.90625" style="2" customWidth="1"/>
    <col min="2567" max="2567" width="15.6328125" style="2" customWidth="1"/>
    <col min="2568" max="2568" width="12.453125" style="2" customWidth="1"/>
    <col min="2569" max="2569" width="16.6328125" style="2" customWidth="1"/>
    <col min="2570" max="2570" width="8.6328125" style="2" customWidth="1"/>
    <col min="2571" max="2571" width="42.6328125" style="2" customWidth="1"/>
    <col min="2572" max="2572" width="11.453125" style="2"/>
    <col min="2573" max="2573" width="5.453125" style="2" customWidth="1"/>
    <col min="2574" max="2574" width="3.453125" style="2" customWidth="1"/>
    <col min="2575" max="2575" width="16.90625" style="2" customWidth="1"/>
    <col min="2576" max="2581" width="3.453125" style="2" customWidth="1"/>
    <col min="2582" max="2582" width="3.36328125" style="2" customWidth="1"/>
    <col min="2583" max="2585" width="3.453125" style="2" customWidth="1"/>
    <col min="2586" max="2587" width="2.36328125" style="2" customWidth="1"/>
    <col min="2588" max="2588" width="6.453125" style="2" customWidth="1"/>
    <col min="2589" max="2594" width="11.453125" style="2"/>
    <col min="2595" max="2595" width="6" style="2" customWidth="1"/>
    <col min="2596" max="2596" width="3.453125" style="2" customWidth="1"/>
    <col min="2597" max="2597" width="46.6328125" style="2" customWidth="1"/>
    <col min="2598" max="2598" width="1.36328125" style="2" customWidth="1"/>
    <col min="2599" max="2599" width="11.08984375" style="2" customWidth="1"/>
    <col min="2600" max="2600" width="9.90625" style="2" customWidth="1"/>
    <col min="2601" max="2601" width="15.6328125" style="2" customWidth="1"/>
    <col min="2602" max="2602" width="12.453125" style="2" customWidth="1"/>
    <col min="2603" max="2603" width="16.6328125" style="2" customWidth="1"/>
    <col min="2604" max="2604" width="8.6328125" style="2" customWidth="1"/>
    <col min="2605" max="2605" width="42.6328125" style="2" customWidth="1"/>
    <col min="2606" max="2606" width="11.453125" style="2"/>
    <col min="2607" max="2607" width="5.453125" style="2" customWidth="1"/>
    <col min="2608" max="2608" width="3.453125" style="2" customWidth="1"/>
    <col min="2609" max="2621" width="0" style="2" hidden="1" customWidth="1"/>
    <col min="2622" max="2622" width="5.6328125" style="2" customWidth="1"/>
    <col min="2623" max="2623" width="0" style="2" hidden="1" customWidth="1"/>
    <col min="2624" max="2636" width="5.6328125" style="2" customWidth="1"/>
    <col min="2637" max="2637" width="6.453125" style="2" customWidth="1"/>
    <col min="2638" max="2640" width="11.453125" style="2"/>
    <col min="2641" max="2641" width="6" style="2" customWidth="1"/>
    <col min="2642" max="2642" width="3.453125" style="2" customWidth="1"/>
    <col min="2643" max="2643" width="46.6328125" style="2" customWidth="1"/>
    <col min="2644" max="2644" width="1.36328125" style="2" customWidth="1"/>
    <col min="2645" max="2645" width="11.08984375" style="2" customWidth="1"/>
    <col min="2646" max="2646" width="9.90625" style="2" customWidth="1"/>
    <col min="2647" max="2647" width="15.6328125" style="2" customWidth="1"/>
    <col min="2648" max="2648" width="12.453125" style="2" customWidth="1"/>
    <col min="2649" max="2649" width="16.6328125" style="2" customWidth="1"/>
    <col min="2650" max="2650" width="8.6328125" style="2" customWidth="1"/>
    <col min="2651" max="2651" width="42.6328125" style="2" customWidth="1"/>
    <col min="2652" max="2652" width="11.453125" style="2"/>
    <col min="2653" max="2653" width="5.453125" style="2" customWidth="1"/>
    <col min="2654" max="2654" width="3.453125" style="2" customWidth="1"/>
    <col min="2655" max="2655" width="16.90625" style="2" customWidth="1"/>
    <col min="2656" max="2661" width="3.453125" style="2" customWidth="1"/>
    <col min="2662" max="2662" width="3.36328125" style="2" customWidth="1"/>
    <col min="2663" max="2665" width="3.453125" style="2" customWidth="1"/>
    <col min="2666" max="2667" width="2.36328125" style="2" customWidth="1"/>
    <col min="2668" max="2668" width="6.453125" style="2" customWidth="1"/>
    <col min="2669" max="2816" width="11.453125" style="2"/>
    <col min="2817" max="2817" width="4.6328125" style="2" customWidth="1"/>
    <col min="2818" max="2818" width="3.453125" style="2" customWidth="1"/>
    <col min="2819" max="2819" width="46.6328125" style="2" customWidth="1"/>
    <col min="2820" max="2820" width="1.36328125" style="2" customWidth="1"/>
    <col min="2821" max="2821" width="11.08984375" style="2" customWidth="1"/>
    <col min="2822" max="2822" width="9.90625" style="2" customWidth="1"/>
    <col min="2823" max="2823" width="15.6328125" style="2" customWidth="1"/>
    <col min="2824" max="2824" width="12.453125" style="2" customWidth="1"/>
    <col min="2825" max="2825" width="16.6328125" style="2" customWidth="1"/>
    <col min="2826" max="2826" width="8.6328125" style="2" customWidth="1"/>
    <col min="2827" max="2827" width="42.6328125" style="2" customWidth="1"/>
    <col min="2828" max="2828" width="11.453125" style="2"/>
    <col min="2829" max="2829" width="5.453125" style="2" customWidth="1"/>
    <col min="2830" max="2830" width="3.453125" style="2" customWidth="1"/>
    <col min="2831" max="2831" width="16.90625" style="2" customWidth="1"/>
    <col min="2832" max="2837" width="3.453125" style="2" customWidth="1"/>
    <col min="2838" max="2838" width="3.36328125" style="2" customWidth="1"/>
    <col min="2839" max="2841" width="3.453125" style="2" customWidth="1"/>
    <col min="2842" max="2843" width="2.36328125" style="2" customWidth="1"/>
    <col min="2844" max="2844" width="6.453125" style="2" customWidth="1"/>
    <col min="2845" max="2850" width="11.453125" style="2"/>
    <col min="2851" max="2851" width="6" style="2" customWidth="1"/>
    <col min="2852" max="2852" width="3.453125" style="2" customWidth="1"/>
    <col min="2853" max="2853" width="46.6328125" style="2" customWidth="1"/>
    <col min="2854" max="2854" width="1.36328125" style="2" customWidth="1"/>
    <col min="2855" max="2855" width="11.08984375" style="2" customWidth="1"/>
    <col min="2856" max="2856" width="9.90625" style="2" customWidth="1"/>
    <col min="2857" max="2857" width="15.6328125" style="2" customWidth="1"/>
    <col min="2858" max="2858" width="12.453125" style="2" customWidth="1"/>
    <col min="2859" max="2859" width="16.6328125" style="2" customWidth="1"/>
    <col min="2860" max="2860" width="8.6328125" style="2" customWidth="1"/>
    <col min="2861" max="2861" width="42.6328125" style="2" customWidth="1"/>
    <col min="2862" max="2862" width="11.453125" style="2"/>
    <col min="2863" max="2863" width="5.453125" style="2" customWidth="1"/>
    <col min="2864" max="2864" width="3.453125" style="2" customWidth="1"/>
    <col min="2865" max="2877" width="0" style="2" hidden="1" customWidth="1"/>
    <col min="2878" max="2878" width="5.6328125" style="2" customWidth="1"/>
    <col min="2879" max="2879" width="0" style="2" hidden="1" customWidth="1"/>
    <col min="2880" max="2892" width="5.6328125" style="2" customWidth="1"/>
    <col min="2893" max="2893" width="6.453125" style="2" customWidth="1"/>
    <col min="2894" max="2896" width="11.453125" style="2"/>
    <col min="2897" max="2897" width="6" style="2" customWidth="1"/>
    <col min="2898" max="2898" width="3.453125" style="2" customWidth="1"/>
    <col min="2899" max="2899" width="46.6328125" style="2" customWidth="1"/>
    <col min="2900" max="2900" width="1.36328125" style="2" customWidth="1"/>
    <col min="2901" max="2901" width="11.08984375" style="2" customWidth="1"/>
    <col min="2902" max="2902" width="9.90625" style="2" customWidth="1"/>
    <col min="2903" max="2903" width="15.6328125" style="2" customWidth="1"/>
    <col min="2904" max="2904" width="12.453125" style="2" customWidth="1"/>
    <col min="2905" max="2905" width="16.6328125" style="2" customWidth="1"/>
    <col min="2906" max="2906" width="8.6328125" style="2" customWidth="1"/>
    <col min="2907" max="2907" width="42.6328125" style="2" customWidth="1"/>
    <col min="2908" max="2908" width="11.453125" style="2"/>
    <col min="2909" max="2909" width="5.453125" style="2" customWidth="1"/>
    <col min="2910" max="2910" width="3.453125" style="2" customWidth="1"/>
    <col min="2911" max="2911" width="16.90625" style="2" customWidth="1"/>
    <col min="2912" max="2917" width="3.453125" style="2" customWidth="1"/>
    <col min="2918" max="2918" width="3.36328125" style="2" customWidth="1"/>
    <col min="2919" max="2921" width="3.453125" style="2" customWidth="1"/>
    <col min="2922" max="2923" width="2.36328125" style="2" customWidth="1"/>
    <col min="2924" max="2924" width="6.453125" style="2" customWidth="1"/>
    <col min="2925" max="3072" width="11.453125" style="2"/>
    <col min="3073" max="3073" width="4.6328125" style="2" customWidth="1"/>
    <col min="3074" max="3074" width="3.453125" style="2" customWidth="1"/>
    <col min="3075" max="3075" width="46.6328125" style="2" customWidth="1"/>
    <col min="3076" max="3076" width="1.36328125" style="2" customWidth="1"/>
    <col min="3077" max="3077" width="11.08984375" style="2" customWidth="1"/>
    <col min="3078" max="3078" width="9.90625" style="2" customWidth="1"/>
    <col min="3079" max="3079" width="15.6328125" style="2" customWidth="1"/>
    <col min="3080" max="3080" width="12.453125" style="2" customWidth="1"/>
    <col min="3081" max="3081" width="16.6328125" style="2" customWidth="1"/>
    <col min="3082" max="3082" width="8.6328125" style="2" customWidth="1"/>
    <col min="3083" max="3083" width="42.6328125" style="2" customWidth="1"/>
    <col min="3084" max="3084" width="11.453125" style="2"/>
    <col min="3085" max="3085" width="5.453125" style="2" customWidth="1"/>
    <col min="3086" max="3086" width="3.453125" style="2" customWidth="1"/>
    <col min="3087" max="3087" width="16.90625" style="2" customWidth="1"/>
    <col min="3088" max="3093" width="3.453125" style="2" customWidth="1"/>
    <col min="3094" max="3094" width="3.36328125" style="2" customWidth="1"/>
    <col min="3095" max="3097" width="3.453125" style="2" customWidth="1"/>
    <col min="3098" max="3099" width="2.36328125" style="2" customWidth="1"/>
    <col min="3100" max="3100" width="6.453125" style="2" customWidth="1"/>
    <col min="3101" max="3106" width="11.453125" style="2"/>
    <col min="3107" max="3107" width="6" style="2" customWidth="1"/>
    <col min="3108" max="3108" width="3.453125" style="2" customWidth="1"/>
    <col min="3109" max="3109" width="46.6328125" style="2" customWidth="1"/>
    <col min="3110" max="3110" width="1.36328125" style="2" customWidth="1"/>
    <col min="3111" max="3111" width="11.08984375" style="2" customWidth="1"/>
    <col min="3112" max="3112" width="9.90625" style="2" customWidth="1"/>
    <col min="3113" max="3113" width="15.6328125" style="2" customWidth="1"/>
    <col min="3114" max="3114" width="12.453125" style="2" customWidth="1"/>
    <col min="3115" max="3115" width="16.6328125" style="2" customWidth="1"/>
    <col min="3116" max="3116" width="8.6328125" style="2" customWidth="1"/>
    <col min="3117" max="3117" width="42.6328125" style="2" customWidth="1"/>
    <col min="3118" max="3118" width="11.453125" style="2"/>
    <col min="3119" max="3119" width="5.453125" style="2" customWidth="1"/>
    <col min="3120" max="3120" width="3.453125" style="2" customWidth="1"/>
    <col min="3121" max="3133" width="0" style="2" hidden="1" customWidth="1"/>
    <col min="3134" max="3134" width="5.6328125" style="2" customWidth="1"/>
    <col min="3135" max="3135" width="0" style="2" hidden="1" customWidth="1"/>
    <col min="3136" max="3148" width="5.6328125" style="2" customWidth="1"/>
    <col min="3149" max="3149" width="6.453125" style="2" customWidth="1"/>
    <col min="3150" max="3152" width="11.453125" style="2"/>
    <col min="3153" max="3153" width="6" style="2" customWidth="1"/>
    <col min="3154" max="3154" width="3.453125" style="2" customWidth="1"/>
    <col min="3155" max="3155" width="46.6328125" style="2" customWidth="1"/>
    <col min="3156" max="3156" width="1.36328125" style="2" customWidth="1"/>
    <col min="3157" max="3157" width="11.08984375" style="2" customWidth="1"/>
    <col min="3158" max="3158" width="9.90625" style="2" customWidth="1"/>
    <col min="3159" max="3159" width="15.6328125" style="2" customWidth="1"/>
    <col min="3160" max="3160" width="12.453125" style="2" customWidth="1"/>
    <col min="3161" max="3161" width="16.6328125" style="2" customWidth="1"/>
    <col min="3162" max="3162" width="8.6328125" style="2" customWidth="1"/>
    <col min="3163" max="3163" width="42.6328125" style="2" customWidth="1"/>
    <col min="3164" max="3164" width="11.453125" style="2"/>
    <col min="3165" max="3165" width="5.453125" style="2" customWidth="1"/>
    <col min="3166" max="3166" width="3.453125" style="2" customWidth="1"/>
    <col min="3167" max="3167" width="16.90625" style="2" customWidth="1"/>
    <col min="3168" max="3173" width="3.453125" style="2" customWidth="1"/>
    <col min="3174" max="3174" width="3.36328125" style="2" customWidth="1"/>
    <col min="3175" max="3177" width="3.453125" style="2" customWidth="1"/>
    <col min="3178" max="3179" width="2.36328125" style="2" customWidth="1"/>
    <col min="3180" max="3180" width="6.453125" style="2" customWidth="1"/>
    <col min="3181" max="3328" width="11.453125" style="2"/>
    <col min="3329" max="3329" width="4.6328125" style="2" customWidth="1"/>
    <col min="3330" max="3330" width="3.453125" style="2" customWidth="1"/>
    <col min="3331" max="3331" width="46.6328125" style="2" customWidth="1"/>
    <col min="3332" max="3332" width="1.36328125" style="2" customWidth="1"/>
    <col min="3333" max="3333" width="11.08984375" style="2" customWidth="1"/>
    <col min="3334" max="3334" width="9.90625" style="2" customWidth="1"/>
    <col min="3335" max="3335" width="15.6328125" style="2" customWidth="1"/>
    <col min="3336" max="3336" width="12.453125" style="2" customWidth="1"/>
    <col min="3337" max="3337" width="16.6328125" style="2" customWidth="1"/>
    <col min="3338" max="3338" width="8.6328125" style="2" customWidth="1"/>
    <col min="3339" max="3339" width="42.6328125" style="2" customWidth="1"/>
    <col min="3340" max="3340" width="11.453125" style="2"/>
    <col min="3341" max="3341" width="5.453125" style="2" customWidth="1"/>
    <col min="3342" max="3342" width="3.453125" style="2" customWidth="1"/>
    <col min="3343" max="3343" width="16.90625" style="2" customWidth="1"/>
    <col min="3344" max="3349" width="3.453125" style="2" customWidth="1"/>
    <col min="3350" max="3350" width="3.36328125" style="2" customWidth="1"/>
    <col min="3351" max="3353" width="3.453125" style="2" customWidth="1"/>
    <col min="3354" max="3355" width="2.36328125" style="2" customWidth="1"/>
    <col min="3356" max="3356" width="6.453125" style="2" customWidth="1"/>
    <col min="3357" max="3362" width="11.453125" style="2"/>
    <col min="3363" max="3363" width="6" style="2" customWidth="1"/>
    <col min="3364" max="3364" width="3.453125" style="2" customWidth="1"/>
    <col min="3365" max="3365" width="46.6328125" style="2" customWidth="1"/>
    <col min="3366" max="3366" width="1.36328125" style="2" customWidth="1"/>
    <col min="3367" max="3367" width="11.08984375" style="2" customWidth="1"/>
    <col min="3368" max="3368" width="9.90625" style="2" customWidth="1"/>
    <col min="3369" max="3369" width="15.6328125" style="2" customWidth="1"/>
    <col min="3370" max="3370" width="12.453125" style="2" customWidth="1"/>
    <col min="3371" max="3371" width="16.6328125" style="2" customWidth="1"/>
    <col min="3372" max="3372" width="8.6328125" style="2" customWidth="1"/>
    <col min="3373" max="3373" width="42.6328125" style="2" customWidth="1"/>
    <col min="3374" max="3374" width="11.453125" style="2"/>
    <col min="3375" max="3375" width="5.453125" style="2" customWidth="1"/>
    <col min="3376" max="3376" width="3.453125" style="2" customWidth="1"/>
    <col min="3377" max="3389" width="0" style="2" hidden="1" customWidth="1"/>
    <col min="3390" max="3390" width="5.6328125" style="2" customWidth="1"/>
    <col min="3391" max="3391" width="0" style="2" hidden="1" customWidth="1"/>
    <col min="3392" max="3404" width="5.6328125" style="2" customWidth="1"/>
    <col min="3405" max="3405" width="6.453125" style="2" customWidth="1"/>
    <col min="3406" max="3408" width="11.453125" style="2"/>
    <col min="3409" max="3409" width="6" style="2" customWidth="1"/>
    <col min="3410" max="3410" width="3.453125" style="2" customWidth="1"/>
    <col min="3411" max="3411" width="46.6328125" style="2" customWidth="1"/>
    <col min="3412" max="3412" width="1.36328125" style="2" customWidth="1"/>
    <col min="3413" max="3413" width="11.08984375" style="2" customWidth="1"/>
    <col min="3414" max="3414" width="9.90625" style="2" customWidth="1"/>
    <col min="3415" max="3415" width="15.6328125" style="2" customWidth="1"/>
    <col min="3416" max="3416" width="12.453125" style="2" customWidth="1"/>
    <col min="3417" max="3417" width="16.6328125" style="2" customWidth="1"/>
    <col min="3418" max="3418" width="8.6328125" style="2" customWidth="1"/>
    <col min="3419" max="3419" width="42.6328125" style="2" customWidth="1"/>
    <col min="3420" max="3420" width="11.453125" style="2"/>
    <col min="3421" max="3421" width="5.453125" style="2" customWidth="1"/>
    <col min="3422" max="3422" width="3.453125" style="2" customWidth="1"/>
    <col min="3423" max="3423" width="16.90625" style="2" customWidth="1"/>
    <col min="3424" max="3429" width="3.453125" style="2" customWidth="1"/>
    <col min="3430" max="3430" width="3.36328125" style="2" customWidth="1"/>
    <col min="3431" max="3433" width="3.453125" style="2" customWidth="1"/>
    <col min="3434" max="3435" width="2.36328125" style="2" customWidth="1"/>
    <col min="3436" max="3436" width="6.453125" style="2" customWidth="1"/>
    <col min="3437" max="3584" width="11.453125" style="2"/>
    <col min="3585" max="3585" width="4.6328125" style="2" customWidth="1"/>
    <col min="3586" max="3586" width="3.453125" style="2" customWidth="1"/>
    <col min="3587" max="3587" width="46.6328125" style="2" customWidth="1"/>
    <col min="3588" max="3588" width="1.36328125" style="2" customWidth="1"/>
    <col min="3589" max="3589" width="11.08984375" style="2" customWidth="1"/>
    <col min="3590" max="3590" width="9.90625" style="2" customWidth="1"/>
    <col min="3591" max="3591" width="15.6328125" style="2" customWidth="1"/>
    <col min="3592" max="3592" width="12.453125" style="2" customWidth="1"/>
    <col min="3593" max="3593" width="16.6328125" style="2" customWidth="1"/>
    <col min="3594" max="3594" width="8.6328125" style="2" customWidth="1"/>
    <col min="3595" max="3595" width="42.6328125" style="2" customWidth="1"/>
    <col min="3596" max="3596" width="11.453125" style="2"/>
    <col min="3597" max="3597" width="5.453125" style="2" customWidth="1"/>
    <col min="3598" max="3598" width="3.453125" style="2" customWidth="1"/>
    <col min="3599" max="3599" width="16.90625" style="2" customWidth="1"/>
    <col min="3600" max="3605" width="3.453125" style="2" customWidth="1"/>
    <col min="3606" max="3606" width="3.36328125" style="2" customWidth="1"/>
    <col min="3607" max="3609" width="3.453125" style="2" customWidth="1"/>
    <col min="3610" max="3611" width="2.36328125" style="2" customWidth="1"/>
    <col min="3612" max="3612" width="6.453125" style="2" customWidth="1"/>
    <col min="3613" max="3618" width="11.453125" style="2"/>
    <col min="3619" max="3619" width="6" style="2" customWidth="1"/>
    <col min="3620" max="3620" width="3.453125" style="2" customWidth="1"/>
    <col min="3621" max="3621" width="46.6328125" style="2" customWidth="1"/>
    <col min="3622" max="3622" width="1.36328125" style="2" customWidth="1"/>
    <col min="3623" max="3623" width="11.08984375" style="2" customWidth="1"/>
    <col min="3624" max="3624" width="9.90625" style="2" customWidth="1"/>
    <col min="3625" max="3625" width="15.6328125" style="2" customWidth="1"/>
    <col min="3626" max="3626" width="12.453125" style="2" customWidth="1"/>
    <col min="3627" max="3627" width="16.6328125" style="2" customWidth="1"/>
    <col min="3628" max="3628" width="8.6328125" style="2" customWidth="1"/>
    <col min="3629" max="3629" width="42.6328125" style="2" customWidth="1"/>
    <col min="3630" max="3630" width="11.453125" style="2"/>
    <col min="3631" max="3631" width="5.453125" style="2" customWidth="1"/>
    <col min="3632" max="3632" width="3.453125" style="2" customWidth="1"/>
    <col min="3633" max="3645" width="0" style="2" hidden="1" customWidth="1"/>
    <col min="3646" max="3646" width="5.6328125" style="2" customWidth="1"/>
    <col min="3647" max="3647" width="0" style="2" hidden="1" customWidth="1"/>
    <col min="3648" max="3660" width="5.6328125" style="2" customWidth="1"/>
    <col min="3661" max="3661" width="6.453125" style="2" customWidth="1"/>
    <col min="3662" max="3664" width="11.453125" style="2"/>
    <col min="3665" max="3665" width="6" style="2" customWidth="1"/>
    <col min="3666" max="3666" width="3.453125" style="2" customWidth="1"/>
    <col min="3667" max="3667" width="46.6328125" style="2" customWidth="1"/>
    <col min="3668" max="3668" width="1.36328125" style="2" customWidth="1"/>
    <col min="3669" max="3669" width="11.08984375" style="2" customWidth="1"/>
    <col min="3670" max="3670" width="9.90625" style="2" customWidth="1"/>
    <col min="3671" max="3671" width="15.6328125" style="2" customWidth="1"/>
    <col min="3672" max="3672" width="12.453125" style="2" customWidth="1"/>
    <col min="3673" max="3673" width="16.6328125" style="2" customWidth="1"/>
    <col min="3674" max="3674" width="8.6328125" style="2" customWidth="1"/>
    <col min="3675" max="3675" width="42.6328125" style="2" customWidth="1"/>
    <col min="3676" max="3676" width="11.453125" style="2"/>
    <col min="3677" max="3677" width="5.453125" style="2" customWidth="1"/>
    <col min="3678" max="3678" width="3.453125" style="2" customWidth="1"/>
    <col min="3679" max="3679" width="16.90625" style="2" customWidth="1"/>
    <col min="3680" max="3685" width="3.453125" style="2" customWidth="1"/>
    <col min="3686" max="3686" width="3.36328125" style="2" customWidth="1"/>
    <col min="3687" max="3689" width="3.453125" style="2" customWidth="1"/>
    <col min="3690" max="3691" width="2.36328125" style="2" customWidth="1"/>
    <col min="3692" max="3692" width="6.453125" style="2" customWidth="1"/>
    <col min="3693" max="3840" width="11.453125" style="2"/>
    <col min="3841" max="3841" width="4.6328125" style="2" customWidth="1"/>
    <col min="3842" max="3842" width="3.453125" style="2" customWidth="1"/>
    <col min="3843" max="3843" width="46.6328125" style="2" customWidth="1"/>
    <col min="3844" max="3844" width="1.36328125" style="2" customWidth="1"/>
    <col min="3845" max="3845" width="11.08984375" style="2" customWidth="1"/>
    <col min="3846" max="3846" width="9.90625" style="2" customWidth="1"/>
    <col min="3847" max="3847" width="15.6328125" style="2" customWidth="1"/>
    <col min="3848" max="3848" width="12.453125" style="2" customWidth="1"/>
    <col min="3849" max="3849" width="16.6328125" style="2" customWidth="1"/>
    <col min="3850" max="3850" width="8.6328125" style="2" customWidth="1"/>
    <col min="3851" max="3851" width="42.6328125" style="2" customWidth="1"/>
    <col min="3852" max="3852" width="11.453125" style="2"/>
    <col min="3853" max="3853" width="5.453125" style="2" customWidth="1"/>
    <col min="3854" max="3854" width="3.453125" style="2" customWidth="1"/>
    <col min="3855" max="3855" width="16.90625" style="2" customWidth="1"/>
    <col min="3856" max="3861" width="3.453125" style="2" customWidth="1"/>
    <col min="3862" max="3862" width="3.36328125" style="2" customWidth="1"/>
    <col min="3863" max="3865" width="3.453125" style="2" customWidth="1"/>
    <col min="3866" max="3867" width="2.36328125" style="2" customWidth="1"/>
    <col min="3868" max="3868" width="6.453125" style="2" customWidth="1"/>
    <col min="3869" max="3874" width="11.453125" style="2"/>
    <col min="3875" max="3875" width="6" style="2" customWidth="1"/>
    <col min="3876" max="3876" width="3.453125" style="2" customWidth="1"/>
    <col min="3877" max="3877" width="46.6328125" style="2" customWidth="1"/>
    <col min="3878" max="3878" width="1.36328125" style="2" customWidth="1"/>
    <col min="3879" max="3879" width="11.08984375" style="2" customWidth="1"/>
    <col min="3880" max="3880" width="9.90625" style="2" customWidth="1"/>
    <col min="3881" max="3881" width="15.6328125" style="2" customWidth="1"/>
    <col min="3882" max="3882" width="12.453125" style="2" customWidth="1"/>
    <col min="3883" max="3883" width="16.6328125" style="2" customWidth="1"/>
    <col min="3884" max="3884" width="8.6328125" style="2" customWidth="1"/>
    <col min="3885" max="3885" width="42.6328125" style="2" customWidth="1"/>
    <col min="3886" max="3886" width="11.453125" style="2"/>
    <col min="3887" max="3887" width="5.453125" style="2" customWidth="1"/>
    <col min="3888" max="3888" width="3.453125" style="2" customWidth="1"/>
    <col min="3889" max="3901" width="0" style="2" hidden="1" customWidth="1"/>
    <col min="3902" max="3902" width="5.6328125" style="2" customWidth="1"/>
    <col min="3903" max="3903" width="0" style="2" hidden="1" customWidth="1"/>
    <col min="3904" max="3916" width="5.6328125" style="2" customWidth="1"/>
    <col min="3917" max="3917" width="6.453125" style="2" customWidth="1"/>
    <col min="3918" max="3920" width="11.453125" style="2"/>
    <col min="3921" max="3921" width="6" style="2" customWidth="1"/>
    <col min="3922" max="3922" width="3.453125" style="2" customWidth="1"/>
    <col min="3923" max="3923" width="46.6328125" style="2" customWidth="1"/>
    <col min="3924" max="3924" width="1.36328125" style="2" customWidth="1"/>
    <col min="3925" max="3925" width="11.08984375" style="2" customWidth="1"/>
    <col min="3926" max="3926" width="9.90625" style="2" customWidth="1"/>
    <col min="3927" max="3927" width="15.6328125" style="2" customWidth="1"/>
    <col min="3928" max="3928" width="12.453125" style="2" customWidth="1"/>
    <col min="3929" max="3929" width="16.6328125" style="2" customWidth="1"/>
    <col min="3930" max="3930" width="8.6328125" style="2" customWidth="1"/>
    <col min="3931" max="3931" width="42.6328125" style="2" customWidth="1"/>
    <col min="3932" max="3932" width="11.453125" style="2"/>
    <col min="3933" max="3933" width="5.453125" style="2" customWidth="1"/>
    <col min="3934" max="3934" width="3.453125" style="2" customWidth="1"/>
    <col min="3935" max="3935" width="16.90625" style="2" customWidth="1"/>
    <col min="3936" max="3941" width="3.453125" style="2" customWidth="1"/>
    <col min="3942" max="3942" width="3.36328125" style="2" customWidth="1"/>
    <col min="3943" max="3945" width="3.453125" style="2" customWidth="1"/>
    <col min="3946" max="3947" width="2.36328125" style="2" customWidth="1"/>
    <col min="3948" max="3948" width="6.453125" style="2" customWidth="1"/>
    <col min="3949" max="4096" width="11.453125" style="2"/>
    <col min="4097" max="4097" width="4.6328125" style="2" customWidth="1"/>
    <col min="4098" max="4098" width="3.453125" style="2" customWidth="1"/>
    <col min="4099" max="4099" width="46.6328125" style="2" customWidth="1"/>
    <col min="4100" max="4100" width="1.36328125" style="2" customWidth="1"/>
    <col min="4101" max="4101" width="11.08984375" style="2" customWidth="1"/>
    <col min="4102" max="4102" width="9.90625" style="2" customWidth="1"/>
    <col min="4103" max="4103" width="15.6328125" style="2" customWidth="1"/>
    <col min="4104" max="4104" width="12.453125" style="2" customWidth="1"/>
    <col min="4105" max="4105" width="16.6328125" style="2" customWidth="1"/>
    <col min="4106" max="4106" width="8.6328125" style="2" customWidth="1"/>
    <col min="4107" max="4107" width="42.6328125" style="2" customWidth="1"/>
    <col min="4108" max="4108" width="11.453125" style="2"/>
    <col min="4109" max="4109" width="5.453125" style="2" customWidth="1"/>
    <col min="4110" max="4110" width="3.453125" style="2" customWidth="1"/>
    <col min="4111" max="4111" width="16.90625" style="2" customWidth="1"/>
    <col min="4112" max="4117" width="3.453125" style="2" customWidth="1"/>
    <col min="4118" max="4118" width="3.36328125" style="2" customWidth="1"/>
    <col min="4119" max="4121" width="3.453125" style="2" customWidth="1"/>
    <col min="4122" max="4123" width="2.36328125" style="2" customWidth="1"/>
    <col min="4124" max="4124" width="6.453125" style="2" customWidth="1"/>
    <col min="4125" max="4130" width="11.453125" style="2"/>
    <col min="4131" max="4131" width="6" style="2" customWidth="1"/>
    <col min="4132" max="4132" width="3.453125" style="2" customWidth="1"/>
    <col min="4133" max="4133" width="46.6328125" style="2" customWidth="1"/>
    <col min="4134" max="4134" width="1.36328125" style="2" customWidth="1"/>
    <col min="4135" max="4135" width="11.08984375" style="2" customWidth="1"/>
    <col min="4136" max="4136" width="9.90625" style="2" customWidth="1"/>
    <col min="4137" max="4137" width="15.6328125" style="2" customWidth="1"/>
    <col min="4138" max="4138" width="12.453125" style="2" customWidth="1"/>
    <col min="4139" max="4139" width="16.6328125" style="2" customWidth="1"/>
    <col min="4140" max="4140" width="8.6328125" style="2" customWidth="1"/>
    <col min="4141" max="4141" width="42.6328125" style="2" customWidth="1"/>
    <col min="4142" max="4142" width="11.453125" style="2"/>
    <col min="4143" max="4143" width="5.453125" style="2" customWidth="1"/>
    <col min="4144" max="4144" width="3.453125" style="2" customWidth="1"/>
    <col min="4145" max="4157" width="0" style="2" hidden="1" customWidth="1"/>
    <col min="4158" max="4158" width="5.6328125" style="2" customWidth="1"/>
    <col min="4159" max="4159" width="0" style="2" hidden="1" customWidth="1"/>
    <col min="4160" max="4172" width="5.6328125" style="2" customWidth="1"/>
    <col min="4173" max="4173" width="6.453125" style="2" customWidth="1"/>
    <col min="4174" max="4176" width="11.453125" style="2"/>
    <col min="4177" max="4177" width="6" style="2" customWidth="1"/>
    <col min="4178" max="4178" width="3.453125" style="2" customWidth="1"/>
    <col min="4179" max="4179" width="46.6328125" style="2" customWidth="1"/>
    <col min="4180" max="4180" width="1.36328125" style="2" customWidth="1"/>
    <col min="4181" max="4181" width="11.08984375" style="2" customWidth="1"/>
    <col min="4182" max="4182" width="9.90625" style="2" customWidth="1"/>
    <col min="4183" max="4183" width="15.6328125" style="2" customWidth="1"/>
    <col min="4184" max="4184" width="12.453125" style="2" customWidth="1"/>
    <col min="4185" max="4185" width="16.6328125" style="2" customWidth="1"/>
    <col min="4186" max="4186" width="8.6328125" style="2" customWidth="1"/>
    <col min="4187" max="4187" width="42.6328125" style="2" customWidth="1"/>
    <col min="4188" max="4188" width="11.453125" style="2"/>
    <col min="4189" max="4189" width="5.453125" style="2" customWidth="1"/>
    <col min="4190" max="4190" width="3.453125" style="2" customWidth="1"/>
    <col min="4191" max="4191" width="16.90625" style="2" customWidth="1"/>
    <col min="4192" max="4197" width="3.453125" style="2" customWidth="1"/>
    <col min="4198" max="4198" width="3.36328125" style="2" customWidth="1"/>
    <col min="4199" max="4201" width="3.453125" style="2" customWidth="1"/>
    <col min="4202" max="4203" width="2.36328125" style="2" customWidth="1"/>
    <col min="4204" max="4204" width="6.453125" style="2" customWidth="1"/>
    <col min="4205" max="4352" width="11.453125" style="2"/>
    <col min="4353" max="4353" width="4.6328125" style="2" customWidth="1"/>
    <col min="4354" max="4354" width="3.453125" style="2" customWidth="1"/>
    <col min="4355" max="4355" width="46.6328125" style="2" customWidth="1"/>
    <col min="4356" max="4356" width="1.36328125" style="2" customWidth="1"/>
    <col min="4357" max="4357" width="11.08984375" style="2" customWidth="1"/>
    <col min="4358" max="4358" width="9.90625" style="2" customWidth="1"/>
    <col min="4359" max="4359" width="15.6328125" style="2" customWidth="1"/>
    <col min="4360" max="4360" width="12.453125" style="2" customWidth="1"/>
    <col min="4361" max="4361" width="16.6328125" style="2" customWidth="1"/>
    <col min="4362" max="4362" width="8.6328125" style="2" customWidth="1"/>
    <col min="4363" max="4363" width="42.6328125" style="2" customWidth="1"/>
    <col min="4364" max="4364" width="11.453125" style="2"/>
    <col min="4365" max="4365" width="5.453125" style="2" customWidth="1"/>
    <col min="4366" max="4366" width="3.453125" style="2" customWidth="1"/>
    <col min="4367" max="4367" width="16.90625" style="2" customWidth="1"/>
    <col min="4368" max="4373" width="3.453125" style="2" customWidth="1"/>
    <col min="4374" max="4374" width="3.36328125" style="2" customWidth="1"/>
    <col min="4375" max="4377" width="3.453125" style="2" customWidth="1"/>
    <col min="4378" max="4379" width="2.36328125" style="2" customWidth="1"/>
    <col min="4380" max="4380" width="6.453125" style="2" customWidth="1"/>
    <col min="4381" max="4386" width="11.453125" style="2"/>
    <col min="4387" max="4387" width="6" style="2" customWidth="1"/>
    <col min="4388" max="4388" width="3.453125" style="2" customWidth="1"/>
    <col min="4389" max="4389" width="46.6328125" style="2" customWidth="1"/>
    <col min="4390" max="4390" width="1.36328125" style="2" customWidth="1"/>
    <col min="4391" max="4391" width="11.08984375" style="2" customWidth="1"/>
    <col min="4392" max="4392" width="9.90625" style="2" customWidth="1"/>
    <col min="4393" max="4393" width="15.6328125" style="2" customWidth="1"/>
    <col min="4394" max="4394" width="12.453125" style="2" customWidth="1"/>
    <col min="4395" max="4395" width="16.6328125" style="2" customWidth="1"/>
    <col min="4396" max="4396" width="8.6328125" style="2" customWidth="1"/>
    <col min="4397" max="4397" width="42.6328125" style="2" customWidth="1"/>
    <col min="4398" max="4398" width="11.453125" style="2"/>
    <col min="4399" max="4399" width="5.453125" style="2" customWidth="1"/>
    <col min="4400" max="4400" width="3.453125" style="2" customWidth="1"/>
    <col min="4401" max="4413" width="0" style="2" hidden="1" customWidth="1"/>
    <col min="4414" max="4414" width="5.6328125" style="2" customWidth="1"/>
    <col min="4415" max="4415" width="0" style="2" hidden="1" customWidth="1"/>
    <col min="4416" max="4428" width="5.6328125" style="2" customWidth="1"/>
    <col min="4429" max="4429" width="6.453125" style="2" customWidth="1"/>
    <col min="4430" max="4432" width="11.453125" style="2"/>
    <col min="4433" max="4433" width="6" style="2" customWidth="1"/>
    <col min="4434" max="4434" width="3.453125" style="2" customWidth="1"/>
    <col min="4435" max="4435" width="46.6328125" style="2" customWidth="1"/>
    <col min="4436" max="4436" width="1.36328125" style="2" customWidth="1"/>
    <col min="4437" max="4437" width="11.08984375" style="2" customWidth="1"/>
    <col min="4438" max="4438" width="9.90625" style="2" customWidth="1"/>
    <col min="4439" max="4439" width="15.6328125" style="2" customWidth="1"/>
    <col min="4440" max="4440" width="12.453125" style="2" customWidth="1"/>
    <col min="4441" max="4441" width="16.6328125" style="2" customWidth="1"/>
    <col min="4442" max="4442" width="8.6328125" style="2" customWidth="1"/>
    <col min="4443" max="4443" width="42.6328125" style="2" customWidth="1"/>
    <col min="4444" max="4444" width="11.453125" style="2"/>
    <col min="4445" max="4445" width="5.453125" style="2" customWidth="1"/>
    <col min="4446" max="4446" width="3.453125" style="2" customWidth="1"/>
    <col min="4447" max="4447" width="16.90625" style="2" customWidth="1"/>
    <col min="4448" max="4453" width="3.453125" style="2" customWidth="1"/>
    <col min="4454" max="4454" width="3.36328125" style="2" customWidth="1"/>
    <col min="4455" max="4457" width="3.453125" style="2" customWidth="1"/>
    <col min="4458" max="4459" width="2.36328125" style="2" customWidth="1"/>
    <col min="4460" max="4460" width="6.453125" style="2" customWidth="1"/>
    <col min="4461" max="4608" width="11.453125" style="2"/>
    <col min="4609" max="4609" width="4.6328125" style="2" customWidth="1"/>
    <col min="4610" max="4610" width="3.453125" style="2" customWidth="1"/>
    <col min="4611" max="4611" width="46.6328125" style="2" customWidth="1"/>
    <col min="4612" max="4612" width="1.36328125" style="2" customWidth="1"/>
    <col min="4613" max="4613" width="11.08984375" style="2" customWidth="1"/>
    <col min="4614" max="4614" width="9.90625" style="2" customWidth="1"/>
    <col min="4615" max="4615" width="15.6328125" style="2" customWidth="1"/>
    <col min="4616" max="4616" width="12.453125" style="2" customWidth="1"/>
    <col min="4617" max="4617" width="16.6328125" style="2" customWidth="1"/>
    <col min="4618" max="4618" width="8.6328125" style="2" customWidth="1"/>
    <col min="4619" max="4619" width="42.6328125" style="2" customWidth="1"/>
    <col min="4620" max="4620" width="11.453125" style="2"/>
    <col min="4621" max="4621" width="5.453125" style="2" customWidth="1"/>
    <col min="4622" max="4622" width="3.453125" style="2" customWidth="1"/>
    <col min="4623" max="4623" width="16.90625" style="2" customWidth="1"/>
    <col min="4624" max="4629" width="3.453125" style="2" customWidth="1"/>
    <col min="4630" max="4630" width="3.36328125" style="2" customWidth="1"/>
    <col min="4631" max="4633" width="3.453125" style="2" customWidth="1"/>
    <col min="4634" max="4635" width="2.36328125" style="2" customWidth="1"/>
    <col min="4636" max="4636" width="6.453125" style="2" customWidth="1"/>
    <col min="4637" max="4642" width="11.453125" style="2"/>
    <col min="4643" max="4643" width="6" style="2" customWidth="1"/>
    <col min="4644" max="4644" width="3.453125" style="2" customWidth="1"/>
    <col min="4645" max="4645" width="46.6328125" style="2" customWidth="1"/>
    <col min="4646" max="4646" width="1.36328125" style="2" customWidth="1"/>
    <col min="4647" max="4647" width="11.08984375" style="2" customWidth="1"/>
    <col min="4648" max="4648" width="9.90625" style="2" customWidth="1"/>
    <col min="4649" max="4649" width="15.6328125" style="2" customWidth="1"/>
    <col min="4650" max="4650" width="12.453125" style="2" customWidth="1"/>
    <col min="4651" max="4651" width="16.6328125" style="2" customWidth="1"/>
    <col min="4652" max="4652" width="8.6328125" style="2" customWidth="1"/>
    <col min="4653" max="4653" width="42.6328125" style="2" customWidth="1"/>
    <col min="4654" max="4654" width="11.453125" style="2"/>
    <col min="4655" max="4655" width="5.453125" style="2" customWidth="1"/>
    <col min="4656" max="4656" width="3.453125" style="2" customWidth="1"/>
    <col min="4657" max="4669" width="0" style="2" hidden="1" customWidth="1"/>
    <col min="4670" max="4670" width="5.6328125" style="2" customWidth="1"/>
    <col min="4671" max="4671" width="0" style="2" hidden="1" customWidth="1"/>
    <col min="4672" max="4684" width="5.6328125" style="2" customWidth="1"/>
    <col min="4685" max="4685" width="6.453125" style="2" customWidth="1"/>
    <col min="4686" max="4688" width="11.453125" style="2"/>
    <col min="4689" max="4689" width="6" style="2" customWidth="1"/>
    <col min="4690" max="4690" width="3.453125" style="2" customWidth="1"/>
    <col min="4691" max="4691" width="46.6328125" style="2" customWidth="1"/>
    <col min="4692" max="4692" width="1.36328125" style="2" customWidth="1"/>
    <col min="4693" max="4693" width="11.08984375" style="2" customWidth="1"/>
    <col min="4694" max="4694" width="9.90625" style="2" customWidth="1"/>
    <col min="4695" max="4695" width="15.6328125" style="2" customWidth="1"/>
    <col min="4696" max="4696" width="12.453125" style="2" customWidth="1"/>
    <col min="4697" max="4697" width="16.6328125" style="2" customWidth="1"/>
    <col min="4698" max="4698" width="8.6328125" style="2" customWidth="1"/>
    <col min="4699" max="4699" width="42.6328125" style="2" customWidth="1"/>
    <col min="4700" max="4700" width="11.453125" style="2"/>
    <col min="4701" max="4701" width="5.453125" style="2" customWidth="1"/>
    <col min="4702" max="4702" width="3.453125" style="2" customWidth="1"/>
    <col min="4703" max="4703" width="16.90625" style="2" customWidth="1"/>
    <col min="4704" max="4709" width="3.453125" style="2" customWidth="1"/>
    <col min="4710" max="4710" width="3.36328125" style="2" customWidth="1"/>
    <col min="4711" max="4713" width="3.453125" style="2" customWidth="1"/>
    <col min="4714" max="4715" width="2.36328125" style="2" customWidth="1"/>
    <col min="4716" max="4716" width="6.453125" style="2" customWidth="1"/>
    <col min="4717" max="4864" width="11.453125" style="2"/>
    <col min="4865" max="4865" width="4.6328125" style="2" customWidth="1"/>
    <col min="4866" max="4866" width="3.453125" style="2" customWidth="1"/>
    <col min="4867" max="4867" width="46.6328125" style="2" customWidth="1"/>
    <col min="4868" max="4868" width="1.36328125" style="2" customWidth="1"/>
    <col min="4869" max="4869" width="11.08984375" style="2" customWidth="1"/>
    <col min="4870" max="4870" width="9.90625" style="2" customWidth="1"/>
    <col min="4871" max="4871" width="15.6328125" style="2" customWidth="1"/>
    <col min="4872" max="4872" width="12.453125" style="2" customWidth="1"/>
    <col min="4873" max="4873" width="16.6328125" style="2" customWidth="1"/>
    <col min="4874" max="4874" width="8.6328125" style="2" customWidth="1"/>
    <col min="4875" max="4875" width="42.6328125" style="2" customWidth="1"/>
    <col min="4876" max="4876" width="11.453125" style="2"/>
    <col min="4877" max="4877" width="5.453125" style="2" customWidth="1"/>
    <col min="4878" max="4878" width="3.453125" style="2" customWidth="1"/>
    <col min="4879" max="4879" width="16.90625" style="2" customWidth="1"/>
    <col min="4880" max="4885" width="3.453125" style="2" customWidth="1"/>
    <col min="4886" max="4886" width="3.36328125" style="2" customWidth="1"/>
    <col min="4887" max="4889" width="3.453125" style="2" customWidth="1"/>
    <col min="4890" max="4891" width="2.36328125" style="2" customWidth="1"/>
    <col min="4892" max="4892" width="6.453125" style="2" customWidth="1"/>
    <col min="4893" max="4898" width="11.453125" style="2"/>
    <col min="4899" max="4899" width="6" style="2" customWidth="1"/>
    <col min="4900" max="4900" width="3.453125" style="2" customWidth="1"/>
    <col min="4901" max="4901" width="46.6328125" style="2" customWidth="1"/>
    <col min="4902" max="4902" width="1.36328125" style="2" customWidth="1"/>
    <col min="4903" max="4903" width="11.08984375" style="2" customWidth="1"/>
    <col min="4904" max="4904" width="9.90625" style="2" customWidth="1"/>
    <col min="4905" max="4905" width="15.6328125" style="2" customWidth="1"/>
    <col min="4906" max="4906" width="12.453125" style="2" customWidth="1"/>
    <col min="4907" max="4907" width="16.6328125" style="2" customWidth="1"/>
    <col min="4908" max="4908" width="8.6328125" style="2" customWidth="1"/>
    <col min="4909" max="4909" width="42.6328125" style="2" customWidth="1"/>
    <col min="4910" max="4910" width="11.453125" style="2"/>
    <col min="4911" max="4911" width="5.453125" style="2" customWidth="1"/>
    <col min="4912" max="4912" width="3.453125" style="2" customWidth="1"/>
    <col min="4913" max="4925" width="0" style="2" hidden="1" customWidth="1"/>
    <col min="4926" max="4926" width="5.6328125" style="2" customWidth="1"/>
    <col min="4927" max="4927" width="0" style="2" hidden="1" customWidth="1"/>
    <col min="4928" max="4940" width="5.6328125" style="2" customWidth="1"/>
    <col min="4941" max="4941" width="6.453125" style="2" customWidth="1"/>
    <col min="4942" max="4944" width="11.453125" style="2"/>
    <col min="4945" max="4945" width="6" style="2" customWidth="1"/>
    <col min="4946" max="4946" width="3.453125" style="2" customWidth="1"/>
    <col min="4947" max="4947" width="46.6328125" style="2" customWidth="1"/>
    <col min="4948" max="4948" width="1.36328125" style="2" customWidth="1"/>
    <col min="4949" max="4949" width="11.08984375" style="2" customWidth="1"/>
    <col min="4950" max="4950" width="9.90625" style="2" customWidth="1"/>
    <col min="4951" max="4951" width="15.6328125" style="2" customWidth="1"/>
    <col min="4952" max="4952" width="12.453125" style="2" customWidth="1"/>
    <col min="4953" max="4953" width="16.6328125" style="2" customWidth="1"/>
    <col min="4954" max="4954" width="8.6328125" style="2" customWidth="1"/>
    <col min="4955" max="4955" width="42.6328125" style="2" customWidth="1"/>
    <col min="4956" max="4956" width="11.453125" style="2"/>
    <col min="4957" max="4957" width="5.453125" style="2" customWidth="1"/>
    <col min="4958" max="4958" width="3.453125" style="2" customWidth="1"/>
    <col min="4959" max="4959" width="16.90625" style="2" customWidth="1"/>
    <col min="4960" max="4965" width="3.453125" style="2" customWidth="1"/>
    <col min="4966" max="4966" width="3.36328125" style="2" customWidth="1"/>
    <col min="4967" max="4969" width="3.453125" style="2" customWidth="1"/>
    <col min="4970" max="4971" width="2.36328125" style="2" customWidth="1"/>
    <col min="4972" max="4972" width="6.453125" style="2" customWidth="1"/>
    <col min="4973" max="5120" width="11.453125" style="2"/>
    <col min="5121" max="5121" width="4.6328125" style="2" customWidth="1"/>
    <col min="5122" max="5122" width="3.453125" style="2" customWidth="1"/>
    <col min="5123" max="5123" width="46.6328125" style="2" customWidth="1"/>
    <col min="5124" max="5124" width="1.36328125" style="2" customWidth="1"/>
    <col min="5125" max="5125" width="11.08984375" style="2" customWidth="1"/>
    <col min="5126" max="5126" width="9.90625" style="2" customWidth="1"/>
    <col min="5127" max="5127" width="15.6328125" style="2" customWidth="1"/>
    <col min="5128" max="5128" width="12.453125" style="2" customWidth="1"/>
    <col min="5129" max="5129" width="16.6328125" style="2" customWidth="1"/>
    <col min="5130" max="5130" width="8.6328125" style="2" customWidth="1"/>
    <col min="5131" max="5131" width="42.6328125" style="2" customWidth="1"/>
    <col min="5132" max="5132" width="11.453125" style="2"/>
    <col min="5133" max="5133" width="5.453125" style="2" customWidth="1"/>
    <col min="5134" max="5134" width="3.453125" style="2" customWidth="1"/>
    <col min="5135" max="5135" width="16.90625" style="2" customWidth="1"/>
    <col min="5136" max="5141" width="3.453125" style="2" customWidth="1"/>
    <col min="5142" max="5142" width="3.36328125" style="2" customWidth="1"/>
    <col min="5143" max="5145" width="3.453125" style="2" customWidth="1"/>
    <col min="5146" max="5147" width="2.36328125" style="2" customWidth="1"/>
    <col min="5148" max="5148" width="6.453125" style="2" customWidth="1"/>
    <col min="5149" max="5154" width="11.453125" style="2"/>
    <col min="5155" max="5155" width="6" style="2" customWidth="1"/>
    <col min="5156" max="5156" width="3.453125" style="2" customWidth="1"/>
    <col min="5157" max="5157" width="46.6328125" style="2" customWidth="1"/>
    <col min="5158" max="5158" width="1.36328125" style="2" customWidth="1"/>
    <col min="5159" max="5159" width="11.08984375" style="2" customWidth="1"/>
    <col min="5160" max="5160" width="9.90625" style="2" customWidth="1"/>
    <col min="5161" max="5161" width="15.6328125" style="2" customWidth="1"/>
    <col min="5162" max="5162" width="12.453125" style="2" customWidth="1"/>
    <col min="5163" max="5163" width="16.6328125" style="2" customWidth="1"/>
    <col min="5164" max="5164" width="8.6328125" style="2" customWidth="1"/>
    <col min="5165" max="5165" width="42.6328125" style="2" customWidth="1"/>
    <col min="5166" max="5166" width="11.453125" style="2"/>
    <col min="5167" max="5167" width="5.453125" style="2" customWidth="1"/>
    <col min="5168" max="5168" width="3.453125" style="2" customWidth="1"/>
    <col min="5169" max="5181" width="0" style="2" hidden="1" customWidth="1"/>
    <col min="5182" max="5182" width="5.6328125" style="2" customWidth="1"/>
    <col min="5183" max="5183" width="0" style="2" hidden="1" customWidth="1"/>
    <col min="5184" max="5196" width="5.6328125" style="2" customWidth="1"/>
    <col min="5197" max="5197" width="6.453125" style="2" customWidth="1"/>
    <col min="5198" max="5200" width="11.453125" style="2"/>
    <col min="5201" max="5201" width="6" style="2" customWidth="1"/>
    <col min="5202" max="5202" width="3.453125" style="2" customWidth="1"/>
    <col min="5203" max="5203" width="46.6328125" style="2" customWidth="1"/>
    <col min="5204" max="5204" width="1.36328125" style="2" customWidth="1"/>
    <col min="5205" max="5205" width="11.08984375" style="2" customWidth="1"/>
    <col min="5206" max="5206" width="9.90625" style="2" customWidth="1"/>
    <col min="5207" max="5207" width="15.6328125" style="2" customWidth="1"/>
    <col min="5208" max="5208" width="12.453125" style="2" customWidth="1"/>
    <col min="5209" max="5209" width="16.6328125" style="2" customWidth="1"/>
    <col min="5210" max="5210" width="8.6328125" style="2" customWidth="1"/>
    <col min="5211" max="5211" width="42.6328125" style="2" customWidth="1"/>
    <col min="5212" max="5212" width="11.453125" style="2"/>
    <col min="5213" max="5213" width="5.453125" style="2" customWidth="1"/>
    <col min="5214" max="5214" width="3.453125" style="2" customWidth="1"/>
    <col min="5215" max="5215" width="16.90625" style="2" customWidth="1"/>
    <col min="5216" max="5221" width="3.453125" style="2" customWidth="1"/>
    <col min="5222" max="5222" width="3.36328125" style="2" customWidth="1"/>
    <col min="5223" max="5225" width="3.453125" style="2" customWidth="1"/>
    <col min="5226" max="5227" width="2.36328125" style="2" customWidth="1"/>
    <col min="5228" max="5228" width="6.453125" style="2" customWidth="1"/>
    <col min="5229" max="5376" width="11.453125" style="2"/>
    <col min="5377" max="5377" width="4.6328125" style="2" customWidth="1"/>
    <col min="5378" max="5378" width="3.453125" style="2" customWidth="1"/>
    <col min="5379" max="5379" width="46.6328125" style="2" customWidth="1"/>
    <col min="5380" max="5380" width="1.36328125" style="2" customWidth="1"/>
    <col min="5381" max="5381" width="11.08984375" style="2" customWidth="1"/>
    <col min="5382" max="5382" width="9.90625" style="2" customWidth="1"/>
    <col min="5383" max="5383" width="15.6328125" style="2" customWidth="1"/>
    <col min="5384" max="5384" width="12.453125" style="2" customWidth="1"/>
    <col min="5385" max="5385" width="16.6328125" style="2" customWidth="1"/>
    <col min="5386" max="5386" width="8.6328125" style="2" customWidth="1"/>
    <col min="5387" max="5387" width="42.6328125" style="2" customWidth="1"/>
    <col min="5388" max="5388" width="11.453125" style="2"/>
    <col min="5389" max="5389" width="5.453125" style="2" customWidth="1"/>
    <col min="5390" max="5390" width="3.453125" style="2" customWidth="1"/>
    <col min="5391" max="5391" width="16.90625" style="2" customWidth="1"/>
    <col min="5392" max="5397" width="3.453125" style="2" customWidth="1"/>
    <col min="5398" max="5398" width="3.36328125" style="2" customWidth="1"/>
    <col min="5399" max="5401" width="3.453125" style="2" customWidth="1"/>
    <col min="5402" max="5403" width="2.36328125" style="2" customWidth="1"/>
    <col min="5404" max="5404" width="6.453125" style="2" customWidth="1"/>
    <col min="5405" max="5410" width="11.453125" style="2"/>
    <col min="5411" max="5411" width="6" style="2" customWidth="1"/>
    <col min="5412" max="5412" width="3.453125" style="2" customWidth="1"/>
    <col min="5413" max="5413" width="46.6328125" style="2" customWidth="1"/>
    <col min="5414" max="5414" width="1.36328125" style="2" customWidth="1"/>
    <col min="5415" max="5415" width="11.08984375" style="2" customWidth="1"/>
    <col min="5416" max="5416" width="9.90625" style="2" customWidth="1"/>
    <col min="5417" max="5417" width="15.6328125" style="2" customWidth="1"/>
    <col min="5418" max="5418" width="12.453125" style="2" customWidth="1"/>
    <col min="5419" max="5419" width="16.6328125" style="2" customWidth="1"/>
    <col min="5420" max="5420" width="8.6328125" style="2" customWidth="1"/>
    <col min="5421" max="5421" width="42.6328125" style="2" customWidth="1"/>
    <col min="5422" max="5422" width="11.453125" style="2"/>
    <col min="5423" max="5423" width="5.453125" style="2" customWidth="1"/>
    <col min="5424" max="5424" width="3.453125" style="2" customWidth="1"/>
    <col min="5425" max="5437" width="0" style="2" hidden="1" customWidth="1"/>
    <col min="5438" max="5438" width="5.6328125" style="2" customWidth="1"/>
    <col min="5439" max="5439" width="0" style="2" hidden="1" customWidth="1"/>
    <col min="5440" max="5452" width="5.6328125" style="2" customWidth="1"/>
    <col min="5453" max="5453" width="6.453125" style="2" customWidth="1"/>
    <col min="5454" max="5456" width="11.453125" style="2"/>
    <col min="5457" max="5457" width="6" style="2" customWidth="1"/>
    <col min="5458" max="5458" width="3.453125" style="2" customWidth="1"/>
    <col min="5459" max="5459" width="46.6328125" style="2" customWidth="1"/>
    <col min="5460" max="5460" width="1.36328125" style="2" customWidth="1"/>
    <col min="5461" max="5461" width="11.08984375" style="2" customWidth="1"/>
    <col min="5462" max="5462" width="9.90625" style="2" customWidth="1"/>
    <col min="5463" max="5463" width="15.6328125" style="2" customWidth="1"/>
    <col min="5464" max="5464" width="12.453125" style="2" customWidth="1"/>
    <col min="5465" max="5465" width="16.6328125" style="2" customWidth="1"/>
    <col min="5466" max="5466" width="8.6328125" style="2" customWidth="1"/>
    <col min="5467" max="5467" width="42.6328125" style="2" customWidth="1"/>
    <col min="5468" max="5468" width="11.453125" style="2"/>
    <col min="5469" max="5469" width="5.453125" style="2" customWidth="1"/>
    <col min="5470" max="5470" width="3.453125" style="2" customWidth="1"/>
    <col min="5471" max="5471" width="16.90625" style="2" customWidth="1"/>
    <col min="5472" max="5477" width="3.453125" style="2" customWidth="1"/>
    <col min="5478" max="5478" width="3.36328125" style="2" customWidth="1"/>
    <col min="5479" max="5481" width="3.453125" style="2" customWidth="1"/>
    <col min="5482" max="5483" width="2.36328125" style="2" customWidth="1"/>
    <col min="5484" max="5484" width="6.453125" style="2" customWidth="1"/>
    <col min="5485" max="5632" width="11.453125" style="2"/>
    <col min="5633" max="5633" width="4.6328125" style="2" customWidth="1"/>
    <col min="5634" max="5634" width="3.453125" style="2" customWidth="1"/>
    <col min="5635" max="5635" width="46.6328125" style="2" customWidth="1"/>
    <col min="5636" max="5636" width="1.36328125" style="2" customWidth="1"/>
    <col min="5637" max="5637" width="11.08984375" style="2" customWidth="1"/>
    <col min="5638" max="5638" width="9.90625" style="2" customWidth="1"/>
    <col min="5639" max="5639" width="15.6328125" style="2" customWidth="1"/>
    <col min="5640" max="5640" width="12.453125" style="2" customWidth="1"/>
    <col min="5641" max="5641" width="16.6328125" style="2" customWidth="1"/>
    <col min="5642" max="5642" width="8.6328125" style="2" customWidth="1"/>
    <col min="5643" max="5643" width="42.6328125" style="2" customWidth="1"/>
    <col min="5644" max="5644" width="11.453125" style="2"/>
    <col min="5645" max="5645" width="5.453125" style="2" customWidth="1"/>
    <col min="5646" max="5646" width="3.453125" style="2" customWidth="1"/>
    <col min="5647" max="5647" width="16.90625" style="2" customWidth="1"/>
    <col min="5648" max="5653" width="3.453125" style="2" customWidth="1"/>
    <col min="5654" max="5654" width="3.36328125" style="2" customWidth="1"/>
    <col min="5655" max="5657" width="3.453125" style="2" customWidth="1"/>
    <col min="5658" max="5659" width="2.36328125" style="2" customWidth="1"/>
    <col min="5660" max="5660" width="6.453125" style="2" customWidth="1"/>
    <col min="5661" max="5666" width="11.453125" style="2"/>
    <col min="5667" max="5667" width="6" style="2" customWidth="1"/>
    <col min="5668" max="5668" width="3.453125" style="2" customWidth="1"/>
    <col min="5669" max="5669" width="46.6328125" style="2" customWidth="1"/>
    <col min="5670" max="5670" width="1.36328125" style="2" customWidth="1"/>
    <col min="5671" max="5671" width="11.08984375" style="2" customWidth="1"/>
    <col min="5672" max="5672" width="9.90625" style="2" customWidth="1"/>
    <col min="5673" max="5673" width="15.6328125" style="2" customWidth="1"/>
    <col min="5674" max="5674" width="12.453125" style="2" customWidth="1"/>
    <col min="5675" max="5675" width="16.6328125" style="2" customWidth="1"/>
    <col min="5676" max="5676" width="8.6328125" style="2" customWidth="1"/>
    <col min="5677" max="5677" width="42.6328125" style="2" customWidth="1"/>
    <col min="5678" max="5678" width="11.453125" style="2"/>
    <col min="5679" max="5679" width="5.453125" style="2" customWidth="1"/>
    <col min="5680" max="5680" width="3.453125" style="2" customWidth="1"/>
    <col min="5681" max="5693" width="0" style="2" hidden="1" customWidth="1"/>
    <col min="5694" max="5694" width="5.6328125" style="2" customWidth="1"/>
    <col min="5695" max="5695" width="0" style="2" hidden="1" customWidth="1"/>
    <col min="5696" max="5708" width="5.6328125" style="2" customWidth="1"/>
    <col min="5709" max="5709" width="6.453125" style="2" customWidth="1"/>
    <col min="5710" max="5712" width="11.453125" style="2"/>
    <col min="5713" max="5713" width="6" style="2" customWidth="1"/>
    <col min="5714" max="5714" width="3.453125" style="2" customWidth="1"/>
    <col min="5715" max="5715" width="46.6328125" style="2" customWidth="1"/>
    <col min="5716" max="5716" width="1.36328125" style="2" customWidth="1"/>
    <col min="5717" max="5717" width="11.08984375" style="2" customWidth="1"/>
    <col min="5718" max="5718" width="9.90625" style="2" customWidth="1"/>
    <col min="5719" max="5719" width="15.6328125" style="2" customWidth="1"/>
    <col min="5720" max="5720" width="12.453125" style="2" customWidth="1"/>
    <col min="5721" max="5721" width="16.6328125" style="2" customWidth="1"/>
    <col min="5722" max="5722" width="8.6328125" style="2" customWidth="1"/>
    <col min="5723" max="5723" width="42.6328125" style="2" customWidth="1"/>
    <col min="5724" max="5724" width="11.453125" style="2"/>
    <col min="5725" max="5725" width="5.453125" style="2" customWidth="1"/>
    <col min="5726" max="5726" width="3.453125" style="2" customWidth="1"/>
    <col min="5727" max="5727" width="16.90625" style="2" customWidth="1"/>
    <col min="5728" max="5733" width="3.453125" style="2" customWidth="1"/>
    <col min="5734" max="5734" width="3.36328125" style="2" customWidth="1"/>
    <col min="5735" max="5737" width="3.453125" style="2" customWidth="1"/>
    <col min="5738" max="5739" width="2.36328125" style="2" customWidth="1"/>
    <col min="5740" max="5740" width="6.453125" style="2" customWidth="1"/>
    <col min="5741" max="5888" width="11.453125" style="2"/>
    <col min="5889" max="5889" width="4.6328125" style="2" customWidth="1"/>
    <col min="5890" max="5890" width="3.453125" style="2" customWidth="1"/>
    <col min="5891" max="5891" width="46.6328125" style="2" customWidth="1"/>
    <col min="5892" max="5892" width="1.36328125" style="2" customWidth="1"/>
    <col min="5893" max="5893" width="11.08984375" style="2" customWidth="1"/>
    <col min="5894" max="5894" width="9.90625" style="2" customWidth="1"/>
    <col min="5895" max="5895" width="15.6328125" style="2" customWidth="1"/>
    <col min="5896" max="5896" width="12.453125" style="2" customWidth="1"/>
    <col min="5897" max="5897" width="16.6328125" style="2" customWidth="1"/>
    <col min="5898" max="5898" width="8.6328125" style="2" customWidth="1"/>
    <col min="5899" max="5899" width="42.6328125" style="2" customWidth="1"/>
    <col min="5900" max="5900" width="11.453125" style="2"/>
    <col min="5901" max="5901" width="5.453125" style="2" customWidth="1"/>
    <col min="5902" max="5902" width="3.453125" style="2" customWidth="1"/>
    <col min="5903" max="5903" width="16.90625" style="2" customWidth="1"/>
    <col min="5904" max="5909" width="3.453125" style="2" customWidth="1"/>
    <col min="5910" max="5910" width="3.36328125" style="2" customWidth="1"/>
    <col min="5911" max="5913" width="3.453125" style="2" customWidth="1"/>
    <col min="5914" max="5915" width="2.36328125" style="2" customWidth="1"/>
    <col min="5916" max="5916" width="6.453125" style="2" customWidth="1"/>
    <col min="5917" max="5922" width="11.453125" style="2"/>
    <col min="5923" max="5923" width="6" style="2" customWidth="1"/>
    <col min="5924" max="5924" width="3.453125" style="2" customWidth="1"/>
    <col min="5925" max="5925" width="46.6328125" style="2" customWidth="1"/>
    <col min="5926" max="5926" width="1.36328125" style="2" customWidth="1"/>
    <col min="5927" max="5927" width="11.08984375" style="2" customWidth="1"/>
    <col min="5928" max="5928" width="9.90625" style="2" customWidth="1"/>
    <col min="5929" max="5929" width="15.6328125" style="2" customWidth="1"/>
    <col min="5930" max="5930" width="12.453125" style="2" customWidth="1"/>
    <col min="5931" max="5931" width="16.6328125" style="2" customWidth="1"/>
    <col min="5932" max="5932" width="8.6328125" style="2" customWidth="1"/>
    <col min="5933" max="5933" width="42.6328125" style="2" customWidth="1"/>
    <col min="5934" max="5934" width="11.453125" style="2"/>
    <col min="5935" max="5935" width="5.453125" style="2" customWidth="1"/>
    <col min="5936" max="5936" width="3.453125" style="2" customWidth="1"/>
    <col min="5937" max="5949" width="0" style="2" hidden="1" customWidth="1"/>
    <col min="5950" max="5950" width="5.6328125" style="2" customWidth="1"/>
    <col min="5951" max="5951" width="0" style="2" hidden="1" customWidth="1"/>
    <col min="5952" max="5964" width="5.6328125" style="2" customWidth="1"/>
    <col min="5965" max="5965" width="6.453125" style="2" customWidth="1"/>
    <col min="5966" max="5968" width="11.453125" style="2"/>
    <col min="5969" max="5969" width="6" style="2" customWidth="1"/>
    <col min="5970" max="5970" width="3.453125" style="2" customWidth="1"/>
    <col min="5971" max="5971" width="46.6328125" style="2" customWidth="1"/>
    <col min="5972" max="5972" width="1.36328125" style="2" customWidth="1"/>
    <col min="5973" max="5973" width="11.08984375" style="2" customWidth="1"/>
    <col min="5974" max="5974" width="9.90625" style="2" customWidth="1"/>
    <col min="5975" max="5975" width="15.6328125" style="2" customWidth="1"/>
    <col min="5976" max="5976" width="12.453125" style="2" customWidth="1"/>
    <col min="5977" max="5977" width="16.6328125" style="2" customWidth="1"/>
    <col min="5978" max="5978" width="8.6328125" style="2" customWidth="1"/>
    <col min="5979" max="5979" width="42.6328125" style="2" customWidth="1"/>
    <col min="5980" max="5980" width="11.453125" style="2"/>
    <col min="5981" max="5981" width="5.453125" style="2" customWidth="1"/>
    <col min="5982" max="5982" width="3.453125" style="2" customWidth="1"/>
    <col min="5983" max="5983" width="16.90625" style="2" customWidth="1"/>
    <col min="5984" max="5989" width="3.453125" style="2" customWidth="1"/>
    <col min="5990" max="5990" width="3.36328125" style="2" customWidth="1"/>
    <col min="5991" max="5993" width="3.453125" style="2" customWidth="1"/>
    <col min="5994" max="5995" width="2.36328125" style="2" customWidth="1"/>
    <col min="5996" max="5996" width="6.453125" style="2" customWidth="1"/>
    <col min="5997" max="6144" width="11.453125" style="2"/>
    <col min="6145" max="6145" width="4.6328125" style="2" customWidth="1"/>
    <col min="6146" max="6146" width="3.453125" style="2" customWidth="1"/>
    <col min="6147" max="6147" width="46.6328125" style="2" customWidth="1"/>
    <col min="6148" max="6148" width="1.36328125" style="2" customWidth="1"/>
    <col min="6149" max="6149" width="11.08984375" style="2" customWidth="1"/>
    <col min="6150" max="6150" width="9.90625" style="2" customWidth="1"/>
    <col min="6151" max="6151" width="15.6328125" style="2" customWidth="1"/>
    <col min="6152" max="6152" width="12.453125" style="2" customWidth="1"/>
    <col min="6153" max="6153" width="16.6328125" style="2" customWidth="1"/>
    <col min="6154" max="6154" width="8.6328125" style="2" customWidth="1"/>
    <col min="6155" max="6155" width="42.6328125" style="2" customWidth="1"/>
    <col min="6156" max="6156" width="11.453125" style="2"/>
    <col min="6157" max="6157" width="5.453125" style="2" customWidth="1"/>
    <col min="6158" max="6158" width="3.453125" style="2" customWidth="1"/>
    <col min="6159" max="6159" width="16.90625" style="2" customWidth="1"/>
    <col min="6160" max="6165" width="3.453125" style="2" customWidth="1"/>
    <col min="6166" max="6166" width="3.36328125" style="2" customWidth="1"/>
    <col min="6167" max="6169" width="3.453125" style="2" customWidth="1"/>
    <col min="6170" max="6171" width="2.36328125" style="2" customWidth="1"/>
    <col min="6172" max="6172" width="6.453125" style="2" customWidth="1"/>
    <col min="6173" max="6178" width="11.453125" style="2"/>
    <col min="6179" max="6179" width="6" style="2" customWidth="1"/>
    <col min="6180" max="6180" width="3.453125" style="2" customWidth="1"/>
    <col min="6181" max="6181" width="46.6328125" style="2" customWidth="1"/>
    <col min="6182" max="6182" width="1.36328125" style="2" customWidth="1"/>
    <col min="6183" max="6183" width="11.08984375" style="2" customWidth="1"/>
    <col min="6184" max="6184" width="9.90625" style="2" customWidth="1"/>
    <col min="6185" max="6185" width="15.6328125" style="2" customWidth="1"/>
    <col min="6186" max="6186" width="12.453125" style="2" customWidth="1"/>
    <col min="6187" max="6187" width="16.6328125" style="2" customWidth="1"/>
    <col min="6188" max="6188" width="8.6328125" style="2" customWidth="1"/>
    <col min="6189" max="6189" width="42.6328125" style="2" customWidth="1"/>
    <col min="6190" max="6190" width="11.453125" style="2"/>
    <col min="6191" max="6191" width="5.453125" style="2" customWidth="1"/>
    <col min="6192" max="6192" width="3.453125" style="2" customWidth="1"/>
    <col min="6193" max="6205" width="0" style="2" hidden="1" customWidth="1"/>
    <col min="6206" max="6206" width="5.6328125" style="2" customWidth="1"/>
    <col min="6207" max="6207" width="0" style="2" hidden="1" customWidth="1"/>
    <col min="6208" max="6220" width="5.6328125" style="2" customWidth="1"/>
    <col min="6221" max="6221" width="6.453125" style="2" customWidth="1"/>
    <col min="6222" max="6224" width="11.453125" style="2"/>
    <col min="6225" max="6225" width="6" style="2" customWidth="1"/>
    <col min="6226" max="6226" width="3.453125" style="2" customWidth="1"/>
    <col min="6227" max="6227" width="46.6328125" style="2" customWidth="1"/>
    <col min="6228" max="6228" width="1.36328125" style="2" customWidth="1"/>
    <col min="6229" max="6229" width="11.08984375" style="2" customWidth="1"/>
    <col min="6230" max="6230" width="9.90625" style="2" customWidth="1"/>
    <col min="6231" max="6231" width="15.6328125" style="2" customWidth="1"/>
    <col min="6232" max="6232" width="12.453125" style="2" customWidth="1"/>
    <col min="6233" max="6233" width="16.6328125" style="2" customWidth="1"/>
    <col min="6234" max="6234" width="8.6328125" style="2" customWidth="1"/>
    <col min="6235" max="6235" width="42.6328125" style="2" customWidth="1"/>
    <col min="6236" max="6236" width="11.453125" style="2"/>
    <col min="6237" max="6237" width="5.453125" style="2" customWidth="1"/>
    <col min="6238" max="6238" width="3.453125" style="2" customWidth="1"/>
    <col min="6239" max="6239" width="16.90625" style="2" customWidth="1"/>
    <col min="6240" max="6245" width="3.453125" style="2" customWidth="1"/>
    <col min="6246" max="6246" width="3.36328125" style="2" customWidth="1"/>
    <col min="6247" max="6249" width="3.453125" style="2" customWidth="1"/>
    <col min="6250" max="6251" width="2.36328125" style="2" customWidth="1"/>
    <col min="6252" max="6252" width="6.453125" style="2" customWidth="1"/>
    <col min="6253" max="6400" width="11.453125" style="2"/>
    <col min="6401" max="6401" width="4.6328125" style="2" customWidth="1"/>
    <col min="6402" max="6402" width="3.453125" style="2" customWidth="1"/>
    <col min="6403" max="6403" width="46.6328125" style="2" customWidth="1"/>
    <col min="6404" max="6404" width="1.36328125" style="2" customWidth="1"/>
    <col min="6405" max="6405" width="11.08984375" style="2" customWidth="1"/>
    <col min="6406" max="6406" width="9.90625" style="2" customWidth="1"/>
    <col min="6407" max="6407" width="15.6328125" style="2" customWidth="1"/>
    <col min="6408" max="6408" width="12.453125" style="2" customWidth="1"/>
    <col min="6409" max="6409" width="16.6328125" style="2" customWidth="1"/>
    <col min="6410" max="6410" width="8.6328125" style="2" customWidth="1"/>
    <col min="6411" max="6411" width="42.6328125" style="2" customWidth="1"/>
    <col min="6412" max="6412" width="11.453125" style="2"/>
    <col min="6413" max="6413" width="5.453125" style="2" customWidth="1"/>
    <col min="6414" max="6414" width="3.453125" style="2" customWidth="1"/>
    <col min="6415" max="6415" width="16.90625" style="2" customWidth="1"/>
    <col min="6416" max="6421" width="3.453125" style="2" customWidth="1"/>
    <col min="6422" max="6422" width="3.36328125" style="2" customWidth="1"/>
    <col min="6423" max="6425" width="3.453125" style="2" customWidth="1"/>
    <col min="6426" max="6427" width="2.36328125" style="2" customWidth="1"/>
    <col min="6428" max="6428" width="6.453125" style="2" customWidth="1"/>
    <col min="6429" max="6434" width="11.453125" style="2"/>
    <col min="6435" max="6435" width="6" style="2" customWidth="1"/>
    <col min="6436" max="6436" width="3.453125" style="2" customWidth="1"/>
    <col min="6437" max="6437" width="46.6328125" style="2" customWidth="1"/>
    <col min="6438" max="6438" width="1.36328125" style="2" customWidth="1"/>
    <col min="6439" max="6439" width="11.08984375" style="2" customWidth="1"/>
    <col min="6440" max="6440" width="9.90625" style="2" customWidth="1"/>
    <col min="6441" max="6441" width="15.6328125" style="2" customWidth="1"/>
    <col min="6442" max="6442" width="12.453125" style="2" customWidth="1"/>
    <col min="6443" max="6443" width="16.6328125" style="2" customWidth="1"/>
    <col min="6444" max="6444" width="8.6328125" style="2" customWidth="1"/>
    <col min="6445" max="6445" width="42.6328125" style="2" customWidth="1"/>
    <col min="6446" max="6446" width="11.453125" style="2"/>
    <col min="6447" max="6447" width="5.453125" style="2" customWidth="1"/>
    <col min="6448" max="6448" width="3.453125" style="2" customWidth="1"/>
    <col min="6449" max="6461" width="0" style="2" hidden="1" customWidth="1"/>
    <col min="6462" max="6462" width="5.6328125" style="2" customWidth="1"/>
    <col min="6463" max="6463" width="0" style="2" hidden="1" customWidth="1"/>
    <col min="6464" max="6476" width="5.6328125" style="2" customWidth="1"/>
    <col min="6477" max="6477" width="6.453125" style="2" customWidth="1"/>
    <col min="6478" max="6480" width="11.453125" style="2"/>
    <col min="6481" max="6481" width="6" style="2" customWidth="1"/>
    <col min="6482" max="6482" width="3.453125" style="2" customWidth="1"/>
    <col min="6483" max="6483" width="46.6328125" style="2" customWidth="1"/>
    <col min="6484" max="6484" width="1.36328125" style="2" customWidth="1"/>
    <col min="6485" max="6485" width="11.08984375" style="2" customWidth="1"/>
    <col min="6486" max="6486" width="9.90625" style="2" customWidth="1"/>
    <col min="6487" max="6487" width="15.6328125" style="2" customWidth="1"/>
    <col min="6488" max="6488" width="12.453125" style="2" customWidth="1"/>
    <col min="6489" max="6489" width="16.6328125" style="2" customWidth="1"/>
    <col min="6490" max="6490" width="8.6328125" style="2" customWidth="1"/>
    <col min="6491" max="6491" width="42.6328125" style="2" customWidth="1"/>
    <col min="6492" max="6492" width="11.453125" style="2"/>
    <col min="6493" max="6493" width="5.453125" style="2" customWidth="1"/>
    <col min="6494" max="6494" width="3.453125" style="2" customWidth="1"/>
    <col min="6495" max="6495" width="16.90625" style="2" customWidth="1"/>
    <col min="6496" max="6501" width="3.453125" style="2" customWidth="1"/>
    <col min="6502" max="6502" width="3.36328125" style="2" customWidth="1"/>
    <col min="6503" max="6505" width="3.453125" style="2" customWidth="1"/>
    <col min="6506" max="6507" width="2.36328125" style="2" customWidth="1"/>
    <col min="6508" max="6508" width="6.453125" style="2" customWidth="1"/>
    <col min="6509" max="6656" width="11.453125" style="2"/>
    <col min="6657" max="6657" width="4.6328125" style="2" customWidth="1"/>
    <col min="6658" max="6658" width="3.453125" style="2" customWidth="1"/>
    <col min="6659" max="6659" width="46.6328125" style="2" customWidth="1"/>
    <col min="6660" max="6660" width="1.36328125" style="2" customWidth="1"/>
    <col min="6661" max="6661" width="11.08984375" style="2" customWidth="1"/>
    <col min="6662" max="6662" width="9.90625" style="2" customWidth="1"/>
    <col min="6663" max="6663" width="15.6328125" style="2" customWidth="1"/>
    <col min="6664" max="6664" width="12.453125" style="2" customWidth="1"/>
    <col min="6665" max="6665" width="16.6328125" style="2" customWidth="1"/>
    <col min="6666" max="6666" width="8.6328125" style="2" customWidth="1"/>
    <col min="6667" max="6667" width="42.6328125" style="2" customWidth="1"/>
    <col min="6668" max="6668" width="11.453125" style="2"/>
    <col min="6669" max="6669" width="5.453125" style="2" customWidth="1"/>
    <col min="6670" max="6670" width="3.453125" style="2" customWidth="1"/>
    <col min="6671" max="6671" width="16.90625" style="2" customWidth="1"/>
    <col min="6672" max="6677" width="3.453125" style="2" customWidth="1"/>
    <col min="6678" max="6678" width="3.36328125" style="2" customWidth="1"/>
    <col min="6679" max="6681" width="3.453125" style="2" customWidth="1"/>
    <col min="6682" max="6683" width="2.36328125" style="2" customWidth="1"/>
    <col min="6684" max="6684" width="6.453125" style="2" customWidth="1"/>
    <col min="6685" max="6690" width="11.453125" style="2"/>
    <col min="6691" max="6691" width="6" style="2" customWidth="1"/>
    <col min="6692" max="6692" width="3.453125" style="2" customWidth="1"/>
    <col min="6693" max="6693" width="46.6328125" style="2" customWidth="1"/>
    <col min="6694" max="6694" width="1.36328125" style="2" customWidth="1"/>
    <col min="6695" max="6695" width="11.08984375" style="2" customWidth="1"/>
    <col min="6696" max="6696" width="9.90625" style="2" customWidth="1"/>
    <col min="6697" max="6697" width="15.6328125" style="2" customWidth="1"/>
    <col min="6698" max="6698" width="12.453125" style="2" customWidth="1"/>
    <col min="6699" max="6699" width="16.6328125" style="2" customWidth="1"/>
    <col min="6700" max="6700" width="8.6328125" style="2" customWidth="1"/>
    <col min="6701" max="6701" width="42.6328125" style="2" customWidth="1"/>
    <col min="6702" max="6702" width="11.453125" style="2"/>
    <col min="6703" max="6703" width="5.453125" style="2" customWidth="1"/>
    <col min="6704" max="6704" width="3.453125" style="2" customWidth="1"/>
    <col min="6705" max="6717" width="0" style="2" hidden="1" customWidth="1"/>
    <col min="6718" max="6718" width="5.6328125" style="2" customWidth="1"/>
    <col min="6719" max="6719" width="0" style="2" hidden="1" customWidth="1"/>
    <col min="6720" max="6732" width="5.6328125" style="2" customWidth="1"/>
    <col min="6733" max="6733" width="6.453125" style="2" customWidth="1"/>
    <col min="6734" max="6736" width="11.453125" style="2"/>
    <col min="6737" max="6737" width="6" style="2" customWidth="1"/>
    <col min="6738" max="6738" width="3.453125" style="2" customWidth="1"/>
    <col min="6739" max="6739" width="46.6328125" style="2" customWidth="1"/>
    <col min="6740" max="6740" width="1.36328125" style="2" customWidth="1"/>
    <col min="6741" max="6741" width="11.08984375" style="2" customWidth="1"/>
    <col min="6742" max="6742" width="9.90625" style="2" customWidth="1"/>
    <col min="6743" max="6743" width="15.6328125" style="2" customWidth="1"/>
    <col min="6744" max="6744" width="12.453125" style="2" customWidth="1"/>
    <col min="6745" max="6745" width="16.6328125" style="2" customWidth="1"/>
    <col min="6746" max="6746" width="8.6328125" style="2" customWidth="1"/>
    <col min="6747" max="6747" width="42.6328125" style="2" customWidth="1"/>
    <col min="6748" max="6748" width="11.453125" style="2"/>
    <col min="6749" max="6749" width="5.453125" style="2" customWidth="1"/>
    <col min="6750" max="6750" width="3.453125" style="2" customWidth="1"/>
    <col min="6751" max="6751" width="16.90625" style="2" customWidth="1"/>
    <col min="6752" max="6757" width="3.453125" style="2" customWidth="1"/>
    <col min="6758" max="6758" width="3.36328125" style="2" customWidth="1"/>
    <col min="6759" max="6761" width="3.453125" style="2" customWidth="1"/>
    <col min="6762" max="6763" width="2.36328125" style="2" customWidth="1"/>
    <col min="6764" max="6764" width="6.453125" style="2" customWidth="1"/>
    <col min="6765" max="6912" width="11.453125" style="2"/>
    <col min="6913" max="6913" width="4.6328125" style="2" customWidth="1"/>
    <col min="6914" max="6914" width="3.453125" style="2" customWidth="1"/>
    <col min="6915" max="6915" width="46.6328125" style="2" customWidth="1"/>
    <col min="6916" max="6916" width="1.36328125" style="2" customWidth="1"/>
    <col min="6917" max="6917" width="11.08984375" style="2" customWidth="1"/>
    <col min="6918" max="6918" width="9.90625" style="2" customWidth="1"/>
    <col min="6919" max="6919" width="15.6328125" style="2" customWidth="1"/>
    <col min="6920" max="6920" width="12.453125" style="2" customWidth="1"/>
    <col min="6921" max="6921" width="16.6328125" style="2" customWidth="1"/>
    <col min="6922" max="6922" width="8.6328125" style="2" customWidth="1"/>
    <col min="6923" max="6923" width="42.6328125" style="2" customWidth="1"/>
    <col min="6924" max="6924" width="11.453125" style="2"/>
    <col min="6925" max="6925" width="5.453125" style="2" customWidth="1"/>
    <col min="6926" max="6926" width="3.453125" style="2" customWidth="1"/>
    <col min="6927" max="6927" width="16.90625" style="2" customWidth="1"/>
    <col min="6928" max="6933" width="3.453125" style="2" customWidth="1"/>
    <col min="6934" max="6934" width="3.36328125" style="2" customWidth="1"/>
    <col min="6935" max="6937" width="3.453125" style="2" customWidth="1"/>
    <col min="6938" max="6939" width="2.36328125" style="2" customWidth="1"/>
    <col min="6940" max="6940" width="6.453125" style="2" customWidth="1"/>
    <col min="6941" max="6946" width="11.453125" style="2"/>
    <col min="6947" max="6947" width="6" style="2" customWidth="1"/>
    <col min="6948" max="6948" width="3.453125" style="2" customWidth="1"/>
    <col min="6949" max="6949" width="46.6328125" style="2" customWidth="1"/>
    <col min="6950" max="6950" width="1.36328125" style="2" customWidth="1"/>
    <col min="6951" max="6951" width="11.08984375" style="2" customWidth="1"/>
    <col min="6952" max="6952" width="9.90625" style="2" customWidth="1"/>
    <col min="6953" max="6953" width="15.6328125" style="2" customWidth="1"/>
    <col min="6954" max="6954" width="12.453125" style="2" customWidth="1"/>
    <col min="6955" max="6955" width="16.6328125" style="2" customWidth="1"/>
    <col min="6956" max="6956" width="8.6328125" style="2" customWidth="1"/>
    <col min="6957" max="6957" width="42.6328125" style="2" customWidth="1"/>
    <col min="6958" max="6958" width="11.453125" style="2"/>
    <col min="6959" max="6959" width="5.453125" style="2" customWidth="1"/>
    <col min="6960" max="6960" width="3.453125" style="2" customWidth="1"/>
    <col min="6961" max="6973" width="0" style="2" hidden="1" customWidth="1"/>
    <col min="6974" max="6974" width="5.6328125" style="2" customWidth="1"/>
    <col min="6975" max="6975" width="0" style="2" hidden="1" customWidth="1"/>
    <col min="6976" max="6988" width="5.6328125" style="2" customWidth="1"/>
    <col min="6989" max="6989" width="6.453125" style="2" customWidth="1"/>
    <col min="6990" max="6992" width="11.453125" style="2"/>
    <col min="6993" max="6993" width="6" style="2" customWidth="1"/>
    <col min="6994" max="6994" width="3.453125" style="2" customWidth="1"/>
    <col min="6995" max="6995" width="46.6328125" style="2" customWidth="1"/>
    <col min="6996" max="6996" width="1.36328125" style="2" customWidth="1"/>
    <col min="6997" max="6997" width="11.08984375" style="2" customWidth="1"/>
    <col min="6998" max="6998" width="9.90625" style="2" customWidth="1"/>
    <col min="6999" max="6999" width="15.6328125" style="2" customWidth="1"/>
    <col min="7000" max="7000" width="12.453125" style="2" customWidth="1"/>
    <col min="7001" max="7001" width="16.6328125" style="2" customWidth="1"/>
    <col min="7002" max="7002" width="8.6328125" style="2" customWidth="1"/>
    <col min="7003" max="7003" width="42.6328125" style="2" customWidth="1"/>
    <col min="7004" max="7004" width="11.453125" style="2"/>
    <col min="7005" max="7005" width="5.453125" style="2" customWidth="1"/>
    <col min="7006" max="7006" width="3.453125" style="2" customWidth="1"/>
    <col min="7007" max="7007" width="16.90625" style="2" customWidth="1"/>
    <col min="7008" max="7013" width="3.453125" style="2" customWidth="1"/>
    <col min="7014" max="7014" width="3.36328125" style="2" customWidth="1"/>
    <col min="7015" max="7017" width="3.453125" style="2" customWidth="1"/>
    <col min="7018" max="7019" width="2.36328125" style="2" customWidth="1"/>
    <col min="7020" max="7020" width="6.453125" style="2" customWidth="1"/>
    <col min="7021" max="7168" width="11.453125" style="2"/>
    <col min="7169" max="7169" width="4.6328125" style="2" customWidth="1"/>
    <col min="7170" max="7170" width="3.453125" style="2" customWidth="1"/>
    <col min="7171" max="7171" width="46.6328125" style="2" customWidth="1"/>
    <col min="7172" max="7172" width="1.36328125" style="2" customWidth="1"/>
    <col min="7173" max="7173" width="11.08984375" style="2" customWidth="1"/>
    <col min="7174" max="7174" width="9.90625" style="2" customWidth="1"/>
    <col min="7175" max="7175" width="15.6328125" style="2" customWidth="1"/>
    <col min="7176" max="7176" width="12.453125" style="2" customWidth="1"/>
    <col min="7177" max="7177" width="16.6328125" style="2" customWidth="1"/>
    <col min="7178" max="7178" width="8.6328125" style="2" customWidth="1"/>
    <col min="7179" max="7179" width="42.6328125" style="2" customWidth="1"/>
    <col min="7180" max="7180" width="11.453125" style="2"/>
    <col min="7181" max="7181" width="5.453125" style="2" customWidth="1"/>
    <col min="7182" max="7182" width="3.453125" style="2" customWidth="1"/>
    <col min="7183" max="7183" width="16.90625" style="2" customWidth="1"/>
    <col min="7184" max="7189" width="3.453125" style="2" customWidth="1"/>
    <col min="7190" max="7190" width="3.36328125" style="2" customWidth="1"/>
    <col min="7191" max="7193" width="3.453125" style="2" customWidth="1"/>
    <col min="7194" max="7195" width="2.36328125" style="2" customWidth="1"/>
    <col min="7196" max="7196" width="6.453125" style="2" customWidth="1"/>
    <col min="7197" max="7202" width="11.453125" style="2"/>
    <col min="7203" max="7203" width="6" style="2" customWidth="1"/>
    <col min="7204" max="7204" width="3.453125" style="2" customWidth="1"/>
    <col min="7205" max="7205" width="46.6328125" style="2" customWidth="1"/>
    <col min="7206" max="7206" width="1.36328125" style="2" customWidth="1"/>
    <col min="7207" max="7207" width="11.08984375" style="2" customWidth="1"/>
    <col min="7208" max="7208" width="9.90625" style="2" customWidth="1"/>
    <col min="7209" max="7209" width="15.6328125" style="2" customWidth="1"/>
    <col min="7210" max="7210" width="12.453125" style="2" customWidth="1"/>
    <col min="7211" max="7211" width="16.6328125" style="2" customWidth="1"/>
    <col min="7212" max="7212" width="8.6328125" style="2" customWidth="1"/>
    <col min="7213" max="7213" width="42.6328125" style="2" customWidth="1"/>
    <col min="7214" max="7214" width="11.453125" style="2"/>
    <col min="7215" max="7215" width="5.453125" style="2" customWidth="1"/>
    <col min="7216" max="7216" width="3.453125" style="2" customWidth="1"/>
    <col min="7217" max="7229" width="0" style="2" hidden="1" customWidth="1"/>
    <col min="7230" max="7230" width="5.6328125" style="2" customWidth="1"/>
    <col min="7231" max="7231" width="0" style="2" hidden="1" customWidth="1"/>
    <col min="7232" max="7244" width="5.6328125" style="2" customWidth="1"/>
    <col min="7245" max="7245" width="6.453125" style="2" customWidth="1"/>
    <col min="7246" max="7248" width="11.453125" style="2"/>
    <col min="7249" max="7249" width="6" style="2" customWidth="1"/>
    <col min="7250" max="7250" width="3.453125" style="2" customWidth="1"/>
    <col min="7251" max="7251" width="46.6328125" style="2" customWidth="1"/>
    <col min="7252" max="7252" width="1.36328125" style="2" customWidth="1"/>
    <col min="7253" max="7253" width="11.08984375" style="2" customWidth="1"/>
    <col min="7254" max="7254" width="9.90625" style="2" customWidth="1"/>
    <col min="7255" max="7255" width="15.6328125" style="2" customWidth="1"/>
    <col min="7256" max="7256" width="12.453125" style="2" customWidth="1"/>
    <col min="7257" max="7257" width="16.6328125" style="2" customWidth="1"/>
    <col min="7258" max="7258" width="8.6328125" style="2" customWidth="1"/>
    <col min="7259" max="7259" width="42.6328125" style="2" customWidth="1"/>
    <col min="7260" max="7260" width="11.453125" style="2"/>
    <col min="7261" max="7261" width="5.453125" style="2" customWidth="1"/>
    <col min="7262" max="7262" width="3.453125" style="2" customWidth="1"/>
    <col min="7263" max="7263" width="16.90625" style="2" customWidth="1"/>
    <col min="7264" max="7269" width="3.453125" style="2" customWidth="1"/>
    <col min="7270" max="7270" width="3.36328125" style="2" customWidth="1"/>
    <col min="7271" max="7273" width="3.453125" style="2" customWidth="1"/>
    <col min="7274" max="7275" width="2.36328125" style="2" customWidth="1"/>
    <col min="7276" max="7276" width="6.453125" style="2" customWidth="1"/>
    <col min="7277" max="7424" width="11.453125" style="2"/>
    <col min="7425" max="7425" width="4.6328125" style="2" customWidth="1"/>
    <col min="7426" max="7426" width="3.453125" style="2" customWidth="1"/>
    <col min="7427" max="7427" width="46.6328125" style="2" customWidth="1"/>
    <col min="7428" max="7428" width="1.36328125" style="2" customWidth="1"/>
    <col min="7429" max="7429" width="11.08984375" style="2" customWidth="1"/>
    <col min="7430" max="7430" width="9.90625" style="2" customWidth="1"/>
    <col min="7431" max="7431" width="15.6328125" style="2" customWidth="1"/>
    <col min="7432" max="7432" width="12.453125" style="2" customWidth="1"/>
    <col min="7433" max="7433" width="16.6328125" style="2" customWidth="1"/>
    <col min="7434" max="7434" width="8.6328125" style="2" customWidth="1"/>
    <col min="7435" max="7435" width="42.6328125" style="2" customWidth="1"/>
    <col min="7436" max="7436" width="11.453125" style="2"/>
    <col min="7437" max="7437" width="5.453125" style="2" customWidth="1"/>
    <col min="7438" max="7438" width="3.453125" style="2" customWidth="1"/>
    <col min="7439" max="7439" width="16.90625" style="2" customWidth="1"/>
    <col min="7440" max="7445" width="3.453125" style="2" customWidth="1"/>
    <col min="7446" max="7446" width="3.36328125" style="2" customWidth="1"/>
    <col min="7447" max="7449" width="3.453125" style="2" customWidth="1"/>
    <col min="7450" max="7451" width="2.36328125" style="2" customWidth="1"/>
    <col min="7452" max="7452" width="6.453125" style="2" customWidth="1"/>
    <col min="7453" max="7458" width="11.453125" style="2"/>
    <col min="7459" max="7459" width="6" style="2" customWidth="1"/>
    <col min="7460" max="7460" width="3.453125" style="2" customWidth="1"/>
    <col min="7461" max="7461" width="46.6328125" style="2" customWidth="1"/>
    <col min="7462" max="7462" width="1.36328125" style="2" customWidth="1"/>
    <col min="7463" max="7463" width="11.08984375" style="2" customWidth="1"/>
    <col min="7464" max="7464" width="9.90625" style="2" customWidth="1"/>
    <col min="7465" max="7465" width="15.6328125" style="2" customWidth="1"/>
    <col min="7466" max="7466" width="12.453125" style="2" customWidth="1"/>
    <col min="7467" max="7467" width="16.6328125" style="2" customWidth="1"/>
    <col min="7468" max="7468" width="8.6328125" style="2" customWidth="1"/>
    <col min="7469" max="7469" width="42.6328125" style="2" customWidth="1"/>
    <col min="7470" max="7470" width="11.453125" style="2"/>
    <col min="7471" max="7471" width="5.453125" style="2" customWidth="1"/>
    <col min="7472" max="7472" width="3.453125" style="2" customWidth="1"/>
    <col min="7473" max="7485" width="0" style="2" hidden="1" customWidth="1"/>
    <col min="7486" max="7486" width="5.6328125" style="2" customWidth="1"/>
    <col min="7487" max="7487" width="0" style="2" hidden="1" customWidth="1"/>
    <col min="7488" max="7500" width="5.6328125" style="2" customWidth="1"/>
    <col min="7501" max="7501" width="6.453125" style="2" customWidth="1"/>
    <col min="7502" max="7504" width="11.453125" style="2"/>
    <col min="7505" max="7505" width="6" style="2" customWidth="1"/>
    <col min="7506" max="7506" width="3.453125" style="2" customWidth="1"/>
    <col min="7507" max="7507" width="46.6328125" style="2" customWidth="1"/>
    <col min="7508" max="7508" width="1.36328125" style="2" customWidth="1"/>
    <col min="7509" max="7509" width="11.08984375" style="2" customWidth="1"/>
    <col min="7510" max="7510" width="9.90625" style="2" customWidth="1"/>
    <col min="7511" max="7511" width="15.6328125" style="2" customWidth="1"/>
    <col min="7512" max="7512" width="12.453125" style="2" customWidth="1"/>
    <col min="7513" max="7513" width="16.6328125" style="2" customWidth="1"/>
    <col min="7514" max="7514" width="8.6328125" style="2" customWidth="1"/>
    <col min="7515" max="7515" width="42.6328125" style="2" customWidth="1"/>
    <col min="7516" max="7516" width="11.453125" style="2"/>
    <col min="7517" max="7517" width="5.453125" style="2" customWidth="1"/>
    <col min="7518" max="7518" width="3.453125" style="2" customWidth="1"/>
    <col min="7519" max="7519" width="16.90625" style="2" customWidth="1"/>
    <col min="7520" max="7525" width="3.453125" style="2" customWidth="1"/>
    <col min="7526" max="7526" width="3.36328125" style="2" customWidth="1"/>
    <col min="7527" max="7529" width="3.453125" style="2" customWidth="1"/>
    <col min="7530" max="7531" width="2.36328125" style="2" customWidth="1"/>
    <col min="7532" max="7532" width="6.453125" style="2" customWidth="1"/>
    <col min="7533" max="7680" width="11.453125" style="2"/>
    <col min="7681" max="7681" width="4.6328125" style="2" customWidth="1"/>
    <col min="7682" max="7682" width="3.453125" style="2" customWidth="1"/>
    <col min="7683" max="7683" width="46.6328125" style="2" customWidth="1"/>
    <col min="7684" max="7684" width="1.36328125" style="2" customWidth="1"/>
    <col min="7685" max="7685" width="11.08984375" style="2" customWidth="1"/>
    <col min="7686" max="7686" width="9.90625" style="2" customWidth="1"/>
    <col min="7687" max="7687" width="15.6328125" style="2" customWidth="1"/>
    <col min="7688" max="7688" width="12.453125" style="2" customWidth="1"/>
    <col min="7689" max="7689" width="16.6328125" style="2" customWidth="1"/>
    <col min="7690" max="7690" width="8.6328125" style="2" customWidth="1"/>
    <col min="7691" max="7691" width="42.6328125" style="2" customWidth="1"/>
    <col min="7692" max="7692" width="11.453125" style="2"/>
    <col min="7693" max="7693" width="5.453125" style="2" customWidth="1"/>
    <col min="7694" max="7694" width="3.453125" style="2" customWidth="1"/>
    <col min="7695" max="7695" width="16.90625" style="2" customWidth="1"/>
    <col min="7696" max="7701" width="3.453125" style="2" customWidth="1"/>
    <col min="7702" max="7702" width="3.36328125" style="2" customWidth="1"/>
    <col min="7703" max="7705" width="3.453125" style="2" customWidth="1"/>
    <col min="7706" max="7707" width="2.36328125" style="2" customWidth="1"/>
    <col min="7708" max="7708" width="6.453125" style="2" customWidth="1"/>
    <col min="7709" max="7714" width="11.453125" style="2"/>
    <col min="7715" max="7715" width="6" style="2" customWidth="1"/>
    <col min="7716" max="7716" width="3.453125" style="2" customWidth="1"/>
    <col min="7717" max="7717" width="46.6328125" style="2" customWidth="1"/>
    <col min="7718" max="7718" width="1.36328125" style="2" customWidth="1"/>
    <col min="7719" max="7719" width="11.08984375" style="2" customWidth="1"/>
    <col min="7720" max="7720" width="9.90625" style="2" customWidth="1"/>
    <col min="7721" max="7721" width="15.6328125" style="2" customWidth="1"/>
    <col min="7722" max="7722" width="12.453125" style="2" customWidth="1"/>
    <col min="7723" max="7723" width="16.6328125" style="2" customWidth="1"/>
    <col min="7724" max="7724" width="8.6328125" style="2" customWidth="1"/>
    <col min="7725" max="7725" width="42.6328125" style="2" customWidth="1"/>
    <col min="7726" max="7726" width="11.453125" style="2"/>
    <col min="7727" max="7727" width="5.453125" style="2" customWidth="1"/>
    <col min="7728" max="7728" width="3.453125" style="2" customWidth="1"/>
    <col min="7729" max="7741" width="0" style="2" hidden="1" customWidth="1"/>
    <col min="7742" max="7742" width="5.6328125" style="2" customWidth="1"/>
    <col min="7743" max="7743" width="0" style="2" hidden="1" customWidth="1"/>
    <col min="7744" max="7756" width="5.6328125" style="2" customWidth="1"/>
    <col min="7757" max="7757" width="6.453125" style="2" customWidth="1"/>
    <col min="7758" max="7760" width="11.453125" style="2"/>
    <col min="7761" max="7761" width="6" style="2" customWidth="1"/>
    <col min="7762" max="7762" width="3.453125" style="2" customWidth="1"/>
    <col min="7763" max="7763" width="46.6328125" style="2" customWidth="1"/>
    <col min="7764" max="7764" width="1.36328125" style="2" customWidth="1"/>
    <col min="7765" max="7765" width="11.08984375" style="2" customWidth="1"/>
    <col min="7766" max="7766" width="9.90625" style="2" customWidth="1"/>
    <col min="7767" max="7767" width="15.6328125" style="2" customWidth="1"/>
    <col min="7768" max="7768" width="12.453125" style="2" customWidth="1"/>
    <col min="7769" max="7769" width="16.6328125" style="2" customWidth="1"/>
    <col min="7770" max="7770" width="8.6328125" style="2" customWidth="1"/>
    <col min="7771" max="7771" width="42.6328125" style="2" customWidth="1"/>
    <col min="7772" max="7772" width="11.453125" style="2"/>
    <col min="7773" max="7773" width="5.453125" style="2" customWidth="1"/>
    <col min="7774" max="7774" width="3.453125" style="2" customWidth="1"/>
    <col min="7775" max="7775" width="16.90625" style="2" customWidth="1"/>
    <col min="7776" max="7781" width="3.453125" style="2" customWidth="1"/>
    <col min="7782" max="7782" width="3.36328125" style="2" customWidth="1"/>
    <col min="7783" max="7785" width="3.453125" style="2" customWidth="1"/>
    <col min="7786" max="7787" width="2.36328125" style="2" customWidth="1"/>
    <col min="7788" max="7788" width="6.453125" style="2" customWidth="1"/>
    <col min="7789" max="7936" width="11.453125" style="2"/>
    <col min="7937" max="7937" width="4.6328125" style="2" customWidth="1"/>
    <col min="7938" max="7938" width="3.453125" style="2" customWidth="1"/>
    <col min="7939" max="7939" width="46.6328125" style="2" customWidth="1"/>
    <col min="7940" max="7940" width="1.36328125" style="2" customWidth="1"/>
    <col min="7941" max="7941" width="11.08984375" style="2" customWidth="1"/>
    <col min="7942" max="7942" width="9.90625" style="2" customWidth="1"/>
    <col min="7943" max="7943" width="15.6328125" style="2" customWidth="1"/>
    <col min="7944" max="7944" width="12.453125" style="2" customWidth="1"/>
    <col min="7945" max="7945" width="16.6328125" style="2" customWidth="1"/>
    <col min="7946" max="7946" width="8.6328125" style="2" customWidth="1"/>
    <col min="7947" max="7947" width="42.6328125" style="2" customWidth="1"/>
    <col min="7948" max="7948" width="11.453125" style="2"/>
    <col min="7949" max="7949" width="5.453125" style="2" customWidth="1"/>
    <col min="7950" max="7950" width="3.453125" style="2" customWidth="1"/>
    <col min="7951" max="7951" width="16.90625" style="2" customWidth="1"/>
    <col min="7952" max="7957" width="3.453125" style="2" customWidth="1"/>
    <col min="7958" max="7958" width="3.36328125" style="2" customWidth="1"/>
    <col min="7959" max="7961" width="3.453125" style="2" customWidth="1"/>
    <col min="7962" max="7963" width="2.36328125" style="2" customWidth="1"/>
    <col min="7964" max="7964" width="6.453125" style="2" customWidth="1"/>
    <col min="7965" max="7970" width="11.453125" style="2"/>
    <col min="7971" max="7971" width="6" style="2" customWidth="1"/>
    <col min="7972" max="7972" width="3.453125" style="2" customWidth="1"/>
    <col min="7973" max="7973" width="46.6328125" style="2" customWidth="1"/>
    <col min="7974" max="7974" width="1.36328125" style="2" customWidth="1"/>
    <col min="7975" max="7975" width="11.08984375" style="2" customWidth="1"/>
    <col min="7976" max="7976" width="9.90625" style="2" customWidth="1"/>
    <col min="7977" max="7977" width="15.6328125" style="2" customWidth="1"/>
    <col min="7978" max="7978" width="12.453125" style="2" customWidth="1"/>
    <col min="7979" max="7979" width="16.6328125" style="2" customWidth="1"/>
    <col min="7980" max="7980" width="8.6328125" style="2" customWidth="1"/>
    <col min="7981" max="7981" width="42.6328125" style="2" customWidth="1"/>
    <col min="7982" max="7982" width="11.453125" style="2"/>
    <col min="7983" max="7983" width="5.453125" style="2" customWidth="1"/>
    <col min="7984" max="7984" width="3.453125" style="2" customWidth="1"/>
    <col min="7985" max="7997" width="0" style="2" hidden="1" customWidth="1"/>
    <col min="7998" max="7998" width="5.6328125" style="2" customWidth="1"/>
    <col min="7999" max="7999" width="0" style="2" hidden="1" customWidth="1"/>
    <col min="8000" max="8012" width="5.6328125" style="2" customWidth="1"/>
    <col min="8013" max="8013" width="6.453125" style="2" customWidth="1"/>
    <col min="8014" max="8016" width="11.453125" style="2"/>
    <col min="8017" max="8017" width="6" style="2" customWidth="1"/>
    <col min="8018" max="8018" width="3.453125" style="2" customWidth="1"/>
    <col min="8019" max="8019" width="46.6328125" style="2" customWidth="1"/>
    <col min="8020" max="8020" width="1.36328125" style="2" customWidth="1"/>
    <col min="8021" max="8021" width="11.08984375" style="2" customWidth="1"/>
    <col min="8022" max="8022" width="9.90625" style="2" customWidth="1"/>
    <col min="8023" max="8023" width="15.6328125" style="2" customWidth="1"/>
    <col min="8024" max="8024" width="12.453125" style="2" customWidth="1"/>
    <col min="8025" max="8025" width="16.6328125" style="2" customWidth="1"/>
    <col min="8026" max="8026" width="8.6328125" style="2" customWidth="1"/>
    <col min="8027" max="8027" width="42.6328125" style="2" customWidth="1"/>
    <col min="8028" max="8028" width="11.453125" style="2"/>
    <col min="8029" max="8029" width="5.453125" style="2" customWidth="1"/>
    <col min="8030" max="8030" width="3.453125" style="2" customWidth="1"/>
    <col min="8031" max="8031" width="16.90625" style="2" customWidth="1"/>
    <col min="8032" max="8037" width="3.453125" style="2" customWidth="1"/>
    <col min="8038" max="8038" width="3.36328125" style="2" customWidth="1"/>
    <col min="8039" max="8041" width="3.453125" style="2" customWidth="1"/>
    <col min="8042" max="8043" width="2.36328125" style="2" customWidth="1"/>
    <col min="8044" max="8044" width="6.453125" style="2" customWidth="1"/>
    <col min="8045" max="8192" width="11.453125" style="2"/>
    <col min="8193" max="8193" width="4.6328125" style="2" customWidth="1"/>
    <col min="8194" max="8194" width="3.453125" style="2" customWidth="1"/>
    <col min="8195" max="8195" width="46.6328125" style="2" customWidth="1"/>
    <col min="8196" max="8196" width="1.36328125" style="2" customWidth="1"/>
    <col min="8197" max="8197" width="11.08984375" style="2" customWidth="1"/>
    <col min="8198" max="8198" width="9.90625" style="2" customWidth="1"/>
    <col min="8199" max="8199" width="15.6328125" style="2" customWidth="1"/>
    <col min="8200" max="8200" width="12.453125" style="2" customWidth="1"/>
    <col min="8201" max="8201" width="16.6328125" style="2" customWidth="1"/>
    <col min="8202" max="8202" width="8.6328125" style="2" customWidth="1"/>
    <col min="8203" max="8203" width="42.6328125" style="2" customWidth="1"/>
    <col min="8204" max="8204" width="11.453125" style="2"/>
    <col min="8205" max="8205" width="5.453125" style="2" customWidth="1"/>
    <col min="8206" max="8206" width="3.453125" style="2" customWidth="1"/>
    <col min="8207" max="8207" width="16.90625" style="2" customWidth="1"/>
    <col min="8208" max="8213" width="3.453125" style="2" customWidth="1"/>
    <col min="8214" max="8214" width="3.36328125" style="2" customWidth="1"/>
    <col min="8215" max="8217" width="3.453125" style="2" customWidth="1"/>
    <col min="8218" max="8219" width="2.36328125" style="2" customWidth="1"/>
    <col min="8220" max="8220" width="6.453125" style="2" customWidth="1"/>
    <col min="8221" max="8226" width="11.453125" style="2"/>
    <col min="8227" max="8227" width="6" style="2" customWidth="1"/>
    <col min="8228" max="8228" width="3.453125" style="2" customWidth="1"/>
    <col min="8229" max="8229" width="46.6328125" style="2" customWidth="1"/>
    <col min="8230" max="8230" width="1.36328125" style="2" customWidth="1"/>
    <col min="8231" max="8231" width="11.08984375" style="2" customWidth="1"/>
    <col min="8232" max="8232" width="9.90625" style="2" customWidth="1"/>
    <col min="8233" max="8233" width="15.6328125" style="2" customWidth="1"/>
    <col min="8234" max="8234" width="12.453125" style="2" customWidth="1"/>
    <col min="8235" max="8235" width="16.6328125" style="2" customWidth="1"/>
    <col min="8236" max="8236" width="8.6328125" style="2" customWidth="1"/>
    <col min="8237" max="8237" width="42.6328125" style="2" customWidth="1"/>
    <col min="8238" max="8238" width="11.453125" style="2"/>
    <col min="8239" max="8239" width="5.453125" style="2" customWidth="1"/>
    <col min="8240" max="8240" width="3.453125" style="2" customWidth="1"/>
    <col min="8241" max="8253" width="0" style="2" hidden="1" customWidth="1"/>
    <col min="8254" max="8254" width="5.6328125" style="2" customWidth="1"/>
    <col min="8255" max="8255" width="0" style="2" hidden="1" customWidth="1"/>
    <col min="8256" max="8268" width="5.6328125" style="2" customWidth="1"/>
    <col min="8269" max="8269" width="6.453125" style="2" customWidth="1"/>
    <col min="8270" max="8272" width="11.453125" style="2"/>
    <col min="8273" max="8273" width="6" style="2" customWidth="1"/>
    <col min="8274" max="8274" width="3.453125" style="2" customWidth="1"/>
    <col min="8275" max="8275" width="46.6328125" style="2" customWidth="1"/>
    <col min="8276" max="8276" width="1.36328125" style="2" customWidth="1"/>
    <col min="8277" max="8277" width="11.08984375" style="2" customWidth="1"/>
    <col min="8278" max="8278" width="9.90625" style="2" customWidth="1"/>
    <col min="8279" max="8279" width="15.6328125" style="2" customWidth="1"/>
    <col min="8280" max="8280" width="12.453125" style="2" customWidth="1"/>
    <col min="8281" max="8281" width="16.6328125" style="2" customWidth="1"/>
    <col min="8282" max="8282" width="8.6328125" style="2" customWidth="1"/>
    <col min="8283" max="8283" width="42.6328125" style="2" customWidth="1"/>
    <col min="8284" max="8284" width="11.453125" style="2"/>
    <col min="8285" max="8285" width="5.453125" style="2" customWidth="1"/>
    <col min="8286" max="8286" width="3.453125" style="2" customWidth="1"/>
    <col min="8287" max="8287" width="16.90625" style="2" customWidth="1"/>
    <col min="8288" max="8293" width="3.453125" style="2" customWidth="1"/>
    <col min="8294" max="8294" width="3.36328125" style="2" customWidth="1"/>
    <col min="8295" max="8297" width="3.453125" style="2" customWidth="1"/>
    <col min="8298" max="8299" width="2.36328125" style="2" customWidth="1"/>
    <col min="8300" max="8300" width="6.453125" style="2" customWidth="1"/>
    <col min="8301" max="8448" width="11.453125" style="2"/>
    <col min="8449" max="8449" width="4.6328125" style="2" customWidth="1"/>
    <col min="8450" max="8450" width="3.453125" style="2" customWidth="1"/>
    <col min="8451" max="8451" width="46.6328125" style="2" customWidth="1"/>
    <col min="8452" max="8452" width="1.36328125" style="2" customWidth="1"/>
    <col min="8453" max="8453" width="11.08984375" style="2" customWidth="1"/>
    <col min="8454" max="8454" width="9.90625" style="2" customWidth="1"/>
    <col min="8455" max="8455" width="15.6328125" style="2" customWidth="1"/>
    <col min="8456" max="8456" width="12.453125" style="2" customWidth="1"/>
    <col min="8457" max="8457" width="16.6328125" style="2" customWidth="1"/>
    <col min="8458" max="8458" width="8.6328125" style="2" customWidth="1"/>
    <col min="8459" max="8459" width="42.6328125" style="2" customWidth="1"/>
    <col min="8460" max="8460" width="11.453125" style="2"/>
    <col min="8461" max="8461" width="5.453125" style="2" customWidth="1"/>
    <col min="8462" max="8462" width="3.453125" style="2" customWidth="1"/>
    <col min="8463" max="8463" width="16.90625" style="2" customWidth="1"/>
    <col min="8464" max="8469" width="3.453125" style="2" customWidth="1"/>
    <col min="8470" max="8470" width="3.36328125" style="2" customWidth="1"/>
    <col min="8471" max="8473" width="3.453125" style="2" customWidth="1"/>
    <col min="8474" max="8475" width="2.36328125" style="2" customWidth="1"/>
    <col min="8476" max="8476" width="6.453125" style="2" customWidth="1"/>
    <col min="8477" max="8482" width="11.453125" style="2"/>
    <col min="8483" max="8483" width="6" style="2" customWidth="1"/>
    <col min="8484" max="8484" width="3.453125" style="2" customWidth="1"/>
    <col min="8485" max="8485" width="46.6328125" style="2" customWidth="1"/>
    <col min="8486" max="8486" width="1.36328125" style="2" customWidth="1"/>
    <col min="8487" max="8487" width="11.08984375" style="2" customWidth="1"/>
    <col min="8488" max="8488" width="9.90625" style="2" customWidth="1"/>
    <col min="8489" max="8489" width="15.6328125" style="2" customWidth="1"/>
    <col min="8490" max="8490" width="12.453125" style="2" customWidth="1"/>
    <col min="8491" max="8491" width="16.6328125" style="2" customWidth="1"/>
    <col min="8492" max="8492" width="8.6328125" style="2" customWidth="1"/>
    <col min="8493" max="8493" width="42.6328125" style="2" customWidth="1"/>
    <col min="8494" max="8494" width="11.453125" style="2"/>
    <col min="8495" max="8495" width="5.453125" style="2" customWidth="1"/>
    <col min="8496" max="8496" width="3.453125" style="2" customWidth="1"/>
    <col min="8497" max="8509" width="0" style="2" hidden="1" customWidth="1"/>
    <col min="8510" max="8510" width="5.6328125" style="2" customWidth="1"/>
    <col min="8511" max="8511" width="0" style="2" hidden="1" customWidth="1"/>
    <col min="8512" max="8524" width="5.6328125" style="2" customWidth="1"/>
    <col min="8525" max="8525" width="6.453125" style="2" customWidth="1"/>
    <col min="8526" max="8528" width="11.453125" style="2"/>
    <col min="8529" max="8529" width="6" style="2" customWidth="1"/>
    <col min="8530" max="8530" width="3.453125" style="2" customWidth="1"/>
    <col min="8531" max="8531" width="46.6328125" style="2" customWidth="1"/>
    <col min="8532" max="8532" width="1.36328125" style="2" customWidth="1"/>
    <col min="8533" max="8533" width="11.08984375" style="2" customWidth="1"/>
    <col min="8534" max="8534" width="9.90625" style="2" customWidth="1"/>
    <col min="8535" max="8535" width="15.6328125" style="2" customWidth="1"/>
    <col min="8536" max="8536" width="12.453125" style="2" customWidth="1"/>
    <col min="8537" max="8537" width="16.6328125" style="2" customWidth="1"/>
    <col min="8538" max="8538" width="8.6328125" style="2" customWidth="1"/>
    <col min="8539" max="8539" width="42.6328125" style="2" customWidth="1"/>
    <col min="8540" max="8540" width="11.453125" style="2"/>
    <col min="8541" max="8541" width="5.453125" style="2" customWidth="1"/>
    <col min="8542" max="8542" width="3.453125" style="2" customWidth="1"/>
    <col min="8543" max="8543" width="16.90625" style="2" customWidth="1"/>
    <col min="8544" max="8549" width="3.453125" style="2" customWidth="1"/>
    <col min="8550" max="8550" width="3.36328125" style="2" customWidth="1"/>
    <col min="8551" max="8553" width="3.453125" style="2" customWidth="1"/>
    <col min="8554" max="8555" width="2.36328125" style="2" customWidth="1"/>
    <col min="8556" max="8556" width="6.453125" style="2" customWidth="1"/>
    <col min="8557" max="8704" width="11.453125" style="2"/>
    <col min="8705" max="8705" width="4.6328125" style="2" customWidth="1"/>
    <col min="8706" max="8706" width="3.453125" style="2" customWidth="1"/>
    <col min="8707" max="8707" width="46.6328125" style="2" customWidth="1"/>
    <col min="8708" max="8708" width="1.36328125" style="2" customWidth="1"/>
    <col min="8709" max="8709" width="11.08984375" style="2" customWidth="1"/>
    <col min="8710" max="8710" width="9.90625" style="2" customWidth="1"/>
    <col min="8711" max="8711" width="15.6328125" style="2" customWidth="1"/>
    <col min="8712" max="8712" width="12.453125" style="2" customWidth="1"/>
    <col min="8713" max="8713" width="16.6328125" style="2" customWidth="1"/>
    <col min="8714" max="8714" width="8.6328125" style="2" customWidth="1"/>
    <col min="8715" max="8715" width="42.6328125" style="2" customWidth="1"/>
    <col min="8716" max="8716" width="11.453125" style="2"/>
    <col min="8717" max="8717" width="5.453125" style="2" customWidth="1"/>
    <col min="8718" max="8718" width="3.453125" style="2" customWidth="1"/>
    <col min="8719" max="8719" width="16.90625" style="2" customWidth="1"/>
    <col min="8720" max="8725" width="3.453125" style="2" customWidth="1"/>
    <col min="8726" max="8726" width="3.36328125" style="2" customWidth="1"/>
    <col min="8727" max="8729" width="3.453125" style="2" customWidth="1"/>
    <col min="8730" max="8731" width="2.36328125" style="2" customWidth="1"/>
    <col min="8732" max="8732" width="6.453125" style="2" customWidth="1"/>
    <col min="8733" max="8738" width="11.453125" style="2"/>
    <col min="8739" max="8739" width="6" style="2" customWidth="1"/>
    <col min="8740" max="8740" width="3.453125" style="2" customWidth="1"/>
    <col min="8741" max="8741" width="46.6328125" style="2" customWidth="1"/>
    <col min="8742" max="8742" width="1.36328125" style="2" customWidth="1"/>
    <col min="8743" max="8743" width="11.08984375" style="2" customWidth="1"/>
    <col min="8744" max="8744" width="9.90625" style="2" customWidth="1"/>
    <col min="8745" max="8745" width="15.6328125" style="2" customWidth="1"/>
    <col min="8746" max="8746" width="12.453125" style="2" customWidth="1"/>
    <col min="8747" max="8747" width="16.6328125" style="2" customWidth="1"/>
    <col min="8748" max="8748" width="8.6328125" style="2" customWidth="1"/>
    <col min="8749" max="8749" width="42.6328125" style="2" customWidth="1"/>
    <col min="8750" max="8750" width="11.453125" style="2"/>
    <col min="8751" max="8751" width="5.453125" style="2" customWidth="1"/>
    <col min="8752" max="8752" width="3.453125" style="2" customWidth="1"/>
    <col min="8753" max="8765" width="0" style="2" hidden="1" customWidth="1"/>
    <col min="8766" max="8766" width="5.6328125" style="2" customWidth="1"/>
    <col min="8767" max="8767" width="0" style="2" hidden="1" customWidth="1"/>
    <col min="8768" max="8780" width="5.6328125" style="2" customWidth="1"/>
    <col min="8781" max="8781" width="6.453125" style="2" customWidth="1"/>
    <col min="8782" max="8784" width="11.453125" style="2"/>
    <col min="8785" max="8785" width="6" style="2" customWidth="1"/>
    <col min="8786" max="8786" width="3.453125" style="2" customWidth="1"/>
    <col min="8787" max="8787" width="46.6328125" style="2" customWidth="1"/>
    <col min="8788" max="8788" width="1.36328125" style="2" customWidth="1"/>
    <col min="8789" max="8789" width="11.08984375" style="2" customWidth="1"/>
    <col min="8790" max="8790" width="9.90625" style="2" customWidth="1"/>
    <col min="8791" max="8791" width="15.6328125" style="2" customWidth="1"/>
    <col min="8792" max="8792" width="12.453125" style="2" customWidth="1"/>
    <col min="8793" max="8793" width="16.6328125" style="2" customWidth="1"/>
    <col min="8794" max="8794" width="8.6328125" style="2" customWidth="1"/>
    <col min="8795" max="8795" width="42.6328125" style="2" customWidth="1"/>
    <col min="8796" max="8796" width="11.453125" style="2"/>
    <col min="8797" max="8797" width="5.453125" style="2" customWidth="1"/>
    <col min="8798" max="8798" width="3.453125" style="2" customWidth="1"/>
    <col min="8799" max="8799" width="16.90625" style="2" customWidth="1"/>
    <col min="8800" max="8805" width="3.453125" style="2" customWidth="1"/>
    <col min="8806" max="8806" width="3.36328125" style="2" customWidth="1"/>
    <col min="8807" max="8809" width="3.453125" style="2" customWidth="1"/>
    <col min="8810" max="8811" width="2.36328125" style="2" customWidth="1"/>
    <col min="8812" max="8812" width="6.453125" style="2" customWidth="1"/>
    <col min="8813" max="8960" width="11.453125" style="2"/>
    <col min="8961" max="8961" width="4.6328125" style="2" customWidth="1"/>
    <col min="8962" max="8962" width="3.453125" style="2" customWidth="1"/>
    <col min="8963" max="8963" width="46.6328125" style="2" customWidth="1"/>
    <col min="8964" max="8964" width="1.36328125" style="2" customWidth="1"/>
    <col min="8965" max="8965" width="11.08984375" style="2" customWidth="1"/>
    <col min="8966" max="8966" width="9.90625" style="2" customWidth="1"/>
    <col min="8967" max="8967" width="15.6328125" style="2" customWidth="1"/>
    <col min="8968" max="8968" width="12.453125" style="2" customWidth="1"/>
    <col min="8969" max="8969" width="16.6328125" style="2" customWidth="1"/>
    <col min="8970" max="8970" width="8.6328125" style="2" customWidth="1"/>
    <col min="8971" max="8971" width="42.6328125" style="2" customWidth="1"/>
    <col min="8972" max="8972" width="11.453125" style="2"/>
    <col min="8973" max="8973" width="5.453125" style="2" customWidth="1"/>
    <col min="8974" max="8974" width="3.453125" style="2" customWidth="1"/>
    <col min="8975" max="8975" width="16.90625" style="2" customWidth="1"/>
    <col min="8976" max="8981" width="3.453125" style="2" customWidth="1"/>
    <col min="8982" max="8982" width="3.36328125" style="2" customWidth="1"/>
    <col min="8983" max="8985" width="3.453125" style="2" customWidth="1"/>
    <col min="8986" max="8987" width="2.36328125" style="2" customWidth="1"/>
    <col min="8988" max="8988" width="6.453125" style="2" customWidth="1"/>
    <col min="8989" max="8994" width="11.453125" style="2"/>
    <col min="8995" max="8995" width="6" style="2" customWidth="1"/>
    <col min="8996" max="8996" width="3.453125" style="2" customWidth="1"/>
    <col min="8997" max="8997" width="46.6328125" style="2" customWidth="1"/>
    <col min="8998" max="8998" width="1.36328125" style="2" customWidth="1"/>
    <col min="8999" max="8999" width="11.08984375" style="2" customWidth="1"/>
    <col min="9000" max="9000" width="9.90625" style="2" customWidth="1"/>
    <col min="9001" max="9001" width="15.6328125" style="2" customWidth="1"/>
    <col min="9002" max="9002" width="12.453125" style="2" customWidth="1"/>
    <col min="9003" max="9003" width="16.6328125" style="2" customWidth="1"/>
    <col min="9004" max="9004" width="8.6328125" style="2" customWidth="1"/>
    <col min="9005" max="9005" width="42.6328125" style="2" customWidth="1"/>
    <col min="9006" max="9006" width="11.453125" style="2"/>
    <col min="9007" max="9007" width="5.453125" style="2" customWidth="1"/>
    <col min="9008" max="9008" width="3.453125" style="2" customWidth="1"/>
    <col min="9009" max="9021" width="0" style="2" hidden="1" customWidth="1"/>
    <col min="9022" max="9022" width="5.6328125" style="2" customWidth="1"/>
    <col min="9023" max="9023" width="0" style="2" hidden="1" customWidth="1"/>
    <col min="9024" max="9036" width="5.6328125" style="2" customWidth="1"/>
    <col min="9037" max="9037" width="6.453125" style="2" customWidth="1"/>
    <col min="9038" max="9040" width="11.453125" style="2"/>
    <col min="9041" max="9041" width="6" style="2" customWidth="1"/>
    <col min="9042" max="9042" width="3.453125" style="2" customWidth="1"/>
    <col min="9043" max="9043" width="46.6328125" style="2" customWidth="1"/>
    <col min="9044" max="9044" width="1.36328125" style="2" customWidth="1"/>
    <col min="9045" max="9045" width="11.08984375" style="2" customWidth="1"/>
    <col min="9046" max="9046" width="9.90625" style="2" customWidth="1"/>
    <col min="9047" max="9047" width="15.6328125" style="2" customWidth="1"/>
    <col min="9048" max="9048" width="12.453125" style="2" customWidth="1"/>
    <col min="9049" max="9049" width="16.6328125" style="2" customWidth="1"/>
    <col min="9050" max="9050" width="8.6328125" style="2" customWidth="1"/>
    <col min="9051" max="9051" width="42.6328125" style="2" customWidth="1"/>
    <col min="9052" max="9052" width="11.453125" style="2"/>
    <col min="9053" max="9053" width="5.453125" style="2" customWidth="1"/>
    <col min="9054" max="9054" width="3.453125" style="2" customWidth="1"/>
    <col min="9055" max="9055" width="16.90625" style="2" customWidth="1"/>
    <col min="9056" max="9061" width="3.453125" style="2" customWidth="1"/>
    <col min="9062" max="9062" width="3.36328125" style="2" customWidth="1"/>
    <col min="9063" max="9065" width="3.453125" style="2" customWidth="1"/>
    <col min="9066" max="9067" width="2.36328125" style="2" customWidth="1"/>
    <col min="9068" max="9068" width="6.453125" style="2" customWidth="1"/>
    <col min="9069" max="9216" width="11.453125" style="2"/>
    <col min="9217" max="9217" width="4.6328125" style="2" customWidth="1"/>
    <col min="9218" max="9218" width="3.453125" style="2" customWidth="1"/>
    <col min="9219" max="9219" width="46.6328125" style="2" customWidth="1"/>
    <col min="9220" max="9220" width="1.36328125" style="2" customWidth="1"/>
    <col min="9221" max="9221" width="11.08984375" style="2" customWidth="1"/>
    <col min="9222" max="9222" width="9.90625" style="2" customWidth="1"/>
    <col min="9223" max="9223" width="15.6328125" style="2" customWidth="1"/>
    <col min="9224" max="9224" width="12.453125" style="2" customWidth="1"/>
    <col min="9225" max="9225" width="16.6328125" style="2" customWidth="1"/>
    <col min="9226" max="9226" width="8.6328125" style="2" customWidth="1"/>
    <col min="9227" max="9227" width="42.6328125" style="2" customWidth="1"/>
    <col min="9228" max="9228" width="11.453125" style="2"/>
    <col min="9229" max="9229" width="5.453125" style="2" customWidth="1"/>
    <col min="9230" max="9230" width="3.453125" style="2" customWidth="1"/>
    <col min="9231" max="9231" width="16.90625" style="2" customWidth="1"/>
    <col min="9232" max="9237" width="3.453125" style="2" customWidth="1"/>
    <col min="9238" max="9238" width="3.36328125" style="2" customWidth="1"/>
    <col min="9239" max="9241" width="3.453125" style="2" customWidth="1"/>
    <col min="9242" max="9243" width="2.36328125" style="2" customWidth="1"/>
    <col min="9244" max="9244" width="6.453125" style="2" customWidth="1"/>
    <col min="9245" max="9250" width="11.453125" style="2"/>
    <col min="9251" max="9251" width="6" style="2" customWidth="1"/>
    <col min="9252" max="9252" width="3.453125" style="2" customWidth="1"/>
    <col min="9253" max="9253" width="46.6328125" style="2" customWidth="1"/>
    <col min="9254" max="9254" width="1.36328125" style="2" customWidth="1"/>
    <col min="9255" max="9255" width="11.08984375" style="2" customWidth="1"/>
    <col min="9256" max="9256" width="9.90625" style="2" customWidth="1"/>
    <col min="9257" max="9257" width="15.6328125" style="2" customWidth="1"/>
    <col min="9258" max="9258" width="12.453125" style="2" customWidth="1"/>
    <col min="9259" max="9259" width="16.6328125" style="2" customWidth="1"/>
    <col min="9260" max="9260" width="8.6328125" style="2" customWidth="1"/>
    <col min="9261" max="9261" width="42.6328125" style="2" customWidth="1"/>
    <col min="9262" max="9262" width="11.453125" style="2"/>
    <col min="9263" max="9263" width="5.453125" style="2" customWidth="1"/>
    <col min="9264" max="9264" width="3.453125" style="2" customWidth="1"/>
    <col min="9265" max="9277" width="0" style="2" hidden="1" customWidth="1"/>
    <col min="9278" max="9278" width="5.6328125" style="2" customWidth="1"/>
    <col min="9279" max="9279" width="0" style="2" hidden="1" customWidth="1"/>
    <col min="9280" max="9292" width="5.6328125" style="2" customWidth="1"/>
    <col min="9293" max="9293" width="6.453125" style="2" customWidth="1"/>
    <col min="9294" max="9296" width="11.453125" style="2"/>
    <col min="9297" max="9297" width="6" style="2" customWidth="1"/>
    <col min="9298" max="9298" width="3.453125" style="2" customWidth="1"/>
    <col min="9299" max="9299" width="46.6328125" style="2" customWidth="1"/>
    <col min="9300" max="9300" width="1.36328125" style="2" customWidth="1"/>
    <col min="9301" max="9301" width="11.08984375" style="2" customWidth="1"/>
    <col min="9302" max="9302" width="9.90625" style="2" customWidth="1"/>
    <col min="9303" max="9303" width="15.6328125" style="2" customWidth="1"/>
    <col min="9304" max="9304" width="12.453125" style="2" customWidth="1"/>
    <col min="9305" max="9305" width="16.6328125" style="2" customWidth="1"/>
    <col min="9306" max="9306" width="8.6328125" style="2" customWidth="1"/>
    <col min="9307" max="9307" width="42.6328125" style="2" customWidth="1"/>
    <col min="9308" max="9308" width="11.453125" style="2"/>
    <col min="9309" max="9309" width="5.453125" style="2" customWidth="1"/>
    <col min="9310" max="9310" width="3.453125" style="2" customWidth="1"/>
    <col min="9311" max="9311" width="16.90625" style="2" customWidth="1"/>
    <col min="9312" max="9317" width="3.453125" style="2" customWidth="1"/>
    <col min="9318" max="9318" width="3.36328125" style="2" customWidth="1"/>
    <col min="9319" max="9321" width="3.453125" style="2" customWidth="1"/>
    <col min="9322" max="9323" width="2.36328125" style="2" customWidth="1"/>
    <col min="9324" max="9324" width="6.453125" style="2" customWidth="1"/>
    <col min="9325" max="9472" width="11.453125" style="2"/>
    <col min="9473" max="9473" width="4.6328125" style="2" customWidth="1"/>
    <col min="9474" max="9474" width="3.453125" style="2" customWidth="1"/>
    <col min="9475" max="9475" width="46.6328125" style="2" customWidth="1"/>
    <col min="9476" max="9476" width="1.36328125" style="2" customWidth="1"/>
    <col min="9477" max="9477" width="11.08984375" style="2" customWidth="1"/>
    <col min="9478" max="9478" width="9.90625" style="2" customWidth="1"/>
    <col min="9479" max="9479" width="15.6328125" style="2" customWidth="1"/>
    <col min="9480" max="9480" width="12.453125" style="2" customWidth="1"/>
    <col min="9481" max="9481" width="16.6328125" style="2" customWidth="1"/>
    <col min="9482" max="9482" width="8.6328125" style="2" customWidth="1"/>
    <col min="9483" max="9483" width="42.6328125" style="2" customWidth="1"/>
    <col min="9484" max="9484" width="11.453125" style="2"/>
    <col min="9485" max="9485" width="5.453125" style="2" customWidth="1"/>
    <col min="9486" max="9486" width="3.453125" style="2" customWidth="1"/>
    <col min="9487" max="9487" width="16.90625" style="2" customWidth="1"/>
    <col min="9488" max="9493" width="3.453125" style="2" customWidth="1"/>
    <col min="9494" max="9494" width="3.36328125" style="2" customWidth="1"/>
    <col min="9495" max="9497" width="3.453125" style="2" customWidth="1"/>
    <col min="9498" max="9499" width="2.36328125" style="2" customWidth="1"/>
    <col min="9500" max="9500" width="6.453125" style="2" customWidth="1"/>
    <col min="9501" max="9506" width="11.453125" style="2"/>
    <col min="9507" max="9507" width="6" style="2" customWidth="1"/>
    <col min="9508" max="9508" width="3.453125" style="2" customWidth="1"/>
    <col min="9509" max="9509" width="46.6328125" style="2" customWidth="1"/>
    <col min="9510" max="9510" width="1.36328125" style="2" customWidth="1"/>
    <col min="9511" max="9511" width="11.08984375" style="2" customWidth="1"/>
    <col min="9512" max="9512" width="9.90625" style="2" customWidth="1"/>
    <col min="9513" max="9513" width="15.6328125" style="2" customWidth="1"/>
    <col min="9514" max="9514" width="12.453125" style="2" customWidth="1"/>
    <col min="9515" max="9515" width="16.6328125" style="2" customWidth="1"/>
    <col min="9516" max="9516" width="8.6328125" style="2" customWidth="1"/>
    <col min="9517" max="9517" width="42.6328125" style="2" customWidth="1"/>
    <col min="9518" max="9518" width="11.453125" style="2"/>
    <col min="9519" max="9519" width="5.453125" style="2" customWidth="1"/>
    <col min="9520" max="9520" width="3.453125" style="2" customWidth="1"/>
    <col min="9521" max="9533" width="0" style="2" hidden="1" customWidth="1"/>
    <col min="9534" max="9534" width="5.6328125" style="2" customWidth="1"/>
    <col min="9535" max="9535" width="0" style="2" hidden="1" customWidth="1"/>
    <col min="9536" max="9548" width="5.6328125" style="2" customWidth="1"/>
    <col min="9549" max="9549" width="6.453125" style="2" customWidth="1"/>
    <col min="9550" max="9552" width="11.453125" style="2"/>
    <col min="9553" max="9553" width="6" style="2" customWidth="1"/>
    <col min="9554" max="9554" width="3.453125" style="2" customWidth="1"/>
    <col min="9555" max="9555" width="46.6328125" style="2" customWidth="1"/>
    <col min="9556" max="9556" width="1.36328125" style="2" customWidth="1"/>
    <col min="9557" max="9557" width="11.08984375" style="2" customWidth="1"/>
    <col min="9558" max="9558" width="9.90625" style="2" customWidth="1"/>
    <col min="9559" max="9559" width="15.6328125" style="2" customWidth="1"/>
    <col min="9560" max="9560" width="12.453125" style="2" customWidth="1"/>
    <col min="9561" max="9561" width="16.6328125" style="2" customWidth="1"/>
    <col min="9562" max="9562" width="8.6328125" style="2" customWidth="1"/>
    <col min="9563" max="9563" width="42.6328125" style="2" customWidth="1"/>
    <col min="9564" max="9564" width="11.453125" style="2"/>
    <col min="9565" max="9565" width="5.453125" style="2" customWidth="1"/>
    <col min="9566" max="9566" width="3.453125" style="2" customWidth="1"/>
    <col min="9567" max="9567" width="16.90625" style="2" customWidth="1"/>
    <col min="9568" max="9573" width="3.453125" style="2" customWidth="1"/>
    <col min="9574" max="9574" width="3.36328125" style="2" customWidth="1"/>
    <col min="9575" max="9577" width="3.453125" style="2" customWidth="1"/>
    <col min="9578" max="9579" width="2.36328125" style="2" customWidth="1"/>
    <col min="9580" max="9580" width="6.453125" style="2" customWidth="1"/>
    <col min="9581" max="9728" width="11.453125" style="2"/>
    <col min="9729" max="9729" width="4.6328125" style="2" customWidth="1"/>
    <col min="9730" max="9730" width="3.453125" style="2" customWidth="1"/>
    <col min="9731" max="9731" width="46.6328125" style="2" customWidth="1"/>
    <col min="9732" max="9732" width="1.36328125" style="2" customWidth="1"/>
    <col min="9733" max="9733" width="11.08984375" style="2" customWidth="1"/>
    <col min="9734" max="9734" width="9.90625" style="2" customWidth="1"/>
    <col min="9735" max="9735" width="15.6328125" style="2" customWidth="1"/>
    <col min="9736" max="9736" width="12.453125" style="2" customWidth="1"/>
    <col min="9737" max="9737" width="16.6328125" style="2" customWidth="1"/>
    <col min="9738" max="9738" width="8.6328125" style="2" customWidth="1"/>
    <col min="9739" max="9739" width="42.6328125" style="2" customWidth="1"/>
    <col min="9740" max="9740" width="11.453125" style="2"/>
    <col min="9741" max="9741" width="5.453125" style="2" customWidth="1"/>
    <col min="9742" max="9742" width="3.453125" style="2" customWidth="1"/>
    <col min="9743" max="9743" width="16.90625" style="2" customWidth="1"/>
    <col min="9744" max="9749" width="3.453125" style="2" customWidth="1"/>
    <col min="9750" max="9750" width="3.36328125" style="2" customWidth="1"/>
    <col min="9751" max="9753" width="3.453125" style="2" customWidth="1"/>
    <col min="9754" max="9755" width="2.36328125" style="2" customWidth="1"/>
    <col min="9756" max="9756" width="6.453125" style="2" customWidth="1"/>
    <col min="9757" max="9762" width="11.453125" style="2"/>
    <col min="9763" max="9763" width="6" style="2" customWidth="1"/>
    <col min="9764" max="9764" width="3.453125" style="2" customWidth="1"/>
    <col min="9765" max="9765" width="46.6328125" style="2" customWidth="1"/>
    <col min="9766" max="9766" width="1.36328125" style="2" customWidth="1"/>
    <col min="9767" max="9767" width="11.08984375" style="2" customWidth="1"/>
    <col min="9768" max="9768" width="9.90625" style="2" customWidth="1"/>
    <col min="9769" max="9769" width="15.6328125" style="2" customWidth="1"/>
    <col min="9770" max="9770" width="12.453125" style="2" customWidth="1"/>
    <col min="9771" max="9771" width="16.6328125" style="2" customWidth="1"/>
    <col min="9772" max="9772" width="8.6328125" style="2" customWidth="1"/>
    <col min="9773" max="9773" width="42.6328125" style="2" customWidth="1"/>
    <col min="9774" max="9774" width="11.453125" style="2"/>
    <col min="9775" max="9775" width="5.453125" style="2" customWidth="1"/>
    <col min="9776" max="9776" width="3.453125" style="2" customWidth="1"/>
    <col min="9777" max="9789" width="0" style="2" hidden="1" customWidth="1"/>
    <col min="9790" max="9790" width="5.6328125" style="2" customWidth="1"/>
    <col min="9791" max="9791" width="0" style="2" hidden="1" customWidth="1"/>
    <col min="9792" max="9804" width="5.6328125" style="2" customWidth="1"/>
    <col min="9805" max="9805" width="6.453125" style="2" customWidth="1"/>
    <col min="9806" max="9808" width="11.453125" style="2"/>
    <col min="9809" max="9809" width="6" style="2" customWidth="1"/>
    <col min="9810" max="9810" width="3.453125" style="2" customWidth="1"/>
    <col min="9811" max="9811" width="46.6328125" style="2" customWidth="1"/>
    <col min="9812" max="9812" width="1.36328125" style="2" customWidth="1"/>
    <col min="9813" max="9813" width="11.08984375" style="2" customWidth="1"/>
    <col min="9814" max="9814" width="9.90625" style="2" customWidth="1"/>
    <col min="9815" max="9815" width="15.6328125" style="2" customWidth="1"/>
    <col min="9816" max="9816" width="12.453125" style="2" customWidth="1"/>
    <col min="9817" max="9817" width="16.6328125" style="2" customWidth="1"/>
    <col min="9818" max="9818" width="8.6328125" style="2" customWidth="1"/>
    <col min="9819" max="9819" width="42.6328125" style="2" customWidth="1"/>
    <col min="9820" max="9820" width="11.453125" style="2"/>
    <col min="9821" max="9821" width="5.453125" style="2" customWidth="1"/>
    <col min="9822" max="9822" width="3.453125" style="2" customWidth="1"/>
    <col min="9823" max="9823" width="16.90625" style="2" customWidth="1"/>
    <col min="9824" max="9829" width="3.453125" style="2" customWidth="1"/>
    <col min="9830" max="9830" width="3.36328125" style="2" customWidth="1"/>
    <col min="9831" max="9833" width="3.453125" style="2" customWidth="1"/>
    <col min="9834" max="9835" width="2.36328125" style="2" customWidth="1"/>
    <col min="9836" max="9836" width="6.453125" style="2" customWidth="1"/>
    <col min="9837" max="9984" width="11.453125" style="2"/>
    <col min="9985" max="9985" width="4.6328125" style="2" customWidth="1"/>
    <col min="9986" max="9986" width="3.453125" style="2" customWidth="1"/>
    <col min="9987" max="9987" width="46.6328125" style="2" customWidth="1"/>
    <col min="9988" max="9988" width="1.36328125" style="2" customWidth="1"/>
    <col min="9989" max="9989" width="11.08984375" style="2" customWidth="1"/>
    <col min="9990" max="9990" width="9.90625" style="2" customWidth="1"/>
    <col min="9991" max="9991" width="15.6328125" style="2" customWidth="1"/>
    <col min="9992" max="9992" width="12.453125" style="2" customWidth="1"/>
    <col min="9993" max="9993" width="16.6328125" style="2" customWidth="1"/>
    <col min="9994" max="9994" width="8.6328125" style="2" customWidth="1"/>
    <col min="9995" max="9995" width="42.6328125" style="2" customWidth="1"/>
    <col min="9996" max="9996" width="11.453125" style="2"/>
    <col min="9997" max="9997" width="5.453125" style="2" customWidth="1"/>
    <col min="9998" max="9998" width="3.453125" style="2" customWidth="1"/>
    <col min="9999" max="9999" width="16.90625" style="2" customWidth="1"/>
    <col min="10000" max="10005" width="3.453125" style="2" customWidth="1"/>
    <col min="10006" max="10006" width="3.36328125" style="2" customWidth="1"/>
    <col min="10007" max="10009" width="3.453125" style="2" customWidth="1"/>
    <col min="10010" max="10011" width="2.36328125" style="2" customWidth="1"/>
    <col min="10012" max="10012" width="6.453125" style="2" customWidth="1"/>
    <col min="10013" max="10018" width="11.453125" style="2"/>
    <col min="10019" max="10019" width="6" style="2" customWidth="1"/>
    <col min="10020" max="10020" width="3.453125" style="2" customWidth="1"/>
    <col min="10021" max="10021" width="46.6328125" style="2" customWidth="1"/>
    <col min="10022" max="10022" width="1.36328125" style="2" customWidth="1"/>
    <col min="10023" max="10023" width="11.08984375" style="2" customWidth="1"/>
    <col min="10024" max="10024" width="9.90625" style="2" customWidth="1"/>
    <col min="10025" max="10025" width="15.6328125" style="2" customWidth="1"/>
    <col min="10026" max="10026" width="12.453125" style="2" customWidth="1"/>
    <col min="10027" max="10027" width="16.6328125" style="2" customWidth="1"/>
    <col min="10028" max="10028" width="8.6328125" style="2" customWidth="1"/>
    <col min="10029" max="10029" width="42.6328125" style="2" customWidth="1"/>
    <col min="10030" max="10030" width="11.453125" style="2"/>
    <col min="10031" max="10031" width="5.453125" style="2" customWidth="1"/>
    <col min="10032" max="10032" width="3.453125" style="2" customWidth="1"/>
    <col min="10033" max="10045" width="0" style="2" hidden="1" customWidth="1"/>
    <col min="10046" max="10046" width="5.6328125" style="2" customWidth="1"/>
    <col min="10047" max="10047" width="0" style="2" hidden="1" customWidth="1"/>
    <col min="10048" max="10060" width="5.6328125" style="2" customWidth="1"/>
    <col min="10061" max="10061" width="6.453125" style="2" customWidth="1"/>
    <col min="10062" max="10064" width="11.453125" style="2"/>
    <col min="10065" max="10065" width="6" style="2" customWidth="1"/>
    <col min="10066" max="10066" width="3.453125" style="2" customWidth="1"/>
    <col min="10067" max="10067" width="46.6328125" style="2" customWidth="1"/>
    <col min="10068" max="10068" width="1.36328125" style="2" customWidth="1"/>
    <col min="10069" max="10069" width="11.08984375" style="2" customWidth="1"/>
    <col min="10070" max="10070" width="9.90625" style="2" customWidth="1"/>
    <col min="10071" max="10071" width="15.6328125" style="2" customWidth="1"/>
    <col min="10072" max="10072" width="12.453125" style="2" customWidth="1"/>
    <col min="10073" max="10073" width="16.6328125" style="2" customWidth="1"/>
    <col min="10074" max="10074" width="8.6328125" style="2" customWidth="1"/>
    <col min="10075" max="10075" width="42.6328125" style="2" customWidth="1"/>
    <col min="10076" max="10076" width="11.453125" style="2"/>
    <col min="10077" max="10077" width="5.453125" style="2" customWidth="1"/>
    <col min="10078" max="10078" width="3.453125" style="2" customWidth="1"/>
    <col min="10079" max="10079" width="16.90625" style="2" customWidth="1"/>
    <col min="10080" max="10085" width="3.453125" style="2" customWidth="1"/>
    <col min="10086" max="10086" width="3.36328125" style="2" customWidth="1"/>
    <col min="10087" max="10089" width="3.453125" style="2" customWidth="1"/>
    <col min="10090" max="10091" width="2.36328125" style="2" customWidth="1"/>
    <col min="10092" max="10092" width="6.453125" style="2" customWidth="1"/>
    <col min="10093" max="10240" width="11.453125" style="2"/>
    <col min="10241" max="10241" width="4.6328125" style="2" customWidth="1"/>
    <col min="10242" max="10242" width="3.453125" style="2" customWidth="1"/>
    <col min="10243" max="10243" width="46.6328125" style="2" customWidth="1"/>
    <col min="10244" max="10244" width="1.36328125" style="2" customWidth="1"/>
    <col min="10245" max="10245" width="11.08984375" style="2" customWidth="1"/>
    <col min="10246" max="10246" width="9.90625" style="2" customWidth="1"/>
    <col min="10247" max="10247" width="15.6328125" style="2" customWidth="1"/>
    <col min="10248" max="10248" width="12.453125" style="2" customWidth="1"/>
    <col min="10249" max="10249" width="16.6328125" style="2" customWidth="1"/>
    <col min="10250" max="10250" width="8.6328125" style="2" customWidth="1"/>
    <col min="10251" max="10251" width="42.6328125" style="2" customWidth="1"/>
    <col min="10252" max="10252" width="11.453125" style="2"/>
    <col min="10253" max="10253" width="5.453125" style="2" customWidth="1"/>
    <col min="10254" max="10254" width="3.453125" style="2" customWidth="1"/>
    <col min="10255" max="10255" width="16.90625" style="2" customWidth="1"/>
    <col min="10256" max="10261" width="3.453125" style="2" customWidth="1"/>
    <col min="10262" max="10262" width="3.36328125" style="2" customWidth="1"/>
    <col min="10263" max="10265" width="3.453125" style="2" customWidth="1"/>
    <col min="10266" max="10267" width="2.36328125" style="2" customWidth="1"/>
    <col min="10268" max="10268" width="6.453125" style="2" customWidth="1"/>
    <col min="10269" max="10274" width="11.453125" style="2"/>
    <col min="10275" max="10275" width="6" style="2" customWidth="1"/>
    <col min="10276" max="10276" width="3.453125" style="2" customWidth="1"/>
    <col min="10277" max="10277" width="46.6328125" style="2" customWidth="1"/>
    <col min="10278" max="10278" width="1.36328125" style="2" customWidth="1"/>
    <col min="10279" max="10279" width="11.08984375" style="2" customWidth="1"/>
    <col min="10280" max="10280" width="9.90625" style="2" customWidth="1"/>
    <col min="10281" max="10281" width="15.6328125" style="2" customWidth="1"/>
    <col min="10282" max="10282" width="12.453125" style="2" customWidth="1"/>
    <col min="10283" max="10283" width="16.6328125" style="2" customWidth="1"/>
    <col min="10284" max="10284" width="8.6328125" style="2" customWidth="1"/>
    <col min="10285" max="10285" width="42.6328125" style="2" customWidth="1"/>
    <col min="10286" max="10286" width="11.453125" style="2"/>
    <col min="10287" max="10287" width="5.453125" style="2" customWidth="1"/>
    <col min="10288" max="10288" width="3.453125" style="2" customWidth="1"/>
    <col min="10289" max="10301" width="0" style="2" hidden="1" customWidth="1"/>
    <col min="10302" max="10302" width="5.6328125" style="2" customWidth="1"/>
    <col min="10303" max="10303" width="0" style="2" hidden="1" customWidth="1"/>
    <col min="10304" max="10316" width="5.6328125" style="2" customWidth="1"/>
    <col min="10317" max="10317" width="6.453125" style="2" customWidth="1"/>
    <col min="10318" max="10320" width="11.453125" style="2"/>
    <col min="10321" max="10321" width="6" style="2" customWidth="1"/>
    <col min="10322" max="10322" width="3.453125" style="2" customWidth="1"/>
    <col min="10323" max="10323" width="46.6328125" style="2" customWidth="1"/>
    <col min="10324" max="10324" width="1.36328125" style="2" customWidth="1"/>
    <col min="10325" max="10325" width="11.08984375" style="2" customWidth="1"/>
    <col min="10326" max="10326" width="9.90625" style="2" customWidth="1"/>
    <col min="10327" max="10327" width="15.6328125" style="2" customWidth="1"/>
    <col min="10328" max="10328" width="12.453125" style="2" customWidth="1"/>
    <col min="10329" max="10329" width="16.6328125" style="2" customWidth="1"/>
    <col min="10330" max="10330" width="8.6328125" style="2" customWidth="1"/>
    <col min="10331" max="10331" width="42.6328125" style="2" customWidth="1"/>
    <col min="10332" max="10332" width="11.453125" style="2"/>
    <col min="10333" max="10333" width="5.453125" style="2" customWidth="1"/>
    <col min="10334" max="10334" width="3.453125" style="2" customWidth="1"/>
    <col min="10335" max="10335" width="16.90625" style="2" customWidth="1"/>
    <col min="10336" max="10341" width="3.453125" style="2" customWidth="1"/>
    <col min="10342" max="10342" width="3.36328125" style="2" customWidth="1"/>
    <col min="10343" max="10345" width="3.453125" style="2" customWidth="1"/>
    <col min="10346" max="10347" width="2.36328125" style="2" customWidth="1"/>
    <col min="10348" max="10348" width="6.453125" style="2" customWidth="1"/>
    <col min="10349" max="10496" width="11.453125" style="2"/>
    <col min="10497" max="10497" width="4.6328125" style="2" customWidth="1"/>
    <col min="10498" max="10498" width="3.453125" style="2" customWidth="1"/>
    <col min="10499" max="10499" width="46.6328125" style="2" customWidth="1"/>
    <col min="10500" max="10500" width="1.36328125" style="2" customWidth="1"/>
    <col min="10501" max="10501" width="11.08984375" style="2" customWidth="1"/>
    <col min="10502" max="10502" width="9.90625" style="2" customWidth="1"/>
    <col min="10503" max="10503" width="15.6328125" style="2" customWidth="1"/>
    <col min="10504" max="10504" width="12.453125" style="2" customWidth="1"/>
    <col min="10505" max="10505" width="16.6328125" style="2" customWidth="1"/>
    <col min="10506" max="10506" width="8.6328125" style="2" customWidth="1"/>
    <col min="10507" max="10507" width="42.6328125" style="2" customWidth="1"/>
    <col min="10508" max="10508" width="11.453125" style="2"/>
    <col min="10509" max="10509" width="5.453125" style="2" customWidth="1"/>
    <col min="10510" max="10510" width="3.453125" style="2" customWidth="1"/>
    <col min="10511" max="10511" width="16.90625" style="2" customWidth="1"/>
    <col min="10512" max="10517" width="3.453125" style="2" customWidth="1"/>
    <col min="10518" max="10518" width="3.36328125" style="2" customWidth="1"/>
    <col min="10519" max="10521" width="3.453125" style="2" customWidth="1"/>
    <col min="10522" max="10523" width="2.36328125" style="2" customWidth="1"/>
    <col min="10524" max="10524" width="6.453125" style="2" customWidth="1"/>
    <col min="10525" max="10530" width="11.453125" style="2"/>
    <col min="10531" max="10531" width="6" style="2" customWidth="1"/>
    <col min="10532" max="10532" width="3.453125" style="2" customWidth="1"/>
    <col min="10533" max="10533" width="46.6328125" style="2" customWidth="1"/>
    <col min="10534" max="10534" width="1.36328125" style="2" customWidth="1"/>
    <col min="10535" max="10535" width="11.08984375" style="2" customWidth="1"/>
    <col min="10536" max="10536" width="9.90625" style="2" customWidth="1"/>
    <col min="10537" max="10537" width="15.6328125" style="2" customWidth="1"/>
    <col min="10538" max="10538" width="12.453125" style="2" customWidth="1"/>
    <col min="10539" max="10539" width="16.6328125" style="2" customWidth="1"/>
    <col min="10540" max="10540" width="8.6328125" style="2" customWidth="1"/>
    <col min="10541" max="10541" width="42.6328125" style="2" customWidth="1"/>
    <col min="10542" max="10542" width="11.453125" style="2"/>
    <col min="10543" max="10543" width="5.453125" style="2" customWidth="1"/>
    <col min="10544" max="10544" width="3.453125" style="2" customWidth="1"/>
    <col min="10545" max="10557" width="0" style="2" hidden="1" customWidth="1"/>
    <col min="10558" max="10558" width="5.6328125" style="2" customWidth="1"/>
    <col min="10559" max="10559" width="0" style="2" hidden="1" customWidth="1"/>
    <col min="10560" max="10572" width="5.6328125" style="2" customWidth="1"/>
    <col min="10573" max="10573" width="6.453125" style="2" customWidth="1"/>
    <col min="10574" max="10576" width="11.453125" style="2"/>
    <col min="10577" max="10577" width="6" style="2" customWidth="1"/>
    <col min="10578" max="10578" width="3.453125" style="2" customWidth="1"/>
    <col min="10579" max="10579" width="46.6328125" style="2" customWidth="1"/>
    <col min="10580" max="10580" width="1.36328125" style="2" customWidth="1"/>
    <col min="10581" max="10581" width="11.08984375" style="2" customWidth="1"/>
    <col min="10582" max="10582" width="9.90625" style="2" customWidth="1"/>
    <col min="10583" max="10583" width="15.6328125" style="2" customWidth="1"/>
    <col min="10584" max="10584" width="12.453125" style="2" customWidth="1"/>
    <col min="10585" max="10585" width="16.6328125" style="2" customWidth="1"/>
    <col min="10586" max="10586" width="8.6328125" style="2" customWidth="1"/>
    <col min="10587" max="10587" width="42.6328125" style="2" customWidth="1"/>
    <col min="10588" max="10588" width="11.453125" style="2"/>
    <col min="10589" max="10589" width="5.453125" style="2" customWidth="1"/>
    <col min="10590" max="10590" width="3.453125" style="2" customWidth="1"/>
    <col min="10591" max="10591" width="16.90625" style="2" customWidth="1"/>
    <col min="10592" max="10597" width="3.453125" style="2" customWidth="1"/>
    <col min="10598" max="10598" width="3.36328125" style="2" customWidth="1"/>
    <col min="10599" max="10601" width="3.453125" style="2" customWidth="1"/>
    <col min="10602" max="10603" width="2.36328125" style="2" customWidth="1"/>
    <col min="10604" max="10604" width="6.453125" style="2" customWidth="1"/>
    <col min="10605" max="10752" width="11.453125" style="2"/>
    <col min="10753" max="10753" width="4.6328125" style="2" customWidth="1"/>
    <col min="10754" max="10754" width="3.453125" style="2" customWidth="1"/>
    <col min="10755" max="10755" width="46.6328125" style="2" customWidth="1"/>
    <col min="10756" max="10756" width="1.36328125" style="2" customWidth="1"/>
    <col min="10757" max="10757" width="11.08984375" style="2" customWidth="1"/>
    <col min="10758" max="10758" width="9.90625" style="2" customWidth="1"/>
    <col min="10759" max="10759" width="15.6328125" style="2" customWidth="1"/>
    <col min="10760" max="10760" width="12.453125" style="2" customWidth="1"/>
    <col min="10761" max="10761" width="16.6328125" style="2" customWidth="1"/>
    <col min="10762" max="10762" width="8.6328125" style="2" customWidth="1"/>
    <col min="10763" max="10763" width="42.6328125" style="2" customWidth="1"/>
    <col min="10764" max="10764" width="11.453125" style="2"/>
    <col min="10765" max="10765" width="5.453125" style="2" customWidth="1"/>
    <col min="10766" max="10766" width="3.453125" style="2" customWidth="1"/>
    <col min="10767" max="10767" width="16.90625" style="2" customWidth="1"/>
    <col min="10768" max="10773" width="3.453125" style="2" customWidth="1"/>
    <col min="10774" max="10774" width="3.36328125" style="2" customWidth="1"/>
    <col min="10775" max="10777" width="3.453125" style="2" customWidth="1"/>
    <col min="10778" max="10779" width="2.36328125" style="2" customWidth="1"/>
    <col min="10780" max="10780" width="6.453125" style="2" customWidth="1"/>
    <col min="10781" max="10786" width="11.453125" style="2"/>
    <col min="10787" max="10787" width="6" style="2" customWidth="1"/>
    <col min="10788" max="10788" width="3.453125" style="2" customWidth="1"/>
    <col min="10789" max="10789" width="46.6328125" style="2" customWidth="1"/>
    <col min="10790" max="10790" width="1.36328125" style="2" customWidth="1"/>
    <col min="10791" max="10791" width="11.08984375" style="2" customWidth="1"/>
    <col min="10792" max="10792" width="9.90625" style="2" customWidth="1"/>
    <col min="10793" max="10793" width="15.6328125" style="2" customWidth="1"/>
    <col min="10794" max="10794" width="12.453125" style="2" customWidth="1"/>
    <col min="10795" max="10795" width="16.6328125" style="2" customWidth="1"/>
    <col min="10796" max="10796" width="8.6328125" style="2" customWidth="1"/>
    <col min="10797" max="10797" width="42.6328125" style="2" customWidth="1"/>
    <col min="10798" max="10798" width="11.453125" style="2"/>
    <col min="10799" max="10799" width="5.453125" style="2" customWidth="1"/>
    <col min="10800" max="10800" width="3.453125" style="2" customWidth="1"/>
    <col min="10801" max="10813" width="0" style="2" hidden="1" customWidth="1"/>
    <col min="10814" max="10814" width="5.6328125" style="2" customWidth="1"/>
    <col min="10815" max="10815" width="0" style="2" hidden="1" customWidth="1"/>
    <col min="10816" max="10828" width="5.6328125" style="2" customWidth="1"/>
    <col min="10829" max="10829" width="6.453125" style="2" customWidth="1"/>
    <col min="10830" max="10832" width="11.453125" style="2"/>
    <col min="10833" max="10833" width="6" style="2" customWidth="1"/>
    <col min="10834" max="10834" width="3.453125" style="2" customWidth="1"/>
    <col min="10835" max="10835" width="46.6328125" style="2" customWidth="1"/>
    <col min="10836" max="10836" width="1.36328125" style="2" customWidth="1"/>
    <col min="10837" max="10837" width="11.08984375" style="2" customWidth="1"/>
    <col min="10838" max="10838" width="9.90625" style="2" customWidth="1"/>
    <col min="10839" max="10839" width="15.6328125" style="2" customWidth="1"/>
    <col min="10840" max="10840" width="12.453125" style="2" customWidth="1"/>
    <col min="10841" max="10841" width="16.6328125" style="2" customWidth="1"/>
    <col min="10842" max="10842" width="8.6328125" style="2" customWidth="1"/>
    <col min="10843" max="10843" width="42.6328125" style="2" customWidth="1"/>
    <col min="10844" max="10844" width="11.453125" style="2"/>
    <col min="10845" max="10845" width="5.453125" style="2" customWidth="1"/>
    <col min="10846" max="10846" width="3.453125" style="2" customWidth="1"/>
    <col min="10847" max="10847" width="16.90625" style="2" customWidth="1"/>
    <col min="10848" max="10853" width="3.453125" style="2" customWidth="1"/>
    <col min="10854" max="10854" width="3.36328125" style="2" customWidth="1"/>
    <col min="10855" max="10857" width="3.453125" style="2" customWidth="1"/>
    <col min="10858" max="10859" width="2.36328125" style="2" customWidth="1"/>
    <col min="10860" max="10860" width="6.453125" style="2" customWidth="1"/>
    <col min="10861" max="11008" width="11.453125" style="2"/>
    <col min="11009" max="11009" width="4.6328125" style="2" customWidth="1"/>
    <col min="11010" max="11010" width="3.453125" style="2" customWidth="1"/>
    <col min="11011" max="11011" width="46.6328125" style="2" customWidth="1"/>
    <col min="11012" max="11012" width="1.36328125" style="2" customWidth="1"/>
    <col min="11013" max="11013" width="11.08984375" style="2" customWidth="1"/>
    <col min="11014" max="11014" width="9.90625" style="2" customWidth="1"/>
    <col min="11015" max="11015" width="15.6328125" style="2" customWidth="1"/>
    <col min="11016" max="11016" width="12.453125" style="2" customWidth="1"/>
    <col min="11017" max="11017" width="16.6328125" style="2" customWidth="1"/>
    <col min="11018" max="11018" width="8.6328125" style="2" customWidth="1"/>
    <col min="11019" max="11019" width="42.6328125" style="2" customWidth="1"/>
    <col min="11020" max="11020" width="11.453125" style="2"/>
    <col min="11021" max="11021" width="5.453125" style="2" customWidth="1"/>
    <col min="11022" max="11022" width="3.453125" style="2" customWidth="1"/>
    <col min="11023" max="11023" width="16.90625" style="2" customWidth="1"/>
    <col min="11024" max="11029" width="3.453125" style="2" customWidth="1"/>
    <col min="11030" max="11030" width="3.36328125" style="2" customWidth="1"/>
    <col min="11031" max="11033" width="3.453125" style="2" customWidth="1"/>
    <col min="11034" max="11035" width="2.36328125" style="2" customWidth="1"/>
    <col min="11036" max="11036" width="6.453125" style="2" customWidth="1"/>
    <col min="11037" max="11042" width="11.453125" style="2"/>
    <col min="11043" max="11043" width="6" style="2" customWidth="1"/>
    <col min="11044" max="11044" width="3.453125" style="2" customWidth="1"/>
    <col min="11045" max="11045" width="46.6328125" style="2" customWidth="1"/>
    <col min="11046" max="11046" width="1.36328125" style="2" customWidth="1"/>
    <col min="11047" max="11047" width="11.08984375" style="2" customWidth="1"/>
    <col min="11048" max="11048" width="9.90625" style="2" customWidth="1"/>
    <col min="11049" max="11049" width="15.6328125" style="2" customWidth="1"/>
    <col min="11050" max="11050" width="12.453125" style="2" customWidth="1"/>
    <col min="11051" max="11051" width="16.6328125" style="2" customWidth="1"/>
    <col min="11052" max="11052" width="8.6328125" style="2" customWidth="1"/>
    <col min="11053" max="11053" width="42.6328125" style="2" customWidth="1"/>
    <col min="11054" max="11054" width="11.453125" style="2"/>
    <col min="11055" max="11055" width="5.453125" style="2" customWidth="1"/>
    <col min="11056" max="11056" width="3.453125" style="2" customWidth="1"/>
    <col min="11057" max="11069" width="0" style="2" hidden="1" customWidth="1"/>
    <col min="11070" max="11070" width="5.6328125" style="2" customWidth="1"/>
    <col min="11071" max="11071" width="0" style="2" hidden="1" customWidth="1"/>
    <col min="11072" max="11084" width="5.6328125" style="2" customWidth="1"/>
    <col min="11085" max="11085" width="6.453125" style="2" customWidth="1"/>
    <col min="11086" max="11088" width="11.453125" style="2"/>
    <col min="11089" max="11089" width="6" style="2" customWidth="1"/>
    <col min="11090" max="11090" width="3.453125" style="2" customWidth="1"/>
    <col min="11091" max="11091" width="46.6328125" style="2" customWidth="1"/>
    <col min="11092" max="11092" width="1.36328125" style="2" customWidth="1"/>
    <col min="11093" max="11093" width="11.08984375" style="2" customWidth="1"/>
    <col min="11094" max="11094" width="9.90625" style="2" customWidth="1"/>
    <col min="11095" max="11095" width="15.6328125" style="2" customWidth="1"/>
    <col min="11096" max="11096" width="12.453125" style="2" customWidth="1"/>
    <col min="11097" max="11097" width="16.6328125" style="2" customWidth="1"/>
    <col min="11098" max="11098" width="8.6328125" style="2" customWidth="1"/>
    <col min="11099" max="11099" width="42.6328125" style="2" customWidth="1"/>
    <col min="11100" max="11100" width="11.453125" style="2"/>
    <col min="11101" max="11101" width="5.453125" style="2" customWidth="1"/>
    <col min="11102" max="11102" width="3.453125" style="2" customWidth="1"/>
    <col min="11103" max="11103" width="16.90625" style="2" customWidth="1"/>
    <col min="11104" max="11109" width="3.453125" style="2" customWidth="1"/>
    <col min="11110" max="11110" width="3.36328125" style="2" customWidth="1"/>
    <col min="11111" max="11113" width="3.453125" style="2" customWidth="1"/>
    <col min="11114" max="11115" width="2.36328125" style="2" customWidth="1"/>
    <col min="11116" max="11116" width="6.453125" style="2" customWidth="1"/>
    <col min="11117" max="11264" width="11.453125" style="2"/>
    <col min="11265" max="11265" width="4.6328125" style="2" customWidth="1"/>
    <col min="11266" max="11266" width="3.453125" style="2" customWidth="1"/>
    <col min="11267" max="11267" width="46.6328125" style="2" customWidth="1"/>
    <col min="11268" max="11268" width="1.36328125" style="2" customWidth="1"/>
    <col min="11269" max="11269" width="11.08984375" style="2" customWidth="1"/>
    <col min="11270" max="11270" width="9.90625" style="2" customWidth="1"/>
    <col min="11271" max="11271" width="15.6328125" style="2" customWidth="1"/>
    <col min="11272" max="11272" width="12.453125" style="2" customWidth="1"/>
    <col min="11273" max="11273" width="16.6328125" style="2" customWidth="1"/>
    <col min="11274" max="11274" width="8.6328125" style="2" customWidth="1"/>
    <col min="11275" max="11275" width="42.6328125" style="2" customWidth="1"/>
    <col min="11276" max="11276" width="11.453125" style="2"/>
    <col min="11277" max="11277" width="5.453125" style="2" customWidth="1"/>
    <col min="11278" max="11278" width="3.453125" style="2" customWidth="1"/>
    <col min="11279" max="11279" width="16.90625" style="2" customWidth="1"/>
    <col min="11280" max="11285" width="3.453125" style="2" customWidth="1"/>
    <col min="11286" max="11286" width="3.36328125" style="2" customWidth="1"/>
    <col min="11287" max="11289" width="3.453125" style="2" customWidth="1"/>
    <col min="11290" max="11291" width="2.36328125" style="2" customWidth="1"/>
    <col min="11292" max="11292" width="6.453125" style="2" customWidth="1"/>
    <col min="11293" max="11298" width="11.453125" style="2"/>
    <col min="11299" max="11299" width="6" style="2" customWidth="1"/>
    <col min="11300" max="11300" width="3.453125" style="2" customWidth="1"/>
    <col min="11301" max="11301" width="46.6328125" style="2" customWidth="1"/>
    <col min="11302" max="11302" width="1.36328125" style="2" customWidth="1"/>
    <col min="11303" max="11303" width="11.08984375" style="2" customWidth="1"/>
    <col min="11304" max="11304" width="9.90625" style="2" customWidth="1"/>
    <col min="11305" max="11305" width="15.6328125" style="2" customWidth="1"/>
    <col min="11306" max="11306" width="12.453125" style="2" customWidth="1"/>
    <col min="11307" max="11307" width="16.6328125" style="2" customWidth="1"/>
    <col min="11308" max="11308" width="8.6328125" style="2" customWidth="1"/>
    <col min="11309" max="11309" width="42.6328125" style="2" customWidth="1"/>
    <col min="11310" max="11310" width="11.453125" style="2"/>
    <col min="11311" max="11311" width="5.453125" style="2" customWidth="1"/>
    <col min="11312" max="11312" width="3.453125" style="2" customWidth="1"/>
    <col min="11313" max="11325" width="0" style="2" hidden="1" customWidth="1"/>
    <col min="11326" max="11326" width="5.6328125" style="2" customWidth="1"/>
    <col min="11327" max="11327" width="0" style="2" hidden="1" customWidth="1"/>
    <col min="11328" max="11340" width="5.6328125" style="2" customWidth="1"/>
    <col min="11341" max="11341" width="6.453125" style="2" customWidth="1"/>
    <col min="11342" max="11344" width="11.453125" style="2"/>
    <col min="11345" max="11345" width="6" style="2" customWidth="1"/>
    <col min="11346" max="11346" width="3.453125" style="2" customWidth="1"/>
    <col min="11347" max="11347" width="46.6328125" style="2" customWidth="1"/>
    <col min="11348" max="11348" width="1.36328125" style="2" customWidth="1"/>
    <col min="11349" max="11349" width="11.08984375" style="2" customWidth="1"/>
    <col min="11350" max="11350" width="9.90625" style="2" customWidth="1"/>
    <col min="11351" max="11351" width="15.6328125" style="2" customWidth="1"/>
    <col min="11352" max="11352" width="12.453125" style="2" customWidth="1"/>
    <col min="11353" max="11353" width="16.6328125" style="2" customWidth="1"/>
    <col min="11354" max="11354" width="8.6328125" style="2" customWidth="1"/>
    <col min="11355" max="11355" width="42.6328125" style="2" customWidth="1"/>
    <col min="11356" max="11356" width="11.453125" style="2"/>
    <col min="11357" max="11357" width="5.453125" style="2" customWidth="1"/>
    <col min="11358" max="11358" width="3.453125" style="2" customWidth="1"/>
    <col min="11359" max="11359" width="16.90625" style="2" customWidth="1"/>
    <col min="11360" max="11365" width="3.453125" style="2" customWidth="1"/>
    <col min="11366" max="11366" width="3.36328125" style="2" customWidth="1"/>
    <col min="11367" max="11369" width="3.453125" style="2" customWidth="1"/>
    <col min="11370" max="11371" width="2.36328125" style="2" customWidth="1"/>
    <col min="11372" max="11372" width="6.453125" style="2" customWidth="1"/>
    <col min="11373" max="11520" width="11.453125" style="2"/>
    <col min="11521" max="11521" width="4.6328125" style="2" customWidth="1"/>
    <col min="11522" max="11522" width="3.453125" style="2" customWidth="1"/>
    <col min="11523" max="11523" width="46.6328125" style="2" customWidth="1"/>
    <col min="11524" max="11524" width="1.36328125" style="2" customWidth="1"/>
    <col min="11525" max="11525" width="11.08984375" style="2" customWidth="1"/>
    <col min="11526" max="11526" width="9.90625" style="2" customWidth="1"/>
    <col min="11527" max="11527" width="15.6328125" style="2" customWidth="1"/>
    <col min="11528" max="11528" width="12.453125" style="2" customWidth="1"/>
    <col min="11529" max="11529" width="16.6328125" style="2" customWidth="1"/>
    <col min="11530" max="11530" width="8.6328125" style="2" customWidth="1"/>
    <col min="11531" max="11531" width="42.6328125" style="2" customWidth="1"/>
    <col min="11532" max="11532" width="11.453125" style="2"/>
    <col min="11533" max="11533" width="5.453125" style="2" customWidth="1"/>
    <col min="11534" max="11534" width="3.453125" style="2" customWidth="1"/>
    <col min="11535" max="11535" width="16.90625" style="2" customWidth="1"/>
    <col min="11536" max="11541" width="3.453125" style="2" customWidth="1"/>
    <col min="11542" max="11542" width="3.36328125" style="2" customWidth="1"/>
    <col min="11543" max="11545" width="3.453125" style="2" customWidth="1"/>
    <col min="11546" max="11547" width="2.36328125" style="2" customWidth="1"/>
    <col min="11548" max="11548" width="6.453125" style="2" customWidth="1"/>
    <col min="11549" max="11554" width="11.453125" style="2"/>
    <col min="11555" max="11555" width="6" style="2" customWidth="1"/>
    <col min="11556" max="11556" width="3.453125" style="2" customWidth="1"/>
    <col min="11557" max="11557" width="46.6328125" style="2" customWidth="1"/>
    <col min="11558" max="11558" width="1.36328125" style="2" customWidth="1"/>
    <col min="11559" max="11559" width="11.08984375" style="2" customWidth="1"/>
    <col min="11560" max="11560" width="9.90625" style="2" customWidth="1"/>
    <col min="11561" max="11561" width="15.6328125" style="2" customWidth="1"/>
    <col min="11562" max="11562" width="12.453125" style="2" customWidth="1"/>
    <col min="11563" max="11563" width="16.6328125" style="2" customWidth="1"/>
    <col min="11564" max="11564" width="8.6328125" style="2" customWidth="1"/>
    <col min="11565" max="11565" width="42.6328125" style="2" customWidth="1"/>
    <col min="11566" max="11566" width="11.453125" style="2"/>
    <col min="11567" max="11567" width="5.453125" style="2" customWidth="1"/>
    <col min="11568" max="11568" width="3.453125" style="2" customWidth="1"/>
    <col min="11569" max="11581" width="0" style="2" hidden="1" customWidth="1"/>
    <col min="11582" max="11582" width="5.6328125" style="2" customWidth="1"/>
    <col min="11583" max="11583" width="0" style="2" hidden="1" customWidth="1"/>
    <col min="11584" max="11596" width="5.6328125" style="2" customWidth="1"/>
    <col min="11597" max="11597" width="6.453125" style="2" customWidth="1"/>
    <col min="11598" max="11600" width="11.453125" style="2"/>
    <col min="11601" max="11601" width="6" style="2" customWidth="1"/>
    <col min="11602" max="11602" width="3.453125" style="2" customWidth="1"/>
    <col min="11603" max="11603" width="46.6328125" style="2" customWidth="1"/>
    <col min="11604" max="11604" width="1.36328125" style="2" customWidth="1"/>
    <col min="11605" max="11605" width="11.08984375" style="2" customWidth="1"/>
    <col min="11606" max="11606" width="9.90625" style="2" customWidth="1"/>
    <col min="11607" max="11607" width="15.6328125" style="2" customWidth="1"/>
    <col min="11608" max="11608" width="12.453125" style="2" customWidth="1"/>
    <col min="11609" max="11609" width="16.6328125" style="2" customWidth="1"/>
    <col min="11610" max="11610" width="8.6328125" style="2" customWidth="1"/>
    <col min="11611" max="11611" width="42.6328125" style="2" customWidth="1"/>
    <col min="11612" max="11612" width="11.453125" style="2"/>
    <col min="11613" max="11613" width="5.453125" style="2" customWidth="1"/>
    <col min="11614" max="11614" width="3.453125" style="2" customWidth="1"/>
    <col min="11615" max="11615" width="16.90625" style="2" customWidth="1"/>
    <col min="11616" max="11621" width="3.453125" style="2" customWidth="1"/>
    <col min="11622" max="11622" width="3.36328125" style="2" customWidth="1"/>
    <col min="11623" max="11625" width="3.453125" style="2" customWidth="1"/>
    <col min="11626" max="11627" width="2.36328125" style="2" customWidth="1"/>
    <col min="11628" max="11628" width="6.453125" style="2" customWidth="1"/>
    <col min="11629" max="11776" width="11.453125" style="2"/>
    <col min="11777" max="11777" width="4.6328125" style="2" customWidth="1"/>
    <col min="11778" max="11778" width="3.453125" style="2" customWidth="1"/>
    <col min="11779" max="11779" width="46.6328125" style="2" customWidth="1"/>
    <col min="11780" max="11780" width="1.36328125" style="2" customWidth="1"/>
    <col min="11781" max="11781" width="11.08984375" style="2" customWidth="1"/>
    <col min="11782" max="11782" width="9.90625" style="2" customWidth="1"/>
    <col min="11783" max="11783" width="15.6328125" style="2" customWidth="1"/>
    <col min="11784" max="11784" width="12.453125" style="2" customWidth="1"/>
    <col min="11785" max="11785" width="16.6328125" style="2" customWidth="1"/>
    <col min="11786" max="11786" width="8.6328125" style="2" customWidth="1"/>
    <col min="11787" max="11787" width="42.6328125" style="2" customWidth="1"/>
    <col min="11788" max="11788" width="11.453125" style="2"/>
    <col min="11789" max="11789" width="5.453125" style="2" customWidth="1"/>
    <col min="11790" max="11790" width="3.453125" style="2" customWidth="1"/>
    <col min="11791" max="11791" width="16.90625" style="2" customWidth="1"/>
    <col min="11792" max="11797" width="3.453125" style="2" customWidth="1"/>
    <col min="11798" max="11798" width="3.36328125" style="2" customWidth="1"/>
    <col min="11799" max="11801" width="3.453125" style="2" customWidth="1"/>
    <col min="11802" max="11803" width="2.36328125" style="2" customWidth="1"/>
    <col min="11804" max="11804" width="6.453125" style="2" customWidth="1"/>
    <col min="11805" max="11810" width="11.453125" style="2"/>
    <col min="11811" max="11811" width="6" style="2" customWidth="1"/>
    <col min="11812" max="11812" width="3.453125" style="2" customWidth="1"/>
    <col min="11813" max="11813" width="46.6328125" style="2" customWidth="1"/>
    <col min="11814" max="11814" width="1.36328125" style="2" customWidth="1"/>
    <col min="11815" max="11815" width="11.08984375" style="2" customWidth="1"/>
    <col min="11816" max="11816" width="9.90625" style="2" customWidth="1"/>
    <col min="11817" max="11817" width="15.6328125" style="2" customWidth="1"/>
    <col min="11818" max="11818" width="12.453125" style="2" customWidth="1"/>
    <col min="11819" max="11819" width="16.6328125" style="2" customWidth="1"/>
    <col min="11820" max="11820" width="8.6328125" style="2" customWidth="1"/>
    <col min="11821" max="11821" width="42.6328125" style="2" customWidth="1"/>
    <col min="11822" max="11822" width="11.453125" style="2"/>
    <col min="11823" max="11823" width="5.453125" style="2" customWidth="1"/>
    <col min="11824" max="11824" width="3.453125" style="2" customWidth="1"/>
    <col min="11825" max="11837" width="0" style="2" hidden="1" customWidth="1"/>
    <col min="11838" max="11838" width="5.6328125" style="2" customWidth="1"/>
    <col min="11839" max="11839" width="0" style="2" hidden="1" customWidth="1"/>
    <col min="11840" max="11852" width="5.6328125" style="2" customWidth="1"/>
    <col min="11853" max="11853" width="6.453125" style="2" customWidth="1"/>
    <col min="11854" max="11856" width="11.453125" style="2"/>
    <col min="11857" max="11857" width="6" style="2" customWidth="1"/>
    <col min="11858" max="11858" width="3.453125" style="2" customWidth="1"/>
    <col min="11859" max="11859" width="46.6328125" style="2" customWidth="1"/>
    <col min="11860" max="11860" width="1.36328125" style="2" customWidth="1"/>
    <col min="11861" max="11861" width="11.08984375" style="2" customWidth="1"/>
    <col min="11862" max="11862" width="9.90625" style="2" customWidth="1"/>
    <col min="11863" max="11863" width="15.6328125" style="2" customWidth="1"/>
    <col min="11864" max="11864" width="12.453125" style="2" customWidth="1"/>
    <col min="11865" max="11865" width="16.6328125" style="2" customWidth="1"/>
    <col min="11866" max="11866" width="8.6328125" style="2" customWidth="1"/>
    <col min="11867" max="11867" width="42.6328125" style="2" customWidth="1"/>
    <col min="11868" max="11868" width="11.453125" style="2"/>
    <col min="11869" max="11869" width="5.453125" style="2" customWidth="1"/>
    <col min="11870" max="11870" width="3.453125" style="2" customWidth="1"/>
    <col min="11871" max="11871" width="16.90625" style="2" customWidth="1"/>
    <col min="11872" max="11877" width="3.453125" style="2" customWidth="1"/>
    <col min="11878" max="11878" width="3.36328125" style="2" customWidth="1"/>
    <col min="11879" max="11881" width="3.453125" style="2" customWidth="1"/>
    <col min="11882" max="11883" width="2.36328125" style="2" customWidth="1"/>
    <col min="11884" max="11884" width="6.453125" style="2" customWidth="1"/>
    <col min="11885" max="12032" width="11.453125" style="2"/>
    <col min="12033" max="12033" width="4.6328125" style="2" customWidth="1"/>
    <col min="12034" max="12034" width="3.453125" style="2" customWidth="1"/>
    <col min="12035" max="12035" width="46.6328125" style="2" customWidth="1"/>
    <col min="12036" max="12036" width="1.36328125" style="2" customWidth="1"/>
    <col min="12037" max="12037" width="11.08984375" style="2" customWidth="1"/>
    <col min="12038" max="12038" width="9.90625" style="2" customWidth="1"/>
    <col min="12039" max="12039" width="15.6328125" style="2" customWidth="1"/>
    <col min="12040" max="12040" width="12.453125" style="2" customWidth="1"/>
    <col min="12041" max="12041" width="16.6328125" style="2" customWidth="1"/>
    <col min="12042" max="12042" width="8.6328125" style="2" customWidth="1"/>
    <col min="12043" max="12043" width="42.6328125" style="2" customWidth="1"/>
    <col min="12044" max="12044" width="11.453125" style="2"/>
    <col min="12045" max="12045" width="5.453125" style="2" customWidth="1"/>
    <col min="12046" max="12046" width="3.453125" style="2" customWidth="1"/>
    <col min="12047" max="12047" width="16.90625" style="2" customWidth="1"/>
    <col min="12048" max="12053" width="3.453125" style="2" customWidth="1"/>
    <col min="12054" max="12054" width="3.36328125" style="2" customWidth="1"/>
    <col min="12055" max="12057" width="3.453125" style="2" customWidth="1"/>
    <col min="12058" max="12059" width="2.36328125" style="2" customWidth="1"/>
    <col min="12060" max="12060" width="6.453125" style="2" customWidth="1"/>
    <col min="12061" max="12066" width="11.453125" style="2"/>
    <col min="12067" max="12067" width="6" style="2" customWidth="1"/>
    <col min="12068" max="12068" width="3.453125" style="2" customWidth="1"/>
    <col min="12069" max="12069" width="46.6328125" style="2" customWidth="1"/>
    <col min="12070" max="12070" width="1.36328125" style="2" customWidth="1"/>
    <col min="12071" max="12071" width="11.08984375" style="2" customWidth="1"/>
    <col min="12072" max="12072" width="9.90625" style="2" customWidth="1"/>
    <col min="12073" max="12073" width="15.6328125" style="2" customWidth="1"/>
    <col min="12074" max="12074" width="12.453125" style="2" customWidth="1"/>
    <col min="12075" max="12075" width="16.6328125" style="2" customWidth="1"/>
    <col min="12076" max="12076" width="8.6328125" style="2" customWidth="1"/>
    <col min="12077" max="12077" width="42.6328125" style="2" customWidth="1"/>
    <col min="12078" max="12078" width="11.453125" style="2"/>
    <col min="12079" max="12079" width="5.453125" style="2" customWidth="1"/>
    <col min="12080" max="12080" width="3.453125" style="2" customWidth="1"/>
    <col min="12081" max="12093" width="0" style="2" hidden="1" customWidth="1"/>
    <col min="12094" max="12094" width="5.6328125" style="2" customWidth="1"/>
    <col min="12095" max="12095" width="0" style="2" hidden="1" customWidth="1"/>
    <col min="12096" max="12108" width="5.6328125" style="2" customWidth="1"/>
    <col min="12109" max="12109" width="6.453125" style="2" customWidth="1"/>
    <col min="12110" max="12112" width="11.453125" style="2"/>
    <col min="12113" max="12113" width="6" style="2" customWidth="1"/>
    <col min="12114" max="12114" width="3.453125" style="2" customWidth="1"/>
    <col min="12115" max="12115" width="46.6328125" style="2" customWidth="1"/>
    <col min="12116" max="12116" width="1.36328125" style="2" customWidth="1"/>
    <col min="12117" max="12117" width="11.08984375" style="2" customWidth="1"/>
    <col min="12118" max="12118" width="9.90625" style="2" customWidth="1"/>
    <col min="12119" max="12119" width="15.6328125" style="2" customWidth="1"/>
    <col min="12120" max="12120" width="12.453125" style="2" customWidth="1"/>
    <col min="12121" max="12121" width="16.6328125" style="2" customWidth="1"/>
    <col min="12122" max="12122" width="8.6328125" style="2" customWidth="1"/>
    <col min="12123" max="12123" width="42.6328125" style="2" customWidth="1"/>
    <col min="12124" max="12124" width="11.453125" style="2"/>
    <col min="12125" max="12125" width="5.453125" style="2" customWidth="1"/>
    <col min="12126" max="12126" width="3.453125" style="2" customWidth="1"/>
    <col min="12127" max="12127" width="16.90625" style="2" customWidth="1"/>
    <col min="12128" max="12133" width="3.453125" style="2" customWidth="1"/>
    <col min="12134" max="12134" width="3.36328125" style="2" customWidth="1"/>
    <col min="12135" max="12137" width="3.453125" style="2" customWidth="1"/>
    <col min="12138" max="12139" width="2.36328125" style="2" customWidth="1"/>
    <col min="12140" max="12140" width="6.453125" style="2" customWidth="1"/>
    <col min="12141" max="12288" width="11.453125" style="2"/>
    <col min="12289" max="12289" width="4.6328125" style="2" customWidth="1"/>
    <col min="12290" max="12290" width="3.453125" style="2" customWidth="1"/>
    <col min="12291" max="12291" width="46.6328125" style="2" customWidth="1"/>
    <col min="12292" max="12292" width="1.36328125" style="2" customWidth="1"/>
    <col min="12293" max="12293" width="11.08984375" style="2" customWidth="1"/>
    <col min="12294" max="12294" width="9.90625" style="2" customWidth="1"/>
    <col min="12295" max="12295" width="15.6328125" style="2" customWidth="1"/>
    <col min="12296" max="12296" width="12.453125" style="2" customWidth="1"/>
    <col min="12297" max="12297" width="16.6328125" style="2" customWidth="1"/>
    <col min="12298" max="12298" width="8.6328125" style="2" customWidth="1"/>
    <col min="12299" max="12299" width="42.6328125" style="2" customWidth="1"/>
    <col min="12300" max="12300" width="11.453125" style="2"/>
    <col min="12301" max="12301" width="5.453125" style="2" customWidth="1"/>
    <col min="12302" max="12302" width="3.453125" style="2" customWidth="1"/>
    <col min="12303" max="12303" width="16.90625" style="2" customWidth="1"/>
    <col min="12304" max="12309" width="3.453125" style="2" customWidth="1"/>
    <col min="12310" max="12310" width="3.36328125" style="2" customWidth="1"/>
    <col min="12311" max="12313" width="3.453125" style="2" customWidth="1"/>
    <col min="12314" max="12315" width="2.36328125" style="2" customWidth="1"/>
    <col min="12316" max="12316" width="6.453125" style="2" customWidth="1"/>
    <col min="12317" max="12322" width="11.453125" style="2"/>
    <col min="12323" max="12323" width="6" style="2" customWidth="1"/>
    <col min="12324" max="12324" width="3.453125" style="2" customWidth="1"/>
    <col min="12325" max="12325" width="46.6328125" style="2" customWidth="1"/>
    <col min="12326" max="12326" width="1.36328125" style="2" customWidth="1"/>
    <col min="12327" max="12327" width="11.08984375" style="2" customWidth="1"/>
    <col min="12328" max="12328" width="9.90625" style="2" customWidth="1"/>
    <col min="12329" max="12329" width="15.6328125" style="2" customWidth="1"/>
    <col min="12330" max="12330" width="12.453125" style="2" customWidth="1"/>
    <col min="12331" max="12331" width="16.6328125" style="2" customWidth="1"/>
    <col min="12332" max="12332" width="8.6328125" style="2" customWidth="1"/>
    <col min="12333" max="12333" width="42.6328125" style="2" customWidth="1"/>
    <col min="12334" max="12334" width="11.453125" style="2"/>
    <col min="12335" max="12335" width="5.453125" style="2" customWidth="1"/>
    <col min="12336" max="12336" width="3.453125" style="2" customWidth="1"/>
    <col min="12337" max="12349" width="0" style="2" hidden="1" customWidth="1"/>
    <col min="12350" max="12350" width="5.6328125" style="2" customWidth="1"/>
    <col min="12351" max="12351" width="0" style="2" hidden="1" customWidth="1"/>
    <col min="12352" max="12364" width="5.6328125" style="2" customWidth="1"/>
    <col min="12365" max="12365" width="6.453125" style="2" customWidth="1"/>
    <col min="12366" max="12368" width="11.453125" style="2"/>
    <col min="12369" max="12369" width="6" style="2" customWidth="1"/>
    <col min="12370" max="12370" width="3.453125" style="2" customWidth="1"/>
    <col min="12371" max="12371" width="46.6328125" style="2" customWidth="1"/>
    <col min="12372" max="12372" width="1.36328125" style="2" customWidth="1"/>
    <col min="12373" max="12373" width="11.08984375" style="2" customWidth="1"/>
    <col min="12374" max="12374" width="9.90625" style="2" customWidth="1"/>
    <col min="12375" max="12375" width="15.6328125" style="2" customWidth="1"/>
    <col min="12376" max="12376" width="12.453125" style="2" customWidth="1"/>
    <col min="12377" max="12377" width="16.6328125" style="2" customWidth="1"/>
    <col min="12378" max="12378" width="8.6328125" style="2" customWidth="1"/>
    <col min="12379" max="12379" width="42.6328125" style="2" customWidth="1"/>
    <col min="12380" max="12380" width="11.453125" style="2"/>
    <col min="12381" max="12381" width="5.453125" style="2" customWidth="1"/>
    <col min="12382" max="12382" width="3.453125" style="2" customWidth="1"/>
    <col min="12383" max="12383" width="16.90625" style="2" customWidth="1"/>
    <col min="12384" max="12389" width="3.453125" style="2" customWidth="1"/>
    <col min="12390" max="12390" width="3.36328125" style="2" customWidth="1"/>
    <col min="12391" max="12393" width="3.453125" style="2" customWidth="1"/>
    <col min="12394" max="12395" width="2.36328125" style="2" customWidth="1"/>
    <col min="12396" max="12396" width="6.453125" style="2" customWidth="1"/>
    <col min="12397" max="12544" width="11.453125" style="2"/>
    <col min="12545" max="12545" width="4.6328125" style="2" customWidth="1"/>
    <col min="12546" max="12546" width="3.453125" style="2" customWidth="1"/>
    <col min="12547" max="12547" width="46.6328125" style="2" customWidth="1"/>
    <col min="12548" max="12548" width="1.36328125" style="2" customWidth="1"/>
    <col min="12549" max="12549" width="11.08984375" style="2" customWidth="1"/>
    <col min="12550" max="12550" width="9.90625" style="2" customWidth="1"/>
    <col min="12551" max="12551" width="15.6328125" style="2" customWidth="1"/>
    <col min="12552" max="12552" width="12.453125" style="2" customWidth="1"/>
    <col min="12553" max="12553" width="16.6328125" style="2" customWidth="1"/>
    <col min="12554" max="12554" width="8.6328125" style="2" customWidth="1"/>
    <col min="12555" max="12555" width="42.6328125" style="2" customWidth="1"/>
    <col min="12556" max="12556" width="11.453125" style="2"/>
    <col min="12557" max="12557" width="5.453125" style="2" customWidth="1"/>
    <col min="12558" max="12558" width="3.453125" style="2" customWidth="1"/>
    <col min="12559" max="12559" width="16.90625" style="2" customWidth="1"/>
    <col min="12560" max="12565" width="3.453125" style="2" customWidth="1"/>
    <col min="12566" max="12566" width="3.36328125" style="2" customWidth="1"/>
    <col min="12567" max="12569" width="3.453125" style="2" customWidth="1"/>
    <col min="12570" max="12571" width="2.36328125" style="2" customWidth="1"/>
    <col min="12572" max="12572" width="6.453125" style="2" customWidth="1"/>
    <col min="12573" max="12578" width="11.453125" style="2"/>
    <col min="12579" max="12579" width="6" style="2" customWidth="1"/>
    <col min="12580" max="12580" width="3.453125" style="2" customWidth="1"/>
    <col min="12581" max="12581" width="46.6328125" style="2" customWidth="1"/>
    <col min="12582" max="12582" width="1.36328125" style="2" customWidth="1"/>
    <col min="12583" max="12583" width="11.08984375" style="2" customWidth="1"/>
    <col min="12584" max="12584" width="9.90625" style="2" customWidth="1"/>
    <col min="12585" max="12585" width="15.6328125" style="2" customWidth="1"/>
    <col min="12586" max="12586" width="12.453125" style="2" customWidth="1"/>
    <col min="12587" max="12587" width="16.6328125" style="2" customWidth="1"/>
    <col min="12588" max="12588" width="8.6328125" style="2" customWidth="1"/>
    <col min="12589" max="12589" width="42.6328125" style="2" customWidth="1"/>
    <col min="12590" max="12590" width="11.453125" style="2"/>
    <col min="12591" max="12591" width="5.453125" style="2" customWidth="1"/>
    <col min="12592" max="12592" width="3.453125" style="2" customWidth="1"/>
    <col min="12593" max="12605" width="0" style="2" hidden="1" customWidth="1"/>
    <col min="12606" max="12606" width="5.6328125" style="2" customWidth="1"/>
    <col min="12607" max="12607" width="0" style="2" hidden="1" customWidth="1"/>
    <col min="12608" max="12620" width="5.6328125" style="2" customWidth="1"/>
    <col min="12621" max="12621" width="6.453125" style="2" customWidth="1"/>
    <col min="12622" max="12624" width="11.453125" style="2"/>
    <col min="12625" max="12625" width="6" style="2" customWidth="1"/>
    <col min="12626" max="12626" width="3.453125" style="2" customWidth="1"/>
    <col min="12627" max="12627" width="46.6328125" style="2" customWidth="1"/>
    <col min="12628" max="12628" width="1.36328125" style="2" customWidth="1"/>
    <col min="12629" max="12629" width="11.08984375" style="2" customWidth="1"/>
    <col min="12630" max="12630" width="9.90625" style="2" customWidth="1"/>
    <col min="12631" max="12631" width="15.6328125" style="2" customWidth="1"/>
    <col min="12632" max="12632" width="12.453125" style="2" customWidth="1"/>
    <col min="12633" max="12633" width="16.6328125" style="2" customWidth="1"/>
    <col min="12634" max="12634" width="8.6328125" style="2" customWidth="1"/>
    <col min="12635" max="12635" width="42.6328125" style="2" customWidth="1"/>
    <col min="12636" max="12636" width="11.453125" style="2"/>
    <col min="12637" max="12637" width="5.453125" style="2" customWidth="1"/>
    <col min="12638" max="12638" width="3.453125" style="2" customWidth="1"/>
    <col min="12639" max="12639" width="16.90625" style="2" customWidth="1"/>
    <col min="12640" max="12645" width="3.453125" style="2" customWidth="1"/>
    <col min="12646" max="12646" width="3.36328125" style="2" customWidth="1"/>
    <col min="12647" max="12649" width="3.453125" style="2" customWidth="1"/>
    <col min="12650" max="12651" width="2.36328125" style="2" customWidth="1"/>
    <col min="12652" max="12652" width="6.453125" style="2" customWidth="1"/>
    <col min="12653" max="12800" width="11.453125" style="2"/>
    <col min="12801" max="12801" width="4.6328125" style="2" customWidth="1"/>
    <col min="12802" max="12802" width="3.453125" style="2" customWidth="1"/>
    <col min="12803" max="12803" width="46.6328125" style="2" customWidth="1"/>
    <col min="12804" max="12804" width="1.36328125" style="2" customWidth="1"/>
    <col min="12805" max="12805" width="11.08984375" style="2" customWidth="1"/>
    <col min="12806" max="12806" width="9.90625" style="2" customWidth="1"/>
    <col min="12807" max="12807" width="15.6328125" style="2" customWidth="1"/>
    <col min="12808" max="12808" width="12.453125" style="2" customWidth="1"/>
    <col min="12809" max="12809" width="16.6328125" style="2" customWidth="1"/>
    <col min="12810" max="12810" width="8.6328125" style="2" customWidth="1"/>
    <col min="12811" max="12811" width="42.6328125" style="2" customWidth="1"/>
    <col min="12812" max="12812" width="11.453125" style="2"/>
    <col min="12813" max="12813" width="5.453125" style="2" customWidth="1"/>
    <col min="12814" max="12814" width="3.453125" style="2" customWidth="1"/>
    <col min="12815" max="12815" width="16.90625" style="2" customWidth="1"/>
    <col min="12816" max="12821" width="3.453125" style="2" customWidth="1"/>
    <col min="12822" max="12822" width="3.36328125" style="2" customWidth="1"/>
    <col min="12823" max="12825" width="3.453125" style="2" customWidth="1"/>
    <col min="12826" max="12827" width="2.36328125" style="2" customWidth="1"/>
    <col min="12828" max="12828" width="6.453125" style="2" customWidth="1"/>
    <col min="12829" max="12834" width="11.453125" style="2"/>
    <col min="12835" max="12835" width="6" style="2" customWidth="1"/>
    <col min="12836" max="12836" width="3.453125" style="2" customWidth="1"/>
    <col min="12837" max="12837" width="46.6328125" style="2" customWidth="1"/>
    <col min="12838" max="12838" width="1.36328125" style="2" customWidth="1"/>
    <col min="12839" max="12839" width="11.08984375" style="2" customWidth="1"/>
    <col min="12840" max="12840" width="9.90625" style="2" customWidth="1"/>
    <col min="12841" max="12841" width="15.6328125" style="2" customWidth="1"/>
    <col min="12842" max="12842" width="12.453125" style="2" customWidth="1"/>
    <col min="12843" max="12843" width="16.6328125" style="2" customWidth="1"/>
    <col min="12844" max="12844" width="8.6328125" style="2" customWidth="1"/>
    <col min="12845" max="12845" width="42.6328125" style="2" customWidth="1"/>
    <col min="12846" max="12846" width="11.453125" style="2"/>
    <col min="12847" max="12847" width="5.453125" style="2" customWidth="1"/>
    <col min="12848" max="12848" width="3.453125" style="2" customWidth="1"/>
    <col min="12849" max="12861" width="0" style="2" hidden="1" customWidth="1"/>
    <col min="12862" max="12862" width="5.6328125" style="2" customWidth="1"/>
    <col min="12863" max="12863" width="0" style="2" hidden="1" customWidth="1"/>
    <col min="12864" max="12876" width="5.6328125" style="2" customWidth="1"/>
    <col min="12877" max="12877" width="6.453125" style="2" customWidth="1"/>
    <col min="12878" max="12880" width="11.453125" style="2"/>
    <col min="12881" max="12881" width="6" style="2" customWidth="1"/>
    <col min="12882" max="12882" width="3.453125" style="2" customWidth="1"/>
    <col min="12883" max="12883" width="46.6328125" style="2" customWidth="1"/>
    <col min="12884" max="12884" width="1.36328125" style="2" customWidth="1"/>
    <col min="12885" max="12885" width="11.08984375" style="2" customWidth="1"/>
    <col min="12886" max="12886" width="9.90625" style="2" customWidth="1"/>
    <col min="12887" max="12887" width="15.6328125" style="2" customWidth="1"/>
    <col min="12888" max="12888" width="12.453125" style="2" customWidth="1"/>
    <col min="12889" max="12889" width="16.6328125" style="2" customWidth="1"/>
    <col min="12890" max="12890" width="8.6328125" style="2" customWidth="1"/>
    <col min="12891" max="12891" width="42.6328125" style="2" customWidth="1"/>
    <col min="12892" max="12892" width="11.453125" style="2"/>
    <col min="12893" max="12893" width="5.453125" style="2" customWidth="1"/>
    <col min="12894" max="12894" width="3.453125" style="2" customWidth="1"/>
    <col min="12895" max="12895" width="16.90625" style="2" customWidth="1"/>
    <col min="12896" max="12901" width="3.453125" style="2" customWidth="1"/>
    <col min="12902" max="12902" width="3.36328125" style="2" customWidth="1"/>
    <col min="12903" max="12905" width="3.453125" style="2" customWidth="1"/>
    <col min="12906" max="12907" width="2.36328125" style="2" customWidth="1"/>
    <col min="12908" max="12908" width="6.453125" style="2" customWidth="1"/>
    <col min="12909" max="13056" width="11.453125" style="2"/>
    <col min="13057" max="13057" width="4.6328125" style="2" customWidth="1"/>
    <col min="13058" max="13058" width="3.453125" style="2" customWidth="1"/>
    <col min="13059" max="13059" width="46.6328125" style="2" customWidth="1"/>
    <col min="13060" max="13060" width="1.36328125" style="2" customWidth="1"/>
    <col min="13061" max="13061" width="11.08984375" style="2" customWidth="1"/>
    <col min="13062" max="13062" width="9.90625" style="2" customWidth="1"/>
    <col min="13063" max="13063" width="15.6328125" style="2" customWidth="1"/>
    <col min="13064" max="13064" width="12.453125" style="2" customWidth="1"/>
    <col min="13065" max="13065" width="16.6328125" style="2" customWidth="1"/>
    <col min="13066" max="13066" width="8.6328125" style="2" customWidth="1"/>
    <col min="13067" max="13067" width="42.6328125" style="2" customWidth="1"/>
    <col min="13068" max="13068" width="11.453125" style="2"/>
    <col min="13069" max="13069" width="5.453125" style="2" customWidth="1"/>
    <col min="13070" max="13070" width="3.453125" style="2" customWidth="1"/>
    <col min="13071" max="13071" width="16.90625" style="2" customWidth="1"/>
    <col min="13072" max="13077" width="3.453125" style="2" customWidth="1"/>
    <col min="13078" max="13078" width="3.36328125" style="2" customWidth="1"/>
    <col min="13079" max="13081" width="3.453125" style="2" customWidth="1"/>
    <col min="13082" max="13083" width="2.36328125" style="2" customWidth="1"/>
    <col min="13084" max="13084" width="6.453125" style="2" customWidth="1"/>
    <col min="13085" max="13090" width="11.453125" style="2"/>
    <col min="13091" max="13091" width="6" style="2" customWidth="1"/>
    <col min="13092" max="13092" width="3.453125" style="2" customWidth="1"/>
    <col min="13093" max="13093" width="46.6328125" style="2" customWidth="1"/>
    <col min="13094" max="13094" width="1.36328125" style="2" customWidth="1"/>
    <col min="13095" max="13095" width="11.08984375" style="2" customWidth="1"/>
    <col min="13096" max="13096" width="9.90625" style="2" customWidth="1"/>
    <col min="13097" max="13097" width="15.6328125" style="2" customWidth="1"/>
    <col min="13098" max="13098" width="12.453125" style="2" customWidth="1"/>
    <col min="13099" max="13099" width="16.6328125" style="2" customWidth="1"/>
    <col min="13100" max="13100" width="8.6328125" style="2" customWidth="1"/>
    <col min="13101" max="13101" width="42.6328125" style="2" customWidth="1"/>
    <col min="13102" max="13102" width="11.453125" style="2"/>
    <col min="13103" max="13103" width="5.453125" style="2" customWidth="1"/>
    <col min="13104" max="13104" width="3.453125" style="2" customWidth="1"/>
    <col min="13105" max="13117" width="0" style="2" hidden="1" customWidth="1"/>
    <col min="13118" max="13118" width="5.6328125" style="2" customWidth="1"/>
    <col min="13119" max="13119" width="0" style="2" hidden="1" customWidth="1"/>
    <col min="13120" max="13132" width="5.6328125" style="2" customWidth="1"/>
    <col min="13133" max="13133" width="6.453125" style="2" customWidth="1"/>
    <col min="13134" max="13136" width="11.453125" style="2"/>
    <col min="13137" max="13137" width="6" style="2" customWidth="1"/>
    <col min="13138" max="13138" width="3.453125" style="2" customWidth="1"/>
    <col min="13139" max="13139" width="46.6328125" style="2" customWidth="1"/>
    <col min="13140" max="13140" width="1.36328125" style="2" customWidth="1"/>
    <col min="13141" max="13141" width="11.08984375" style="2" customWidth="1"/>
    <col min="13142" max="13142" width="9.90625" style="2" customWidth="1"/>
    <col min="13143" max="13143" width="15.6328125" style="2" customWidth="1"/>
    <col min="13144" max="13144" width="12.453125" style="2" customWidth="1"/>
    <col min="13145" max="13145" width="16.6328125" style="2" customWidth="1"/>
    <col min="13146" max="13146" width="8.6328125" style="2" customWidth="1"/>
    <col min="13147" max="13147" width="42.6328125" style="2" customWidth="1"/>
    <col min="13148" max="13148" width="11.453125" style="2"/>
    <col min="13149" max="13149" width="5.453125" style="2" customWidth="1"/>
    <col min="13150" max="13150" width="3.453125" style="2" customWidth="1"/>
    <col min="13151" max="13151" width="16.90625" style="2" customWidth="1"/>
    <col min="13152" max="13157" width="3.453125" style="2" customWidth="1"/>
    <col min="13158" max="13158" width="3.36328125" style="2" customWidth="1"/>
    <col min="13159" max="13161" width="3.453125" style="2" customWidth="1"/>
    <col min="13162" max="13163" width="2.36328125" style="2" customWidth="1"/>
    <col min="13164" max="13164" width="6.453125" style="2" customWidth="1"/>
    <col min="13165" max="13312" width="11.453125" style="2"/>
    <col min="13313" max="13313" width="4.6328125" style="2" customWidth="1"/>
    <col min="13314" max="13314" width="3.453125" style="2" customWidth="1"/>
    <col min="13315" max="13315" width="46.6328125" style="2" customWidth="1"/>
    <col min="13316" max="13316" width="1.36328125" style="2" customWidth="1"/>
    <col min="13317" max="13317" width="11.08984375" style="2" customWidth="1"/>
    <col min="13318" max="13318" width="9.90625" style="2" customWidth="1"/>
    <col min="13319" max="13319" width="15.6328125" style="2" customWidth="1"/>
    <col min="13320" max="13320" width="12.453125" style="2" customWidth="1"/>
    <col min="13321" max="13321" width="16.6328125" style="2" customWidth="1"/>
    <col min="13322" max="13322" width="8.6328125" style="2" customWidth="1"/>
    <col min="13323" max="13323" width="42.6328125" style="2" customWidth="1"/>
    <col min="13324" max="13324" width="11.453125" style="2"/>
    <col min="13325" max="13325" width="5.453125" style="2" customWidth="1"/>
    <col min="13326" max="13326" width="3.453125" style="2" customWidth="1"/>
    <col min="13327" max="13327" width="16.90625" style="2" customWidth="1"/>
    <col min="13328" max="13333" width="3.453125" style="2" customWidth="1"/>
    <col min="13334" max="13334" width="3.36328125" style="2" customWidth="1"/>
    <col min="13335" max="13337" width="3.453125" style="2" customWidth="1"/>
    <col min="13338" max="13339" width="2.36328125" style="2" customWidth="1"/>
    <col min="13340" max="13340" width="6.453125" style="2" customWidth="1"/>
    <col min="13341" max="13346" width="11.453125" style="2"/>
    <col min="13347" max="13347" width="6" style="2" customWidth="1"/>
    <col min="13348" max="13348" width="3.453125" style="2" customWidth="1"/>
    <col min="13349" max="13349" width="46.6328125" style="2" customWidth="1"/>
    <col min="13350" max="13350" width="1.36328125" style="2" customWidth="1"/>
    <col min="13351" max="13351" width="11.08984375" style="2" customWidth="1"/>
    <col min="13352" max="13352" width="9.90625" style="2" customWidth="1"/>
    <col min="13353" max="13353" width="15.6328125" style="2" customWidth="1"/>
    <col min="13354" max="13354" width="12.453125" style="2" customWidth="1"/>
    <col min="13355" max="13355" width="16.6328125" style="2" customWidth="1"/>
    <col min="13356" max="13356" width="8.6328125" style="2" customWidth="1"/>
    <col min="13357" max="13357" width="42.6328125" style="2" customWidth="1"/>
    <col min="13358" max="13358" width="11.453125" style="2"/>
    <col min="13359" max="13359" width="5.453125" style="2" customWidth="1"/>
    <col min="13360" max="13360" width="3.453125" style="2" customWidth="1"/>
    <col min="13361" max="13373" width="0" style="2" hidden="1" customWidth="1"/>
    <col min="13374" max="13374" width="5.6328125" style="2" customWidth="1"/>
    <col min="13375" max="13375" width="0" style="2" hidden="1" customWidth="1"/>
    <col min="13376" max="13388" width="5.6328125" style="2" customWidth="1"/>
    <col min="13389" max="13389" width="6.453125" style="2" customWidth="1"/>
    <col min="13390" max="13392" width="11.453125" style="2"/>
    <col min="13393" max="13393" width="6" style="2" customWidth="1"/>
    <col min="13394" max="13394" width="3.453125" style="2" customWidth="1"/>
    <col min="13395" max="13395" width="46.6328125" style="2" customWidth="1"/>
    <col min="13396" max="13396" width="1.36328125" style="2" customWidth="1"/>
    <col min="13397" max="13397" width="11.08984375" style="2" customWidth="1"/>
    <col min="13398" max="13398" width="9.90625" style="2" customWidth="1"/>
    <col min="13399" max="13399" width="15.6328125" style="2" customWidth="1"/>
    <col min="13400" max="13400" width="12.453125" style="2" customWidth="1"/>
    <col min="13401" max="13401" width="16.6328125" style="2" customWidth="1"/>
    <col min="13402" max="13402" width="8.6328125" style="2" customWidth="1"/>
    <col min="13403" max="13403" width="42.6328125" style="2" customWidth="1"/>
    <col min="13404" max="13404" width="11.453125" style="2"/>
    <col min="13405" max="13405" width="5.453125" style="2" customWidth="1"/>
    <col min="13406" max="13406" width="3.453125" style="2" customWidth="1"/>
    <col min="13407" max="13407" width="16.90625" style="2" customWidth="1"/>
    <col min="13408" max="13413" width="3.453125" style="2" customWidth="1"/>
    <col min="13414" max="13414" width="3.36328125" style="2" customWidth="1"/>
    <col min="13415" max="13417" width="3.453125" style="2" customWidth="1"/>
    <col min="13418" max="13419" width="2.36328125" style="2" customWidth="1"/>
    <col min="13420" max="13420" width="6.453125" style="2" customWidth="1"/>
    <col min="13421" max="13568" width="11.453125" style="2"/>
    <col min="13569" max="13569" width="4.6328125" style="2" customWidth="1"/>
    <col min="13570" max="13570" width="3.453125" style="2" customWidth="1"/>
    <col min="13571" max="13571" width="46.6328125" style="2" customWidth="1"/>
    <col min="13572" max="13572" width="1.36328125" style="2" customWidth="1"/>
    <col min="13573" max="13573" width="11.08984375" style="2" customWidth="1"/>
    <col min="13574" max="13574" width="9.90625" style="2" customWidth="1"/>
    <col min="13575" max="13575" width="15.6328125" style="2" customWidth="1"/>
    <col min="13576" max="13576" width="12.453125" style="2" customWidth="1"/>
    <col min="13577" max="13577" width="16.6328125" style="2" customWidth="1"/>
    <col min="13578" max="13578" width="8.6328125" style="2" customWidth="1"/>
    <col min="13579" max="13579" width="42.6328125" style="2" customWidth="1"/>
    <col min="13580" max="13580" width="11.453125" style="2"/>
    <col min="13581" max="13581" width="5.453125" style="2" customWidth="1"/>
    <col min="13582" max="13582" width="3.453125" style="2" customWidth="1"/>
    <col min="13583" max="13583" width="16.90625" style="2" customWidth="1"/>
    <col min="13584" max="13589" width="3.453125" style="2" customWidth="1"/>
    <col min="13590" max="13590" width="3.36328125" style="2" customWidth="1"/>
    <col min="13591" max="13593" width="3.453125" style="2" customWidth="1"/>
    <col min="13594" max="13595" width="2.36328125" style="2" customWidth="1"/>
    <col min="13596" max="13596" width="6.453125" style="2" customWidth="1"/>
    <col min="13597" max="13602" width="11.453125" style="2"/>
    <col min="13603" max="13603" width="6" style="2" customWidth="1"/>
    <col min="13604" max="13604" width="3.453125" style="2" customWidth="1"/>
    <col min="13605" max="13605" width="46.6328125" style="2" customWidth="1"/>
    <col min="13606" max="13606" width="1.36328125" style="2" customWidth="1"/>
    <col min="13607" max="13607" width="11.08984375" style="2" customWidth="1"/>
    <col min="13608" max="13608" width="9.90625" style="2" customWidth="1"/>
    <col min="13609" max="13609" width="15.6328125" style="2" customWidth="1"/>
    <col min="13610" max="13610" width="12.453125" style="2" customWidth="1"/>
    <col min="13611" max="13611" width="16.6328125" style="2" customWidth="1"/>
    <col min="13612" max="13612" width="8.6328125" style="2" customWidth="1"/>
    <col min="13613" max="13613" width="42.6328125" style="2" customWidth="1"/>
    <col min="13614" max="13614" width="11.453125" style="2"/>
    <col min="13615" max="13615" width="5.453125" style="2" customWidth="1"/>
    <col min="13616" max="13616" width="3.453125" style="2" customWidth="1"/>
    <col min="13617" max="13629" width="0" style="2" hidden="1" customWidth="1"/>
    <col min="13630" max="13630" width="5.6328125" style="2" customWidth="1"/>
    <col min="13631" max="13631" width="0" style="2" hidden="1" customWidth="1"/>
    <col min="13632" max="13644" width="5.6328125" style="2" customWidth="1"/>
    <col min="13645" max="13645" width="6.453125" style="2" customWidth="1"/>
    <col min="13646" max="13648" width="11.453125" style="2"/>
    <col min="13649" max="13649" width="6" style="2" customWidth="1"/>
    <col min="13650" max="13650" width="3.453125" style="2" customWidth="1"/>
    <col min="13651" max="13651" width="46.6328125" style="2" customWidth="1"/>
    <col min="13652" max="13652" width="1.36328125" style="2" customWidth="1"/>
    <col min="13653" max="13653" width="11.08984375" style="2" customWidth="1"/>
    <col min="13654" max="13654" width="9.90625" style="2" customWidth="1"/>
    <col min="13655" max="13655" width="15.6328125" style="2" customWidth="1"/>
    <col min="13656" max="13656" width="12.453125" style="2" customWidth="1"/>
    <col min="13657" max="13657" width="16.6328125" style="2" customWidth="1"/>
    <col min="13658" max="13658" width="8.6328125" style="2" customWidth="1"/>
    <col min="13659" max="13659" width="42.6328125" style="2" customWidth="1"/>
    <col min="13660" max="13660" width="11.453125" style="2"/>
    <col min="13661" max="13661" width="5.453125" style="2" customWidth="1"/>
    <col min="13662" max="13662" width="3.453125" style="2" customWidth="1"/>
    <col min="13663" max="13663" width="16.90625" style="2" customWidth="1"/>
    <col min="13664" max="13669" width="3.453125" style="2" customWidth="1"/>
    <col min="13670" max="13670" width="3.36328125" style="2" customWidth="1"/>
    <col min="13671" max="13673" width="3.453125" style="2" customWidth="1"/>
    <col min="13674" max="13675" width="2.36328125" style="2" customWidth="1"/>
    <col min="13676" max="13676" width="6.453125" style="2" customWidth="1"/>
    <col min="13677" max="13824" width="11.453125" style="2"/>
    <col min="13825" max="13825" width="4.6328125" style="2" customWidth="1"/>
    <col min="13826" max="13826" width="3.453125" style="2" customWidth="1"/>
    <col min="13827" max="13827" width="46.6328125" style="2" customWidth="1"/>
    <col min="13828" max="13828" width="1.36328125" style="2" customWidth="1"/>
    <col min="13829" max="13829" width="11.08984375" style="2" customWidth="1"/>
    <col min="13830" max="13830" width="9.90625" style="2" customWidth="1"/>
    <col min="13831" max="13831" width="15.6328125" style="2" customWidth="1"/>
    <col min="13832" max="13832" width="12.453125" style="2" customWidth="1"/>
    <col min="13833" max="13833" width="16.6328125" style="2" customWidth="1"/>
    <col min="13834" max="13834" width="8.6328125" style="2" customWidth="1"/>
    <col min="13835" max="13835" width="42.6328125" style="2" customWidth="1"/>
    <col min="13836" max="13836" width="11.453125" style="2"/>
    <col min="13837" max="13837" width="5.453125" style="2" customWidth="1"/>
    <col min="13838" max="13838" width="3.453125" style="2" customWidth="1"/>
    <col min="13839" max="13839" width="16.90625" style="2" customWidth="1"/>
    <col min="13840" max="13845" width="3.453125" style="2" customWidth="1"/>
    <col min="13846" max="13846" width="3.36328125" style="2" customWidth="1"/>
    <col min="13847" max="13849" width="3.453125" style="2" customWidth="1"/>
    <col min="13850" max="13851" width="2.36328125" style="2" customWidth="1"/>
    <col min="13852" max="13852" width="6.453125" style="2" customWidth="1"/>
    <col min="13853" max="13858" width="11.453125" style="2"/>
    <col min="13859" max="13859" width="6" style="2" customWidth="1"/>
    <col min="13860" max="13860" width="3.453125" style="2" customWidth="1"/>
    <col min="13861" max="13861" width="46.6328125" style="2" customWidth="1"/>
    <col min="13862" max="13862" width="1.36328125" style="2" customWidth="1"/>
    <col min="13863" max="13863" width="11.08984375" style="2" customWidth="1"/>
    <col min="13864" max="13864" width="9.90625" style="2" customWidth="1"/>
    <col min="13865" max="13865" width="15.6328125" style="2" customWidth="1"/>
    <col min="13866" max="13866" width="12.453125" style="2" customWidth="1"/>
    <col min="13867" max="13867" width="16.6328125" style="2" customWidth="1"/>
    <col min="13868" max="13868" width="8.6328125" style="2" customWidth="1"/>
    <col min="13869" max="13869" width="42.6328125" style="2" customWidth="1"/>
    <col min="13870" max="13870" width="11.453125" style="2"/>
    <col min="13871" max="13871" width="5.453125" style="2" customWidth="1"/>
    <col min="13872" max="13872" width="3.453125" style="2" customWidth="1"/>
    <col min="13873" max="13885" width="0" style="2" hidden="1" customWidth="1"/>
    <col min="13886" max="13886" width="5.6328125" style="2" customWidth="1"/>
    <col min="13887" max="13887" width="0" style="2" hidden="1" customWidth="1"/>
    <col min="13888" max="13900" width="5.6328125" style="2" customWidth="1"/>
    <col min="13901" max="13901" width="6.453125" style="2" customWidth="1"/>
    <col min="13902" max="13904" width="11.453125" style="2"/>
    <col min="13905" max="13905" width="6" style="2" customWidth="1"/>
    <col min="13906" max="13906" width="3.453125" style="2" customWidth="1"/>
    <col min="13907" max="13907" width="46.6328125" style="2" customWidth="1"/>
    <col min="13908" max="13908" width="1.36328125" style="2" customWidth="1"/>
    <col min="13909" max="13909" width="11.08984375" style="2" customWidth="1"/>
    <col min="13910" max="13910" width="9.90625" style="2" customWidth="1"/>
    <col min="13911" max="13911" width="15.6328125" style="2" customWidth="1"/>
    <col min="13912" max="13912" width="12.453125" style="2" customWidth="1"/>
    <col min="13913" max="13913" width="16.6328125" style="2" customWidth="1"/>
    <col min="13914" max="13914" width="8.6328125" style="2" customWidth="1"/>
    <col min="13915" max="13915" width="42.6328125" style="2" customWidth="1"/>
    <col min="13916" max="13916" width="11.453125" style="2"/>
    <col min="13917" max="13917" width="5.453125" style="2" customWidth="1"/>
    <col min="13918" max="13918" width="3.453125" style="2" customWidth="1"/>
    <col min="13919" max="13919" width="16.90625" style="2" customWidth="1"/>
    <col min="13920" max="13925" width="3.453125" style="2" customWidth="1"/>
    <col min="13926" max="13926" width="3.36328125" style="2" customWidth="1"/>
    <col min="13927" max="13929" width="3.453125" style="2" customWidth="1"/>
    <col min="13930" max="13931" width="2.36328125" style="2" customWidth="1"/>
    <col min="13932" max="13932" width="6.453125" style="2" customWidth="1"/>
    <col min="13933" max="14080" width="11.453125" style="2"/>
    <col min="14081" max="14081" width="4.6328125" style="2" customWidth="1"/>
    <col min="14082" max="14082" width="3.453125" style="2" customWidth="1"/>
    <col min="14083" max="14083" width="46.6328125" style="2" customWidth="1"/>
    <col min="14084" max="14084" width="1.36328125" style="2" customWidth="1"/>
    <col min="14085" max="14085" width="11.08984375" style="2" customWidth="1"/>
    <col min="14086" max="14086" width="9.90625" style="2" customWidth="1"/>
    <col min="14087" max="14087" width="15.6328125" style="2" customWidth="1"/>
    <col min="14088" max="14088" width="12.453125" style="2" customWidth="1"/>
    <col min="14089" max="14089" width="16.6328125" style="2" customWidth="1"/>
    <col min="14090" max="14090" width="8.6328125" style="2" customWidth="1"/>
    <col min="14091" max="14091" width="42.6328125" style="2" customWidth="1"/>
    <col min="14092" max="14092" width="11.453125" style="2"/>
    <col min="14093" max="14093" width="5.453125" style="2" customWidth="1"/>
    <col min="14094" max="14094" width="3.453125" style="2" customWidth="1"/>
    <col min="14095" max="14095" width="16.90625" style="2" customWidth="1"/>
    <col min="14096" max="14101" width="3.453125" style="2" customWidth="1"/>
    <col min="14102" max="14102" width="3.36328125" style="2" customWidth="1"/>
    <col min="14103" max="14105" width="3.453125" style="2" customWidth="1"/>
    <col min="14106" max="14107" width="2.36328125" style="2" customWidth="1"/>
    <col min="14108" max="14108" width="6.453125" style="2" customWidth="1"/>
    <col min="14109" max="14114" width="11.453125" style="2"/>
    <col min="14115" max="14115" width="6" style="2" customWidth="1"/>
    <col min="14116" max="14116" width="3.453125" style="2" customWidth="1"/>
    <col min="14117" max="14117" width="46.6328125" style="2" customWidth="1"/>
    <col min="14118" max="14118" width="1.36328125" style="2" customWidth="1"/>
    <col min="14119" max="14119" width="11.08984375" style="2" customWidth="1"/>
    <col min="14120" max="14120" width="9.90625" style="2" customWidth="1"/>
    <col min="14121" max="14121" width="15.6328125" style="2" customWidth="1"/>
    <col min="14122" max="14122" width="12.453125" style="2" customWidth="1"/>
    <col min="14123" max="14123" width="16.6328125" style="2" customWidth="1"/>
    <col min="14124" max="14124" width="8.6328125" style="2" customWidth="1"/>
    <col min="14125" max="14125" width="42.6328125" style="2" customWidth="1"/>
    <col min="14126" max="14126" width="11.453125" style="2"/>
    <col min="14127" max="14127" width="5.453125" style="2" customWidth="1"/>
    <col min="14128" max="14128" width="3.453125" style="2" customWidth="1"/>
    <col min="14129" max="14141" width="0" style="2" hidden="1" customWidth="1"/>
    <col min="14142" max="14142" width="5.6328125" style="2" customWidth="1"/>
    <col min="14143" max="14143" width="0" style="2" hidden="1" customWidth="1"/>
    <col min="14144" max="14156" width="5.6328125" style="2" customWidth="1"/>
    <col min="14157" max="14157" width="6.453125" style="2" customWidth="1"/>
    <col min="14158" max="14160" width="11.453125" style="2"/>
    <col min="14161" max="14161" width="6" style="2" customWidth="1"/>
    <col min="14162" max="14162" width="3.453125" style="2" customWidth="1"/>
    <col min="14163" max="14163" width="46.6328125" style="2" customWidth="1"/>
    <col min="14164" max="14164" width="1.36328125" style="2" customWidth="1"/>
    <col min="14165" max="14165" width="11.08984375" style="2" customWidth="1"/>
    <col min="14166" max="14166" width="9.90625" style="2" customWidth="1"/>
    <col min="14167" max="14167" width="15.6328125" style="2" customWidth="1"/>
    <col min="14168" max="14168" width="12.453125" style="2" customWidth="1"/>
    <col min="14169" max="14169" width="16.6328125" style="2" customWidth="1"/>
    <col min="14170" max="14170" width="8.6328125" style="2" customWidth="1"/>
    <col min="14171" max="14171" width="42.6328125" style="2" customWidth="1"/>
    <col min="14172" max="14172" width="11.453125" style="2"/>
    <col min="14173" max="14173" width="5.453125" style="2" customWidth="1"/>
    <col min="14174" max="14174" width="3.453125" style="2" customWidth="1"/>
    <col min="14175" max="14175" width="16.90625" style="2" customWidth="1"/>
    <col min="14176" max="14181" width="3.453125" style="2" customWidth="1"/>
    <col min="14182" max="14182" width="3.36328125" style="2" customWidth="1"/>
    <col min="14183" max="14185" width="3.453125" style="2" customWidth="1"/>
    <col min="14186" max="14187" width="2.36328125" style="2" customWidth="1"/>
    <col min="14188" max="14188" width="6.453125" style="2" customWidth="1"/>
    <col min="14189" max="14336" width="11.453125" style="2"/>
    <col min="14337" max="14337" width="4.6328125" style="2" customWidth="1"/>
    <col min="14338" max="14338" width="3.453125" style="2" customWidth="1"/>
    <col min="14339" max="14339" width="46.6328125" style="2" customWidth="1"/>
    <col min="14340" max="14340" width="1.36328125" style="2" customWidth="1"/>
    <col min="14341" max="14341" width="11.08984375" style="2" customWidth="1"/>
    <col min="14342" max="14342" width="9.90625" style="2" customWidth="1"/>
    <col min="14343" max="14343" width="15.6328125" style="2" customWidth="1"/>
    <col min="14344" max="14344" width="12.453125" style="2" customWidth="1"/>
    <col min="14345" max="14345" width="16.6328125" style="2" customWidth="1"/>
    <col min="14346" max="14346" width="8.6328125" style="2" customWidth="1"/>
    <col min="14347" max="14347" width="42.6328125" style="2" customWidth="1"/>
    <col min="14348" max="14348" width="11.453125" style="2"/>
    <col min="14349" max="14349" width="5.453125" style="2" customWidth="1"/>
    <col min="14350" max="14350" width="3.453125" style="2" customWidth="1"/>
    <col min="14351" max="14351" width="16.90625" style="2" customWidth="1"/>
    <col min="14352" max="14357" width="3.453125" style="2" customWidth="1"/>
    <col min="14358" max="14358" width="3.36328125" style="2" customWidth="1"/>
    <col min="14359" max="14361" width="3.453125" style="2" customWidth="1"/>
    <col min="14362" max="14363" width="2.36328125" style="2" customWidth="1"/>
    <col min="14364" max="14364" width="6.453125" style="2" customWidth="1"/>
    <col min="14365" max="14370" width="11.453125" style="2"/>
    <col min="14371" max="14371" width="6" style="2" customWidth="1"/>
    <col min="14372" max="14372" width="3.453125" style="2" customWidth="1"/>
    <col min="14373" max="14373" width="46.6328125" style="2" customWidth="1"/>
    <col min="14374" max="14374" width="1.36328125" style="2" customWidth="1"/>
    <col min="14375" max="14375" width="11.08984375" style="2" customWidth="1"/>
    <col min="14376" max="14376" width="9.90625" style="2" customWidth="1"/>
    <col min="14377" max="14377" width="15.6328125" style="2" customWidth="1"/>
    <col min="14378" max="14378" width="12.453125" style="2" customWidth="1"/>
    <col min="14379" max="14379" width="16.6328125" style="2" customWidth="1"/>
    <col min="14380" max="14380" width="8.6328125" style="2" customWidth="1"/>
    <col min="14381" max="14381" width="42.6328125" style="2" customWidth="1"/>
    <col min="14382" max="14382" width="11.453125" style="2"/>
    <col min="14383" max="14383" width="5.453125" style="2" customWidth="1"/>
    <col min="14384" max="14384" width="3.453125" style="2" customWidth="1"/>
    <col min="14385" max="14397" width="0" style="2" hidden="1" customWidth="1"/>
    <col min="14398" max="14398" width="5.6328125" style="2" customWidth="1"/>
    <col min="14399" max="14399" width="0" style="2" hidden="1" customWidth="1"/>
    <col min="14400" max="14412" width="5.6328125" style="2" customWidth="1"/>
    <col min="14413" max="14413" width="6.453125" style="2" customWidth="1"/>
    <col min="14414" max="14416" width="11.453125" style="2"/>
    <col min="14417" max="14417" width="6" style="2" customWidth="1"/>
    <col min="14418" max="14418" width="3.453125" style="2" customWidth="1"/>
    <col min="14419" max="14419" width="46.6328125" style="2" customWidth="1"/>
    <col min="14420" max="14420" width="1.36328125" style="2" customWidth="1"/>
    <col min="14421" max="14421" width="11.08984375" style="2" customWidth="1"/>
    <col min="14422" max="14422" width="9.90625" style="2" customWidth="1"/>
    <col min="14423" max="14423" width="15.6328125" style="2" customWidth="1"/>
    <col min="14424" max="14424" width="12.453125" style="2" customWidth="1"/>
    <col min="14425" max="14425" width="16.6328125" style="2" customWidth="1"/>
    <col min="14426" max="14426" width="8.6328125" style="2" customWidth="1"/>
    <col min="14427" max="14427" width="42.6328125" style="2" customWidth="1"/>
    <col min="14428" max="14428" width="11.453125" style="2"/>
    <col min="14429" max="14429" width="5.453125" style="2" customWidth="1"/>
    <col min="14430" max="14430" width="3.453125" style="2" customWidth="1"/>
    <col min="14431" max="14431" width="16.90625" style="2" customWidth="1"/>
    <col min="14432" max="14437" width="3.453125" style="2" customWidth="1"/>
    <col min="14438" max="14438" width="3.36328125" style="2" customWidth="1"/>
    <col min="14439" max="14441" width="3.453125" style="2" customWidth="1"/>
    <col min="14442" max="14443" width="2.36328125" style="2" customWidth="1"/>
    <col min="14444" max="14444" width="6.453125" style="2" customWidth="1"/>
    <col min="14445" max="14592" width="11.453125" style="2"/>
    <col min="14593" max="14593" width="4.6328125" style="2" customWidth="1"/>
    <col min="14594" max="14594" width="3.453125" style="2" customWidth="1"/>
    <col min="14595" max="14595" width="46.6328125" style="2" customWidth="1"/>
    <col min="14596" max="14596" width="1.36328125" style="2" customWidth="1"/>
    <col min="14597" max="14597" width="11.08984375" style="2" customWidth="1"/>
    <col min="14598" max="14598" width="9.90625" style="2" customWidth="1"/>
    <col min="14599" max="14599" width="15.6328125" style="2" customWidth="1"/>
    <col min="14600" max="14600" width="12.453125" style="2" customWidth="1"/>
    <col min="14601" max="14601" width="16.6328125" style="2" customWidth="1"/>
    <col min="14602" max="14602" width="8.6328125" style="2" customWidth="1"/>
    <col min="14603" max="14603" width="42.6328125" style="2" customWidth="1"/>
    <col min="14604" max="14604" width="11.453125" style="2"/>
    <col min="14605" max="14605" width="5.453125" style="2" customWidth="1"/>
    <col min="14606" max="14606" width="3.453125" style="2" customWidth="1"/>
    <col min="14607" max="14607" width="16.90625" style="2" customWidth="1"/>
    <col min="14608" max="14613" width="3.453125" style="2" customWidth="1"/>
    <col min="14614" max="14614" width="3.36328125" style="2" customWidth="1"/>
    <col min="14615" max="14617" width="3.453125" style="2" customWidth="1"/>
    <col min="14618" max="14619" width="2.36328125" style="2" customWidth="1"/>
    <col min="14620" max="14620" width="6.453125" style="2" customWidth="1"/>
    <col min="14621" max="14626" width="11.453125" style="2"/>
    <col min="14627" max="14627" width="6" style="2" customWidth="1"/>
    <col min="14628" max="14628" width="3.453125" style="2" customWidth="1"/>
    <col min="14629" max="14629" width="46.6328125" style="2" customWidth="1"/>
    <col min="14630" max="14630" width="1.36328125" style="2" customWidth="1"/>
    <col min="14631" max="14631" width="11.08984375" style="2" customWidth="1"/>
    <col min="14632" max="14632" width="9.90625" style="2" customWidth="1"/>
    <col min="14633" max="14633" width="15.6328125" style="2" customWidth="1"/>
    <col min="14634" max="14634" width="12.453125" style="2" customWidth="1"/>
    <col min="14635" max="14635" width="16.6328125" style="2" customWidth="1"/>
    <col min="14636" max="14636" width="8.6328125" style="2" customWidth="1"/>
    <col min="14637" max="14637" width="42.6328125" style="2" customWidth="1"/>
    <col min="14638" max="14638" width="11.453125" style="2"/>
    <col min="14639" max="14639" width="5.453125" style="2" customWidth="1"/>
    <col min="14640" max="14640" width="3.453125" style="2" customWidth="1"/>
    <col min="14641" max="14653" width="0" style="2" hidden="1" customWidth="1"/>
    <col min="14654" max="14654" width="5.6328125" style="2" customWidth="1"/>
    <col min="14655" max="14655" width="0" style="2" hidden="1" customWidth="1"/>
    <col min="14656" max="14668" width="5.6328125" style="2" customWidth="1"/>
    <col min="14669" max="14669" width="6.453125" style="2" customWidth="1"/>
    <col min="14670" max="14672" width="11.453125" style="2"/>
    <col min="14673" max="14673" width="6" style="2" customWidth="1"/>
    <col min="14674" max="14674" width="3.453125" style="2" customWidth="1"/>
    <col min="14675" max="14675" width="46.6328125" style="2" customWidth="1"/>
    <col min="14676" max="14676" width="1.36328125" style="2" customWidth="1"/>
    <col min="14677" max="14677" width="11.08984375" style="2" customWidth="1"/>
    <col min="14678" max="14678" width="9.90625" style="2" customWidth="1"/>
    <col min="14679" max="14679" width="15.6328125" style="2" customWidth="1"/>
    <col min="14680" max="14680" width="12.453125" style="2" customWidth="1"/>
    <col min="14681" max="14681" width="16.6328125" style="2" customWidth="1"/>
    <col min="14682" max="14682" width="8.6328125" style="2" customWidth="1"/>
    <col min="14683" max="14683" width="42.6328125" style="2" customWidth="1"/>
    <col min="14684" max="14684" width="11.453125" style="2"/>
    <col min="14685" max="14685" width="5.453125" style="2" customWidth="1"/>
    <col min="14686" max="14686" width="3.453125" style="2" customWidth="1"/>
    <col min="14687" max="14687" width="16.90625" style="2" customWidth="1"/>
    <col min="14688" max="14693" width="3.453125" style="2" customWidth="1"/>
    <col min="14694" max="14694" width="3.36328125" style="2" customWidth="1"/>
    <col min="14695" max="14697" width="3.453125" style="2" customWidth="1"/>
    <col min="14698" max="14699" width="2.36328125" style="2" customWidth="1"/>
    <col min="14700" max="14700" width="6.453125" style="2" customWidth="1"/>
    <col min="14701" max="14848" width="11.453125" style="2"/>
    <col min="14849" max="14849" width="4.6328125" style="2" customWidth="1"/>
    <col min="14850" max="14850" width="3.453125" style="2" customWidth="1"/>
    <col min="14851" max="14851" width="46.6328125" style="2" customWidth="1"/>
    <col min="14852" max="14852" width="1.36328125" style="2" customWidth="1"/>
    <col min="14853" max="14853" width="11.08984375" style="2" customWidth="1"/>
    <col min="14854" max="14854" width="9.90625" style="2" customWidth="1"/>
    <col min="14855" max="14855" width="15.6328125" style="2" customWidth="1"/>
    <col min="14856" max="14856" width="12.453125" style="2" customWidth="1"/>
    <col min="14857" max="14857" width="16.6328125" style="2" customWidth="1"/>
    <col min="14858" max="14858" width="8.6328125" style="2" customWidth="1"/>
    <col min="14859" max="14859" width="42.6328125" style="2" customWidth="1"/>
    <col min="14860" max="14860" width="11.453125" style="2"/>
    <col min="14861" max="14861" width="5.453125" style="2" customWidth="1"/>
    <col min="14862" max="14862" width="3.453125" style="2" customWidth="1"/>
    <col min="14863" max="14863" width="16.90625" style="2" customWidth="1"/>
    <col min="14864" max="14869" width="3.453125" style="2" customWidth="1"/>
    <col min="14870" max="14870" width="3.36328125" style="2" customWidth="1"/>
    <col min="14871" max="14873" width="3.453125" style="2" customWidth="1"/>
    <col min="14874" max="14875" width="2.36328125" style="2" customWidth="1"/>
    <col min="14876" max="14876" width="6.453125" style="2" customWidth="1"/>
    <col min="14877" max="14882" width="11.453125" style="2"/>
    <col min="14883" max="14883" width="6" style="2" customWidth="1"/>
    <col min="14884" max="14884" width="3.453125" style="2" customWidth="1"/>
    <col min="14885" max="14885" width="46.6328125" style="2" customWidth="1"/>
    <col min="14886" max="14886" width="1.36328125" style="2" customWidth="1"/>
    <col min="14887" max="14887" width="11.08984375" style="2" customWidth="1"/>
    <col min="14888" max="14888" width="9.90625" style="2" customWidth="1"/>
    <col min="14889" max="14889" width="15.6328125" style="2" customWidth="1"/>
    <col min="14890" max="14890" width="12.453125" style="2" customWidth="1"/>
    <col min="14891" max="14891" width="16.6328125" style="2" customWidth="1"/>
    <col min="14892" max="14892" width="8.6328125" style="2" customWidth="1"/>
    <col min="14893" max="14893" width="42.6328125" style="2" customWidth="1"/>
    <col min="14894" max="14894" width="11.453125" style="2"/>
    <col min="14895" max="14895" width="5.453125" style="2" customWidth="1"/>
    <col min="14896" max="14896" width="3.453125" style="2" customWidth="1"/>
    <col min="14897" max="14909" width="0" style="2" hidden="1" customWidth="1"/>
    <col min="14910" max="14910" width="5.6328125" style="2" customWidth="1"/>
    <col min="14911" max="14911" width="0" style="2" hidden="1" customWidth="1"/>
    <col min="14912" max="14924" width="5.6328125" style="2" customWidth="1"/>
    <col min="14925" max="14925" width="6.453125" style="2" customWidth="1"/>
    <col min="14926" max="14928" width="11.453125" style="2"/>
    <col min="14929" max="14929" width="6" style="2" customWidth="1"/>
    <col min="14930" max="14930" width="3.453125" style="2" customWidth="1"/>
    <col min="14931" max="14931" width="46.6328125" style="2" customWidth="1"/>
    <col min="14932" max="14932" width="1.36328125" style="2" customWidth="1"/>
    <col min="14933" max="14933" width="11.08984375" style="2" customWidth="1"/>
    <col min="14934" max="14934" width="9.90625" style="2" customWidth="1"/>
    <col min="14935" max="14935" width="15.6328125" style="2" customWidth="1"/>
    <col min="14936" max="14936" width="12.453125" style="2" customWidth="1"/>
    <col min="14937" max="14937" width="16.6328125" style="2" customWidth="1"/>
    <col min="14938" max="14938" width="8.6328125" style="2" customWidth="1"/>
    <col min="14939" max="14939" width="42.6328125" style="2" customWidth="1"/>
    <col min="14940" max="14940" width="11.453125" style="2"/>
    <col min="14941" max="14941" width="5.453125" style="2" customWidth="1"/>
    <col min="14942" max="14942" width="3.453125" style="2" customWidth="1"/>
    <col min="14943" max="14943" width="16.90625" style="2" customWidth="1"/>
    <col min="14944" max="14949" width="3.453125" style="2" customWidth="1"/>
    <col min="14950" max="14950" width="3.36328125" style="2" customWidth="1"/>
    <col min="14951" max="14953" width="3.453125" style="2" customWidth="1"/>
    <col min="14954" max="14955" width="2.36328125" style="2" customWidth="1"/>
    <col min="14956" max="14956" width="6.453125" style="2" customWidth="1"/>
    <col min="14957" max="15104" width="11.453125" style="2"/>
    <col min="15105" max="15105" width="4.6328125" style="2" customWidth="1"/>
    <col min="15106" max="15106" width="3.453125" style="2" customWidth="1"/>
    <col min="15107" max="15107" width="46.6328125" style="2" customWidth="1"/>
    <col min="15108" max="15108" width="1.36328125" style="2" customWidth="1"/>
    <col min="15109" max="15109" width="11.08984375" style="2" customWidth="1"/>
    <col min="15110" max="15110" width="9.90625" style="2" customWidth="1"/>
    <col min="15111" max="15111" width="15.6328125" style="2" customWidth="1"/>
    <col min="15112" max="15112" width="12.453125" style="2" customWidth="1"/>
    <col min="15113" max="15113" width="16.6328125" style="2" customWidth="1"/>
    <col min="15114" max="15114" width="8.6328125" style="2" customWidth="1"/>
    <col min="15115" max="15115" width="42.6328125" style="2" customWidth="1"/>
    <col min="15116" max="15116" width="11.453125" style="2"/>
    <col min="15117" max="15117" width="5.453125" style="2" customWidth="1"/>
    <col min="15118" max="15118" width="3.453125" style="2" customWidth="1"/>
    <col min="15119" max="15119" width="16.90625" style="2" customWidth="1"/>
    <col min="15120" max="15125" width="3.453125" style="2" customWidth="1"/>
    <col min="15126" max="15126" width="3.36328125" style="2" customWidth="1"/>
    <col min="15127" max="15129" width="3.453125" style="2" customWidth="1"/>
    <col min="15130" max="15131" width="2.36328125" style="2" customWidth="1"/>
    <col min="15132" max="15132" width="6.453125" style="2" customWidth="1"/>
    <col min="15133" max="15138" width="11.453125" style="2"/>
    <col min="15139" max="15139" width="6" style="2" customWidth="1"/>
    <col min="15140" max="15140" width="3.453125" style="2" customWidth="1"/>
    <col min="15141" max="15141" width="46.6328125" style="2" customWidth="1"/>
    <col min="15142" max="15142" width="1.36328125" style="2" customWidth="1"/>
    <col min="15143" max="15143" width="11.08984375" style="2" customWidth="1"/>
    <col min="15144" max="15144" width="9.90625" style="2" customWidth="1"/>
    <col min="15145" max="15145" width="15.6328125" style="2" customWidth="1"/>
    <col min="15146" max="15146" width="12.453125" style="2" customWidth="1"/>
    <col min="15147" max="15147" width="16.6328125" style="2" customWidth="1"/>
    <col min="15148" max="15148" width="8.6328125" style="2" customWidth="1"/>
    <col min="15149" max="15149" width="42.6328125" style="2" customWidth="1"/>
    <col min="15150" max="15150" width="11.453125" style="2"/>
    <col min="15151" max="15151" width="5.453125" style="2" customWidth="1"/>
    <col min="15152" max="15152" width="3.453125" style="2" customWidth="1"/>
    <col min="15153" max="15165" width="0" style="2" hidden="1" customWidth="1"/>
    <col min="15166" max="15166" width="5.6328125" style="2" customWidth="1"/>
    <col min="15167" max="15167" width="0" style="2" hidden="1" customWidth="1"/>
    <col min="15168" max="15180" width="5.6328125" style="2" customWidth="1"/>
    <col min="15181" max="15181" width="6.453125" style="2" customWidth="1"/>
    <col min="15182" max="15184" width="11.453125" style="2"/>
    <col min="15185" max="15185" width="6" style="2" customWidth="1"/>
    <col min="15186" max="15186" width="3.453125" style="2" customWidth="1"/>
    <col min="15187" max="15187" width="46.6328125" style="2" customWidth="1"/>
    <col min="15188" max="15188" width="1.36328125" style="2" customWidth="1"/>
    <col min="15189" max="15189" width="11.08984375" style="2" customWidth="1"/>
    <col min="15190" max="15190" width="9.90625" style="2" customWidth="1"/>
    <col min="15191" max="15191" width="15.6328125" style="2" customWidth="1"/>
    <col min="15192" max="15192" width="12.453125" style="2" customWidth="1"/>
    <col min="15193" max="15193" width="16.6328125" style="2" customWidth="1"/>
    <col min="15194" max="15194" width="8.6328125" style="2" customWidth="1"/>
    <col min="15195" max="15195" width="42.6328125" style="2" customWidth="1"/>
    <col min="15196" max="15196" width="11.453125" style="2"/>
    <col min="15197" max="15197" width="5.453125" style="2" customWidth="1"/>
    <col min="15198" max="15198" width="3.453125" style="2" customWidth="1"/>
    <col min="15199" max="15199" width="16.90625" style="2" customWidth="1"/>
    <col min="15200" max="15205" width="3.453125" style="2" customWidth="1"/>
    <col min="15206" max="15206" width="3.36328125" style="2" customWidth="1"/>
    <col min="15207" max="15209" width="3.453125" style="2" customWidth="1"/>
    <col min="15210" max="15211" width="2.36328125" style="2" customWidth="1"/>
    <col min="15212" max="15212" width="6.453125" style="2" customWidth="1"/>
    <col min="15213" max="15360" width="11.453125" style="2"/>
    <col min="15361" max="15361" width="4.6328125" style="2" customWidth="1"/>
    <col min="15362" max="15362" width="3.453125" style="2" customWidth="1"/>
    <col min="15363" max="15363" width="46.6328125" style="2" customWidth="1"/>
    <col min="15364" max="15364" width="1.36328125" style="2" customWidth="1"/>
    <col min="15365" max="15365" width="11.08984375" style="2" customWidth="1"/>
    <col min="15366" max="15366" width="9.90625" style="2" customWidth="1"/>
    <col min="15367" max="15367" width="15.6328125" style="2" customWidth="1"/>
    <col min="15368" max="15368" width="12.453125" style="2" customWidth="1"/>
    <col min="15369" max="15369" width="16.6328125" style="2" customWidth="1"/>
    <col min="15370" max="15370" width="8.6328125" style="2" customWidth="1"/>
    <col min="15371" max="15371" width="42.6328125" style="2" customWidth="1"/>
    <col min="15372" max="15372" width="11.453125" style="2"/>
    <col min="15373" max="15373" width="5.453125" style="2" customWidth="1"/>
    <col min="15374" max="15374" width="3.453125" style="2" customWidth="1"/>
    <col min="15375" max="15375" width="16.90625" style="2" customWidth="1"/>
    <col min="15376" max="15381" width="3.453125" style="2" customWidth="1"/>
    <col min="15382" max="15382" width="3.36328125" style="2" customWidth="1"/>
    <col min="15383" max="15385" width="3.453125" style="2" customWidth="1"/>
    <col min="15386" max="15387" width="2.36328125" style="2" customWidth="1"/>
    <col min="15388" max="15388" width="6.453125" style="2" customWidth="1"/>
    <col min="15389" max="15394" width="11.453125" style="2"/>
    <col min="15395" max="15395" width="6" style="2" customWidth="1"/>
    <col min="15396" max="15396" width="3.453125" style="2" customWidth="1"/>
    <col min="15397" max="15397" width="46.6328125" style="2" customWidth="1"/>
    <col min="15398" max="15398" width="1.36328125" style="2" customWidth="1"/>
    <col min="15399" max="15399" width="11.08984375" style="2" customWidth="1"/>
    <col min="15400" max="15400" width="9.90625" style="2" customWidth="1"/>
    <col min="15401" max="15401" width="15.6328125" style="2" customWidth="1"/>
    <col min="15402" max="15402" width="12.453125" style="2" customWidth="1"/>
    <col min="15403" max="15403" width="16.6328125" style="2" customWidth="1"/>
    <col min="15404" max="15404" width="8.6328125" style="2" customWidth="1"/>
    <col min="15405" max="15405" width="42.6328125" style="2" customWidth="1"/>
    <col min="15406" max="15406" width="11.453125" style="2"/>
    <col min="15407" max="15407" width="5.453125" style="2" customWidth="1"/>
    <col min="15408" max="15408" width="3.453125" style="2" customWidth="1"/>
    <col min="15409" max="15421" width="0" style="2" hidden="1" customWidth="1"/>
    <col min="15422" max="15422" width="5.6328125" style="2" customWidth="1"/>
    <col min="15423" max="15423" width="0" style="2" hidden="1" customWidth="1"/>
    <col min="15424" max="15436" width="5.6328125" style="2" customWidth="1"/>
    <col min="15437" max="15437" width="6.453125" style="2" customWidth="1"/>
    <col min="15438" max="15440" width="11.453125" style="2"/>
    <col min="15441" max="15441" width="6" style="2" customWidth="1"/>
    <col min="15442" max="15442" width="3.453125" style="2" customWidth="1"/>
    <col min="15443" max="15443" width="46.6328125" style="2" customWidth="1"/>
    <col min="15444" max="15444" width="1.36328125" style="2" customWidth="1"/>
    <col min="15445" max="15445" width="11.08984375" style="2" customWidth="1"/>
    <col min="15446" max="15446" width="9.90625" style="2" customWidth="1"/>
    <col min="15447" max="15447" width="15.6328125" style="2" customWidth="1"/>
    <col min="15448" max="15448" width="12.453125" style="2" customWidth="1"/>
    <col min="15449" max="15449" width="16.6328125" style="2" customWidth="1"/>
    <col min="15450" max="15450" width="8.6328125" style="2" customWidth="1"/>
    <col min="15451" max="15451" width="42.6328125" style="2" customWidth="1"/>
    <col min="15452" max="15452" width="11.453125" style="2"/>
    <col min="15453" max="15453" width="5.453125" style="2" customWidth="1"/>
    <col min="15454" max="15454" width="3.453125" style="2" customWidth="1"/>
    <col min="15455" max="15455" width="16.90625" style="2" customWidth="1"/>
    <col min="15456" max="15461" width="3.453125" style="2" customWidth="1"/>
    <col min="15462" max="15462" width="3.36328125" style="2" customWidth="1"/>
    <col min="15463" max="15465" width="3.453125" style="2" customWidth="1"/>
    <col min="15466" max="15467" width="2.36328125" style="2" customWidth="1"/>
    <col min="15468" max="15468" width="6.453125" style="2" customWidth="1"/>
    <col min="15469" max="15616" width="11.453125" style="2"/>
    <col min="15617" max="15617" width="4.6328125" style="2" customWidth="1"/>
    <col min="15618" max="15618" width="3.453125" style="2" customWidth="1"/>
    <col min="15619" max="15619" width="46.6328125" style="2" customWidth="1"/>
    <col min="15620" max="15620" width="1.36328125" style="2" customWidth="1"/>
    <col min="15621" max="15621" width="11.08984375" style="2" customWidth="1"/>
    <col min="15622" max="15622" width="9.90625" style="2" customWidth="1"/>
    <col min="15623" max="15623" width="15.6328125" style="2" customWidth="1"/>
    <col min="15624" max="15624" width="12.453125" style="2" customWidth="1"/>
    <col min="15625" max="15625" width="16.6328125" style="2" customWidth="1"/>
    <col min="15626" max="15626" width="8.6328125" style="2" customWidth="1"/>
    <col min="15627" max="15627" width="42.6328125" style="2" customWidth="1"/>
    <col min="15628" max="15628" width="11.453125" style="2"/>
    <col min="15629" max="15629" width="5.453125" style="2" customWidth="1"/>
    <col min="15630" max="15630" width="3.453125" style="2" customWidth="1"/>
    <col min="15631" max="15631" width="16.90625" style="2" customWidth="1"/>
    <col min="15632" max="15637" width="3.453125" style="2" customWidth="1"/>
    <col min="15638" max="15638" width="3.36328125" style="2" customWidth="1"/>
    <col min="15639" max="15641" width="3.453125" style="2" customWidth="1"/>
    <col min="15642" max="15643" width="2.36328125" style="2" customWidth="1"/>
    <col min="15644" max="15644" width="6.453125" style="2" customWidth="1"/>
    <col min="15645" max="15650" width="11.453125" style="2"/>
    <col min="15651" max="15651" width="6" style="2" customWidth="1"/>
    <col min="15652" max="15652" width="3.453125" style="2" customWidth="1"/>
    <col min="15653" max="15653" width="46.6328125" style="2" customWidth="1"/>
    <col min="15654" max="15654" width="1.36328125" style="2" customWidth="1"/>
    <col min="15655" max="15655" width="11.08984375" style="2" customWidth="1"/>
    <col min="15656" max="15656" width="9.90625" style="2" customWidth="1"/>
    <col min="15657" max="15657" width="15.6328125" style="2" customWidth="1"/>
    <col min="15658" max="15658" width="12.453125" style="2" customWidth="1"/>
    <col min="15659" max="15659" width="16.6328125" style="2" customWidth="1"/>
    <col min="15660" max="15660" width="8.6328125" style="2" customWidth="1"/>
    <col min="15661" max="15661" width="42.6328125" style="2" customWidth="1"/>
    <col min="15662" max="15662" width="11.453125" style="2"/>
    <col min="15663" max="15663" width="5.453125" style="2" customWidth="1"/>
    <col min="15664" max="15664" width="3.453125" style="2" customWidth="1"/>
    <col min="15665" max="15677" width="0" style="2" hidden="1" customWidth="1"/>
    <col min="15678" max="15678" width="5.6328125" style="2" customWidth="1"/>
    <col min="15679" max="15679" width="0" style="2" hidden="1" customWidth="1"/>
    <col min="15680" max="15692" width="5.6328125" style="2" customWidth="1"/>
    <col min="15693" max="15693" width="6.453125" style="2" customWidth="1"/>
    <col min="15694" max="15696" width="11.453125" style="2"/>
    <col min="15697" max="15697" width="6" style="2" customWidth="1"/>
    <col min="15698" max="15698" width="3.453125" style="2" customWidth="1"/>
    <col min="15699" max="15699" width="46.6328125" style="2" customWidth="1"/>
    <col min="15700" max="15700" width="1.36328125" style="2" customWidth="1"/>
    <col min="15701" max="15701" width="11.08984375" style="2" customWidth="1"/>
    <col min="15702" max="15702" width="9.90625" style="2" customWidth="1"/>
    <col min="15703" max="15703" width="15.6328125" style="2" customWidth="1"/>
    <col min="15704" max="15704" width="12.453125" style="2" customWidth="1"/>
    <col min="15705" max="15705" width="16.6328125" style="2" customWidth="1"/>
    <col min="15706" max="15706" width="8.6328125" style="2" customWidth="1"/>
    <col min="15707" max="15707" width="42.6328125" style="2" customWidth="1"/>
    <col min="15708" max="15708" width="11.453125" style="2"/>
    <col min="15709" max="15709" width="5.453125" style="2" customWidth="1"/>
    <col min="15710" max="15710" width="3.453125" style="2" customWidth="1"/>
    <col min="15711" max="15711" width="16.90625" style="2" customWidth="1"/>
    <col min="15712" max="15717" width="3.453125" style="2" customWidth="1"/>
    <col min="15718" max="15718" width="3.36328125" style="2" customWidth="1"/>
    <col min="15719" max="15721" width="3.453125" style="2" customWidth="1"/>
    <col min="15722" max="15723" width="2.36328125" style="2" customWidth="1"/>
    <col min="15724" max="15724" width="6.453125" style="2" customWidth="1"/>
    <col min="15725" max="15872" width="11.453125" style="2"/>
    <col min="15873" max="15873" width="4.6328125" style="2" customWidth="1"/>
    <col min="15874" max="15874" width="3.453125" style="2" customWidth="1"/>
    <col min="15875" max="15875" width="46.6328125" style="2" customWidth="1"/>
    <col min="15876" max="15876" width="1.36328125" style="2" customWidth="1"/>
    <col min="15877" max="15877" width="11.08984375" style="2" customWidth="1"/>
    <col min="15878" max="15878" width="9.90625" style="2" customWidth="1"/>
    <col min="15879" max="15879" width="15.6328125" style="2" customWidth="1"/>
    <col min="15880" max="15880" width="12.453125" style="2" customWidth="1"/>
    <col min="15881" max="15881" width="16.6328125" style="2" customWidth="1"/>
    <col min="15882" max="15882" width="8.6328125" style="2" customWidth="1"/>
    <col min="15883" max="15883" width="42.6328125" style="2" customWidth="1"/>
    <col min="15884" max="15884" width="11.453125" style="2"/>
    <col min="15885" max="15885" width="5.453125" style="2" customWidth="1"/>
    <col min="15886" max="15886" width="3.453125" style="2" customWidth="1"/>
    <col min="15887" max="15887" width="16.90625" style="2" customWidth="1"/>
    <col min="15888" max="15893" width="3.453125" style="2" customWidth="1"/>
    <col min="15894" max="15894" width="3.36328125" style="2" customWidth="1"/>
    <col min="15895" max="15897" width="3.453125" style="2" customWidth="1"/>
    <col min="15898" max="15899" width="2.36328125" style="2" customWidth="1"/>
    <col min="15900" max="15900" width="6.453125" style="2" customWidth="1"/>
    <col min="15901" max="15906" width="11.453125" style="2"/>
    <col min="15907" max="15907" width="6" style="2" customWidth="1"/>
    <col min="15908" max="15908" width="3.453125" style="2" customWidth="1"/>
    <col min="15909" max="15909" width="46.6328125" style="2" customWidth="1"/>
    <col min="15910" max="15910" width="1.36328125" style="2" customWidth="1"/>
    <col min="15911" max="15911" width="11.08984375" style="2" customWidth="1"/>
    <col min="15912" max="15912" width="9.90625" style="2" customWidth="1"/>
    <col min="15913" max="15913" width="15.6328125" style="2" customWidth="1"/>
    <col min="15914" max="15914" width="12.453125" style="2" customWidth="1"/>
    <col min="15915" max="15915" width="16.6328125" style="2" customWidth="1"/>
    <col min="15916" max="15916" width="8.6328125" style="2" customWidth="1"/>
    <col min="15917" max="15917" width="42.6328125" style="2" customWidth="1"/>
    <col min="15918" max="15918" width="11.453125" style="2"/>
    <col min="15919" max="15919" width="5.453125" style="2" customWidth="1"/>
    <col min="15920" max="15920" width="3.453125" style="2" customWidth="1"/>
    <col min="15921" max="15933" width="0" style="2" hidden="1" customWidth="1"/>
    <col min="15934" max="15934" width="5.6328125" style="2" customWidth="1"/>
    <col min="15935" max="15935" width="0" style="2" hidden="1" customWidth="1"/>
    <col min="15936" max="15948" width="5.6328125" style="2" customWidth="1"/>
    <col min="15949" max="15949" width="6.453125" style="2" customWidth="1"/>
    <col min="15950" max="15952" width="11.453125" style="2"/>
    <col min="15953" max="15953" width="6" style="2" customWidth="1"/>
    <col min="15954" max="15954" width="3.453125" style="2" customWidth="1"/>
    <col min="15955" max="15955" width="46.6328125" style="2" customWidth="1"/>
    <col min="15956" max="15956" width="1.36328125" style="2" customWidth="1"/>
    <col min="15957" max="15957" width="11.08984375" style="2" customWidth="1"/>
    <col min="15958" max="15958" width="9.90625" style="2" customWidth="1"/>
    <col min="15959" max="15959" width="15.6328125" style="2" customWidth="1"/>
    <col min="15960" max="15960" width="12.453125" style="2" customWidth="1"/>
    <col min="15961" max="15961" width="16.6328125" style="2" customWidth="1"/>
    <col min="15962" max="15962" width="8.6328125" style="2" customWidth="1"/>
    <col min="15963" max="15963" width="42.6328125" style="2" customWidth="1"/>
    <col min="15964" max="15964" width="11.453125" style="2"/>
    <col min="15965" max="15965" width="5.453125" style="2" customWidth="1"/>
    <col min="15966" max="15966" width="3.453125" style="2" customWidth="1"/>
    <col min="15967" max="15967" width="16.90625" style="2" customWidth="1"/>
    <col min="15968" max="15973" width="3.453125" style="2" customWidth="1"/>
    <col min="15974" max="15974" width="3.36328125" style="2" customWidth="1"/>
    <col min="15975" max="15977" width="3.453125" style="2" customWidth="1"/>
    <col min="15978" max="15979" width="2.36328125" style="2" customWidth="1"/>
    <col min="15980" max="15980" width="6.453125" style="2" customWidth="1"/>
    <col min="15981" max="16128" width="11.453125" style="2"/>
    <col min="16129" max="16129" width="4.6328125" style="2" customWidth="1"/>
    <col min="16130" max="16130" width="3.453125" style="2" customWidth="1"/>
    <col min="16131" max="16131" width="46.6328125" style="2" customWidth="1"/>
    <col min="16132" max="16132" width="1.36328125" style="2" customWidth="1"/>
    <col min="16133" max="16133" width="11.08984375" style="2" customWidth="1"/>
    <col min="16134" max="16134" width="9.90625" style="2" customWidth="1"/>
    <col min="16135" max="16135" width="15.6328125" style="2" customWidth="1"/>
    <col min="16136" max="16136" width="12.453125" style="2" customWidth="1"/>
    <col min="16137" max="16137" width="16.6328125" style="2" customWidth="1"/>
    <col min="16138" max="16138" width="8.6328125" style="2" customWidth="1"/>
    <col min="16139" max="16139" width="42.6328125" style="2" customWidth="1"/>
    <col min="16140" max="16140" width="11.453125" style="2"/>
    <col min="16141" max="16141" width="5.453125" style="2" customWidth="1"/>
    <col min="16142" max="16142" width="3.453125" style="2" customWidth="1"/>
    <col min="16143" max="16143" width="16.90625" style="2" customWidth="1"/>
    <col min="16144" max="16149" width="3.453125" style="2" customWidth="1"/>
    <col min="16150" max="16150" width="3.36328125" style="2" customWidth="1"/>
    <col min="16151" max="16153" width="3.453125" style="2" customWidth="1"/>
    <col min="16154" max="16155" width="2.36328125" style="2" customWidth="1"/>
    <col min="16156" max="16156" width="6.453125" style="2" customWidth="1"/>
    <col min="16157" max="16162" width="11.453125" style="2"/>
    <col min="16163" max="16163" width="6" style="2" customWidth="1"/>
    <col min="16164" max="16164" width="3.453125" style="2" customWidth="1"/>
    <col min="16165" max="16165" width="46.6328125" style="2" customWidth="1"/>
    <col min="16166" max="16166" width="1.36328125" style="2" customWidth="1"/>
    <col min="16167" max="16167" width="11.08984375" style="2" customWidth="1"/>
    <col min="16168" max="16168" width="9.90625" style="2" customWidth="1"/>
    <col min="16169" max="16169" width="15.6328125" style="2" customWidth="1"/>
    <col min="16170" max="16170" width="12.453125" style="2" customWidth="1"/>
    <col min="16171" max="16171" width="16.6328125" style="2" customWidth="1"/>
    <col min="16172" max="16172" width="8.6328125" style="2" customWidth="1"/>
    <col min="16173" max="16173" width="42.6328125" style="2" customWidth="1"/>
    <col min="16174" max="16174" width="11.453125" style="2"/>
    <col min="16175" max="16175" width="5.453125" style="2" customWidth="1"/>
    <col min="16176" max="16176" width="3.453125" style="2" customWidth="1"/>
    <col min="16177" max="16189" width="0" style="2" hidden="1" customWidth="1"/>
    <col min="16190" max="16190" width="5.6328125" style="2" customWidth="1"/>
    <col min="16191" max="16191" width="0" style="2" hidden="1" customWidth="1"/>
    <col min="16192" max="16204" width="5.6328125" style="2" customWidth="1"/>
    <col min="16205" max="16205" width="6.453125" style="2" customWidth="1"/>
    <col min="16206" max="16208" width="11.453125" style="2"/>
    <col min="16209" max="16209" width="6" style="2" customWidth="1"/>
    <col min="16210" max="16210" width="3.453125" style="2" customWidth="1"/>
    <col min="16211" max="16211" width="46.6328125" style="2" customWidth="1"/>
    <col min="16212" max="16212" width="1.36328125" style="2" customWidth="1"/>
    <col min="16213" max="16213" width="11.08984375" style="2" customWidth="1"/>
    <col min="16214" max="16214" width="9.90625" style="2" customWidth="1"/>
    <col min="16215" max="16215" width="15.6328125" style="2" customWidth="1"/>
    <col min="16216" max="16216" width="12.453125" style="2" customWidth="1"/>
    <col min="16217" max="16217" width="16.6328125" style="2" customWidth="1"/>
    <col min="16218" max="16218" width="8.6328125" style="2" customWidth="1"/>
    <col min="16219" max="16219" width="42.6328125" style="2" customWidth="1"/>
    <col min="16220" max="16220" width="11.453125" style="2"/>
    <col min="16221" max="16221" width="5.453125" style="2" customWidth="1"/>
    <col min="16222" max="16222" width="3.453125" style="2" customWidth="1"/>
    <col min="16223" max="16223" width="16.90625" style="2" customWidth="1"/>
    <col min="16224" max="16229" width="3.453125" style="2" customWidth="1"/>
    <col min="16230" max="16230" width="3.36328125" style="2" customWidth="1"/>
    <col min="16231" max="16233" width="3.453125" style="2" customWidth="1"/>
    <col min="16234" max="16235" width="2.36328125" style="2" customWidth="1"/>
    <col min="16236" max="16236" width="6.453125" style="2" customWidth="1"/>
    <col min="16237" max="16384" width="11.453125" style="2"/>
  </cols>
  <sheetData>
    <row r="1" spans="1:109" ht="15.9" customHeight="1" thickBot="1" x14ac:dyDescent="0.4">
      <c r="A1" s="1"/>
      <c r="C1" s="3" t="s">
        <v>63</v>
      </c>
      <c r="J1" s="158"/>
      <c r="K1" s="158"/>
      <c r="L1" s="158"/>
      <c r="M1" s="158"/>
      <c r="V1" s="5"/>
      <c r="AK1" s="3" t="s">
        <v>0</v>
      </c>
      <c r="AR1" s="158"/>
      <c r="AS1" s="158"/>
      <c r="AT1" s="158"/>
      <c r="AU1" s="158"/>
      <c r="BD1" s="9"/>
      <c r="CE1" s="3" t="s">
        <v>0</v>
      </c>
      <c r="CL1" s="158"/>
      <c r="CM1" s="158"/>
      <c r="CN1" s="158"/>
      <c r="CO1" s="158"/>
      <c r="CX1" s="5"/>
    </row>
    <row r="2" spans="1:109" ht="36.75" customHeight="1" thickTop="1" x14ac:dyDescent="0.25">
      <c r="A2" s="6">
        <f>IF(SUM(A4:A14)=4,1,0)</f>
        <v>0</v>
      </c>
      <c r="B2" s="11"/>
      <c r="C2" s="12" t="s">
        <v>1</v>
      </c>
      <c r="D2" s="13"/>
      <c r="E2" s="13"/>
      <c r="F2" s="13"/>
      <c r="G2" s="14" t="s">
        <v>2</v>
      </c>
      <c r="H2" s="15" t="str">
        <f>IF(A2=1,"Complete","Incomplete")</f>
        <v>Incomplete</v>
      </c>
      <c r="I2" s="13"/>
      <c r="J2" s="14" t="s">
        <v>3</v>
      </c>
      <c r="K2" s="15" t="str">
        <f>'[1]Form status'!F38</f>
        <v>Complete</v>
      </c>
      <c r="L2" s="13"/>
      <c r="M2" s="16"/>
      <c r="O2" s="17"/>
      <c r="X2" s="18" t="s">
        <v>4</v>
      </c>
      <c r="Y2" s="18"/>
      <c r="Z2" s="18"/>
      <c r="AA2" s="18"/>
      <c r="AB2" s="18"/>
      <c r="AC2" s="18"/>
      <c r="AI2" s="6">
        <f>IF(SUM(AI3:AI41)=7,1,0)</f>
        <v>1</v>
      </c>
      <c r="AJ2" s="11"/>
      <c r="AK2" s="12" t="s">
        <v>5</v>
      </c>
      <c r="AL2" s="13"/>
      <c r="AM2" s="13"/>
      <c r="AN2" s="13"/>
      <c r="AO2" s="14"/>
      <c r="AP2" s="15"/>
      <c r="AQ2" s="13"/>
      <c r="AR2" s="14" t="s">
        <v>3</v>
      </c>
      <c r="AS2" s="15" t="str">
        <f>'[1]Form status'!F38</f>
        <v>Complete</v>
      </c>
      <c r="AT2" s="13"/>
      <c r="AU2" s="16"/>
      <c r="AW2" s="19"/>
      <c r="BF2" s="20" t="s">
        <v>4</v>
      </c>
      <c r="BG2" s="20"/>
      <c r="BH2" s="20"/>
      <c r="BI2" s="20"/>
      <c r="BJ2" s="20"/>
      <c r="BK2" s="20"/>
      <c r="BL2" s="20"/>
      <c r="BM2" s="20"/>
      <c r="BN2" s="20"/>
      <c r="BO2" s="20"/>
      <c r="BP2" s="20"/>
      <c r="BQ2" s="20"/>
      <c r="BR2" s="20"/>
      <c r="BS2" s="20"/>
      <c r="BT2" s="20"/>
      <c r="BU2" s="20"/>
      <c r="BV2" s="20"/>
      <c r="BW2" s="20"/>
      <c r="BX2" s="20"/>
      <c r="BY2" s="20"/>
      <c r="BZ2" s="20"/>
      <c r="CC2" s="6">
        <f>IF(N4=5,IF(SUM(CC3:CC33)=15,1,0),1)</f>
        <v>0</v>
      </c>
      <c r="CD2" s="11"/>
      <c r="CE2" s="12" t="s">
        <v>6</v>
      </c>
      <c r="CF2" s="13"/>
      <c r="CG2" s="13"/>
      <c r="CH2" s="13"/>
      <c r="CI2" s="14" t="s">
        <v>2</v>
      </c>
      <c r="CJ2" s="15" t="str">
        <f>IF(CC2=1,"Complete","Incomplete")</f>
        <v>Incomplete</v>
      </c>
      <c r="CK2" s="13"/>
      <c r="CL2" s="14" t="s">
        <v>3</v>
      </c>
      <c r="CM2" s="15" t="str">
        <f>'[1]Form status'!F38</f>
        <v>Complete</v>
      </c>
      <c r="CN2" s="13"/>
      <c r="CO2" s="16"/>
      <c r="CQ2" s="17"/>
      <c r="CZ2" s="18" t="s">
        <v>4</v>
      </c>
      <c r="DA2" s="18"/>
      <c r="DB2" s="18"/>
      <c r="DC2" s="18"/>
      <c r="DD2" s="18"/>
      <c r="DE2" s="18"/>
    </row>
    <row r="3" spans="1:109" ht="12.75" customHeight="1" thickBot="1" x14ac:dyDescent="0.4">
      <c r="B3" s="21"/>
      <c r="C3" s="22"/>
      <c r="L3" s="24"/>
      <c r="M3" s="25"/>
      <c r="X3" s="6" t="s">
        <v>7</v>
      </c>
      <c r="Y3" s="18"/>
      <c r="Z3" s="18"/>
      <c r="AA3" s="18"/>
      <c r="AB3" s="18"/>
      <c r="AC3" s="18"/>
      <c r="AJ3" s="21"/>
      <c r="AK3" s="26"/>
      <c r="AL3" s="27"/>
      <c r="AM3" s="27"/>
      <c r="AN3" s="27"/>
      <c r="AO3" s="27"/>
      <c r="AP3" s="27"/>
      <c r="AQ3" s="27"/>
      <c r="AR3" s="27"/>
      <c r="AS3" s="28"/>
      <c r="AT3" s="139" t="s">
        <v>8</v>
      </c>
      <c r="AU3" s="29"/>
      <c r="BU3" s="30"/>
      <c r="CD3" s="21"/>
      <c r="CE3" s="31"/>
      <c r="CF3" s="32"/>
      <c r="CG3" s="33"/>
      <c r="CH3" s="33"/>
      <c r="CI3" s="33"/>
      <c r="CJ3" s="32"/>
      <c r="CK3" s="34"/>
      <c r="CL3" s="32"/>
      <c r="CM3" s="32"/>
      <c r="CN3" s="159" t="s">
        <v>8</v>
      </c>
      <c r="CO3" s="29"/>
      <c r="CP3" s="35"/>
      <c r="CQ3" s="6"/>
      <c r="CR3" s="35"/>
      <c r="CS3" s="35"/>
      <c r="CT3" s="35"/>
      <c r="CU3" s="35"/>
      <c r="CV3" s="35"/>
      <c r="CW3" s="35"/>
      <c r="DE3" s="1"/>
    </row>
    <row r="4" spans="1:109" ht="12.75" customHeight="1" thickBot="1" x14ac:dyDescent="0.35">
      <c r="A4" s="6">
        <f>IF(H4="please select",0,IF(N4&lt;4,1,IF(E6=0,0,1)))</f>
        <v>0</v>
      </c>
      <c r="B4" s="36"/>
      <c r="C4" s="37" t="s">
        <v>9</v>
      </c>
      <c r="H4" s="160" t="s">
        <v>10</v>
      </c>
      <c r="I4" s="161"/>
      <c r="J4" s="161"/>
      <c r="K4" s="161"/>
      <c r="L4" s="162"/>
      <c r="M4" s="38" t="str">
        <f>IF(H4="Please Select","**","")</f>
        <v/>
      </c>
      <c r="N4" s="39">
        <f>IF(H4="No",1,IF(H4="Yes - use 20% of labour costs",2,IF(H4="Yes - calculate overheads",5,0)))</f>
        <v>5</v>
      </c>
      <c r="W4" s="6">
        <f>IFERROR(V10,4)</f>
        <v>0</v>
      </c>
      <c r="AJ4" s="21"/>
      <c r="AK4" s="154" t="s">
        <v>11</v>
      </c>
      <c r="AL4" s="154"/>
      <c r="AM4" s="154"/>
      <c r="AN4" s="154"/>
      <c r="AO4" s="154"/>
      <c r="AP4" s="154"/>
      <c r="AQ4" s="154"/>
      <c r="AR4" s="154"/>
      <c r="AS4" s="154"/>
      <c r="AT4" s="139"/>
      <c r="AU4" s="25"/>
      <c r="CD4" s="21"/>
      <c r="CE4" s="31"/>
      <c r="CF4" s="32"/>
      <c r="CG4" s="33"/>
      <c r="CH4" s="33"/>
      <c r="CI4" s="33"/>
      <c r="CJ4" s="32"/>
      <c r="CK4" s="34"/>
      <c r="CL4" s="32"/>
      <c r="CM4" s="32"/>
      <c r="CN4" s="159"/>
      <c r="CO4" s="25"/>
      <c r="CP4" s="35"/>
      <c r="CQ4" s="6"/>
      <c r="CR4" s="35"/>
      <c r="CS4" s="35"/>
      <c r="CT4" s="35"/>
      <c r="CU4" s="35"/>
      <c r="CV4" s="35"/>
      <c r="CW4" s="35"/>
    </row>
    <row r="5" spans="1:109" ht="13.5" customHeight="1" thickBot="1" x14ac:dyDescent="0.35">
      <c r="B5" s="21"/>
      <c r="M5" s="25"/>
      <c r="AJ5" s="21"/>
      <c r="AK5" s="163" t="s">
        <v>12</v>
      </c>
      <c r="AL5" s="163"/>
      <c r="AM5" s="163"/>
      <c r="AN5" s="163"/>
      <c r="AO5" s="163"/>
      <c r="AP5" s="163"/>
      <c r="AQ5" s="163"/>
      <c r="AR5" s="163"/>
      <c r="AS5" s="163"/>
      <c r="AT5" s="139"/>
      <c r="AU5" s="25"/>
      <c r="CD5" s="21"/>
      <c r="CE5" s="40" t="s">
        <v>13</v>
      </c>
      <c r="CF5" s="32"/>
      <c r="CG5" s="33"/>
      <c r="CH5" s="33"/>
      <c r="CI5" s="33"/>
      <c r="CJ5" s="32"/>
      <c r="CK5" s="34"/>
      <c r="CL5" s="32"/>
      <c r="CM5" s="32"/>
      <c r="CN5" s="159"/>
      <c r="CO5" s="25"/>
      <c r="CP5" s="35"/>
      <c r="CQ5" s="6"/>
      <c r="CR5" s="35"/>
      <c r="CS5" s="35"/>
      <c r="CT5" s="35"/>
      <c r="CU5" s="35"/>
      <c r="CV5" s="35"/>
      <c r="CW5" s="35"/>
    </row>
    <row r="6" spans="1:109" ht="29.25" customHeight="1" thickBot="1" x14ac:dyDescent="0.35">
      <c r="A6" s="6">
        <f>IF(N4=4,IF(C6&gt;0,1,0),1)</f>
        <v>1</v>
      </c>
      <c r="B6" s="21"/>
      <c r="C6" s="41" t="s">
        <v>14</v>
      </c>
      <c r="D6" s="42"/>
      <c r="E6" s="150">
        <f>IF('[1]Application details'!D35="Public Sector Organisation (*)",0,IF(W4=4,0,V10))</f>
        <v>0</v>
      </c>
      <c r="F6" s="151"/>
      <c r="G6" s="152" t="str">
        <f>IF(N4=5,"Click the Hyperlinks and complete the forms to obtain your overhead (£)","")</f>
        <v>Click the Hyperlinks and complete the forms to obtain your overhead (£)</v>
      </c>
      <c r="H6" s="153"/>
      <c r="I6" s="153"/>
      <c r="J6" s="153"/>
      <c r="M6" s="25"/>
      <c r="AJ6" s="21"/>
      <c r="AK6" s="163"/>
      <c r="AL6" s="163"/>
      <c r="AM6" s="163"/>
      <c r="AN6" s="163"/>
      <c r="AO6" s="163"/>
      <c r="AP6" s="163"/>
      <c r="AQ6" s="163"/>
      <c r="AR6" s="163"/>
      <c r="AS6" s="163"/>
      <c r="AT6" s="139"/>
      <c r="AU6" s="25"/>
      <c r="CD6" s="21"/>
      <c r="CE6" s="154" t="s">
        <v>15</v>
      </c>
      <c r="CF6" s="154"/>
      <c r="CG6" s="154"/>
      <c r="CH6" s="154"/>
      <c r="CI6" s="154"/>
      <c r="CJ6" s="154"/>
      <c r="CK6" s="154"/>
      <c r="CL6" s="154"/>
      <c r="CM6" s="32"/>
      <c r="CN6" s="159"/>
      <c r="CO6" s="25"/>
      <c r="CP6" s="35"/>
      <c r="CQ6" s="6"/>
      <c r="CR6" s="35"/>
      <c r="CS6" s="35"/>
      <c r="CT6" s="35"/>
      <c r="CU6" s="35"/>
      <c r="CV6" s="35"/>
      <c r="CW6" s="35"/>
    </row>
    <row r="7" spans="1:109" ht="19.5" customHeight="1" thickBot="1" x14ac:dyDescent="0.55000000000000004">
      <c r="B7" s="43"/>
      <c r="C7" s="44"/>
      <c r="D7" s="45"/>
      <c r="E7" s="45"/>
      <c r="F7" s="46"/>
      <c r="G7" s="47"/>
      <c r="H7" s="46"/>
      <c r="I7" s="48"/>
      <c r="J7" s="49"/>
      <c r="K7" s="46"/>
      <c r="L7" s="46"/>
      <c r="M7" s="50"/>
      <c r="AJ7" s="21"/>
      <c r="AK7" s="51"/>
      <c r="AL7" s="32"/>
      <c r="AM7" s="155" t="s">
        <v>16</v>
      </c>
      <c r="AN7" s="155" t="s">
        <v>17</v>
      </c>
      <c r="AO7" s="155" t="s">
        <v>18</v>
      </c>
      <c r="AP7" s="155" t="s">
        <v>19</v>
      </c>
      <c r="AR7" s="155" t="s">
        <v>20</v>
      </c>
      <c r="AS7" s="155"/>
      <c r="AU7" s="25"/>
      <c r="CD7" s="21"/>
      <c r="CE7" s="52"/>
      <c r="CF7" s="32"/>
      <c r="CG7" s="33"/>
      <c r="CH7" s="33"/>
      <c r="CI7" s="33"/>
      <c r="CJ7" s="32"/>
      <c r="CK7" s="34"/>
      <c r="CL7" s="32"/>
      <c r="CM7" s="32"/>
      <c r="CN7" s="28"/>
      <c r="CO7" s="25"/>
      <c r="CP7" s="35"/>
      <c r="CQ7" s="6"/>
      <c r="CR7" s="35"/>
      <c r="CS7" s="35"/>
      <c r="CT7" s="35"/>
      <c r="CU7" s="35"/>
      <c r="CV7" s="35"/>
      <c r="CW7" s="35"/>
    </row>
    <row r="8" spans="1:109" ht="19.5" customHeight="1" thickTop="1" x14ac:dyDescent="0.5">
      <c r="A8" s="6">
        <f>AI2</f>
        <v>1</v>
      </c>
      <c r="B8" s="21"/>
      <c r="C8" s="156"/>
      <c r="D8" s="156"/>
      <c r="E8" s="156"/>
      <c r="F8" s="156"/>
      <c r="G8" s="156"/>
      <c r="H8" s="156"/>
      <c r="I8" s="156"/>
      <c r="J8" s="156"/>
      <c r="K8" s="28"/>
      <c r="L8" s="28"/>
      <c r="M8" s="53"/>
      <c r="AJ8" s="21"/>
      <c r="AK8" s="51"/>
      <c r="AL8" s="32"/>
      <c r="AM8" s="155"/>
      <c r="AN8" s="155"/>
      <c r="AO8" s="155"/>
      <c r="AP8" s="155"/>
      <c r="AR8" s="155"/>
      <c r="AS8" s="155"/>
      <c r="AU8" s="25"/>
      <c r="AW8" s="54" t="s">
        <v>21</v>
      </c>
      <c r="CD8" s="21"/>
      <c r="CE8" s="157" t="s">
        <v>22</v>
      </c>
      <c r="CF8" s="157"/>
      <c r="CG8" s="157"/>
      <c r="CH8" s="157"/>
      <c r="CI8" s="157"/>
      <c r="CJ8" s="157"/>
      <c r="CK8" s="157"/>
      <c r="CL8" s="157"/>
      <c r="CM8" s="157"/>
      <c r="CN8" s="157"/>
      <c r="CO8" s="25"/>
      <c r="CP8" s="35"/>
      <c r="CQ8" s="6"/>
      <c r="CR8" s="35"/>
      <c r="CS8" s="35"/>
      <c r="CT8" s="35"/>
      <c r="CU8" s="35"/>
      <c r="CV8" s="35"/>
      <c r="CW8" s="35"/>
    </row>
    <row r="9" spans="1:109" ht="19.5" customHeight="1" thickBot="1" x14ac:dyDescent="0.55000000000000004">
      <c r="A9" s="6">
        <f>CC2</f>
        <v>0</v>
      </c>
      <c r="B9" s="21"/>
      <c r="C9" s="26"/>
      <c r="D9" s="26"/>
      <c r="E9" s="26"/>
      <c r="F9" s="26"/>
      <c r="G9" s="26"/>
      <c r="H9" s="26"/>
      <c r="I9" s="26"/>
      <c r="J9" s="26"/>
      <c r="K9" s="28"/>
      <c r="L9" s="28"/>
      <c r="M9" s="25"/>
      <c r="AJ9" s="21"/>
      <c r="AK9" s="51"/>
      <c r="AL9" s="32"/>
      <c r="AM9" s="155"/>
      <c r="AN9" s="155"/>
      <c r="AO9" s="155"/>
      <c r="AP9" s="155"/>
      <c r="AR9" s="55"/>
      <c r="AU9" s="25"/>
      <c r="AW9" s="54"/>
      <c r="CD9" s="21"/>
      <c r="CE9" s="157"/>
      <c r="CF9" s="157"/>
      <c r="CG9" s="157"/>
      <c r="CH9" s="157"/>
      <c r="CI9" s="157"/>
      <c r="CJ9" s="157"/>
      <c r="CK9" s="157"/>
      <c r="CL9" s="157"/>
      <c r="CM9" s="157"/>
      <c r="CN9" s="157"/>
      <c r="CO9" s="25"/>
      <c r="CP9" s="35"/>
      <c r="CQ9" s="6"/>
      <c r="CR9" s="35"/>
      <c r="CS9" s="35"/>
      <c r="CT9" s="35"/>
      <c r="CU9" s="35"/>
      <c r="CV9" s="35"/>
      <c r="CW9" s="35"/>
    </row>
    <row r="10" spans="1:109" ht="17.149999999999999" customHeight="1" thickBot="1" x14ac:dyDescent="0.35">
      <c r="B10" s="21"/>
      <c r="D10" s="56" t="s">
        <v>23</v>
      </c>
      <c r="E10" s="144">
        <f>IF(E18=0,0,AQ39)</f>
        <v>0</v>
      </c>
      <c r="F10" s="145"/>
      <c r="G10" s="146" t="s">
        <v>24</v>
      </c>
      <c r="H10" s="147"/>
      <c r="I10" s="147"/>
      <c r="J10" s="147"/>
      <c r="K10" s="147"/>
      <c r="M10" s="25"/>
      <c r="V10" s="148">
        <f>IF(N4=2,'[1](O) Labour costs'!M48*0.2,IF(N4=5,(E10+E12),0))</f>
        <v>0</v>
      </c>
      <c r="W10" s="148"/>
      <c r="AJ10" s="21"/>
      <c r="AK10" s="57"/>
      <c r="AL10" s="32"/>
      <c r="AM10" s="58" t="s">
        <v>25</v>
      </c>
      <c r="AN10" s="58" t="s">
        <v>26</v>
      </c>
      <c r="AO10" s="58" t="s">
        <v>27</v>
      </c>
      <c r="AP10" s="58" t="s">
        <v>28</v>
      </c>
      <c r="AR10" s="58" t="s">
        <v>29</v>
      </c>
      <c r="AU10" s="25"/>
      <c r="AW10" s="54"/>
      <c r="CD10" s="21"/>
      <c r="CE10" s="157"/>
      <c r="CF10" s="157"/>
      <c r="CG10" s="157"/>
      <c r="CH10" s="157"/>
      <c r="CI10" s="157"/>
      <c r="CJ10" s="157"/>
      <c r="CK10" s="157"/>
      <c r="CL10" s="157"/>
      <c r="CM10" s="157"/>
      <c r="CN10" s="157"/>
      <c r="CO10" s="25"/>
      <c r="CP10" s="35"/>
      <c r="CQ10" s="6"/>
      <c r="CR10" s="35"/>
      <c r="CS10" s="35"/>
      <c r="CT10" s="35"/>
      <c r="CU10" s="35"/>
      <c r="CV10" s="35"/>
      <c r="CW10" s="35"/>
    </row>
    <row r="11" spans="1:109" ht="15" customHeight="1" thickBot="1" x14ac:dyDescent="0.35">
      <c r="B11" s="21"/>
      <c r="C11" s="26"/>
      <c r="D11" s="26"/>
      <c r="E11" s="59"/>
      <c r="F11" s="59"/>
      <c r="G11" s="60"/>
      <c r="H11" s="60"/>
      <c r="I11" s="60"/>
      <c r="J11" s="61"/>
      <c r="K11" s="23"/>
      <c r="M11" s="25"/>
      <c r="AJ11" s="21"/>
      <c r="AK11" s="32"/>
      <c r="AL11" s="32"/>
      <c r="AM11" s="32"/>
      <c r="AN11" s="32"/>
      <c r="AO11" s="32"/>
      <c r="AP11" s="62"/>
      <c r="AR11" s="32"/>
      <c r="AU11" s="25"/>
      <c r="AW11" s="63"/>
      <c r="CC11" s="6">
        <f>IF(CJ14="**",0,1)</f>
        <v>0</v>
      </c>
      <c r="CD11" s="21"/>
      <c r="CE11" s="157"/>
      <c r="CF11" s="157"/>
      <c r="CG11" s="157"/>
      <c r="CH11" s="157"/>
      <c r="CI11" s="157"/>
      <c r="CJ11" s="157"/>
      <c r="CK11" s="157"/>
      <c r="CL11" s="157"/>
      <c r="CM11" s="157"/>
      <c r="CN11" s="157"/>
      <c r="CO11" s="25"/>
      <c r="CP11" s="35"/>
      <c r="CQ11" s="6"/>
      <c r="CR11" s="35"/>
      <c r="CS11" s="35"/>
      <c r="CT11" s="35"/>
      <c r="CU11" s="35"/>
      <c r="CV11" s="35"/>
      <c r="CW11" s="35"/>
    </row>
    <row r="12" spans="1:109" ht="16.5" customHeight="1" thickBot="1" x14ac:dyDescent="0.35">
      <c r="B12" s="21"/>
      <c r="C12" s="26"/>
      <c r="D12" s="64" t="s">
        <v>30</v>
      </c>
      <c r="E12" s="144">
        <f>IF(E20=0,0,CN34)</f>
        <v>0</v>
      </c>
      <c r="F12" s="145"/>
      <c r="G12" s="147" t="s">
        <v>31</v>
      </c>
      <c r="H12" s="147"/>
      <c r="I12" s="147"/>
      <c r="J12" s="61"/>
      <c r="K12" s="23"/>
      <c r="M12" s="25"/>
      <c r="AJ12" s="65"/>
      <c r="AK12" s="149" t="s">
        <v>32</v>
      </c>
      <c r="AL12" s="149"/>
      <c r="AM12" s="149"/>
      <c r="AN12" s="149"/>
      <c r="AO12" s="66"/>
      <c r="AP12" s="62"/>
      <c r="AR12" s="32"/>
      <c r="AT12" s="28"/>
      <c r="AU12" s="25"/>
      <c r="AW12" s="63"/>
      <c r="CD12" s="21"/>
      <c r="CE12" s="157"/>
      <c r="CF12" s="157"/>
      <c r="CG12" s="157"/>
      <c r="CH12" s="157"/>
      <c r="CI12" s="157"/>
      <c r="CJ12" s="157"/>
      <c r="CK12" s="157"/>
      <c r="CL12" s="157"/>
      <c r="CM12" s="157"/>
      <c r="CN12" s="157"/>
      <c r="CO12" s="25"/>
      <c r="CP12" s="35"/>
      <c r="CQ12" s="6"/>
      <c r="CR12" s="35"/>
      <c r="CS12" s="35"/>
      <c r="CT12" s="35"/>
      <c r="CU12" s="35"/>
      <c r="CV12" s="35"/>
      <c r="CW12" s="35"/>
    </row>
    <row r="13" spans="1:109" ht="19.5" customHeight="1" thickBot="1" x14ac:dyDescent="0.35">
      <c r="B13" s="43"/>
      <c r="C13" s="67"/>
      <c r="D13" s="67"/>
      <c r="E13" s="67"/>
      <c r="F13" s="67"/>
      <c r="G13" s="67"/>
      <c r="H13" s="67"/>
      <c r="I13" s="67"/>
      <c r="J13" s="68"/>
      <c r="K13" s="67"/>
      <c r="L13" s="67"/>
      <c r="M13" s="50"/>
      <c r="AI13" s="6">
        <f>IF(AO12="",1,0)</f>
        <v>1</v>
      </c>
      <c r="AJ13" s="21"/>
      <c r="AK13" s="69" t="s">
        <v>33</v>
      </c>
      <c r="AL13" s="70"/>
      <c r="AM13" s="71">
        <v>0</v>
      </c>
      <c r="AN13" s="72">
        <v>0</v>
      </c>
      <c r="AO13" s="73">
        <v>0</v>
      </c>
      <c r="AP13" s="74">
        <f t="shared" ref="AP13:AP18" si="0">IF(BK13="No",0,AM13*AN13*AO13)</f>
        <v>0</v>
      </c>
      <c r="AR13" s="142"/>
      <c r="AS13" s="143"/>
      <c r="AT13" s="6">
        <f t="shared" ref="AT13:AT18" si="1">IF(BK13="no",IF(AO13&gt;0,1,0),0)</f>
        <v>0</v>
      </c>
      <c r="AU13" s="75" t="str">
        <f t="shared" ref="AU13:AU18" si="2">IF(BH14=1,"","**")</f>
        <v/>
      </c>
      <c r="AW13" s="63"/>
      <c r="BK13" s="76" t="s">
        <v>34</v>
      </c>
      <c r="CD13" s="21"/>
      <c r="CE13" s="77"/>
      <c r="CF13" s="59"/>
      <c r="CG13" s="59"/>
      <c r="CH13" s="59"/>
      <c r="CI13" s="59"/>
      <c r="CJ13" s="59"/>
      <c r="CK13" s="59"/>
      <c r="CL13" s="59"/>
      <c r="CM13" s="59"/>
      <c r="CN13" s="28"/>
      <c r="CO13" s="25"/>
      <c r="CP13" s="35"/>
      <c r="CQ13" s="6"/>
      <c r="CR13" s="35"/>
      <c r="CS13" s="35"/>
      <c r="CT13" s="35"/>
      <c r="CU13" s="35"/>
      <c r="CV13" s="35"/>
      <c r="CW13" s="35"/>
    </row>
    <row r="14" spans="1:109" ht="15.5" thickTop="1" x14ac:dyDescent="0.3">
      <c r="AI14" s="6">
        <f t="shared" ref="AI14:AI19" si="3">IF(SUM(BE14:BH14)=2,1,0)</f>
        <v>1</v>
      </c>
      <c r="AJ14" s="21"/>
      <c r="AK14" s="69" t="s">
        <v>35</v>
      </c>
      <c r="AL14" s="78"/>
      <c r="AM14" s="71">
        <v>0</v>
      </c>
      <c r="AN14" s="72">
        <v>0</v>
      </c>
      <c r="AO14" s="73">
        <v>0</v>
      </c>
      <c r="AP14" s="74">
        <f t="shared" si="0"/>
        <v>0</v>
      </c>
      <c r="AR14" s="142" t="str">
        <f>IF(AM14=0,"",IF(AP14=0,"N/A",""))</f>
        <v/>
      </c>
      <c r="AS14" s="143"/>
      <c r="AT14" s="6">
        <f t="shared" si="1"/>
        <v>0</v>
      </c>
      <c r="AU14" s="75" t="str">
        <f t="shared" si="2"/>
        <v/>
      </c>
      <c r="AW14" s="79" t="e">
        <f t="shared" ref="AW14:AW19" si="4">AP13/$AM$33</f>
        <v>#DIV/0!</v>
      </c>
      <c r="BD14" s="10">
        <f t="shared" ref="BD14:BD19" si="5">IF(AM12&gt;0,1,0)</f>
        <v>0</v>
      </c>
      <c r="BE14" s="10">
        <f>IF($V13=0,1,IF(#REF!="Please Select",0,1))</f>
        <v>1</v>
      </c>
      <c r="BH14" s="10">
        <f t="shared" ref="BH14:BH19" si="6">IF($V13=0,1,IF(LEN(AR12)=0,0,1))</f>
        <v>1</v>
      </c>
      <c r="BK14" s="76" t="s">
        <v>34</v>
      </c>
      <c r="CD14" s="21"/>
      <c r="CE14" s="28" t="s">
        <v>36</v>
      </c>
      <c r="CF14" s="80"/>
      <c r="CG14" s="80"/>
      <c r="CH14" s="81"/>
      <c r="CI14" s="76" t="s">
        <v>37</v>
      </c>
      <c r="CJ14" s="82" t="str">
        <f>IF(CI14="Please Select","**","")</f>
        <v>**</v>
      </c>
      <c r="CK14" s="34"/>
      <c r="CL14" s="32"/>
      <c r="CM14" s="32"/>
      <c r="CN14" s="28"/>
      <c r="CO14" s="25"/>
      <c r="CP14" s="35"/>
      <c r="CQ14" s="6"/>
      <c r="CR14" s="35"/>
      <c r="CS14" s="35"/>
      <c r="CT14" s="35"/>
      <c r="CU14" s="35"/>
      <c r="CV14" s="35"/>
      <c r="CW14" s="35"/>
    </row>
    <row r="15" spans="1:109" ht="17.25" customHeight="1" x14ac:dyDescent="0.3">
      <c r="AI15" s="6">
        <f t="shared" si="3"/>
        <v>1</v>
      </c>
      <c r="AJ15" s="21"/>
      <c r="AK15" s="69" t="s">
        <v>38</v>
      </c>
      <c r="AL15" s="78"/>
      <c r="AM15" s="71">
        <v>0</v>
      </c>
      <c r="AN15" s="72">
        <v>0</v>
      </c>
      <c r="AO15" s="73">
        <v>0</v>
      </c>
      <c r="AP15" s="74">
        <f t="shared" si="0"/>
        <v>0</v>
      </c>
      <c r="AR15" s="142" t="str">
        <f>IF(AM15=0,"",IF(AP15=0,"N/A",""))</f>
        <v/>
      </c>
      <c r="AS15" s="143"/>
      <c r="AT15" s="6">
        <f t="shared" si="1"/>
        <v>0</v>
      </c>
      <c r="AU15" s="75" t="str">
        <f t="shared" si="2"/>
        <v/>
      </c>
      <c r="AW15" s="79" t="e">
        <f t="shared" si="4"/>
        <v>#DIV/0!</v>
      </c>
      <c r="BD15" s="10">
        <f t="shared" si="5"/>
        <v>0</v>
      </c>
      <c r="BE15" s="10">
        <f>IF($V14=0,1,IF(BK13="Please Select",0,1))</f>
        <v>1</v>
      </c>
      <c r="BH15" s="10">
        <f t="shared" si="6"/>
        <v>1</v>
      </c>
      <c r="BK15" s="76" t="s">
        <v>34</v>
      </c>
      <c r="CD15" s="21"/>
      <c r="CE15" s="83" t="s">
        <v>39</v>
      </c>
      <c r="CF15" s="80"/>
      <c r="CG15" s="80"/>
      <c r="CH15" s="81"/>
      <c r="CI15" s="84"/>
      <c r="CJ15" s="80"/>
      <c r="CK15" s="34"/>
      <c r="CL15" s="32"/>
      <c r="CM15" s="32"/>
      <c r="CN15" s="28"/>
      <c r="CO15" s="25"/>
      <c r="CP15" s="35"/>
      <c r="CQ15" s="6"/>
      <c r="CR15" s="35"/>
      <c r="CS15" s="35"/>
      <c r="CT15" s="35"/>
      <c r="CU15" s="35"/>
      <c r="CV15" s="35"/>
      <c r="CW15" s="35"/>
    </row>
    <row r="16" spans="1:109" ht="17.25" customHeight="1" x14ac:dyDescent="0.3">
      <c r="AI16" s="6">
        <f t="shared" si="3"/>
        <v>1</v>
      </c>
      <c r="AJ16" s="21"/>
      <c r="AK16" s="69" t="s">
        <v>40</v>
      </c>
      <c r="AL16" s="78"/>
      <c r="AM16" s="71">
        <v>0</v>
      </c>
      <c r="AN16" s="72">
        <v>0</v>
      </c>
      <c r="AO16" s="73">
        <v>0</v>
      </c>
      <c r="AP16" s="74">
        <f t="shared" si="0"/>
        <v>0</v>
      </c>
      <c r="AR16" s="142" t="str">
        <f>IF(AM16=0,"",IF(AP16=0,"N/A",""))</f>
        <v/>
      </c>
      <c r="AS16" s="143"/>
      <c r="AT16" s="6">
        <f t="shared" si="1"/>
        <v>0</v>
      </c>
      <c r="AU16" s="75" t="str">
        <f t="shared" si="2"/>
        <v/>
      </c>
      <c r="AW16" s="79" t="e">
        <f t="shared" si="4"/>
        <v>#DIV/0!</v>
      </c>
      <c r="BD16" s="10">
        <f t="shared" si="5"/>
        <v>0</v>
      </c>
      <c r="BE16" s="10">
        <f>IF($V15=0,1,IF(BK14="Please Select",0,1))</f>
        <v>1</v>
      </c>
      <c r="BH16" s="10">
        <f t="shared" si="6"/>
        <v>1</v>
      </c>
      <c r="BK16" s="76" t="s">
        <v>34</v>
      </c>
      <c r="CD16" s="21"/>
      <c r="CE16" s="32"/>
      <c r="CF16" s="32"/>
      <c r="CG16" s="33"/>
      <c r="CH16" s="33"/>
      <c r="CI16" s="33"/>
      <c r="CJ16" s="32"/>
      <c r="CK16" s="34"/>
      <c r="CL16" s="32"/>
      <c r="CM16" s="32"/>
      <c r="CO16" s="25"/>
      <c r="CP16" s="35"/>
      <c r="CQ16" s="6"/>
      <c r="CR16" s="35"/>
      <c r="CS16" s="35"/>
      <c r="CT16" s="35"/>
      <c r="CU16" s="35"/>
      <c r="CV16" s="35"/>
      <c r="CW16" s="35"/>
    </row>
    <row r="17" spans="5:101" ht="17.25" customHeight="1" x14ac:dyDescent="0.3">
      <c r="E17" s="85" t="e">
        <f>ROUND(AQ39,0)</f>
        <v>#DIV/0!</v>
      </c>
      <c r="AI17" s="6">
        <f t="shared" si="3"/>
        <v>1</v>
      </c>
      <c r="AJ17" s="21"/>
      <c r="AK17" s="69" t="s">
        <v>41</v>
      </c>
      <c r="AL17" s="78"/>
      <c r="AM17" s="71">
        <v>0</v>
      </c>
      <c r="AN17" s="72">
        <v>0</v>
      </c>
      <c r="AO17" s="73">
        <v>0</v>
      </c>
      <c r="AP17" s="74">
        <f t="shared" si="0"/>
        <v>0</v>
      </c>
      <c r="AR17" s="142" t="str">
        <f>IF(AM17=0,"",IF(AP17=0,"N/A",""))</f>
        <v/>
      </c>
      <c r="AS17" s="143"/>
      <c r="AT17" s="6">
        <f t="shared" si="1"/>
        <v>0</v>
      </c>
      <c r="AU17" s="75" t="str">
        <f t="shared" si="2"/>
        <v/>
      </c>
      <c r="AW17" s="79" t="e">
        <f t="shared" si="4"/>
        <v>#DIV/0!</v>
      </c>
      <c r="BD17" s="10">
        <f t="shared" si="5"/>
        <v>0</v>
      </c>
      <c r="BE17" s="10">
        <f>IF($V16=0,1,IF(BK15="Please Select",0,1))</f>
        <v>1</v>
      </c>
      <c r="BH17" s="10">
        <f t="shared" si="6"/>
        <v>1</v>
      </c>
      <c r="BK17" s="76" t="s">
        <v>34</v>
      </c>
      <c r="CD17" s="21"/>
      <c r="CE17" s="86" t="s">
        <v>42</v>
      </c>
      <c r="CF17" s="32"/>
      <c r="CG17" s="33"/>
      <c r="CH17" s="33"/>
      <c r="CI17" s="33"/>
      <c r="CJ17" s="32"/>
      <c r="CK17" s="34"/>
      <c r="CL17" s="32"/>
      <c r="CM17" s="32"/>
      <c r="CO17" s="25"/>
      <c r="CP17" s="35"/>
      <c r="CQ17" s="6"/>
      <c r="CR17" s="35"/>
      <c r="CS17" s="35"/>
      <c r="CT17" s="35"/>
      <c r="CU17" s="35"/>
      <c r="CV17" s="35"/>
      <c r="CW17" s="35"/>
    </row>
    <row r="18" spans="5:101" ht="17.25" customHeight="1" x14ac:dyDescent="0.3">
      <c r="E18" s="4">
        <f>IFERROR(E17,0)</f>
        <v>0</v>
      </c>
      <c r="AI18" s="6">
        <f t="shared" si="3"/>
        <v>1</v>
      </c>
      <c r="AJ18" s="21"/>
      <c r="AK18" s="69" t="s">
        <v>43</v>
      </c>
      <c r="AL18" s="78"/>
      <c r="AM18" s="87">
        <v>0</v>
      </c>
      <c r="AN18" s="72">
        <v>0</v>
      </c>
      <c r="AO18" s="73">
        <v>0</v>
      </c>
      <c r="AP18" s="74">
        <f t="shared" si="0"/>
        <v>0</v>
      </c>
      <c r="AQ18" s="88" t="s">
        <v>44</v>
      </c>
      <c r="AR18" s="142" t="str">
        <f>IF(AM18=0,"",IF(AP18=0,"N/A",""))</f>
        <v/>
      </c>
      <c r="AS18" s="143"/>
      <c r="AT18" s="6">
        <f t="shared" si="1"/>
        <v>0</v>
      </c>
      <c r="AU18" s="75" t="str">
        <f t="shared" si="2"/>
        <v/>
      </c>
      <c r="AW18" s="79" t="e">
        <f t="shared" si="4"/>
        <v>#DIV/0!</v>
      </c>
      <c r="BD18" s="10">
        <f t="shared" si="5"/>
        <v>0</v>
      </c>
      <c r="BE18" s="10">
        <f>IF($V17=0,1,IF(BK16="Please Select",0,1))</f>
        <v>1</v>
      </c>
      <c r="BH18" s="10">
        <f t="shared" si="6"/>
        <v>1</v>
      </c>
      <c r="BK18" s="76" t="s">
        <v>34</v>
      </c>
      <c r="CD18" s="21"/>
      <c r="CE18" s="32"/>
      <c r="CF18" s="32"/>
      <c r="CG18" s="33"/>
      <c r="CH18" s="33"/>
      <c r="CI18" s="33"/>
      <c r="CJ18" s="32"/>
      <c r="CK18" s="34"/>
      <c r="CL18" s="32"/>
      <c r="CM18" s="32"/>
      <c r="CO18" s="25"/>
      <c r="CP18" s="35"/>
      <c r="CQ18" s="6"/>
      <c r="CR18" s="35"/>
      <c r="CS18" s="35"/>
      <c r="CT18" s="35"/>
      <c r="CU18" s="35"/>
      <c r="CV18" s="35"/>
      <c r="CW18" s="35"/>
    </row>
    <row r="19" spans="5:101" ht="17.25" customHeight="1" x14ac:dyDescent="0.3">
      <c r="E19" s="85">
        <f>ROUND(CN34,0)</f>
        <v>0</v>
      </c>
      <c r="AI19" s="6">
        <f t="shared" si="3"/>
        <v>1</v>
      </c>
      <c r="AJ19" s="21"/>
      <c r="AK19" s="89"/>
      <c r="AL19" s="90"/>
      <c r="AM19" s="91">
        <f>SUM(AM13:AM18)</f>
        <v>0</v>
      </c>
      <c r="AN19" s="92"/>
      <c r="AP19" s="93">
        <f>SUM(AP13:AP18)</f>
        <v>0</v>
      </c>
      <c r="AQ19" s="94" t="e">
        <f>AP19/AM19</f>
        <v>#DIV/0!</v>
      </c>
      <c r="AR19" s="28" t="s">
        <v>45</v>
      </c>
      <c r="AT19" s="28"/>
      <c r="AU19" s="25"/>
      <c r="AW19" s="79" t="e">
        <f t="shared" si="4"/>
        <v>#DIV/0!</v>
      </c>
      <c r="BD19" s="10">
        <f t="shared" si="5"/>
        <v>0</v>
      </c>
      <c r="BE19" s="10">
        <f>IF($V18=0,1,IF(BK17="Please Select",0,1))</f>
        <v>1</v>
      </c>
      <c r="BH19" s="10">
        <f t="shared" si="6"/>
        <v>1</v>
      </c>
      <c r="BK19" s="95"/>
      <c r="CD19" s="21"/>
      <c r="CE19" s="52" t="s">
        <v>46</v>
      </c>
      <c r="CF19" s="32"/>
      <c r="CG19" s="96" t="s">
        <v>47</v>
      </c>
      <c r="CH19" s="33"/>
      <c r="CI19" s="33"/>
      <c r="CJ19" s="32"/>
      <c r="CK19" s="34"/>
      <c r="CL19" s="32"/>
      <c r="CM19" s="32"/>
      <c r="CN19" s="28"/>
      <c r="CO19" s="25"/>
      <c r="CP19" s="35"/>
      <c r="CQ19" s="6"/>
      <c r="CR19" s="35"/>
      <c r="CS19" s="35"/>
      <c r="CT19" s="35"/>
      <c r="CU19" s="35"/>
      <c r="CV19" s="35"/>
      <c r="CW19" s="35"/>
    </row>
    <row r="20" spans="5:101" ht="24.75" customHeight="1" x14ac:dyDescent="0.3">
      <c r="E20" s="4">
        <f>IFERROR(E19,0)</f>
        <v>0</v>
      </c>
      <c r="AJ20" s="21"/>
      <c r="AK20" s="89"/>
      <c r="AL20" s="78"/>
      <c r="AM20" s="97"/>
      <c r="AN20" s="98"/>
      <c r="AO20" s="99"/>
      <c r="AP20" s="100"/>
      <c r="AQ20" s="101"/>
      <c r="AR20" s="32"/>
      <c r="AS20" s="32"/>
      <c r="AT20" s="28"/>
      <c r="AU20" s="25"/>
      <c r="AW20" s="102"/>
      <c r="CC20" s="6">
        <f t="shared" ref="CC20:CC33" si="7">IF(CO20="**",0,1)</f>
        <v>1</v>
      </c>
      <c r="CD20" s="21"/>
      <c r="CE20" s="134"/>
      <c r="CF20" s="135"/>
      <c r="CG20" s="134"/>
      <c r="CH20" s="136"/>
      <c r="CI20" s="136"/>
      <c r="CJ20" s="136"/>
      <c r="CK20" s="136"/>
      <c r="CL20" s="136"/>
      <c r="CM20" s="135"/>
      <c r="CN20" s="103">
        <v>0</v>
      </c>
      <c r="CO20" s="75" t="str">
        <f>IF(LEN(CE20)&gt;0,IF(LEN(CG20)=0,"**",IF(CN20=0,"**","")),"")</f>
        <v/>
      </c>
      <c r="CP20" s="35"/>
      <c r="CQ20" s="6"/>
      <c r="CR20" s="35"/>
      <c r="CS20" s="35"/>
      <c r="CT20" s="35"/>
      <c r="CU20" s="35"/>
      <c r="CV20" s="35"/>
      <c r="CW20" s="35"/>
    </row>
    <row r="21" spans="5:101" ht="24.75" customHeight="1" x14ac:dyDescent="0.3">
      <c r="AJ21" s="21"/>
      <c r="AK21" s="89"/>
      <c r="AL21" s="78"/>
      <c r="AM21" s="97"/>
      <c r="AN21" s="98"/>
      <c r="AO21" s="99"/>
      <c r="AP21" s="104" t="str">
        <f>IF(SUM(AT13:AT18)=0,"","Warning: If you select 'No' in response to Additional time/cost exceeding BAU (C) the associated Additional/Directly attributable % (D) must equal 0")</f>
        <v/>
      </c>
      <c r="AQ21" s="101"/>
      <c r="AR21" s="32"/>
      <c r="AS21" s="32"/>
      <c r="AT21" s="28"/>
      <c r="AU21" s="25"/>
      <c r="AW21" s="63"/>
      <c r="CC21" s="6">
        <f t="shared" si="7"/>
        <v>1</v>
      </c>
      <c r="CD21" s="21"/>
      <c r="CE21" s="134"/>
      <c r="CF21" s="135"/>
      <c r="CG21" s="134"/>
      <c r="CH21" s="136"/>
      <c r="CI21" s="136"/>
      <c r="CJ21" s="136"/>
      <c r="CK21" s="136"/>
      <c r="CL21" s="136"/>
      <c r="CM21" s="135"/>
      <c r="CN21" s="103">
        <v>0</v>
      </c>
      <c r="CO21" s="75" t="str">
        <f t="shared" ref="CO21:CO33" si="8">IF(LEN(CE21)&gt;0,IF(LEN(CG21)=0,"**",IF(CN21=0,"**","")),"")</f>
        <v/>
      </c>
      <c r="CP21" s="35"/>
      <c r="CQ21" s="6"/>
      <c r="CR21" s="35"/>
      <c r="CS21" s="35"/>
      <c r="CT21" s="35"/>
      <c r="CU21" s="35"/>
      <c r="CV21" s="35"/>
      <c r="CW21" s="35"/>
    </row>
    <row r="22" spans="5:101" ht="24.75" customHeight="1" x14ac:dyDescent="0.3">
      <c r="AJ22" s="65"/>
      <c r="AK22" s="105" t="s">
        <v>48</v>
      </c>
      <c r="AL22" s="106"/>
      <c r="AM22" s="97"/>
      <c r="AN22" s="98"/>
      <c r="AO22" s="88" t="s">
        <v>44</v>
      </c>
      <c r="AP22" s="28"/>
      <c r="AQ22" s="101"/>
      <c r="AR22" s="32"/>
      <c r="AS22" s="99"/>
      <c r="AT22" s="28"/>
      <c r="AU22" s="107"/>
      <c r="AV22" s="6"/>
      <c r="AW22" s="63"/>
      <c r="CC22" s="6">
        <f t="shared" si="7"/>
        <v>1</v>
      </c>
      <c r="CD22" s="21"/>
      <c r="CE22" s="134"/>
      <c r="CF22" s="135"/>
      <c r="CG22" s="134"/>
      <c r="CH22" s="136"/>
      <c r="CI22" s="136"/>
      <c r="CJ22" s="136"/>
      <c r="CK22" s="136"/>
      <c r="CL22" s="136"/>
      <c r="CM22" s="135"/>
      <c r="CN22" s="103">
        <v>0</v>
      </c>
      <c r="CO22" s="75" t="str">
        <f t="shared" si="8"/>
        <v/>
      </c>
      <c r="CP22" s="35"/>
      <c r="CQ22" s="6"/>
      <c r="CR22" s="35"/>
      <c r="CS22" s="35"/>
      <c r="CT22" s="35"/>
      <c r="CU22" s="35"/>
      <c r="CV22" s="35"/>
      <c r="CW22" s="35"/>
    </row>
    <row r="23" spans="5:101" ht="24.75" customHeight="1" x14ac:dyDescent="0.3">
      <c r="AJ23" s="21"/>
      <c r="AK23" s="108" t="s">
        <v>49</v>
      </c>
      <c r="AL23" s="78"/>
      <c r="AM23" s="109">
        <v>0</v>
      </c>
      <c r="AN23" s="110" t="s">
        <v>50</v>
      </c>
      <c r="AO23" s="111" t="e">
        <f>$AQ$19</f>
        <v>#DIV/0!</v>
      </c>
      <c r="AP23" s="112" t="s">
        <v>51</v>
      </c>
      <c r="AQ23" s="113" t="e">
        <f>$AQ$19*AM23</f>
        <v>#DIV/0!</v>
      </c>
      <c r="AR23" s="32"/>
      <c r="AS23" s="99"/>
      <c r="AT23" s="28"/>
      <c r="AU23" s="25"/>
      <c r="AW23" s="63"/>
      <c r="AX23" s="10"/>
      <c r="AY23" s="10"/>
      <c r="AZ23" s="10"/>
      <c r="BA23" s="10"/>
      <c r="BB23" s="10"/>
      <c r="BC23" s="10"/>
      <c r="CC23" s="6">
        <f t="shared" si="7"/>
        <v>1</v>
      </c>
      <c r="CD23" s="21"/>
      <c r="CE23" s="134"/>
      <c r="CF23" s="135"/>
      <c r="CG23" s="134"/>
      <c r="CH23" s="136"/>
      <c r="CI23" s="136"/>
      <c r="CJ23" s="136"/>
      <c r="CK23" s="136"/>
      <c r="CL23" s="136"/>
      <c r="CM23" s="135"/>
      <c r="CN23" s="103">
        <v>0</v>
      </c>
      <c r="CO23" s="75" t="str">
        <f t="shared" si="8"/>
        <v/>
      </c>
      <c r="CP23" s="35"/>
      <c r="CQ23" s="6"/>
      <c r="CR23" s="35"/>
      <c r="CS23" s="35"/>
      <c r="CT23" s="35"/>
      <c r="CU23" s="35"/>
      <c r="CV23" s="35"/>
      <c r="CW23" s="35"/>
    </row>
    <row r="24" spans="5:101" ht="24.75" customHeight="1" x14ac:dyDescent="0.3">
      <c r="AJ24" s="21"/>
      <c r="AK24" s="108"/>
      <c r="AL24" s="78"/>
      <c r="AM24" s="114"/>
      <c r="AN24" s="98"/>
      <c r="AO24" s="115"/>
      <c r="AP24" s="100"/>
      <c r="AQ24" s="116"/>
      <c r="AR24" s="32"/>
      <c r="AS24" s="99"/>
      <c r="AT24" s="28"/>
      <c r="AU24" s="25"/>
      <c r="AW24" s="79" t="e">
        <f>AQ23/$AM$33</f>
        <v>#DIV/0!</v>
      </c>
      <c r="CC24" s="6">
        <f t="shared" si="7"/>
        <v>1</v>
      </c>
      <c r="CD24" s="21"/>
      <c r="CE24" s="134"/>
      <c r="CF24" s="135"/>
      <c r="CG24" s="134"/>
      <c r="CH24" s="136"/>
      <c r="CI24" s="136"/>
      <c r="CJ24" s="136"/>
      <c r="CK24" s="136"/>
      <c r="CL24" s="136"/>
      <c r="CM24" s="135"/>
      <c r="CN24" s="103">
        <v>0</v>
      </c>
      <c r="CO24" s="75" t="str">
        <f t="shared" si="8"/>
        <v/>
      </c>
      <c r="CP24" s="35"/>
      <c r="CQ24" s="6"/>
      <c r="CR24" s="35"/>
      <c r="CS24" s="35"/>
      <c r="CT24" s="35"/>
      <c r="CU24" s="35"/>
      <c r="CV24" s="35"/>
      <c r="CW24" s="35"/>
    </row>
    <row r="25" spans="5:101" ht="24.75" customHeight="1" x14ac:dyDescent="0.3">
      <c r="AJ25" s="65"/>
      <c r="AK25" s="105" t="s">
        <v>52</v>
      </c>
      <c r="AL25" s="106"/>
      <c r="AM25" s="97"/>
      <c r="AN25" s="98"/>
      <c r="AO25" s="115"/>
      <c r="AP25" s="100"/>
      <c r="AQ25" s="116"/>
      <c r="AR25" s="32"/>
      <c r="AS25" s="99"/>
      <c r="AT25" s="28"/>
      <c r="AU25" s="107"/>
      <c r="AV25" s="6"/>
      <c r="AW25" s="79"/>
      <c r="CC25" s="6">
        <f t="shared" si="7"/>
        <v>1</v>
      </c>
      <c r="CD25" s="21"/>
      <c r="CE25" s="134"/>
      <c r="CF25" s="135"/>
      <c r="CG25" s="134"/>
      <c r="CH25" s="136"/>
      <c r="CI25" s="136"/>
      <c r="CJ25" s="136"/>
      <c r="CK25" s="136"/>
      <c r="CL25" s="136"/>
      <c r="CM25" s="135"/>
      <c r="CN25" s="103">
        <v>0</v>
      </c>
      <c r="CO25" s="75" t="str">
        <f t="shared" si="8"/>
        <v/>
      </c>
      <c r="CP25" s="35"/>
      <c r="CQ25" s="6"/>
      <c r="CR25" s="35"/>
      <c r="CS25" s="35"/>
      <c r="CT25" s="35"/>
      <c r="CU25" s="35"/>
      <c r="CV25" s="35"/>
      <c r="CW25" s="35"/>
    </row>
    <row r="26" spans="5:101" ht="24.75" customHeight="1" x14ac:dyDescent="0.3">
      <c r="AJ26" s="21"/>
      <c r="AK26" s="69" t="s">
        <v>53</v>
      </c>
      <c r="AL26" s="78"/>
      <c r="AM26" s="71">
        <v>0</v>
      </c>
      <c r="AN26" s="117" t="s">
        <v>50</v>
      </c>
      <c r="AO26" s="118" t="e">
        <f>$AQ$19</f>
        <v>#DIV/0!</v>
      </c>
      <c r="AP26" s="119" t="s">
        <v>51</v>
      </c>
      <c r="AQ26" s="74" t="e">
        <f>$AQ$19*AM26</f>
        <v>#DIV/0!</v>
      </c>
      <c r="AR26" s="32"/>
      <c r="AS26" s="99"/>
      <c r="AT26" s="28"/>
      <c r="AU26" s="25"/>
      <c r="AW26" s="63"/>
      <c r="AX26" s="10"/>
      <c r="AY26" s="10"/>
      <c r="AZ26" s="10"/>
      <c r="BA26" s="10"/>
      <c r="BB26" s="10"/>
      <c r="BC26" s="10"/>
      <c r="CC26" s="6">
        <f t="shared" si="7"/>
        <v>1</v>
      </c>
      <c r="CD26" s="21"/>
      <c r="CE26" s="134"/>
      <c r="CF26" s="135"/>
      <c r="CG26" s="134"/>
      <c r="CH26" s="136"/>
      <c r="CI26" s="136"/>
      <c r="CJ26" s="136"/>
      <c r="CK26" s="136"/>
      <c r="CL26" s="136"/>
      <c r="CM26" s="135"/>
      <c r="CN26" s="103">
        <v>0</v>
      </c>
      <c r="CO26" s="75" t="str">
        <f t="shared" si="8"/>
        <v/>
      </c>
      <c r="CP26" s="35"/>
      <c r="CQ26" s="6"/>
      <c r="CR26" s="35"/>
      <c r="CS26" s="35"/>
      <c r="CT26" s="35"/>
      <c r="CU26" s="35"/>
      <c r="CV26" s="35"/>
      <c r="CW26" s="35"/>
    </row>
    <row r="27" spans="5:101" ht="24.75" customHeight="1" x14ac:dyDescent="0.3">
      <c r="AJ27" s="21"/>
      <c r="AK27" s="89"/>
      <c r="AL27" s="78"/>
      <c r="AM27" s="97"/>
      <c r="AN27" s="92"/>
      <c r="AO27" s="115"/>
      <c r="AP27" s="100"/>
      <c r="AQ27" s="116"/>
      <c r="AR27" s="32"/>
      <c r="AS27" s="99"/>
      <c r="AT27" s="28"/>
      <c r="AU27" s="25"/>
      <c r="AW27" s="79" t="e">
        <f>AQ26/$AM$33</f>
        <v>#DIV/0!</v>
      </c>
      <c r="CC27" s="6">
        <f t="shared" si="7"/>
        <v>1</v>
      </c>
      <c r="CD27" s="21"/>
      <c r="CE27" s="134"/>
      <c r="CF27" s="135"/>
      <c r="CG27" s="134"/>
      <c r="CH27" s="136"/>
      <c r="CI27" s="136"/>
      <c r="CJ27" s="136"/>
      <c r="CK27" s="136"/>
      <c r="CL27" s="136"/>
      <c r="CM27" s="135"/>
      <c r="CN27" s="103">
        <v>0</v>
      </c>
      <c r="CO27" s="75" t="str">
        <f t="shared" si="8"/>
        <v/>
      </c>
      <c r="CP27" s="35"/>
      <c r="CQ27" s="6"/>
      <c r="CR27" s="35"/>
      <c r="CS27" s="35"/>
      <c r="CT27" s="35"/>
      <c r="CU27" s="35"/>
      <c r="CV27" s="35"/>
      <c r="CW27" s="35"/>
    </row>
    <row r="28" spans="5:101" ht="24.75" customHeight="1" x14ac:dyDescent="0.3">
      <c r="AJ28" s="65"/>
      <c r="AK28" s="141" t="s">
        <v>54</v>
      </c>
      <c r="AL28" s="141"/>
      <c r="AM28" s="141"/>
      <c r="AN28" s="92"/>
      <c r="AO28" s="115"/>
      <c r="AP28" s="100"/>
      <c r="AQ28" s="116"/>
      <c r="AR28" s="32"/>
      <c r="AS28" s="99"/>
      <c r="AT28" s="28"/>
      <c r="AU28" s="107"/>
      <c r="AV28" s="6"/>
      <c r="AW28" s="63"/>
      <c r="CC28" s="6">
        <f t="shared" si="7"/>
        <v>1</v>
      </c>
      <c r="CD28" s="21"/>
      <c r="CE28" s="134"/>
      <c r="CF28" s="135"/>
      <c r="CG28" s="134"/>
      <c r="CH28" s="136"/>
      <c r="CI28" s="136"/>
      <c r="CJ28" s="136"/>
      <c r="CK28" s="136"/>
      <c r="CL28" s="136"/>
      <c r="CM28" s="135"/>
      <c r="CN28" s="103">
        <v>0</v>
      </c>
      <c r="CO28" s="75" t="str">
        <f t="shared" si="8"/>
        <v/>
      </c>
      <c r="CP28" s="35"/>
      <c r="CQ28" s="6"/>
      <c r="CR28" s="35"/>
      <c r="CS28" s="35"/>
      <c r="CT28" s="35"/>
      <c r="CU28" s="35"/>
      <c r="CV28" s="35"/>
      <c r="CW28" s="35"/>
    </row>
    <row r="29" spans="5:101" ht="92.4" customHeight="1" x14ac:dyDescent="0.3">
      <c r="AJ29" s="21"/>
      <c r="AK29" s="69" t="s">
        <v>55</v>
      </c>
      <c r="AL29" s="78"/>
      <c r="AM29" s="71">
        <v>0</v>
      </c>
      <c r="AN29" s="117" t="s">
        <v>50</v>
      </c>
      <c r="AO29" s="118" t="e">
        <f>$AQ$19</f>
        <v>#DIV/0!</v>
      </c>
      <c r="AP29" s="119" t="s">
        <v>51</v>
      </c>
      <c r="AQ29" s="74" t="e">
        <f>$AQ$19*AM29</f>
        <v>#DIV/0!</v>
      </c>
      <c r="AR29" s="32"/>
      <c r="AS29" s="99"/>
      <c r="AT29" s="28"/>
      <c r="AU29" s="25"/>
      <c r="AW29" s="63"/>
      <c r="AX29" s="10"/>
      <c r="AY29" s="10"/>
      <c r="AZ29" s="10"/>
      <c r="BA29" s="10"/>
      <c r="BB29" s="10"/>
      <c r="BC29" s="10"/>
      <c r="CC29" s="6">
        <f t="shared" si="7"/>
        <v>1</v>
      </c>
      <c r="CD29" s="21"/>
      <c r="CE29" s="134"/>
      <c r="CF29" s="135"/>
      <c r="CG29" s="134"/>
      <c r="CH29" s="136"/>
      <c r="CI29" s="136"/>
      <c r="CJ29" s="136"/>
      <c r="CK29" s="136"/>
      <c r="CL29" s="136"/>
      <c r="CM29" s="135"/>
      <c r="CN29" s="103">
        <v>0</v>
      </c>
      <c r="CO29" s="75" t="str">
        <f t="shared" si="8"/>
        <v/>
      </c>
      <c r="CP29" s="35"/>
      <c r="CQ29" s="6"/>
      <c r="CR29" s="35"/>
      <c r="CS29" s="35"/>
      <c r="CT29" s="35"/>
      <c r="CU29" s="35"/>
      <c r="CV29" s="35"/>
      <c r="CW29" s="35"/>
    </row>
    <row r="30" spans="5:101" ht="24.75" customHeight="1" x14ac:dyDescent="0.3">
      <c r="AJ30" s="21"/>
      <c r="AK30" s="108"/>
      <c r="AL30" s="78"/>
      <c r="AM30" s="97"/>
      <c r="AN30" s="98"/>
      <c r="AO30" s="115"/>
      <c r="AP30" s="100"/>
      <c r="AQ30" s="116"/>
      <c r="AR30" s="32"/>
      <c r="AS30" s="99"/>
      <c r="AT30" s="28"/>
      <c r="AU30" s="25"/>
      <c r="AW30" s="79" t="e">
        <f>AQ29/$AM$33</f>
        <v>#DIV/0!</v>
      </c>
      <c r="CC30" s="6">
        <f t="shared" si="7"/>
        <v>1</v>
      </c>
      <c r="CD30" s="21"/>
      <c r="CE30" s="134"/>
      <c r="CF30" s="135"/>
      <c r="CG30" s="134"/>
      <c r="CH30" s="136"/>
      <c r="CI30" s="136"/>
      <c r="CJ30" s="136"/>
      <c r="CK30" s="136"/>
      <c r="CL30" s="136"/>
      <c r="CM30" s="135"/>
      <c r="CN30" s="103">
        <v>0</v>
      </c>
      <c r="CO30" s="75" t="str">
        <f t="shared" si="8"/>
        <v/>
      </c>
      <c r="CP30" s="35"/>
      <c r="CQ30" s="6"/>
      <c r="CR30" s="35"/>
      <c r="CS30" s="35"/>
      <c r="CT30" s="35"/>
      <c r="CU30" s="35"/>
      <c r="CV30" s="35"/>
      <c r="CW30" s="35"/>
    </row>
    <row r="31" spans="5:101" ht="24.75" customHeight="1" x14ac:dyDescent="0.3">
      <c r="AJ31" s="65"/>
      <c r="AK31" s="141" t="s">
        <v>56</v>
      </c>
      <c r="AL31" s="141"/>
      <c r="AM31" s="141"/>
      <c r="AN31" s="141"/>
      <c r="AO31" s="115"/>
      <c r="AP31" s="100"/>
      <c r="AQ31" s="116"/>
      <c r="AR31" s="32"/>
      <c r="AS31" s="99"/>
      <c r="AT31" s="28"/>
      <c r="AU31" s="107"/>
      <c r="AV31" s="6"/>
      <c r="AW31" s="63"/>
      <c r="CC31" s="6">
        <f t="shared" si="7"/>
        <v>1</v>
      </c>
      <c r="CD31" s="21"/>
      <c r="CE31" s="134"/>
      <c r="CF31" s="135"/>
      <c r="CG31" s="134"/>
      <c r="CH31" s="136"/>
      <c r="CI31" s="136"/>
      <c r="CJ31" s="136"/>
      <c r="CK31" s="136"/>
      <c r="CL31" s="136"/>
      <c r="CM31" s="135"/>
      <c r="CN31" s="103">
        <v>0</v>
      </c>
      <c r="CO31" s="75" t="str">
        <f t="shared" si="8"/>
        <v/>
      </c>
      <c r="CP31" s="35"/>
      <c r="CQ31" s="6"/>
      <c r="CR31" s="35"/>
      <c r="CS31" s="35"/>
      <c r="CT31" s="35"/>
      <c r="CU31" s="35"/>
      <c r="CV31" s="35"/>
      <c r="CW31" s="35"/>
    </row>
    <row r="32" spans="5:101" ht="24.75" customHeight="1" x14ac:dyDescent="0.3">
      <c r="AJ32" s="21"/>
      <c r="AK32" s="69" t="s">
        <v>57</v>
      </c>
      <c r="AL32" s="78"/>
      <c r="AM32" s="71">
        <v>0</v>
      </c>
      <c r="AN32" s="117" t="s">
        <v>50</v>
      </c>
      <c r="AO32" s="118" t="e">
        <f>$AQ$19</f>
        <v>#DIV/0!</v>
      </c>
      <c r="AP32" s="119" t="s">
        <v>51</v>
      </c>
      <c r="AQ32" s="74" t="e">
        <f>$AQ$19*AM32</f>
        <v>#DIV/0!</v>
      </c>
      <c r="AR32" s="32"/>
      <c r="AS32" s="99"/>
      <c r="AT32" s="28"/>
      <c r="AU32" s="25"/>
      <c r="AW32" s="63"/>
      <c r="AX32" s="10"/>
      <c r="AY32" s="10"/>
      <c r="AZ32" s="10"/>
      <c r="BA32" s="10"/>
      <c r="BB32" s="10"/>
      <c r="BC32" s="10"/>
      <c r="CC32" s="6">
        <f t="shared" si="7"/>
        <v>1</v>
      </c>
      <c r="CD32" s="21"/>
      <c r="CE32" s="134"/>
      <c r="CF32" s="135"/>
      <c r="CG32" s="134"/>
      <c r="CH32" s="136"/>
      <c r="CI32" s="136"/>
      <c r="CJ32" s="136"/>
      <c r="CK32" s="136"/>
      <c r="CL32" s="136"/>
      <c r="CM32" s="135"/>
      <c r="CN32" s="103">
        <v>0</v>
      </c>
      <c r="CO32" s="75" t="str">
        <f t="shared" si="8"/>
        <v/>
      </c>
    </row>
    <row r="33" spans="36:95" ht="24.75" customHeight="1" thickBot="1" x14ac:dyDescent="0.35">
      <c r="AJ33" s="21"/>
      <c r="AK33" s="32"/>
      <c r="AL33" s="32"/>
      <c r="AM33" s="120">
        <f>SUM(AM19:AM32)</f>
        <v>0</v>
      </c>
      <c r="AN33" s="32"/>
      <c r="AO33" s="32"/>
      <c r="AP33" s="32"/>
      <c r="AQ33" s="121"/>
      <c r="AR33" s="32"/>
      <c r="AS33" s="32"/>
      <c r="AT33" s="28"/>
      <c r="AU33" s="25"/>
      <c r="AW33" s="79" t="e">
        <f>AQ32/$AM$33</f>
        <v>#DIV/0!</v>
      </c>
      <c r="CC33" s="6">
        <f t="shared" si="7"/>
        <v>1</v>
      </c>
      <c r="CD33" s="21"/>
      <c r="CE33" s="134"/>
      <c r="CF33" s="135"/>
      <c r="CG33" s="134"/>
      <c r="CH33" s="136"/>
      <c r="CI33" s="136"/>
      <c r="CJ33" s="136"/>
      <c r="CK33" s="136"/>
      <c r="CL33" s="136"/>
      <c r="CM33" s="135"/>
      <c r="CN33" s="103">
        <v>0</v>
      </c>
      <c r="CO33" s="75" t="str">
        <f t="shared" si="8"/>
        <v/>
      </c>
      <c r="CQ33" s="122"/>
    </row>
    <row r="34" spans="36:95" ht="17.25" customHeight="1" thickTop="1" x14ac:dyDescent="0.3">
      <c r="AJ34" s="21"/>
      <c r="AK34" s="32"/>
      <c r="AL34" s="32"/>
      <c r="AM34" s="123"/>
      <c r="AN34" s="32"/>
      <c r="AO34" s="32"/>
      <c r="AP34" s="32"/>
      <c r="AQ34" s="121"/>
      <c r="AR34" s="32"/>
      <c r="AS34" s="32"/>
      <c r="AT34" s="28"/>
      <c r="AU34" s="25"/>
      <c r="AW34" s="63"/>
      <c r="CD34" s="21"/>
      <c r="CE34" s="32"/>
      <c r="CF34" s="32"/>
      <c r="CG34" s="33"/>
      <c r="CH34" s="33"/>
      <c r="CI34" s="33"/>
      <c r="CJ34" s="32"/>
      <c r="CK34" s="124"/>
      <c r="CL34" s="32"/>
      <c r="CM34" s="125" t="s">
        <v>58</v>
      </c>
      <c r="CN34" s="126">
        <f>SUM(CN20:CN33)</f>
        <v>0</v>
      </c>
      <c r="CO34" s="25"/>
      <c r="CQ34" s="122"/>
    </row>
    <row r="35" spans="36:95" ht="17.25" customHeight="1" thickBot="1" x14ac:dyDescent="0.35">
      <c r="AJ35" s="21"/>
      <c r="AK35" s="32"/>
      <c r="AL35" s="52"/>
      <c r="AM35" s="137" t="s">
        <v>59</v>
      </c>
      <c r="AN35" s="137"/>
      <c r="AO35" s="137"/>
      <c r="AP35" s="137"/>
      <c r="AQ35" s="93" t="e">
        <f>SUM(AQ20:AQ32)+AP19</f>
        <v>#DIV/0!</v>
      </c>
      <c r="AR35" s="32" t="s">
        <v>60</v>
      </c>
      <c r="AS35" s="32"/>
      <c r="AT35" s="28"/>
      <c r="AU35" s="25"/>
      <c r="AW35" s="63"/>
      <c r="CD35" s="43"/>
      <c r="CE35" s="67"/>
      <c r="CF35" s="67"/>
      <c r="CG35" s="67"/>
      <c r="CH35" s="67"/>
      <c r="CI35" s="67"/>
      <c r="CJ35" s="67"/>
      <c r="CK35" s="67"/>
      <c r="CL35" s="68"/>
      <c r="CM35" s="138" t="s">
        <v>8</v>
      </c>
      <c r="CN35" s="138"/>
      <c r="CO35" s="50"/>
    </row>
    <row r="36" spans="36:95" ht="17.25" customHeight="1" thickTop="1" x14ac:dyDescent="0.3">
      <c r="AJ36" s="21"/>
      <c r="AK36" s="32"/>
      <c r="AL36" s="32"/>
      <c r="AM36" s="137"/>
      <c r="AN36" s="137"/>
      <c r="AO36" s="137"/>
      <c r="AP36" s="137"/>
      <c r="AQ36" s="127"/>
      <c r="AR36" s="32"/>
      <c r="AS36" s="62"/>
      <c r="AT36" s="28"/>
      <c r="AU36" s="25"/>
      <c r="AW36" s="63"/>
    </row>
    <row r="37" spans="36:95" ht="17.25" customHeight="1" x14ac:dyDescent="0.3">
      <c r="AJ37" s="21"/>
      <c r="AK37" s="32"/>
      <c r="AL37" s="128"/>
      <c r="AM37" s="137"/>
      <c r="AN37" s="137"/>
      <c r="AO37" s="137"/>
      <c r="AP37" s="137"/>
      <c r="AQ37" s="93" t="e">
        <f>AQ35/12</f>
        <v>#DIV/0!</v>
      </c>
      <c r="AR37" s="128" t="s">
        <v>61</v>
      </c>
      <c r="AS37" s="62"/>
      <c r="AT37" s="139" t="s">
        <v>8</v>
      </c>
      <c r="AU37" s="25"/>
      <c r="AW37" s="63"/>
    </row>
    <row r="38" spans="36:95" ht="17.25" customHeight="1" x14ac:dyDescent="0.3">
      <c r="AJ38" s="21"/>
      <c r="AK38" s="32"/>
      <c r="AL38" s="32"/>
      <c r="AM38" s="137"/>
      <c r="AN38" s="137"/>
      <c r="AO38" s="137"/>
      <c r="AP38" s="137"/>
      <c r="AQ38" s="129"/>
      <c r="AR38" s="37"/>
      <c r="AS38" s="10" t="str">
        <f>IF('[1](O) Labour costs'!AO4="yes",IF(AV39='[1](O) Labour costs'!AS8,"","WARNING NOTICE"),"")</f>
        <v/>
      </c>
      <c r="AT38" s="139"/>
      <c r="AU38" s="25"/>
      <c r="AV38" s="4">
        <f>IFERROR(AQ36,1)</f>
        <v>0</v>
      </c>
      <c r="AW38" s="63"/>
    </row>
    <row r="39" spans="36:95" ht="17.25" customHeight="1" x14ac:dyDescent="0.3">
      <c r="AJ39" s="21"/>
      <c r="AK39" s="125"/>
      <c r="AL39" s="32"/>
      <c r="AM39" s="137"/>
      <c r="AN39" s="137"/>
      <c r="AO39" s="137"/>
      <c r="AP39" s="137"/>
      <c r="AQ39" s="93" t="e">
        <f>IF(AV38=1,0,AQ37*AV39)</f>
        <v>#DIV/0!</v>
      </c>
      <c r="AR39" s="32" t="s">
        <v>62</v>
      </c>
      <c r="AS39" s="32"/>
      <c r="AT39" s="139"/>
      <c r="AU39" s="25"/>
      <c r="AV39" s="35">
        <f>'[1](O) Labour costs'!K8</f>
        <v>48</v>
      </c>
      <c r="AW39" s="102"/>
    </row>
    <row r="40" spans="36:95" ht="17.25" customHeight="1" thickBot="1" x14ac:dyDescent="0.35">
      <c r="AJ40" s="43"/>
      <c r="AK40" s="130"/>
      <c r="AL40" s="130"/>
      <c r="AM40" s="131"/>
      <c r="AN40" s="131"/>
      <c r="AO40" s="131"/>
      <c r="AP40" s="130"/>
      <c r="AQ40" s="132"/>
      <c r="AR40" s="130"/>
      <c r="AS40" s="130"/>
      <c r="AT40" s="140"/>
      <c r="AU40" s="50"/>
      <c r="AV40" s="35"/>
      <c r="AW40" s="63"/>
      <c r="AX40" s="133"/>
      <c r="AY40" s="133"/>
      <c r="AZ40" s="133"/>
      <c r="BA40" s="133"/>
      <c r="BB40" s="133"/>
      <c r="BC40" s="133"/>
    </row>
    <row r="41" spans="36:95" ht="17.25" customHeight="1" thickTop="1" x14ac:dyDescent="0.3">
      <c r="AW41" s="63"/>
      <c r="AX41" s="133"/>
      <c r="AY41" s="133"/>
      <c r="AZ41" s="133"/>
      <c r="BA41" s="133"/>
      <c r="BB41" s="133"/>
      <c r="BC41" s="133"/>
    </row>
  </sheetData>
  <sheetProtection selectLockedCells="1"/>
  <mergeCells count="63">
    <mergeCell ref="J1:M1"/>
    <mergeCell ref="AR1:AU1"/>
    <mergeCell ref="CL1:CO1"/>
    <mergeCell ref="AT3:AT6"/>
    <mergeCell ref="CN3:CN6"/>
    <mergeCell ref="H4:L4"/>
    <mergeCell ref="AK4:AS4"/>
    <mergeCell ref="AK5:AS6"/>
    <mergeCell ref="E6:F6"/>
    <mergeCell ref="G6:J6"/>
    <mergeCell ref="CE6:CL6"/>
    <mergeCell ref="AM7:AM9"/>
    <mergeCell ref="AN7:AN9"/>
    <mergeCell ref="AO7:AO9"/>
    <mergeCell ref="AP7:AP9"/>
    <mergeCell ref="AR7:AS8"/>
    <mergeCell ref="C8:J8"/>
    <mergeCell ref="CE8:CN12"/>
    <mergeCell ref="AR18:AS18"/>
    <mergeCell ref="E10:F10"/>
    <mergeCell ref="G10:K10"/>
    <mergeCell ref="V10:W10"/>
    <mergeCell ref="E12:F12"/>
    <mergeCell ref="G12:I12"/>
    <mergeCell ref="AK12:AN12"/>
    <mergeCell ref="AR13:AS13"/>
    <mergeCell ref="AR14:AS14"/>
    <mergeCell ref="AR15:AS15"/>
    <mergeCell ref="AR16:AS16"/>
    <mergeCell ref="AR17:AS17"/>
    <mergeCell ref="CE20:CF20"/>
    <mergeCell ref="CG20:CM20"/>
    <mergeCell ref="CE21:CF21"/>
    <mergeCell ref="CG21:CM21"/>
    <mergeCell ref="CE22:CF22"/>
    <mergeCell ref="CG22:CM22"/>
    <mergeCell ref="CE23:CF23"/>
    <mergeCell ref="CG23:CM23"/>
    <mergeCell ref="CE24:CF24"/>
    <mergeCell ref="CG24:CM24"/>
    <mergeCell ref="CE25:CF25"/>
    <mergeCell ref="CG25:CM25"/>
    <mergeCell ref="CE26:CF26"/>
    <mergeCell ref="CG26:CM26"/>
    <mergeCell ref="CE27:CF27"/>
    <mergeCell ref="CG27:CM27"/>
    <mergeCell ref="AK28:AM28"/>
    <mergeCell ref="CE28:CF28"/>
    <mergeCell ref="CG28:CM28"/>
    <mergeCell ref="CE29:CF29"/>
    <mergeCell ref="CG29:CM29"/>
    <mergeCell ref="CE30:CF30"/>
    <mergeCell ref="CG30:CM30"/>
    <mergeCell ref="AK31:AN31"/>
    <mergeCell ref="CE31:CF31"/>
    <mergeCell ref="CG31:CM31"/>
    <mergeCell ref="CE32:CF32"/>
    <mergeCell ref="CG32:CM32"/>
    <mergeCell ref="CE33:CF33"/>
    <mergeCell ref="CG33:CM33"/>
    <mergeCell ref="AM35:AP39"/>
    <mergeCell ref="CM35:CN35"/>
    <mergeCell ref="AT37:AT40"/>
  </mergeCells>
  <conditionalFormatting sqref="B7:M7">
    <cfRule type="expression" dxfId="20" priority="20" stopIfTrue="1">
      <formula>$N$4=5</formula>
    </cfRule>
  </conditionalFormatting>
  <conditionalFormatting sqref="C6:J6">
    <cfRule type="expression" dxfId="19" priority="21" stopIfTrue="1">
      <formula>$N$4&lt;=1</formula>
    </cfRule>
  </conditionalFormatting>
  <conditionalFormatting sqref="H2 K2">
    <cfRule type="cellIs" dxfId="18" priority="18" stopIfTrue="1" operator="equal">
      <formula>"Complete"</formula>
    </cfRule>
    <cfRule type="cellIs" dxfId="17" priority="19" stopIfTrue="1" operator="equal">
      <formula>"Incomplete"</formula>
    </cfRule>
  </conditionalFormatting>
  <conditionalFormatting sqref="AJ20:AU34 AQ18:AQ19 AR7 B8:M13 AO10:AO18 AP10:AP19 AR10:AR19 AJ12:AK12 AT12:AU19 AJ13:AN19 BK13:BK19">
    <cfRule type="expression" dxfId="16" priority="17" stopIfTrue="1">
      <formula>$N$4&lt;5</formula>
    </cfRule>
  </conditionalFormatting>
  <conditionalFormatting sqref="AO23 AQ23 AO26 AQ26 AO29 AQ29 AO32 AQ32 AQ35 AQ37 AQ39:AQ40">
    <cfRule type="containsErrors" dxfId="15" priority="13" stopIfTrue="1">
      <formula>ISERROR(AO23)</formula>
    </cfRule>
  </conditionalFormatting>
  <conditionalFormatting sqref="AP2 AS2">
    <cfRule type="cellIs" dxfId="14" priority="15" stopIfTrue="1" operator="equal">
      <formula>"Complete"</formula>
    </cfRule>
    <cfRule type="cellIs" dxfId="13" priority="16" stopIfTrue="1" operator="equal">
      <formula>"Incomplete"</formula>
    </cfRule>
  </conditionalFormatting>
  <conditionalFormatting sqref="AQ19">
    <cfRule type="containsErrors" dxfId="12" priority="1" stopIfTrue="1">
      <formula>ISERROR(AQ19)</formula>
    </cfRule>
  </conditionalFormatting>
  <conditionalFormatting sqref="AQ35:AU36 AQ37:AS39 AJ40:AS40 AJ3:AT3 AU3:AU11 AJ4:AK5 AJ6 AJ7:AP7 AJ8:AL9 AJ10:AN11 AJ35:AM35 AJ36:AL39 AU37:AU40">
    <cfRule type="expression" dxfId="11" priority="14" stopIfTrue="1">
      <formula>$N$4&lt;5</formula>
    </cfRule>
  </conditionalFormatting>
  <conditionalFormatting sqref="AT37">
    <cfRule type="expression" dxfId="10" priority="11" stopIfTrue="1">
      <formula>$N$4&lt;5</formula>
    </cfRule>
  </conditionalFormatting>
  <conditionalFormatting sqref="AW8:AW41">
    <cfRule type="expression" dxfId="9" priority="12" stopIfTrue="1">
      <formula>$O$2=1</formula>
    </cfRule>
  </conditionalFormatting>
  <conditionalFormatting sqref="CD3:CM4 CF5:CM5 CD6:CM6 CD7:CO7 CD14:CO15 CD16:CM18 CD19:CO19 CD34:CO34 CO3:CO6 CD5 CO9 CO12 CD12:CD13 CN13:CO13 CO16:CO18 CD20:CE33 CG20:CG33 CN20:CO33 CD35:CL35 CO35">
    <cfRule type="expression" dxfId="8" priority="7" stopIfTrue="1">
      <formula>#REF!&lt;5</formula>
    </cfRule>
  </conditionalFormatting>
  <conditionalFormatting sqref="CE5">
    <cfRule type="expression" dxfId="7" priority="4" stopIfTrue="1">
      <formula>#REF!=5</formula>
    </cfRule>
  </conditionalFormatting>
  <conditionalFormatting sqref="CE13">
    <cfRule type="expression" dxfId="6" priority="5" stopIfTrue="1">
      <formula>#REF!=0</formula>
    </cfRule>
  </conditionalFormatting>
  <conditionalFormatting sqref="CJ2 CM2">
    <cfRule type="cellIs" dxfId="5" priority="9" stopIfTrue="1" operator="equal">
      <formula>"Complete"</formula>
    </cfRule>
    <cfRule type="cellIs" dxfId="4" priority="10" stopIfTrue="1" operator="equal">
      <formula>"Incomplete"</formula>
    </cfRule>
  </conditionalFormatting>
  <conditionalFormatting sqref="CK3:CK7 CK14:CK19 CK34">
    <cfRule type="containsErrors" dxfId="3" priority="6" stopIfTrue="1">
      <formula>ISERROR(CK3)</formula>
    </cfRule>
  </conditionalFormatting>
  <conditionalFormatting sqref="CM35">
    <cfRule type="expression" dxfId="2" priority="2" stopIfTrue="1">
      <formula>#REF!&lt;5</formula>
    </cfRule>
  </conditionalFormatting>
  <conditionalFormatting sqref="CN3 CD8:CE8 CO8 CD9:CD11 CO10:CO11">
    <cfRule type="expression" dxfId="1" priority="3" stopIfTrue="1">
      <formula>#REF!&lt;5</formula>
    </cfRule>
  </conditionalFormatting>
  <conditionalFormatting sqref="CQ3:CQ31">
    <cfRule type="expression" dxfId="0" priority="8" stopIfTrue="1">
      <formula>$O$2=1</formula>
    </cfRule>
  </conditionalFormatting>
  <dataValidations count="4">
    <dataValidation type="list" allowBlank="1" showInputMessage="1" showErrorMessage="1" sqref="CI14 ME14 WA14 AFW14 APS14 AZO14 BJK14 BTG14 CDC14 CMY14 CWU14 DGQ14 DQM14 EAI14 EKE14 EUA14 FDW14 FNS14 FXO14 GHK14 GRG14 HBC14 HKY14 HUU14 IEQ14 IOM14 IYI14 JIE14 JSA14 KBW14 KLS14 KVO14 LFK14 LPG14 LZC14 MIY14 MSU14 NCQ14 NMM14 NWI14 OGE14 OQA14 OZW14 PJS14 PTO14 QDK14 QNG14 QXC14 RGY14 RQU14 SAQ14 SKM14 SUI14 TEE14 TOA14 TXW14 UHS14 URO14 VBK14 VLG14 VVC14 WEY14 WOU14 WYQ14 CI65550 ME65550 WA65550 AFW65550 APS65550 AZO65550 BJK65550 BTG65550 CDC65550 CMY65550 CWU65550 DGQ65550 DQM65550 EAI65550 EKE65550 EUA65550 FDW65550 FNS65550 FXO65550 GHK65550 GRG65550 HBC65550 HKY65550 HUU65550 IEQ65550 IOM65550 IYI65550 JIE65550 JSA65550 KBW65550 KLS65550 KVO65550 LFK65550 LPG65550 LZC65550 MIY65550 MSU65550 NCQ65550 NMM65550 NWI65550 OGE65550 OQA65550 OZW65550 PJS65550 PTO65550 QDK65550 QNG65550 QXC65550 RGY65550 RQU65550 SAQ65550 SKM65550 SUI65550 TEE65550 TOA65550 TXW65550 UHS65550 URO65550 VBK65550 VLG65550 VVC65550 WEY65550 WOU65550 WYQ65550 CI131086 ME131086 WA131086 AFW131086 APS131086 AZO131086 BJK131086 BTG131086 CDC131086 CMY131086 CWU131086 DGQ131086 DQM131086 EAI131086 EKE131086 EUA131086 FDW131086 FNS131086 FXO131086 GHK131086 GRG131086 HBC131086 HKY131086 HUU131086 IEQ131086 IOM131086 IYI131086 JIE131086 JSA131086 KBW131086 KLS131086 KVO131086 LFK131086 LPG131086 LZC131086 MIY131086 MSU131086 NCQ131086 NMM131086 NWI131086 OGE131086 OQA131086 OZW131086 PJS131086 PTO131086 QDK131086 QNG131086 QXC131086 RGY131086 RQU131086 SAQ131086 SKM131086 SUI131086 TEE131086 TOA131086 TXW131086 UHS131086 URO131086 VBK131086 VLG131086 VVC131086 WEY131086 WOU131086 WYQ131086 CI196622 ME196622 WA196622 AFW196622 APS196622 AZO196622 BJK196622 BTG196622 CDC196622 CMY196622 CWU196622 DGQ196622 DQM196622 EAI196622 EKE196622 EUA196622 FDW196622 FNS196622 FXO196622 GHK196622 GRG196622 HBC196622 HKY196622 HUU196622 IEQ196622 IOM196622 IYI196622 JIE196622 JSA196622 KBW196622 KLS196622 KVO196622 LFK196622 LPG196622 LZC196622 MIY196622 MSU196622 NCQ196622 NMM196622 NWI196622 OGE196622 OQA196622 OZW196622 PJS196622 PTO196622 QDK196622 QNG196622 QXC196622 RGY196622 RQU196622 SAQ196622 SKM196622 SUI196622 TEE196622 TOA196622 TXW196622 UHS196622 URO196622 VBK196622 VLG196622 VVC196622 WEY196622 WOU196622 WYQ196622 CI262158 ME262158 WA262158 AFW262158 APS262158 AZO262158 BJK262158 BTG262158 CDC262158 CMY262158 CWU262158 DGQ262158 DQM262158 EAI262158 EKE262158 EUA262158 FDW262158 FNS262158 FXO262158 GHK262158 GRG262158 HBC262158 HKY262158 HUU262158 IEQ262158 IOM262158 IYI262158 JIE262158 JSA262158 KBW262158 KLS262158 KVO262158 LFK262158 LPG262158 LZC262158 MIY262158 MSU262158 NCQ262158 NMM262158 NWI262158 OGE262158 OQA262158 OZW262158 PJS262158 PTO262158 QDK262158 QNG262158 QXC262158 RGY262158 RQU262158 SAQ262158 SKM262158 SUI262158 TEE262158 TOA262158 TXW262158 UHS262158 URO262158 VBK262158 VLG262158 VVC262158 WEY262158 WOU262158 WYQ262158 CI327694 ME327694 WA327694 AFW327694 APS327694 AZO327694 BJK327694 BTG327694 CDC327694 CMY327694 CWU327694 DGQ327694 DQM327694 EAI327694 EKE327694 EUA327694 FDW327694 FNS327694 FXO327694 GHK327694 GRG327694 HBC327694 HKY327694 HUU327694 IEQ327694 IOM327694 IYI327694 JIE327694 JSA327694 KBW327694 KLS327694 KVO327694 LFK327694 LPG327694 LZC327694 MIY327694 MSU327694 NCQ327694 NMM327694 NWI327694 OGE327694 OQA327694 OZW327694 PJS327694 PTO327694 QDK327694 QNG327694 QXC327694 RGY327694 RQU327694 SAQ327694 SKM327694 SUI327694 TEE327694 TOA327694 TXW327694 UHS327694 URO327694 VBK327694 VLG327694 VVC327694 WEY327694 WOU327694 WYQ327694 CI393230 ME393230 WA393230 AFW393230 APS393230 AZO393230 BJK393230 BTG393230 CDC393230 CMY393230 CWU393230 DGQ393230 DQM393230 EAI393230 EKE393230 EUA393230 FDW393230 FNS393230 FXO393230 GHK393230 GRG393230 HBC393230 HKY393230 HUU393230 IEQ393230 IOM393230 IYI393230 JIE393230 JSA393230 KBW393230 KLS393230 KVO393230 LFK393230 LPG393230 LZC393230 MIY393230 MSU393230 NCQ393230 NMM393230 NWI393230 OGE393230 OQA393230 OZW393230 PJS393230 PTO393230 QDK393230 QNG393230 QXC393230 RGY393230 RQU393230 SAQ393230 SKM393230 SUI393230 TEE393230 TOA393230 TXW393230 UHS393230 URO393230 VBK393230 VLG393230 VVC393230 WEY393230 WOU393230 WYQ393230 CI458766 ME458766 WA458766 AFW458766 APS458766 AZO458766 BJK458766 BTG458766 CDC458766 CMY458766 CWU458766 DGQ458766 DQM458766 EAI458766 EKE458766 EUA458766 FDW458766 FNS458766 FXO458766 GHK458766 GRG458766 HBC458766 HKY458766 HUU458766 IEQ458766 IOM458766 IYI458766 JIE458766 JSA458766 KBW458766 KLS458766 KVO458766 LFK458766 LPG458766 LZC458766 MIY458766 MSU458766 NCQ458766 NMM458766 NWI458766 OGE458766 OQA458766 OZW458766 PJS458766 PTO458766 QDK458766 QNG458766 QXC458766 RGY458766 RQU458766 SAQ458766 SKM458766 SUI458766 TEE458766 TOA458766 TXW458766 UHS458766 URO458766 VBK458766 VLG458766 VVC458766 WEY458766 WOU458766 WYQ458766 CI524302 ME524302 WA524302 AFW524302 APS524302 AZO524302 BJK524302 BTG524302 CDC524302 CMY524302 CWU524302 DGQ524302 DQM524302 EAI524302 EKE524302 EUA524302 FDW524302 FNS524302 FXO524302 GHK524302 GRG524302 HBC524302 HKY524302 HUU524302 IEQ524302 IOM524302 IYI524302 JIE524302 JSA524302 KBW524302 KLS524302 KVO524302 LFK524302 LPG524302 LZC524302 MIY524302 MSU524302 NCQ524302 NMM524302 NWI524302 OGE524302 OQA524302 OZW524302 PJS524302 PTO524302 QDK524302 QNG524302 QXC524302 RGY524302 RQU524302 SAQ524302 SKM524302 SUI524302 TEE524302 TOA524302 TXW524302 UHS524302 URO524302 VBK524302 VLG524302 VVC524302 WEY524302 WOU524302 WYQ524302 CI589838 ME589838 WA589838 AFW589838 APS589838 AZO589838 BJK589838 BTG589838 CDC589838 CMY589838 CWU589838 DGQ589838 DQM589838 EAI589838 EKE589838 EUA589838 FDW589838 FNS589838 FXO589838 GHK589838 GRG589838 HBC589838 HKY589838 HUU589838 IEQ589838 IOM589838 IYI589838 JIE589838 JSA589838 KBW589838 KLS589838 KVO589838 LFK589838 LPG589838 LZC589838 MIY589838 MSU589838 NCQ589838 NMM589838 NWI589838 OGE589838 OQA589838 OZW589838 PJS589838 PTO589838 QDK589838 QNG589838 QXC589838 RGY589838 RQU589838 SAQ589838 SKM589838 SUI589838 TEE589838 TOA589838 TXW589838 UHS589838 URO589838 VBK589838 VLG589838 VVC589838 WEY589838 WOU589838 WYQ589838 CI655374 ME655374 WA655374 AFW655374 APS655374 AZO655374 BJK655374 BTG655374 CDC655374 CMY655374 CWU655374 DGQ655374 DQM655374 EAI655374 EKE655374 EUA655374 FDW655374 FNS655374 FXO655374 GHK655374 GRG655374 HBC655374 HKY655374 HUU655374 IEQ655374 IOM655374 IYI655374 JIE655374 JSA655374 KBW655374 KLS655374 KVO655374 LFK655374 LPG655374 LZC655374 MIY655374 MSU655374 NCQ655374 NMM655374 NWI655374 OGE655374 OQA655374 OZW655374 PJS655374 PTO655374 QDK655374 QNG655374 QXC655374 RGY655374 RQU655374 SAQ655374 SKM655374 SUI655374 TEE655374 TOA655374 TXW655374 UHS655374 URO655374 VBK655374 VLG655374 VVC655374 WEY655374 WOU655374 WYQ655374 CI720910 ME720910 WA720910 AFW720910 APS720910 AZO720910 BJK720910 BTG720910 CDC720910 CMY720910 CWU720910 DGQ720910 DQM720910 EAI720910 EKE720910 EUA720910 FDW720910 FNS720910 FXO720910 GHK720910 GRG720910 HBC720910 HKY720910 HUU720910 IEQ720910 IOM720910 IYI720910 JIE720910 JSA720910 KBW720910 KLS720910 KVO720910 LFK720910 LPG720910 LZC720910 MIY720910 MSU720910 NCQ720910 NMM720910 NWI720910 OGE720910 OQA720910 OZW720910 PJS720910 PTO720910 QDK720910 QNG720910 QXC720910 RGY720910 RQU720910 SAQ720910 SKM720910 SUI720910 TEE720910 TOA720910 TXW720910 UHS720910 URO720910 VBK720910 VLG720910 VVC720910 WEY720910 WOU720910 WYQ720910 CI786446 ME786446 WA786446 AFW786446 APS786446 AZO786446 BJK786446 BTG786446 CDC786446 CMY786446 CWU786446 DGQ786446 DQM786446 EAI786446 EKE786446 EUA786446 FDW786446 FNS786446 FXO786446 GHK786446 GRG786446 HBC786446 HKY786446 HUU786446 IEQ786446 IOM786446 IYI786446 JIE786446 JSA786446 KBW786446 KLS786446 KVO786446 LFK786446 LPG786446 LZC786446 MIY786446 MSU786446 NCQ786446 NMM786446 NWI786446 OGE786446 OQA786446 OZW786446 PJS786446 PTO786446 QDK786446 QNG786446 QXC786446 RGY786446 RQU786446 SAQ786446 SKM786446 SUI786446 TEE786446 TOA786446 TXW786446 UHS786446 URO786446 VBK786446 VLG786446 VVC786446 WEY786446 WOU786446 WYQ786446 CI851982 ME851982 WA851982 AFW851982 APS851982 AZO851982 BJK851982 BTG851982 CDC851982 CMY851982 CWU851982 DGQ851982 DQM851982 EAI851982 EKE851982 EUA851982 FDW851982 FNS851982 FXO851982 GHK851982 GRG851982 HBC851982 HKY851982 HUU851982 IEQ851982 IOM851982 IYI851982 JIE851982 JSA851982 KBW851982 KLS851982 KVO851982 LFK851982 LPG851982 LZC851982 MIY851982 MSU851982 NCQ851982 NMM851982 NWI851982 OGE851982 OQA851982 OZW851982 PJS851982 PTO851982 QDK851982 QNG851982 QXC851982 RGY851982 RQU851982 SAQ851982 SKM851982 SUI851982 TEE851982 TOA851982 TXW851982 UHS851982 URO851982 VBK851982 VLG851982 VVC851982 WEY851982 WOU851982 WYQ851982 CI917518 ME917518 WA917518 AFW917518 APS917518 AZO917518 BJK917518 BTG917518 CDC917518 CMY917518 CWU917518 DGQ917518 DQM917518 EAI917518 EKE917518 EUA917518 FDW917518 FNS917518 FXO917518 GHK917518 GRG917518 HBC917518 HKY917518 HUU917518 IEQ917518 IOM917518 IYI917518 JIE917518 JSA917518 KBW917518 KLS917518 KVO917518 LFK917518 LPG917518 LZC917518 MIY917518 MSU917518 NCQ917518 NMM917518 NWI917518 OGE917518 OQA917518 OZW917518 PJS917518 PTO917518 QDK917518 QNG917518 QXC917518 RGY917518 RQU917518 SAQ917518 SKM917518 SUI917518 TEE917518 TOA917518 TXW917518 UHS917518 URO917518 VBK917518 VLG917518 VVC917518 WEY917518 WOU917518 WYQ917518 CI983054 ME983054 WA983054 AFW983054 APS983054 AZO983054 BJK983054 BTG983054 CDC983054 CMY983054 CWU983054 DGQ983054 DQM983054 EAI983054 EKE983054 EUA983054 FDW983054 FNS983054 FXO983054 GHK983054 GRG983054 HBC983054 HKY983054 HUU983054 IEQ983054 IOM983054 IYI983054 JIE983054 JSA983054 KBW983054 KLS983054 KVO983054 LFK983054 LPG983054 LZC983054 MIY983054 MSU983054 NCQ983054 NMM983054 NWI983054 OGE983054 OQA983054 OZW983054 PJS983054 PTO983054 QDK983054 QNG983054 QXC983054 RGY983054 RQU983054 SAQ983054 SKM983054 SUI983054 TEE983054 TOA983054 TXW983054 UHS983054 URO983054 VBK983054 VLG983054 VVC983054 WEY983054 WOU983054 WYQ983054" xr:uid="{61CEF932-8EF5-4A88-98C9-4CEEC4D4BA93}">
      <formula1>"Please Select,Yes,No"</formula1>
    </dataValidation>
    <dataValidation type="list" allowBlank="1" showInputMessage="1" showErrorMessage="1" sqref="CI15 ME15 WA15 AFW15 APS15 AZO15 BJK15 BTG15 CDC15 CMY15 CWU15 DGQ15 DQM15 EAI15 EKE15 EUA15 FDW15 FNS15 FXO15 GHK15 GRG15 HBC15 HKY15 HUU15 IEQ15 IOM15 IYI15 JIE15 JSA15 KBW15 KLS15 KVO15 LFK15 LPG15 LZC15 MIY15 MSU15 NCQ15 NMM15 NWI15 OGE15 OQA15 OZW15 PJS15 PTO15 QDK15 QNG15 QXC15 RGY15 RQU15 SAQ15 SKM15 SUI15 TEE15 TOA15 TXW15 UHS15 URO15 VBK15 VLG15 VVC15 WEY15 WOU15 WYQ15 CI65551 ME65551 WA65551 AFW65551 APS65551 AZO65551 BJK65551 BTG65551 CDC65551 CMY65551 CWU65551 DGQ65551 DQM65551 EAI65551 EKE65551 EUA65551 FDW65551 FNS65551 FXO65551 GHK65551 GRG65551 HBC65551 HKY65551 HUU65551 IEQ65551 IOM65551 IYI65551 JIE65551 JSA65551 KBW65551 KLS65551 KVO65551 LFK65551 LPG65551 LZC65551 MIY65551 MSU65551 NCQ65551 NMM65551 NWI65551 OGE65551 OQA65551 OZW65551 PJS65551 PTO65551 QDK65551 QNG65551 QXC65551 RGY65551 RQU65551 SAQ65551 SKM65551 SUI65551 TEE65551 TOA65551 TXW65551 UHS65551 URO65551 VBK65551 VLG65551 VVC65551 WEY65551 WOU65551 WYQ65551 CI131087 ME131087 WA131087 AFW131087 APS131087 AZO131087 BJK131087 BTG131087 CDC131087 CMY131087 CWU131087 DGQ131087 DQM131087 EAI131087 EKE131087 EUA131087 FDW131087 FNS131087 FXO131087 GHK131087 GRG131087 HBC131087 HKY131087 HUU131087 IEQ131087 IOM131087 IYI131087 JIE131087 JSA131087 KBW131087 KLS131087 KVO131087 LFK131087 LPG131087 LZC131087 MIY131087 MSU131087 NCQ131087 NMM131087 NWI131087 OGE131087 OQA131087 OZW131087 PJS131087 PTO131087 QDK131087 QNG131087 QXC131087 RGY131087 RQU131087 SAQ131087 SKM131087 SUI131087 TEE131087 TOA131087 TXW131087 UHS131087 URO131087 VBK131087 VLG131087 VVC131087 WEY131087 WOU131087 WYQ131087 CI196623 ME196623 WA196623 AFW196623 APS196623 AZO196623 BJK196623 BTG196623 CDC196623 CMY196623 CWU196623 DGQ196623 DQM196623 EAI196623 EKE196623 EUA196623 FDW196623 FNS196623 FXO196623 GHK196623 GRG196623 HBC196623 HKY196623 HUU196623 IEQ196623 IOM196623 IYI196623 JIE196623 JSA196623 KBW196623 KLS196623 KVO196623 LFK196623 LPG196623 LZC196623 MIY196623 MSU196623 NCQ196623 NMM196623 NWI196623 OGE196623 OQA196623 OZW196623 PJS196623 PTO196623 QDK196623 QNG196623 QXC196623 RGY196623 RQU196623 SAQ196623 SKM196623 SUI196623 TEE196623 TOA196623 TXW196623 UHS196623 URO196623 VBK196623 VLG196623 VVC196623 WEY196623 WOU196623 WYQ196623 CI262159 ME262159 WA262159 AFW262159 APS262159 AZO262159 BJK262159 BTG262159 CDC262159 CMY262159 CWU262159 DGQ262159 DQM262159 EAI262159 EKE262159 EUA262159 FDW262159 FNS262159 FXO262159 GHK262159 GRG262159 HBC262159 HKY262159 HUU262159 IEQ262159 IOM262159 IYI262159 JIE262159 JSA262159 KBW262159 KLS262159 KVO262159 LFK262159 LPG262159 LZC262159 MIY262159 MSU262159 NCQ262159 NMM262159 NWI262159 OGE262159 OQA262159 OZW262159 PJS262159 PTO262159 QDK262159 QNG262159 QXC262159 RGY262159 RQU262159 SAQ262159 SKM262159 SUI262159 TEE262159 TOA262159 TXW262159 UHS262159 URO262159 VBK262159 VLG262159 VVC262159 WEY262159 WOU262159 WYQ262159 CI327695 ME327695 WA327695 AFW327695 APS327695 AZO327695 BJK327695 BTG327695 CDC327695 CMY327695 CWU327695 DGQ327695 DQM327695 EAI327695 EKE327695 EUA327695 FDW327695 FNS327695 FXO327695 GHK327695 GRG327695 HBC327695 HKY327695 HUU327695 IEQ327695 IOM327695 IYI327695 JIE327695 JSA327695 KBW327695 KLS327695 KVO327695 LFK327695 LPG327695 LZC327695 MIY327695 MSU327695 NCQ327695 NMM327695 NWI327695 OGE327695 OQA327695 OZW327695 PJS327695 PTO327695 QDK327695 QNG327695 QXC327695 RGY327695 RQU327695 SAQ327695 SKM327695 SUI327695 TEE327695 TOA327695 TXW327695 UHS327695 URO327695 VBK327695 VLG327695 VVC327695 WEY327695 WOU327695 WYQ327695 CI393231 ME393231 WA393231 AFW393231 APS393231 AZO393231 BJK393231 BTG393231 CDC393231 CMY393231 CWU393231 DGQ393231 DQM393231 EAI393231 EKE393231 EUA393231 FDW393231 FNS393231 FXO393231 GHK393231 GRG393231 HBC393231 HKY393231 HUU393231 IEQ393231 IOM393231 IYI393231 JIE393231 JSA393231 KBW393231 KLS393231 KVO393231 LFK393231 LPG393231 LZC393231 MIY393231 MSU393231 NCQ393231 NMM393231 NWI393231 OGE393231 OQA393231 OZW393231 PJS393231 PTO393231 QDK393231 QNG393231 QXC393231 RGY393231 RQU393231 SAQ393231 SKM393231 SUI393231 TEE393231 TOA393231 TXW393231 UHS393231 URO393231 VBK393231 VLG393231 VVC393231 WEY393231 WOU393231 WYQ393231 CI458767 ME458767 WA458767 AFW458767 APS458767 AZO458767 BJK458767 BTG458767 CDC458767 CMY458767 CWU458767 DGQ458767 DQM458767 EAI458767 EKE458767 EUA458767 FDW458767 FNS458767 FXO458767 GHK458767 GRG458767 HBC458767 HKY458767 HUU458767 IEQ458767 IOM458767 IYI458767 JIE458767 JSA458767 KBW458767 KLS458767 KVO458767 LFK458767 LPG458767 LZC458767 MIY458767 MSU458767 NCQ458767 NMM458767 NWI458767 OGE458767 OQA458767 OZW458767 PJS458767 PTO458767 QDK458767 QNG458767 QXC458767 RGY458767 RQU458767 SAQ458767 SKM458767 SUI458767 TEE458767 TOA458767 TXW458767 UHS458767 URO458767 VBK458767 VLG458767 VVC458767 WEY458767 WOU458767 WYQ458767 CI524303 ME524303 WA524303 AFW524303 APS524303 AZO524303 BJK524303 BTG524303 CDC524303 CMY524303 CWU524303 DGQ524303 DQM524303 EAI524303 EKE524303 EUA524303 FDW524303 FNS524303 FXO524303 GHK524303 GRG524303 HBC524303 HKY524303 HUU524303 IEQ524303 IOM524303 IYI524303 JIE524303 JSA524303 KBW524303 KLS524303 KVO524303 LFK524303 LPG524303 LZC524303 MIY524303 MSU524303 NCQ524303 NMM524303 NWI524303 OGE524303 OQA524303 OZW524303 PJS524303 PTO524303 QDK524303 QNG524303 QXC524303 RGY524303 RQU524303 SAQ524303 SKM524303 SUI524303 TEE524303 TOA524303 TXW524303 UHS524303 URO524303 VBK524303 VLG524303 VVC524303 WEY524303 WOU524303 WYQ524303 CI589839 ME589839 WA589839 AFW589839 APS589839 AZO589839 BJK589839 BTG589839 CDC589839 CMY589839 CWU589839 DGQ589839 DQM589839 EAI589839 EKE589839 EUA589839 FDW589839 FNS589839 FXO589839 GHK589839 GRG589839 HBC589839 HKY589839 HUU589839 IEQ589839 IOM589839 IYI589839 JIE589839 JSA589839 KBW589839 KLS589839 KVO589839 LFK589839 LPG589839 LZC589839 MIY589839 MSU589839 NCQ589839 NMM589839 NWI589839 OGE589839 OQA589839 OZW589839 PJS589839 PTO589839 QDK589839 QNG589839 QXC589839 RGY589839 RQU589839 SAQ589839 SKM589839 SUI589839 TEE589839 TOA589839 TXW589839 UHS589839 URO589839 VBK589839 VLG589839 VVC589839 WEY589839 WOU589839 WYQ589839 CI655375 ME655375 WA655375 AFW655375 APS655375 AZO655375 BJK655375 BTG655375 CDC655375 CMY655375 CWU655375 DGQ655375 DQM655375 EAI655375 EKE655375 EUA655375 FDW655375 FNS655375 FXO655375 GHK655375 GRG655375 HBC655375 HKY655375 HUU655375 IEQ655375 IOM655375 IYI655375 JIE655375 JSA655375 KBW655375 KLS655375 KVO655375 LFK655375 LPG655375 LZC655375 MIY655375 MSU655375 NCQ655375 NMM655375 NWI655375 OGE655375 OQA655375 OZW655375 PJS655375 PTO655375 QDK655375 QNG655375 QXC655375 RGY655375 RQU655375 SAQ655375 SKM655375 SUI655375 TEE655375 TOA655375 TXW655375 UHS655375 URO655375 VBK655375 VLG655375 VVC655375 WEY655375 WOU655375 WYQ655375 CI720911 ME720911 WA720911 AFW720911 APS720911 AZO720911 BJK720911 BTG720911 CDC720911 CMY720911 CWU720911 DGQ720911 DQM720911 EAI720911 EKE720911 EUA720911 FDW720911 FNS720911 FXO720911 GHK720911 GRG720911 HBC720911 HKY720911 HUU720911 IEQ720911 IOM720911 IYI720911 JIE720911 JSA720911 KBW720911 KLS720911 KVO720911 LFK720911 LPG720911 LZC720911 MIY720911 MSU720911 NCQ720911 NMM720911 NWI720911 OGE720911 OQA720911 OZW720911 PJS720911 PTO720911 QDK720911 QNG720911 QXC720911 RGY720911 RQU720911 SAQ720911 SKM720911 SUI720911 TEE720911 TOA720911 TXW720911 UHS720911 URO720911 VBK720911 VLG720911 VVC720911 WEY720911 WOU720911 WYQ720911 CI786447 ME786447 WA786447 AFW786447 APS786447 AZO786447 BJK786447 BTG786447 CDC786447 CMY786447 CWU786447 DGQ786447 DQM786447 EAI786447 EKE786447 EUA786447 FDW786447 FNS786447 FXO786447 GHK786447 GRG786447 HBC786447 HKY786447 HUU786447 IEQ786447 IOM786447 IYI786447 JIE786447 JSA786447 KBW786447 KLS786447 KVO786447 LFK786447 LPG786447 LZC786447 MIY786447 MSU786447 NCQ786447 NMM786447 NWI786447 OGE786447 OQA786447 OZW786447 PJS786447 PTO786447 QDK786447 QNG786447 QXC786447 RGY786447 RQU786447 SAQ786447 SKM786447 SUI786447 TEE786447 TOA786447 TXW786447 UHS786447 URO786447 VBK786447 VLG786447 VVC786447 WEY786447 WOU786447 WYQ786447 CI851983 ME851983 WA851983 AFW851983 APS851983 AZO851983 BJK851983 BTG851983 CDC851983 CMY851983 CWU851983 DGQ851983 DQM851983 EAI851983 EKE851983 EUA851983 FDW851983 FNS851983 FXO851983 GHK851983 GRG851983 HBC851983 HKY851983 HUU851983 IEQ851983 IOM851983 IYI851983 JIE851983 JSA851983 KBW851983 KLS851983 KVO851983 LFK851983 LPG851983 LZC851983 MIY851983 MSU851983 NCQ851983 NMM851983 NWI851983 OGE851983 OQA851983 OZW851983 PJS851983 PTO851983 QDK851983 QNG851983 QXC851983 RGY851983 RQU851983 SAQ851983 SKM851983 SUI851983 TEE851983 TOA851983 TXW851983 UHS851983 URO851983 VBK851983 VLG851983 VVC851983 WEY851983 WOU851983 WYQ851983 CI917519 ME917519 WA917519 AFW917519 APS917519 AZO917519 BJK917519 BTG917519 CDC917519 CMY917519 CWU917519 DGQ917519 DQM917519 EAI917519 EKE917519 EUA917519 FDW917519 FNS917519 FXO917519 GHK917519 GRG917519 HBC917519 HKY917519 HUU917519 IEQ917519 IOM917519 IYI917519 JIE917519 JSA917519 KBW917519 KLS917519 KVO917519 LFK917519 LPG917519 LZC917519 MIY917519 MSU917519 NCQ917519 NMM917519 NWI917519 OGE917519 OQA917519 OZW917519 PJS917519 PTO917519 QDK917519 QNG917519 QXC917519 RGY917519 RQU917519 SAQ917519 SKM917519 SUI917519 TEE917519 TOA917519 TXW917519 UHS917519 URO917519 VBK917519 VLG917519 VVC917519 WEY917519 WOU917519 WYQ917519 CI983055 ME983055 WA983055 AFW983055 APS983055 AZO983055 BJK983055 BTG983055 CDC983055 CMY983055 CWU983055 DGQ983055 DQM983055 EAI983055 EKE983055 EUA983055 FDW983055 FNS983055 FXO983055 GHK983055 GRG983055 HBC983055 HKY983055 HUU983055 IEQ983055 IOM983055 IYI983055 JIE983055 JSA983055 KBW983055 KLS983055 KVO983055 LFK983055 LPG983055 LZC983055 MIY983055 MSU983055 NCQ983055 NMM983055 NWI983055 OGE983055 OQA983055 OZW983055 PJS983055 PTO983055 QDK983055 QNG983055 QXC983055 RGY983055 RQU983055 SAQ983055 SKM983055 SUI983055 TEE983055 TOA983055 TXW983055 UHS983055 URO983055 VBK983055 VLG983055 VVC983055 WEY983055 WOU983055 WYQ983055" xr:uid="{F1D51E20-1A19-4DE5-B070-18D8A01C2C81}">
      <formula1>#REF!</formula1>
    </dataValidation>
    <dataValidation type="list" allowBlank="1" showInputMessage="1" showErrorMessage="1" sqref="BK13:BK18 LG13:LG18 VC13:VC18 AEY13:AEY18 AOU13:AOU18 AYQ13:AYQ18 BIM13:BIM18 BSI13:BSI18 CCE13:CCE18 CMA13:CMA18 CVW13:CVW18 DFS13:DFS18 DPO13:DPO18 DZK13:DZK18 EJG13:EJG18 ETC13:ETC18 FCY13:FCY18 FMU13:FMU18 FWQ13:FWQ18 GGM13:GGM18 GQI13:GQI18 HAE13:HAE18 HKA13:HKA18 HTW13:HTW18 IDS13:IDS18 INO13:INO18 IXK13:IXK18 JHG13:JHG18 JRC13:JRC18 KAY13:KAY18 KKU13:KKU18 KUQ13:KUQ18 LEM13:LEM18 LOI13:LOI18 LYE13:LYE18 MIA13:MIA18 MRW13:MRW18 NBS13:NBS18 NLO13:NLO18 NVK13:NVK18 OFG13:OFG18 OPC13:OPC18 OYY13:OYY18 PIU13:PIU18 PSQ13:PSQ18 QCM13:QCM18 QMI13:QMI18 QWE13:QWE18 RGA13:RGA18 RPW13:RPW18 RZS13:RZS18 SJO13:SJO18 STK13:STK18 TDG13:TDG18 TNC13:TNC18 TWY13:TWY18 UGU13:UGU18 UQQ13:UQQ18 VAM13:VAM18 VKI13:VKI18 VUE13:VUE18 WEA13:WEA18 WNW13:WNW18 WXS13:WXS18 BK65549:BK65554 LG65549:LG65554 VC65549:VC65554 AEY65549:AEY65554 AOU65549:AOU65554 AYQ65549:AYQ65554 BIM65549:BIM65554 BSI65549:BSI65554 CCE65549:CCE65554 CMA65549:CMA65554 CVW65549:CVW65554 DFS65549:DFS65554 DPO65549:DPO65554 DZK65549:DZK65554 EJG65549:EJG65554 ETC65549:ETC65554 FCY65549:FCY65554 FMU65549:FMU65554 FWQ65549:FWQ65554 GGM65549:GGM65554 GQI65549:GQI65554 HAE65549:HAE65554 HKA65549:HKA65554 HTW65549:HTW65554 IDS65549:IDS65554 INO65549:INO65554 IXK65549:IXK65554 JHG65549:JHG65554 JRC65549:JRC65554 KAY65549:KAY65554 KKU65549:KKU65554 KUQ65549:KUQ65554 LEM65549:LEM65554 LOI65549:LOI65554 LYE65549:LYE65554 MIA65549:MIA65554 MRW65549:MRW65554 NBS65549:NBS65554 NLO65549:NLO65554 NVK65549:NVK65554 OFG65549:OFG65554 OPC65549:OPC65554 OYY65549:OYY65554 PIU65549:PIU65554 PSQ65549:PSQ65554 QCM65549:QCM65554 QMI65549:QMI65554 QWE65549:QWE65554 RGA65549:RGA65554 RPW65549:RPW65554 RZS65549:RZS65554 SJO65549:SJO65554 STK65549:STK65554 TDG65549:TDG65554 TNC65549:TNC65554 TWY65549:TWY65554 UGU65549:UGU65554 UQQ65549:UQQ65554 VAM65549:VAM65554 VKI65549:VKI65554 VUE65549:VUE65554 WEA65549:WEA65554 WNW65549:WNW65554 WXS65549:WXS65554 BK131085:BK131090 LG131085:LG131090 VC131085:VC131090 AEY131085:AEY131090 AOU131085:AOU131090 AYQ131085:AYQ131090 BIM131085:BIM131090 BSI131085:BSI131090 CCE131085:CCE131090 CMA131085:CMA131090 CVW131085:CVW131090 DFS131085:DFS131090 DPO131085:DPO131090 DZK131085:DZK131090 EJG131085:EJG131090 ETC131085:ETC131090 FCY131085:FCY131090 FMU131085:FMU131090 FWQ131085:FWQ131090 GGM131085:GGM131090 GQI131085:GQI131090 HAE131085:HAE131090 HKA131085:HKA131090 HTW131085:HTW131090 IDS131085:IDS131090 INO131085:INO131090 IXK131085:IXK131090 JHG131085:JHG131090 JRC131085:JRC131090 KAY131085:KAY131090 KKU131085:KKU131090 KUQ131085:KUQ131090 LEM131085:LEM131090 LOI131085:LOI131090 LYE131085:LYE131090 MIA131085:MIA131090 MRW131085:MRW131090 NBS131085:NBS131090 NLO131085:NLO131090 NVK131085:NVK131090 OFG131085:OFG131090 OPC131085:OPC131090 OYY131085:OYY131090 PIU131085:PIU131090 PSQ131085:PSQ131090 QCM131085:QCM131090 QMI131085:QMI131090 QWE131085:QWE131090 RGA131085:RGA131090 RPW131085:RPW131090 RZS131085:RZS131090 SJO131085:SJO131090 STK131085:STK131090 TDG131085:TDG131090 TNC131085:TNC131090 TWY131085:TWY131090 UGU131085:UGU131090 UQQ131085:UQQ131090 VAM131085:VAM131090 VKI131085:VKI131090 VUE131085:VUE131090 WEA131085:WEA131090 WNW131085:WNW131090 WXS131085:WXS131090 BK196621:BK196626 LG196621:LG196626 VC196621:VC196626 AEY196621:AEY196626 AOU196621:AOU196626 AYQ196621:AYQ196626 BIM196621:BIM196626 BSI196621:BSI196626 CCE196621:CCE196626 CMA196621:CMA196626 CVW196621:CVW196626 DFS196621:DFS196626 DPO196621:DPO196626 DZK196621:DZK196626 EJG196621:EJG196626 ETC196621:ETC196626 FCY196621:FCY196626 FMU196621:FMU196626 FWQ196621:FWQ196626 GGM196621:GGM196626 GQI196621:GQI196626 HAE196621:HAE196626 HKA196621:HKA196626 HTW196621:HTW196626 IDS196621:IDS196626 INO196621:INO196626 IXK196621:IXK196626 JHG196621:JHG196626 JRC196621:JRC196626 KAY196621:KAY196626 KKU196621:KKU196626 KUQ196621:KUQ196626 LEM196621:LEM196626 LOI196621:LOI196626 LYE196621:LYE196626 MIA196621:MIA196626 MRW196621:MRW196626 NBS196621:NBS196626 NLO196621:NLO196626 NVK196621:NVK196626 OFG196621:OFG196626 OPC196621:OPC196626 OYY196621:OYY196626 PIU196621:PIU196626 PSQ196621:PSQ196626 QCM196621:QCM196626 QMI196621:QMI196626 QWE196621:QWE196626 RGA196621:RGA196626 RPW196621:RPW196626 RZS196621:RZS196626 SJO196621:SJO196626 STK196621:STK196626 TDG196621:TDG196626 TNC196621:TNC196626 TWY196621:TWY196626 UGU196621:UGU196626 UQQ196621:UQQ196626 VAM196621:VAM196626 VKI196621:VKI196626 VUE196621:VUE196626 WEA196621:WEA196626 WNW196621:WNW196626 WXS196621:WXS196626 BK262157:BK262162 LG262157:LG262162 VC262157:VC262162 AEY262157:AEY262162 AOU262157:AOU262162 AYQ262157:AYQ262162 BIM262157:BIM262162 BSI262157:BSI262162 CCE262157:CCE262162 CMA262157:CMA262162 CVW262157:CVW262162 DFS262157:DFS262162 DPO262157:DPO262162 DZK262157:DZK262162 EJG262157:EJG262162 ETC262157:ETC262162 FCY262157:FCY262162 FMU262157:FMU262162 FWQ262157:FWQ262162 GGM262157:GGM262162 GQI262157:GQI262162 HAE262157:HAE262162 HKA262157:HKA262162 HTW262157:HTW262162 IDS262157:IDS262162 INO262157:INO262162 IXK262157:IXK262162 JHG262157:JHG262162 JRC262157:JRC262162 KAY262157:KAY262162 KKU262157:KKU262162 KUQ262157:KUQ262162 LEM262157:LEM262162 LOI262157:LOI262162 LYE262157:LYE262162 MIA262157:MIA262162 MRW262157:MRW262162 NBS262157:NBS262162 NLO262157:NLO262162 NVK262157:NVK262162 OFG262157:OFG262162 OPC262157:OPC262162 OYY262157:OYY262162 PIU262157:PIU262162 PSQ262157:PSQ262162 QCM262157:QCM262162 QMI262157:QMI262162 QWE262157:QWE262162 RGA262157:RGA262162 RPW262157:RPW262162 RZS262157:RZS262162 SJO262157:SJO262162 STK262157:STK262162 TDG262157:TDG262162 TNC262157:TNC262162 TWY262157:TWY262162 UGU262157:UGU262162 UQQ262157:UQQ262162 VAM262157:VAM262162 VKI262157:VKI262162 VUE262157:VUE262162 WEA262157:WEA262162 WNW262157:WNW262162 WXS262157:WXS262162 BK327693:BK327698 LG327693:LG327698 VC327693:VC327698 AEY327693:AEY327698 AOU327693:AOU327698 AYQ327693:AYQ327698 BIM327693:BIM327698 BSI327693:BSI327698 CCE327693:CCE327698 CMA327693:CMA327698 CVW327693:CVW327698 DFS327693:DFS327698 DPO327693:DPO327698 DZK327693:DZK327698 EJG327693:EJG327698 ETC327693:ETC327698 FCY327693:FCY327698 FMU327693:FMU327698 FWQ327693:FWQ327698 GGM327693:GGM327698 GQI327693:GQI327698 HAE327693:HAE327698 HKA327693:HKA327698 HTW327693:HTW327698 IDS327693:IDS327698 INO327693:INO327698 IXK327693:IXK327698 JHG327693:JHG327698 JRC327693:JRC327698 KAY327693:KAY327698 KKU327693:KKU327698 KUQ327693:KUQ327698 LEM327693:LEM327698 LOI327693:LOI327698 LYE327693:LYE327698 MIA327693:MIA327698 MRW327693:MRW327698 NBS327693:NBS327698 NLO327693:NLO327698 NVK327693:NVK327698 OFG327693:OFG327698 OPC327693:OPC327698 OYY327693:OYY327698 PIU327693:PIU327698 PSQ327693:PSQ327698 QCM327693:QCM327698 QMI327693:QMI327698 QWE327693:QWE327698 RGA327693:RGA327698 RPW327693:RPW327698 RZS327693:RZS327698 SJO327693:SJO327698 STK327693:STK327698 TDG327693:TDG327698 TNC327693:TNC327698 TWY327693:TWY327698 UGU327693:UGU327698 UQQ327693:UQQ327698 VAM327693:VAM327698 VKI327693:VKI327698 VUE327693:VUE327698 WEA327693:WEA327698 WNW327693:WNW327698 WXS327693:WXS327698 BK393229:BK393234 LG393229:LG393234 VC393229:VC393234 AEY393229:AEY393234 AOU393229:AOU393234 AYQ393229:AYQ393234 BIM393229:BIM393234 BSI393229:BSI393234 CCE393229:CCE393234 CMA393229:CMA393234 CVW393229:CVW393234 DFS393229:DFS393234 DPO393229:DPO393234 DZK393229:DZK393234 EJG393229:EJG393234 ETC393229:ETC393234 FCY393229:FCY393234 FMU393229:FMU393234 FWQ393229:FWQ393234 GGM393229:GGM393234 GQI393229:GQI393234 HAE393229:HAE393234 HKA393229:HKA393234 HTW393229:HTW393234 IDS393229:IDS393234 INO393229:INO393234 IXK393229:IXK393234 JHG393229:JHG393234 JRC393229:JRC393234 KAY393229:KAY393234 KKU393229:KKU393234 KUQ393229:KUQ393234 LEM393229:LEM393234 LOI393229:LOI393234 LYE393229:LYE393234 MIA393229:MIA393234 MRW393229:MRW393234 NBS393229:NBS393234 NLO393229:NLO393234 NVK393229:NVK393234 OFG393229:OFG393234 OPC393229:OPC393234 OYY393229:OYY393234 PIU393229:PIU393234 PSQ393229:PSQ393234 QCM393229:QCM393234 QMI393229:QMI393234 QWE393229:QWE393234 RGA393229:RGA393234 RPW393229:RPW393234 RZS393229:RZS393234 SJO393229:SJO393234 STK393229:STK393234 TDG393229:TDG393234 TNC393229:TNC393234 TWY393229:TWY393234 UGU393229:UGU393234 UQQ393229:UQQ393234 VAM393229:VAM393234 VKI393229:VKI393234 VUE393229:VUE393234 WEA393229:WEA393234 WNW393229:WNW393234 WXS393229:WXS393234 BK458765:BK458770 LG458765:LG458770 VC458765:VC458770 AEY458765:AEY458770 AOU458765:AOU458770 AYQ458765:AYQ458770 BIM458765:BIM458770 BSI458765:BSI458770 CCE458765:CCE458770 CMA458765:CMA458770 CVW458765:CVW458770 DFS458765:DFS458770 DPO458765:DPO458770 DZK458765:DZK458770 EJG458765:EJG458770 ETC458765:ETC458770 FCY458765:FCY458770 FMU458765:FMU458770 FWQ458765:FWQ458770 GGM458765:GGM458770 GQI458765:GQI458770 HAE458765:HAE458770 HKA458765:HKA458770 HTW458765:HTW458770 IDS458765:IDS458770 INO458765:INO458770 IXK458765:IXK458770 JHG458765:JHG458770 JRC458765:JRC458770 KAY458765:KAY458770 KKU458765:KKU458770 KUQ458765:KUQ458770 LEM458765:LEM458770 LOI458765:LOI458770 LYE458765:LYE458770 MIA458765:MIA458770 MRW458765:MRW458770 NBS458765:NBS458770 NLO458765:NLO458770 NVK458765:NVK458770 OFG458765:OFG458770 OPC458765:OPC458770 OYY458765:OYY458770 PIU458765:PIU458770 PSQ458765:PSQ458770 QCM458765:QCM458770 QMI458765:QMI458770 QWE458765:QWE458770 RGA458765:RGA458770 RPW458765:RPW458770 RZS458765:RZS458770 SJO458765:SJO458770 STK458765:STK458770 TDG458765:TDG458770 TNC458765:TNC458770 TWY458765:TWY458770 UGU458765:UGU458770 UQQ458765:UQQ458770 VAM458765:VAM458770 VKI458765:VKI458770 VUE458765:VUE458770 WEA458765:WEA458770 WNW458765:WNW458770 WXS458765:WXS458770 BK524301:BK524306 LG524301:LG524306 VC524301:VC524306 AEY524301:AEY524306 AOU524301:AOU524306 AYQ524301:AYQ524306 BIM524301:BIM524306 BSI524301:BSI524306 CCE524301:CCE524306 CMA524301:CMA524306 CVW524301:CVW524306 DFS524301:DFS524306 DPO524301:DPO524306 DZK524301:DZK524306 EJG524301:EJG524306 ETC524301:ETC524306 FCY524301:FCY524306 FMU524301:FMU524306 FWQ524301:FWQ524306 GGM524301:GGM524306 GQI524301:GQI524306 HAE524301:HAE524306 HKA524301:HKA524306 HTW524301:HTW524306 IDS524301:IDS524306 INO524301:INO524306 IXK524301:IXK524306 JHG524301:JHG524306 JRC524301:JRC524306 KAY524301:KAY524306 KKU524301:KKU524306 KUQ524301:KUQ524306 LEM524301:LEM524306 LOI524301:LOI524306 LYE524301:LYE524306 MIA524301:MIA524306 MRW524301:MRW524306 NBS524301:NBS524306 NLO524301:NLO524306 NVK524301:NVK524306 OFG524301:OFG524306 OPC524301:OPC524306 OYY524301:OYY524306 PIU524301:PIU524306 PSQ524301:PSQ524306 QCM524301:QCM524306 QMI524301:QMI524306 QWE524301:QWE524306 RGA524301:RGA524306 RPW524301:RPW524306 RZS524301:RZS524306 SJO524301:SJO524306 STK524301:STK524306 TDG524301:TDG524306 TNC524301:TNC524306 TWY524301:TWY524306 UGU524301:UGU524306 UQQ524301:UQQ524306 VAM524301:VAM524306 VKI524301:VKI524306 VUE524301:VUE524306 WEA524301:WEA524306 WNW524301:WNW524306 WXS524301:WXS524306 BK589837:BK589842 LG589837:LG589842 VC589837:VC589842 AEY589837:AEY589842 AOU589837:AOU589842 AYQ589837:AYQ589842 BIM589837:BIM589842 BSI589837:BSI589842 CCE589837:CCE589842 CMA589837:CMA589842 CVW589837:CVW589842 DFS589837:DFS589842 DPO589837:DPO589842 DZK589837:DZK589842 EJG589837:EJG589842 ETC589837:ETC589842 FCY589837:FCY589842 FMU589837:FMU589842 FWQ589837:FWQ589842 GGM589837:GGM589842 GQI589837:GQI589842 HAE589837:HAE589842 HKA589837:HKA589842 HTW589837:HTW589842 IDS589837:IDS589842 INO589837:INO589842 IXK589837:IXK589842 JHG589837:JHG589842 JRC589837:JRC589842 KAY589837:KAY589842 KKU589837:KKU589842 KUQ589837:KUQ589842 LEM589837:LEM589842 LOI589837:LOI589842 LYE589837:LYE589842 MIA589837:MIA589842 MRW589837:MRW589842 NBS589837:NBS589842 NLO589837:NLO589842 NVK589837:NVK589842 OFG589837:OFG589842 OPC589837:OPC589842 OYY589837:OYY589842 PIU589837:PIU589842 PSQ589837:PSQ589842 QCM589837:QCM589842 QMI589837:QMI589842 QWE589837:QWE589842 RGA589837:RGA589842 RPW589837:RPW589842 RZS589837:RZS589842 SJO589837:SJO589842 STK589837:STK589842 TDG589837:TDG589842 TNC589837:TNC589842 TWY589837:TWY589842 UGU589837:UGU589842 UQQ589837:UQQ589842 VAM589837:VAM589842 VKI589837:VKI589842 VUE589837:VUE589842 WEA589837:WEA589842 WNW589837:WNW589842 WXS589837:WXS589842 BK655373:BK655378 LG655373:LG655378 VC655373:VC655378 AEY655373:AEY655378 AOU655373:AOU655378 AYQ655373:AYQ655378 BIM655373:BIM655378 BSI655373:BSI655378 CCE655373:CCE655378 CMA655373:CMA655378 CVW655373:CVW655378 DFS655373:DFS655378 DPO655373:DPO655378 DZK655373:DZK655378 EJG655373:EJG655378 ETC655373:ETC655378 FCY655373:FCY655378 FMU655373:FMU655378 FWQ655373:FWQ655378 GGM655373:GGM655378 GQI655373:GQI655378 HAE655373:HAE655378 HKA655373:HKA655378 HTW655373:HTW655378 IDS655373:IDS655378 INO655373:INO655378 IXK655373:IXK655378 JHG655373:JHG655378 JRC655373:JRC655378 KAY655373:KAY655378 KKU655373:KKU655378 KUQ655373:KUQ655378 LEM655373:LEM655378 LOI655373:LOI655378 LYE655373:LYE655378 MIA655373:MIA655378 MRW655373:MRW655378 NBS655373:NBS655378 NLO655373:NLO655378 NVK655373:NVK655378 OFG655373:OFG655378 OPC655373:OPC655378 OYY655373:OYY655378 PIU655373:PIU655378 PSQ655373:PSQ655378 QCM655373:QCM655378 QMI655373:QMI655378 QWE655373:QWE655378 RGA655373:RGA655378 RPW655373:RPW655378 RZS655373:RZS655378 SJO655373:SJO655378 STK655373:STK655378 TDG655373:TDG655378 TNC655373:TNC655378 TWY655373:TWY655378 UGU655373:UGU655378 UQQ655373:UQQ655378 VAM655373:VAM655378 VKI655373:VKI655378 VUE655373:VUE655378 WEA655373:WEA655378 WNW655373:WNW655378 WXS655373:WXS655378 BK720909:BK720914 LG720909:LG720914 VC720909:VC720914 AEY720909:AEY720914 AOU720909:AOU720914 AYQ720909:AYQ720914 BIM720909:BIM720914 BSI720909:BSI720914 CCE720909:CCE720914 CMA720909:CMA720914 CVW720909:CVW720914 DFS720909:DFS720914 DPO720909:DPO720914 DZK720909:DZK720914 EJG720909:EJG720914 ETC720909:ETC720914 FCY720909:FCY720914 FMU720909:FMU720914 FWQ720909:FWQ720914 GGM720909:GGM720914 GQI720909:GQI720914 HAE720909:HAE720914 HKA720909:HKA720914 HTW720909:HTW720914 IDS720909:IDS720914 INO720909:INO720914 IXK720909:IXK720914 JHG720909:JHG720914 JRC720909:JRC720914 KAY720909:KAY720914 KKU720909:KKU720914 KUQ720909:KUQ720914 LEM720909:LEM720914 LOI720909:LOI720914 LYE720909:LYE720914 MIA720909:MIA720914 MRW720909:MRW720914 NBS720909:NBS720914 NLO720909:NLO720914 NVK720909:NVK720914 OFG720909:OFG720914 OPC720909:OPC720914 OYY720909:OYY720914 PIU720909:PIU720914 PSQ720909:PSQ720914 QCM720909:QCM720914 QMI720909:QMI720914 QWE720909:QWE720914 RGA720909:RGA720914 RPW720909:RPW720914 RZS720909:RZS720914 SJO720909:SJO720914 STK720909:STK720914 TDG720909:TDG720914 TNC720909:TNC720914 TWY720909:TWY720914 UGU720909:UGU720914 UQQ720909:UQQ720914 VAM720909:VAM720914 VKI720909:VKI720914 VUE720909:VUE720914 WEA720909:WEA720914 WNW720909:WNW720914 WXS720909:WXS720914 BK786445:BK786450 LG786445:LG786450 VC786445:VC786450 AEY786445:AEY786450 AOU786445:AOU786450 AYQ786445:AYQ786450 BIM786445:BIM786450 BSI786445:BSI786450 CCE786445:CCE786450 CMA786445:CMA786450 CVW786445:CVW786450 DFS786445:DFS786450 DPO786445:DPO786450 DZK786445:DZK786450 EJG786445:EJG786450 ETC786445:ETC786450 FCY786445:FCY786450 FMU786445:FMU786450 FWQ786445:FWQ786450 GGM786445:GGM786450 GQI786445:GQI786450 HAE786445:HAE786450 HKA786445:HKA786450 HTW786445:HTW786450 IDS786445:IDS786450 INO786445:INO786450 IXK786445:IXK786450 JHG786445:JHG786450 JRC786445:JRC786450 KAY786445:KAY786450 KKU786445:KKU786450 KUQ786445:KUQ786450 LEM786445:LEM786450 LOI786445:LOI786450 LYE786445:LYE786450 MIA786445:MIA786450 MRW786445:MRW786450 NBS786445:NBS786450 NLO786445:NLO786450 NVK786445:NVK786450 OFG786445:OFG786450 OPC786445:OPC786450 OYY786445:OYY786450 PIU786445:PIU786450 PSQ786445:PSQ786450 QCM786445:QCM786450 QMI786445:QMI786450 QWE786445:QWE786450 RGA786445:RGA786450 RPW786445:RPW786450 RZS786445:RZS786450 SJO786445:SJO786450 STK786445:STK786450 TDG786445:TDG786450 TNC786445:TNC786450 TWY786445:TWY786450 UGU786445:UGU786450 UQQ786445:UQQ786450 VAM786445:VAM786450 VKI786445:VKI786450 VUE786445:VUE786450 WEA786445:WEA786450 WNW786445:WNW786450 WXS786445:WXS786450 BK851981:BK851986 LG851981:LG851986 VC851981:VC851986 AEY851981:AEY851986 AOU851981:AOU851986 AYQ851981:AYQ851986 BIM851981:BIM851986 BSI851981:BSI851986 CCE851981:CCE851986 CMA851981:CMA851986 CVW851981:CVW851986 DFS851981:DFS851986 DPO851981:DPO851986 DZK851981:DZK851986 EJG851981:EJG851986 ETC851981:ETC851986 FCY851981:FCY851986 FMU851981:FMU851986 FWQ851981:FWQ851986 GGM851981:GGM851986 GQI851981:GQI851986 HAE851981:HAE851986 HKA851981:HKA851986 HTW851981:HTW851986 IDS851981:IDS851986 INO851981:INO851986 IXK851981:IXK851986 JHG851981:JHG851986 JRC851981:JRC851986 KAY851981:KAY851986 KKU851981:KKU851986 KUQ851981:KUQ851986 LEM851981:LEM851986 LOI851981:LOI851986 LYE851981:LYE851986 MIA851981:MIA851986 MRW851981:MRW851986 NBS851981:NBS851986 NLO851981:NLO851986 NVK851981:NVK851986 OFG851981:OFG851986 OPC851981:OPC851986 OYY851981:OYY851986 PIU851981:PIU851986 PSQ851981:PSQ851986 QCM851981:QCM851986 QMI851981:QMI851986 QWE851981:QWE851986 RGA851981:RGA851986 RPW851981:RPW851986 RZS851981:RZS851986 SJO851981:SJO851986 STK851981:STK851986 TDG851981:TDG851986 TNC851981:TNC851986 TWY851981:TWY851986 UGU851981:UGU851986 UQQ851981:UQQ851986 VAM851981:VAM851986 VKI851981:VKI851986 VUE851981:VUE851986 WEA851981:WEA851986 WNW851981:WNW851986 WXS851981:WXS851986 BK917517:BK917522 LG917517:LG917522 VC917517:VC917522 AEY917517:AEY917522 AOU917517:AOU917522 AYQ917517:AYQ917522 BIM917517:BIM917522 BSI917517:BSI917522 CCE917517:CCE917522 CMA917517:CMA917522 CVW917517:CVW917522 DFS917517:DFS917522 DPO917517:DPO917522 DZK917517:DZK917522 EJG917517:EJG917522 ETC917517:ETC917522 FCY917517:FCY917522 FMU917517:FMU917522 FWQ917517:FWQ917522 GGM917517:GGM917522 GQI917517:GQI917522 HAE917517:HAE917522 HKA917517:HKA917522 HTW917517:HTW917522 IDS917517:IDS917522 INO917517:INO917522 IXK917517:IXK917522 JHG917517:JHG917522 JRC917517:JRC917522 KAY917517:KAY917522 KKU917517:KKU917522 KUQ917517:KUQ917522 LEM917517:LEM917522 LOI917517:LOI917522 LYE917517:LYE917522 MIA917517:MIA917522 MRW917517:MRW917522 NBS917517:NBS917522 NLO917517:NLO917522 NVK917517:NVK917522 OFG917517:OFG917522 OPC917517:OPC917522 OYY917517:OYY917522 PIU917517:PIU917522 PSQ917517:PSQ917522 QCM917517:QCM917522 QMI917517:QMI917522 QWE917517:QWE917522 RGA917517:RGA917522 RPW917517:RPW917522 RZS917517:RZS917522 SJO917517:SJO917522 STK917517:STK917522 TDG917517:TDG917522 TNC917517:TNC917522 TWY917517:TWY917522 UGU917517:UGU917522 UQQ917517:UQQ917522 VAM917517:VAM917522 VKI917517:VKI917522 VUE917517:VUE917522 WEA917517:WEA917522 WNW917517:WNW917522 WXS917517:WXS917522 BK983053:BK983058 LG983053:LG983058 VC983053:VC983058 AEY983053:AEY983058 AOU983053:AOU983058 AYQ983053:AYQ983058 BIM983053:BIM983058 BSI983053:BSI983058 CCE983053:CCE983058 CMA983053:CMA983058 CVW983053:CVW983058 DFS983053:DFS983058 DPO983053:DPO983058 DZK983053:DZK983058 EJG983053:EJG983058 ETC983053:ETC983058 FCY983053:FCY983058 FMU983053:FMU983058 FWQ983053:FWQ983058 GGM983053:GGM983058 GQI983053:GQI983058 HAE983053:HAE983058 HKA983053:HKA983058 HTW983053:HTW983058 IDS983053:IDS983058 INO983053:INO983058 IXK983053:IXK983058 JHG983053:JHG983058 JRC983053:JRC983058 KAY983053:KAY983058 KKU983053:KKU983058 KUQ983053:KUQ983058 LEM983053:LEM983058 LOI983053:LOI983058 LYE983053:LYE983058 MIA983053:MIA983058 MRW983053:MRW983058 NBS983053:NBS983058 NLO983053:NLO983058 NVK983053:NVK983058 OFG983053:OFG983058 OPC983053:OPC983058 OYY983053:OYY983058 PIU983053:PIU983058 PSQ983053:PSQ983058 QCM983053:QCM983058 QMI983053:QMI983058 QWE983053:QWE983058 RGA983053:RGA983058 RPW983053:RPW983058 RZS983053:RZS983058 SJO983053:SJO983058 STK983053:STK983058 TDG983053:TDG983058 TNC983053:TNC983058 TWY983053:TWY983058 UGU983053:UGU983058 UQQ983053:UQQ983058 VAM983053:VAM983058 VKI983053:VKI983058 VUE983053:VUE983058 WEA983053:WEA983058 WNW983053:WNW983058 WXS983053:WXS983058" xr:uid="{DBF17A4C-1EE8-4DF0-83B7-3CB2377C2808}">
      <formula1>"Please select, Yes, No"</formula1>
    </dataValidation>
    <dataValidation type="list" allowBlank="1" showInputMessage="1" showErrorMessage="1" sqref="H4:L4 JD4:JH4 SZ4:TD4 ACV4:ACZ4 AMR4:AMV4 AWN4:AWR4 BGJ4:BGN4 BQF4:BQJ4 CAB4:CAF4 CJX4:CKB4 CTT4:CTX4 DDP4:DDT4 DNL4:DNP4 DXH4:DXL4 EHD4:EHH4 EQZ4:ERD4 FAV4:FAZ4 FKR4:FKV4 FUN4:FUR4 GEJ4:GEN4 GOF4:GOJ4 GYB4:GYF4 HHX4:HIB4 HRT4:HRX4 IBP4:IBT4 ILL4:ILP4 IVH4:IVL4 JFD4:JFH4 JOZ4:JPD4 JYV4:JYZ4 KIR4:KIV4 KSN4:KSR4 LCJ4:LCN4 LMF4:LMJ4 LWB4:LWF4 MFX4:MGB4 MPT4:MPX4 MZP4:MZT4 NJL4:NJP4 NTH4:NTL4 ODD4:ODH4 OMZ4:OND4 OWV4:OWZ4 PGR4:PGV4 PQN4:PQR4 QAJ4:QAN4 QKF4:QKJ4 QUB4:QUF4 RDX4:REB4 RNT4:RNX4 RXP4:RXT4 SHL4:SHP4 SRH4:SRL4 TBD4:TBH4 TKZ4:TLD4 TUV4:TUZ4 UER4:UEV4 UON4:UOR4 UYJ4:UYN4 VIF4:VIJ4 VSB4:VSF4 WBX4:WCB4 WLT4:WLX4 WVP4:WVT4 H65540:L65540 JD65540:JH65540 SZ65540:TD65540 ACV65540:ACZ65540 AMR65540:AMV65540 AWN65540:AWR65540 BGJ65540:BGN65540 BQF65540:BQJ65540 CAB65540:CAF65540 CJX65540:CKB65540 CTT65540:CTX65540 DDP65540:DDT65540 DNL65540:DNP65540 DXH65540:DXL65540 EHD65540:EHH65540 EQZ65540:ERD65540 FAV65540:FAZ65540 FKR65540:FKV65540 FUN65540:FUR65540 GEJ65540:GEN65540 GOF65540:GOJ65540 GYB65540:GYF65540 HHX65540:HIB65540 HRT65540:HRX65540 IBP65540:IBT65540 ILL65540:ILP65540 IVH65540:IVL65540 JFD65540:JFH65540 JOZ65540:JPD65540 JYV65540:JYZ65540 KIR65540:KIV65540 KSN65540:KSR65540 LCJ65540:LCN65540 LMF65540:LMJ65540 LWB65540:LWF65540 MFX65540:MGB65540 MPT65540:MPX65540 MZP65540:MZT65540 NJL65540:NJP65540 NTH65540:NTL65540 ODD65540:ODH65540 OMZ65540:OND65540 OWV65540:OWZ65540 PGR65540:PGV65540 PQN65540:PQR65540 QAJ65540:QAN65540 QKF65540:QKJ65540 QUB65540:QUF65540 RDX65540:REB65540 RNT65540:RNX65540 RXP65540:RXT65540 SHL65540:SHP65540 SRH65540:SRL65540 TBD65540:TBH65540 TKZ65540:TLD65540 TUV65540:TUZ65540 UER65540:UEV65540 UON65540:UOR65540 UYJ65540:UYN65540 VIF65540:VIJ65540 VSB65540:VSF65540 WBX65540:WCB65540 WLT65540:WLX65540 WVP65540:WVT65540 H131076:L131076 JD131076:JH131076 SZ131076:TD131076 ACV131076:ACZ131076 AMR131076:AMV131076 AWN131076:AWR131076 BGJ131076:BGN131076 BQF131076:BQJ131076 CAB131076:CAF131076 CJX131076:CKB131076 CTT131076:CTX131076 DDP131076:DDT131076 DNL131076:DNP131076 DXH131076:DXL131076 EHD131076:EHH131076 EQZ131076:ERD131076 FAV131076:FAZ131076 FKR131076:FKV131076 FUN131076:FUR131076 GEJ131076:GEN131076 GOF131076:GOJ131076 GYB131076:GYF131076 HHX131076:HIB131076 HRT131076:HRX131076 IBP131076:IBT131076 ILL131076:ILP131076 IVH131076:IVL131076 JFD131076:JFH131076 JOZ131076:JPD131076 JYV131076:JYZ131076 KIR131076:KIV131076 KSN131076:KSR131076 LCJ131076:LCN131076 LMF131076:LMJ131076 LWB131076:LWF131076 MFX131076:MGB131076 MPT131076:MPX131076 MZP131076:MZT131076 NJL131076:NJP131076 NTH131076:NTL131076 ODD131076:ODH131076 OMZ131076:OND131076 OWV131076:OWZ131076 PGR131076:PGV131076 PQN131076:PQR131076 QAJ131076:QAN131076 QKF131076:QKJ131076 QUB131076:QUF131076 RDX131076:REB131076 RNT131076:RNX131076 RXP131076:RXT131076 SHL131076:SHP131076 SRH131076:SRL131076 TBD131076:TBH131076 TKZ131076:TLD131076 TUV131076:TUZ131076 UER131076:UEV131076 UON131076:UOR131076 UYJ131076:UYN131076 VIF131076:VIJ131076 VSB131076:VSF131076 WBX131076:WCB131076 WLT131076:WLX131076 WVP131076:WVT131076 H196612:L196612 JD196612:JH196612 SZ196612:TD196612 ACV196612:ACZ196612 AMR196612:AMV196612 AWN196612:AWR196612 BGJ196612:BGN196612 BQF196612:BQJ196612 CAB196612:CAF196612 CJX196612:CKB196612 CTT196612:CTX196612 DDP196612:DDT196612 DNL196612:DNP196612 DXH196612:DXL196612 EHD196612:EHH196612 EQZ196612:ERD196612 FAV196612:FAZ196612 FKR196612:FKV196612 FUN196612:FUR196612 GEJ196612:GEN196612 GOF196612:GOJ196612 GYB196612:GYF196612 HHX196612:HIB196612 HRT196612:HRX196612 IBP196612:IBT196612 ILL196612:ILP196612 IVH196612:IVL196612 JFD196612:JFH196612 JOZ196612:JPD196612 JYV196612:JYZ196612 KIR196612:KIV196612 KSN196612:KSR196612 LCJ196612:LCN196612 LMF196612:LMJ196612 LWB196612:LWF196612 MFX196612:MGB196612 MPT196612:MPX196612 MZP196612:MZT196612 NJL196612:NJP196612 NTH196612:NTL196612 ODD196612:ODH196612 OMZ196612:OND196612 OWV196612:OWZ196612 PGR196612:PGV196612 PQN196612:PQR196612 QAJ196612:QAN196612 QKF196612:QKJ196612 QUB196612:QUF196612 RDX196612:REB196612 RNT196612:RNX196612 RXP196612:RXT196612 SHL196612:SHP196612 SRH196612:SRL196612 TBD196612:TBH196612 TKZ196612:TLD196612 TUV196612:TUZ196612 UER196612:UEV196612 UON196612:UOR196612 UYJ196612:UYN196612 VIF196612:VIJ196612 VSB196612:VSF196612 WBX196612:WCB196612 WLT196612:WLX196612 WVP196612:WVT196612 H262148:L262148 JD262148:JH262148 SZ262148:TD262148 ACV262148:ACZ262148 AMR262148:AMV262148 AWN262148:AWR262148 BGJ262148:BGN262148 BQF262148:BQJ262148 CAB262148:CAF262148 CJX262148:CKB262148 CTT262148:CTX262148 DDP262148:DDT262148 DNL262148:DNP262148 DXH262148:DXL262148 EHD262148:EHH262148 EQZ262148:ERD262148 FAV262148:FAZ262148 FKR262148:FKV262148 FUN262148:FUR262148 GEJ262148:GEN262148 GOF262148:GOJ262148 GYB262148:GYF262148 HHX262148:HIB262148 HRT262148:HRX262148 IBP262148:IBT262148 ILL262148:ILP262148 IVH262148:IVL262148 JFD262148:JFH262148 JOZ262148:JPD262148 JYV262148:JYZ262148 KIR262148:KIV262148 KSN262148:KSR262148 LCJ262148:LCN262148 LMF262148:LMJ262148 LWB262148:LWF262148 MFX262148:MGB262148 MPT262148:MPX262148 MZP262148:MZT262148 NJL262148:NJP262148 NTH262148:NTL262148 ODD262148:ODH262148 OMZ262148:OND262148 OWV262148:OWZ262148 PGR262148:PGV262148 PQN262148:PQR262148 QAJ262148:QAN262148 QKF262148:QKJ262148 QUB262148:QUF262148 RDX262148:REB262148 RNT262148:RNX262148 RXP262148:RXT262148 SHL262148:SHP262148 SRH262148:SRL262148 TBD262148:TBH262148 TKZ262148:TLD262148 TUV262148:TUZ262148 UER262148:UEV262148 UON262148:UOR262148 UYJ262148:UYN262148 VIF262148:VIJ262148 VSB262148:VSF262148 WBX262148:WCB262148 WLT262148:WLX262148 WVP262148:WVT262148 H327684:L327684 JD327684:JH327684 SZ327684:TD327684 ACV327684:ACZ327684 AMR327684:AMV327684 AWN327684:AWR327684 BGJ327684:BGN327684 BQF327684:BQJ327684 CAB327684:CAF327684 CJX327684:CKB327684 CTT327684:CTX327684 DDP327684:DDT327684 DNL327684:DNP327684 DXH327684:DXL327684 EHD327684:EHH327684 EQZ327684:ERD327684 FAV327684:FAZ327684 FKR327684:FKV327684 FUN327684:FUR327684 GEJ327684:GEN327684 GOF327684:GOJ327684 GYB327684:GYF327684 HHX327684:HIB327684 HRT327684:HRX327684 IBP327684:IBT327684 ILL327684:ILP327684 IVH327684:IVL327684 JFD327684:JFH327684 JOZ327684:JPD327684 JYV327684:JYZ327684 KIR327684:KIV327684 KSN327684:KSR327684 LCJ327684:LCN327684 LMF327684:LMJ327684 LWB327684:LWF327684 MFX327684:MGB327684 MPT327684:MPX327684 MZP327684:MZT327684 NJL327684:NJP327684 NTH327684:NTL327684 ODD327684:ODH327684 OMZ327684:OND327684 OWV327684:OWZ327684 PGR327684:PGV327684 PQN327684:PQR327684 QAJ327684:QAN327684 QKF327684:QKJ327684 QUB327684:QUF327684 RDX327684:REB327684 RNT327684:RNX327684 RXP327684:RXT327684 SHL327684:SHP327684 SRH327684:SRL327684 TBD327684:TBH327684 TKZ327684:TLD327684 TUV327684:TUZ327684 UER327684:UEV327684 UON327684:UOR327684 UYJ327684:UYN327684 VIF327684:VIJ327684 VSB327684:VSF327684 WBX327684:WCB327684 WLT327684:WLX327684 WVP327684:WVT327684 H393220:L393220 JD393220:JH393220 SZ393220:TD393220 ACV393220:ACZ393220 AMR393220:AMV393220 AWN393220:AWR393220 BGJ393220:BGN393220 BQF393220:BQJ393220 CAB393220:CAF393220 CJX393220:CKB393220 CTT393220:CTX393220 DDP393220:DDT393220 DNL393220:DNP393220 DXH393220:DXL393220 EHD393220:EHH393220 EQZ393220:ERD393220 FAV393220:FAZ393220 FKR393220:FKV393220 FUN393220:FUR393220 GEJ393220:GEN393220 GOF393220:GOJ393220 GYB393220:GYF393220 HHX393220:HIB393220 HRT393220:HRX393220 IBP393220:IBT393220 ILL393220:ILP393220 IVH393220:IVL393220 JFD393220:JFH393220 JOZ393220:JPD393220 JYV393220:JYZ393220 KIR393220:KIV393220 KSN393220:KSR393220 LCJ393220:LCN393220 LMF393220:LMJ393220 LWB393220:LWF393220 MFX393220:MGB393220 MPT393220:MPX393220 MZP393220:MZT393220 NJL393220:NJP393220 NTH393220:NTL393220 ODD393220:ODH393220 OMZ393220:OND393220 OWV393220:OWZ393220 PGR393220:PGV393220 PQN393220:PQR393220 QAJ393220:QAN393220 QKF393220:QKJ393220 QUB393220:QUF393220 RDX393220:REB393220 RNT393220:RNX393220 RXP393220:RXT393220 SHL393220:SHP393220 SRH393220:SRL393220 TBD393220:TBH393220 TKZ393220:TLD393220 TUV393220:TUZ393220 UER393220:UEV393220 UON393220:UOR393220 UYJ393220:UYN393220 VIF393220:VIJ393220 VSB393220:VSF393220 WBX393220:WCB393220 WLT393220:WLX393220 WVP393220:WVT393220 H458756:L458756 JD458756:JH458756 SZ458756:TD458756 ACV458756:ACZ458756 AMR458756:AMV458756 AWN458756:AWR458756 BGJ458756:BGN458756 BQF458756:BQJ458756 CAB458756:CAF458756 CJX458756:CKB458756 CTT458756:CTX458756 DDP458756:DDT458756 DNL458756:DNP458756 DXH458756:DXL458756 EHD458756:EHH458756 EQZ458756:ERD458756 FAV458756:FAZ458756 FKR458756:FKV458756 FUN458756:FUR458756 GEJ458756:GEN458756 GOF458756:GOJ458756 GYB458756:GYF458756 HHX458756:HIB458756 HRT458756:HRX458756 IBP458756:IBT458756 ILL458756:ILP458756 IVH458756:IVL458756 JFD458756:JFH458756 JOZ458756:JPD458756 JYV458756:JYZ458756 KIR458756:KIV458756 KSN458756:KSR458756 LCJ458756:LCN458756 LMF458756:LMJ458756 LWB458756:LWF458756 MFX458756:MGB458756 MPT458756:MPX458756 MZP458756:MZT458756 NJL458756:NJP458756 NTH458756:NTL458756 ODD458756:ODH458756 OMZ458756:OND458756 OWV458756:OWZ458756 PGR458756:PGV458756 PQN458756:PQR458756 QAJ458756:QAN458756 QKF458756:QKJ458756 QUB458756:QUF458756 RDX458756:REB458756 RNT458756:RNX458756 RXP458756:RXT458756 SHL458756:SHP458756 SRH458756:SRL458756 TBD458756:TBH458756 TKZ458756:TLD458756 TUV458756:TUZ458756 UER458756:UEV458756 UON458756:UOR458756 UYJ458756:UYN458756 VIF458756:VIJ458756 VSB458756:VSF458756 WBX458756:WCB458756 WLT458756:WLX458756 WVP458756:WVT458756 H524292:L524292 JD524292:JH524292 SZ524292:TD524292 ACV524292:ACZ524292 AMR524292:AMV524292 AWN524292:AWR524292 BGJ524292:BGN524292 BQF524292:BQJ524292 CAB524292:CAF524292 CJX524292:CKB524292 CTT524292:CTX524292 DDP524292:DDT524292 DNL524292:DNP524292 DXH524292:DXL524292 EHD524292:EHH524292 EQZ524292:ERD524292 FAV524292:FAZ524292 FKR524292:FKV524292 FUN524292:FUR524292 GEJ524292:GEN524292 GOF524292:GOJ524292 GYB524292:GYF524292 HHX524292:HIB524292 HRT524292:HRX524292 IBP524292:IBT524292 ILL524292:ILP524292 IVH524292:IVL524292 JFD524292:JFH524292 JOZ524292:JPD524292 JYV524292:JYZ524292 KIR524292:KIV524292 KSN524292:KSR524292 LCJ524292:LCN524292 LMF524292:LMJ524292 LWB524292:LWF524292 MFX524292:MGB524292 MPT524292:MPX524292 MZP524292:MZT524292 NJL524292:NJP524292 NTH524292:NTL524292 ODD524292:ODH524292 OMZ524292:OND524292 OWV524292:OWZ524292 PGR524292:PGV524292 PQN524292:PQR524292 QAJ524292:QAN524292 QKF524292:QKJ524292 QUB524292:QUF524292 RDX524292:REB524292 RNT524292:RNX524292 RXP524292:RXT524292 SHL524292:SHP524292 SRH524292:SRL524292 TBD524292:TBH524292 TKZ524292:TLD524292 TUV524292:TUZ524292 UER524292:UEV524292 UON524292:UOR524292 UYJ524292:UYN524292 VIF524292:VIJ524292 VSB524292:VSF524292 WBX524292:WCB524292 WLT524292:WLX524292 WVP524292:WVT524292 H589828:L589828 JD589828:JH589828 SZ589828:TD589828 ACV589828:ACZ589828 AMR589828:AMV589828 AWN589828:AWR589828 BGJ589828:BGN589828 BQF589828:BQJ589828 CAB589828:CAF589828 CJX589828:CKB589828 CTT589828:CTX589828 DDP589828:DDT589828 DNL589828:DNP589828 DXH589828:DXL589828 EHD589828:EHH589828 EQZ589828:ERD589828 FAV589828:FAZ589828 FKR589828:FKV589828 FUN589828:FUR589828 GEJ589828:GEN589828 GOF589828:GOJ589828 GYB589828:GYF589828 HHX589828:HIB589828 HRT589828:HRX589828 IBP589828:IBT589828 ILL589828:ILP589828 IVH589828:IVL589828 JFD589828:JFH589828 JOZ589828:JPD589828 JYV589828:JYZ589828 KIR589828:KIV589828 KSN589828:KSR589828 LCJ589828:LCN589828 LMF589828:LMJ589828 LWB589828:LWF589828 MFX589828:MGB589828 MPT589828:MPX589828 MZP589828:MZT589828 NJL589828:NJP589828 NTH589828:NTL589828 ODD589828:ODH589828 OMZ589828:OND589828 OWV589828:OWZ589828 PGR589828:PGV589828 PQN589828:PQR589828 QAJ589828:QAN589828 QKF589828:QKJ589828 QUB589828:QUF589828 RDX589828:REB589828 RNT589828:RNX589828 RXP589828:RXT589828 SHL589828:SHP589828 SRH589828:SRL589828 TBD589828:TBH589828 TKZ589828:TLD589828 TUV589828:TUZ589828 UER589828:UEV589828 UON589828:UOR589828 UYJ589828:UYN589828 VIF589828:VIJ589828 VSB589828:VSF589828 WBX589828:WCB589828 WLT589828:WLX589828 WVP589828:WVT589828 H655364:L655364 JD655364:JH655364 SZ655364:TD655364 ACV655364:ACZ655364 AMR655364:AMV655364 AWN655364:AWR655364 BGJ655364:BGN655364 BQF655364:BQJ655364 CAB655364:CAF655364 CJX655364:CKB655364 CTT655364:CTX655364 DDP655364:DDT655364 DNL655364:DNP655364 DXH655364:DXL655364 EHD655364:EHH655364 EQZ655364:ERD655364 FAV655364:FAZ655364 FKR655364:FKV655364 FUN655364:FUR655364 GEJ655364:GEN655364 GOF655364:GOJ655364 GYB655364:GYF655364 HHX655364:HIB655364 HRT655364:HRX655364 IBP655364:IBT655364 ILL655364:ILP655364 IVH655364:IVL655364 JFD655364:JFH655364 JOZ655364:JPD655364 JYV655364:JYZ655364 KIR655364:KIV655364 KSN655364:KSR655364 LCJ655364:LCN655364 LMF655364:LMJ655364 LWB655364:LWF655364 MFX655364:MGB655364 MPT655364:MPX655364 MZP655364:MZT655364 NJL655364:NJP655364 NTH655364:NTL655364 ODD655364:ODH655364 OMZ655364:OND655364 OWV655364:OWZ655364 PGR655364:PGV655364 PQN655364:PQR655364 QAJ655364:QAN655364 QKF655364:QKJ655364 QUB655364:QUF655364 RDX655364:REB655364 RNT655364:RNX655364 RXP655364:RXT655364 SHL655364:SHP655364 SRH655364:SRL655364 TBD655364:TBH655364 TKZ655364:TLD655364 TUV655364:TUZ655364 UER655364:UEV655364 UON655364:UOR655364 UYJ655364:UYN655364 VIF655364:VIJ655364 VSB655364:VSF655364 WBX655364:WCB655364 WLT655364:WLX655364 WVP655364:WVT655364 H720900:L720900 JD720900:JH720900 SZ720900:TD720900 ACV720900:ACZ720900 AMR720900:AMV720900 AWN720900:AWR720900 BGJ720900:BGN720900 BQF720900:BQJ720900 CAB720900:CAF720900 CJX720900:CKB720900 CTT720900:CTX720900 DDP720900:DDT720900 DNL720900:DNP720900 DXH720900:DXL720900 EHD720900:EHH720900 EQZ720900:ERD720900 FAV720900:FAZ720900 FKR720900:FKV720900 FUN720900:FUR720900 GEJ720900:GEN720900 GOF720900:GOJ720900 GYB720900:GYF720900 HHX720900:HIB720900 HRT720900:HRX720900 IBP720900:IBT720900 ILL720900:ILP720900 IVH720900:IVL720900 JFD720900:JFH720900 JOZ720900:JPD720900 JYV720900:JYZ720900 KIR720900:KIV720900 KSN720900:KSR720900 LCJ720900:LCN720900 LMF720900:LMJ720900 LWB720900:LWF720900 MFX720900:MGB720900 MPT720900:MPX720900 MZP720900:MZT720900 NJL720900:NJP720900 NTH720900:NTL720900 ODD720900:ODH720900 OMZ720900:OND720900 OWV720900:OWZ720900 PGR720900:PGV720900 PQN720900:PQR720900 QAJ720900:QAN720900 QKF720900:QKJ720900 QUB720900:QUF720900 RDX720900:REB720900 RNT720900:RNX720900 RXP720900:RXT720900 SHL720900:SHP720900 SRH720900:SRL720900 TBD720900:TBH720900 TKZ720900:TLD720900 TUV720900:TUZ720900 UER720900:UEV720900 UON720900:UOR720900 UYJ720900:UYN720900 VIF720900:VIJ720900 VSB720900:VSF720900 WBX720900:WCB720900 WLT720900:WLX720900 WVP720900:WVT720900 H786436:L786436 JD786436:JH786436 SZ786436:TD786436 ACV786436:ACZ786436 AMR786436:AMV786436 AWN786436:AWR786436 BGJ786436:BGN786436 BQF786436:BQJ786436 CAB786436:CAF786436 CJX786436:CKB786436 CTT786436:CTX786436 DDP786436:DDT786436 DNL786436:DNP786436 DXH786436:DXL786436 EHD786436:EHH786436 EQZ786436:ERD786436 FAV786436:FAZ786436 FKR786436:FKV786436 FUN786436:FUR786436 GEJ786436:GEN786436 GOF786436:GOJ786436 GYB786436:GYF786436 HHX786436:HIB786436 HRT786436:HRX786436 IBP786436:IBT786436 ILL786436:ILP786436 IVH786436:IVL786436 JFD786436:JFH786436 JOZ786436:JPD786436 JYV786436:JYZ786436 KIR786436:KIV786436 KSN786436:KSR786436 LCJ786436:LCN786436 LMF786436:LMJ786436 LWB786436:LWF786436 MFX786436:MGB786436 MPT786436:MPX786436 MZP786436:MZT786436 NJL786436:NJP786436 NTH786436:NTL786436 ODD786436:ODH786436 OMZ786436:OND786436 OWV786436:OWZ786436 PGR786436:PGV786436 PQN786436:PQR786436 QAJ786436:QAN786436 QKF786436:QKJ786436 QUB786436:QUF786436 RDX786436:REB786436 RNT786436:RNX786436 RXP786436:RXT786436 SHL786436:SHP786436 SRH786436:SRL786436 TBD786436:TBH786436 TKZ786436:TLD786436 TUV786436:TUZ786436 UER786436:UEV786436 UON786436:UOR786436 UYJ786436:UYN786436 VIF786436:VIJ786436 VSB786436:VSF786436 WBX786436:WCB786436 WLT786436:WLX786436 WVP786436:WVT786436 H851972:L851972 JD851972:JH851972 SZ851972:TD851972 ACV851972:ACZ851972 AMR851972:AMV851972 AWN851972:AWR851972 BGJ851972:BGN851972 BQF851972:BQJ851972 CAB851972:CAF851972 CJX851972:CKB851972 CTT851972:CTX851972 DDP851972:DDT851972 DNL851972:DNP851972 DXH851972:DXL851972 EHD851972:EHH851972 EQZ851972:ERD851972 FAV851972:FAZ851972 FKR851972:FKV851972 FUN851972:FUR851972 GEJ851972:GEN851972 GOF851972:GOJ851972 GYB851972:GYF851972 HHX851972:HIB851972 HRT851972:HRX851972 IBP851972:IBT851972 ILL851972:ILP851972 IVH851972:IVL851972 JFD851972:JFH851972 JOZ851972:JPD851972 JYV851972:JYZ851972 KIR851972:KIV851972 KSN851972:KSR851972 LCJ851972:LCN851972 LMF851972:LMJ851972 LWB851972:LWF851972 MFX851972:MGB851972 MPT851972:MPX851972 MZP851972:MZT851972 NJL851972:NJP851972 NTH851972:NTL851972 ODD851972:ODH851972 OMZ851972:OND851972 OWV851972:OWZ851972 PGR851972:PGV851972 PQN851972:PQR851972 QAJ851972:QAN851972 QKF851972:QKJ851972 QUB851972:QUF851972 RDX851972:REB851972 RNT851972:RNX851972 RXP851972:RXT851972 SHL851972:SHP851972 SRH851972:SRL851972 TBD851972:TBH851972 TKZ851972:TLD851972 TUV851972:TUZ851972 UER851972:UEV851972 UON851972:UOR851972 UYJ851972:UYN851972 VIF851972:VIJ851972 VSB851972:VSF851972 WBX851972:WCB851972 WLT851972:WLX851972 WVP851972:WVT851972 H917508:L917508 JD917508:JH917508 SZ917508:TD917508 ACV917508:ACZ917508 AMR917508:AMV917508 AWN917508:AWR917508 BGJ917508:BGN917508 BQF917508:BQJ917508 CAB917508:CAF917508 CJX917508:CKB917508 CTT917508:CTX917508 DDP917508:DDT917508 DNL917508:DNP917508 DXH917508:DXL917508 EHD917508:EHH917508 EQZ917508:ERD917508 FAV917508:FAZ917508 FKR917508:FKV917508 FUN917508:FUR917508 GEJ917508:GEN917508 GOF917508:GOJ917508 GYB917508:GYF917508 HHX917508:HIB917508 HRT917508:HRX917508 IBP917508:IBT917508 ILL917508:ILP917508 IVH917508:IVL917508 JFD917508:JFH917508 JOZ917508:JPD917508 JYV917508:JYZ917508 KIR917508:KIV917508 KSN917508:KSR917508 LCJ917508:LCN917508 LMF917508:LMJ917508 LWB917508:LWF917508 MFX917508:MGB917508 MPT917508:MPX917508 MZP917508:MZT917508 NJL917508:NJP917508 NTH917508:NTL917508 ODD917508:ODH917508 OMZ917508:OND917508 OWV917508:OWZ917508 PGR917508:PGV917508 PQN917508:PQR917508 QAJ917508:QAN917508 QKF917508:QKJ917508 QUB917508:QUF917508 RDX917508:REB917508 RNT917508:RNX917508 RXP917508:RXT917508 SHL917508:SHP917508 SRH917508:SRL917508 TBD917508:TBH917508 TKZ917508:TLD917508 TUV917508:TUZ917508 UER917508:UEV917508 UON917508:UOR917508 UYJ917508:UYN917508 VIF917508:VIJ917508 VSB917508:VSF917508 WBX917508:WCB917508 WLT917508:WLX917508 WVP917508:WVT917508 H983044:L983044 JD983044:JH983044 SZ983044:TD983044 ACV983044:ACZ983044 AMR983044:AMV983044 AWN983044:AWR983044 BGJ983044:BGN983044 BQF983044:BQJ983044 CAB983044:CAF983044 CJX983044:CKB983044 CTT983044:CTX983044 DDP983044:DDT983044 DNL983044:DNP983044 DXH983044:DXL983044 EHD983044:EHH983044 EQZ983044:ERD983044 FAV983044:FAZ983044 FKR983044:FKV983044 FUN983044:FUR983044 GEJ983044:GEN983044 GOF983044:GOJ983044 GYB983044:GYF983044 HHX983044:HIB983044 HRT983044:HRX983044 IBP983044:IBT983044 ILL983044:ILP983044 IVH983044:IVL983044 JFD983044:JFH983044 JOZ983044:JPD983044 JYV983044:JYZ983044 KIR983044:KIV983044 KSN983044:KSR983044 LCJ983044:LCN983044 LMF983044:LMJ983044 LWB983044:LWF983044 MFX983044:MGB983044 MPT983044:MPX983044 MZP983044:MZT983044 NJL983044:NJP983044 NTH983044:NTL983044 ODD983044:ODH983044 OMZ983044:OND983044 OWV983044:OWZ983044 PGR983044:PGV983044 PQN983044:PQR983044 QAJ983044:QAN983044 QKF983044:QKJ983044 QUB983044:QUF983044 RDX983044:REB983044 RNT983044:RNX983044 RXP983044:RXT983044 SHL983044:SHP983044 SRH983044:SRL983044 TBD983044:TBH983044 TKZ983044:TLD983044 TUV983044:TUZ983044 UER983044:UEV983044 UON983044:UOR983044 UYJ983044:UYN983044 VIF983044:VIJ983044 VSB983044:VSF983044 WBX983044:WCB983044 WLT983044:WLX983044 WVP983044:WVT983044" xr:uid="{8A81B982-D45A-416D-8DB5-95E6D5385DF2}">
      <formula1>"please select,No,Yes - use 20% of labour costs,Yes - calculate overheads"</formula1>
    </dataValidation>
  </dataValidations>
  <hyperlinks>
    <hyperlink ref="G10" location="Admin!E12" display="Click Here to jump to Indirect (Administration) Overheads" xr:uid="{72D6E734-329B-4E32-B6C9-C5C58A1ABBB0}"/>
    <hyperlink ref="G12" location="Direct!G11" display="Click Here to jump to Direct Overheads" xr:uid="{716082CF-AA27-4CCB-ABA0-569EA96CB227}"/>
    <hyperlink ref="G10:I10" location="Admin!B3" display="Click Here to jump to Indirect (Administration) Overheads" xr:uid="{FD2115FD-2DF2-4CE3-95C8-317EB3549EAF}"/>
    <hyperlink ref="G12:I12" location="'(O) Overheads'!CN3" display="Click Here to jump to Direct Overheads Form" xr:uid="{DCC0FF93-CCB5-4CD4-810F-F03D22FCAFED}"/>
    <hyperlink ref="AT3:AT5" location="Overheads!H4" display="Return to the Overheads Tab" xr:uid="{9E4B4666-8560-4170-A66D-E59EE95D2EEC}"/>
    <hyperlink ref="G10:K10" location="'(O) Overheads'!AT3" display="Click Here to jump to Indirect (Administration) Overheads Form" xr:uid="{A2050687-1A6E-4CC9-AC1C-C60F46F8E977}"/>
    <hyperlink ref="AT3:AT6" location="'(O) Overheads'!A1" display="Return to the Overheads Tab" xr:uid="{75792333-6D56-4BD6-8BDF-70448819F58A}"/>
    <hyperlink ref="AT37:AT39" location="Overheads!H4" display="Return to the Overheads Tab" xr:uid="{7C5185B2-1D1C-4156-96AB-9D8EECA7498B}"/>
    <hyperlink ref="AT37:AT40" location="Overheads!A1" display="Return to the Overheads Tab" xr:uid="{D1B571CD-8357-40D4-A0AA-5612A69B50AB}"/>
    <hyperlink ref="CN3:CN5" location="Overheads!H4" display="Return to the Overheads Tab" xr:uid="{DA576A72-9B06-471A-B666-C4E622F7CEE6}"/>
    <hyperlink ref="CQ32:CQ34" location="Overheads!A1" display="Return to the Overheads Tab" xr:uid="{97A35E76-5F0C-46F1-936B-4094E317A5F9}"/>
    <hyperlink ref="CN3:CN6" location="'(O) Overheads'!A1" display="Return to the Overheads Tab" xr:uid="{992FE1D2-3BE0-480A-B908-078782760766}"/>
    <hyperlink ref="CM35:CN35" location="Overheads!A1" display="Return to the Overheads Tab" xr:uid="{15EE2C97-C0BA-44FE-ACC4-AAFC956BCD64}"/>
  </hyperlinks>
  <printOptions horizontalCentered="1"/>
  <pageMargins left="0.19685039370078741" right="0.19685039370078741" top="0.47244094488188981" bottom="0.19685039370078741" header="0" footer="0"/>
  <pageSetup paperSize="8" scale="4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9BD66-B275-45D0-BFDA-E61215C3A3BC}">
  <dimension ref="A1"/>
  <sheetViews>
    <sheetView workbookViewId="0"/>
  </sheetViews>
  <sheetFormatPr defaultRowHeight="12.5" x14ac:dyDescent="0.25"/>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3589B-17F9-47EE-BE84-5D19740C6AD1}">
  <dimension ref="A1"/>
  <sheetViews>
    <sheetView workbookViewId="0"/>
  </sheetViews>
  <sheetFormatPr defaultRowHeight="12.5" x14ac:dyDescent="0.25"/>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8633208C46C04AA8747E9D3E7B05D3" ma:contentTypeVersion="31" ma:contentTypeDescription="Create a new document." ma:contentTypeScope="" ma:versionID="74940558885f4646158f96d3f7d55520">
  <xsd:schema xmlns:xsd="http://www.w3.org/2001/XMLSchema" xmlns:xs="http://www.w3.org/2001/XMLSchema" xmlns:p="http://schemas.microsoft.com/office/2006/metadata/properties" xmlns:ns1="http://schemas.microsoft.com/sharepoint/v3" xmlns:ns2="d7facf5a-b7c1-48f8-ba8d-8426d8965e0b" xmlns:ns3="0063f72e-ace3-48fb-9c1f-5b513408b31f" xmlns:ns4="b413c3fd-5a3b-4239-b985-69032e371c04" xmlns:ns5="a8f60570-4bd3-4f2b-950b-a996de8ab151" xmlns:ns6="aaacb922-5235-4a66-b188-303b9b46fbd7" xmlns:ns7="d88158f8-c26b-4d10-b98c-2c5259a67739" targetNamespace="http://schemas.microsoft.com/office/2006/metadata/properties" ma:root="true" ma:fieldsID="3b017b6b3d214eb4fe1defdc0ec21497" ns1:_="" ns2:_="" ns3:_="" ns4:_="" ns5:_="" ns6:_="" ns7:_="">
    <xsd:import namespace="http://schemas.microsoft.com/sharepoint/v3"/>
    <xsd:import namespace="d7facf5a-b7c1-48f8-ba8d-8426d8965e0b"/>
    <xsd:import namespace="0063f72e-ace3-48fb-9c1f-5b513408b31f"/>
    <xsd:import namespace="b413c3fd-5a3b-4239-b985-69032e371c04"/>
    <xsd:import namespace="a8f60570-4bd3-4f2b-950b-a996de8ab151"/>
    <xsd:import namespace="aaacb922-5235-4a66-b188-303b9b46fbd7"/>
    <xsd:import namespace="d88158f8-c26b-4d10-b98c-2c5259a67739"/>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2:SharedWithUsers" minOccurs="0"/>
                <xsd:element ref="ns2:SharedWithDetails" minOccurs="0"/>
                <xsd:element ref="ns7:MediaServiceAutoTags" minOccurs="0"/>
                <xsd:element ref="ns7:MediaServiceOCR" minOccurs="0"/>
                <xsd:element ref="ns7:MediaServiceGenerationTime" minOccurs="0"/>
                <xsd:element ref="ns7:MediaServiceEventHashCode" minOccurs="0"/>
                <xsd:element ref="ns7:MediaServiceDateTaken" minOccurs="0"/>
                <xsd:element ref="ns7:MediaServiceLocation" minOccurs="0"/>
                <xsd:element ref="ns7:MediaLengthInSeconds" minOccurs="0"/>
                <xsd:element ref="ns7:lcf76f155ced4ddcb4097134ff3c332f" minOccurs="0"/>
                <xsd:element ref="ns7:MediaServiceObjectDetectorVersions" minOccurs="0"/>
                <xsd:element ref="ns7:MediaServiceSearchProperties" minOccurs="0"/>
                <xsd:element ref="ns7:Pers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0" nillable="true" ma:displayName="Unified Compliance Policy Properties" ma:hidden="true" ma:internalName="_ip_UnifiedCompliancePolicyProperties">
      <xsd:simpleType>
        <xsd:restriction base="dms:Note"/>
      </xsd:simpleType>
    </xsd:element>
    <xsd:element name="_ip_UnifiedCompliancePolicyUIAction" ma:index="4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facf5a-b7c1-48f8-ba8d-8426d8965e0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UK Space Agency|e94dee48-3a05-4a12-8e11-f3f2fb95bcf1"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4e547dda-68cc-43b7-9a0d-a7a6271c62fc}" ma:internalName="TaxCatchAll" ma:showField="CatchAllData" ma:web="d7facf5a-b7c1-48f8-ba8d-8426d8965e0b">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4e547dda-68cc-43b7-9a0d-a7a6271c62fc}" ma:internalName="TaxCatchAllLabel" ma:readOnly="true" ma:showField="CatchAllDataLabel" ma:web="d7facf5a-b7c1-48f8-ba8d-8426d8965e0b">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UK Space Agency"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8158f8-c26b-4d10-b98c-2c5259a67739"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DateTaken" ma:index="32" nillable="true" ma:displayName="MediaServiceDateTaken" ma:hidden="true" ma:internalName="MediaServiceDateTaken" ma:readOnly="true">
      <xsd:simpleType>
        <xsd:restriction base="dms:Text"/>
      </xsd:simpleType>
    </xsd:element>
    <xsd:element name="MediaServiceLocation" ma:index="33" nillable="true" ma:displayName="Location" ma:internalName="MediaServiceLocation"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Person" ma:index="3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UK Space Agency</Government_x0020_Body>
    <Date_x0020_Opened xmlns="b413c3fd-5a3b-4239-b985-69032e371c04">2022-07-26T08:28:16+00:00</Date_x0020_Opened>
    <LegacyData xmlns="aaacb922-5235-4a66-b188-303b9b46fbd7" xsi:nil="true"/>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TaxCatchAll xmlns="d7facf5a-b7c1-48f8-ba8d-8426d8965e0b">
      <Value>1</Value>
    </TaxCatchAll>
    <m975189f4ba442ecbf67d4147307b177 xmlns="d7facf5a-b7c1-48f8-ba8d-8426d8965e0b">
      <Terms xmlns="http://schemas.microsoft.com/office/infopath/2007/PartnerControls">
        <TermInfo xmlns="http://schemas.microsoft.com/office/infopath/2007/PartnerControls">
          <TermName xmlns="http://schemas.microsoft.com/office/infopath/2007/PartnerControls">UK Space Agency</TermName>
          <TermId xmlns="http://schemas.microsoft.com/office/infopath/2007/PartnerControls">e94dee48-3a05-4a12-8e11-f3f2fb95bcf1</TermId>
        </TermInfo>
      </Terms>
    </m975189f4ba442ecbf67d4147307b177>
    <_dlc_DocId xmlns="d7facf5a-b7c1-48f8-ba8d-8426d8965e0b">TZRPUJ7CWHEN-1957105252-303005</_dlc_DocId>
    <_dlc_DocIdUrl xmlns="d7facf5a-b7c1-48f8-ba8d-8426d8965e0b">
      <Url>https://beisgov.sharepoint.com/sites/UKSACommercialTeam/_layouts/15/DocIdRedir.aspx?ID=TZRPUJ7CWHEN-1957105252-303005</Url>
      <Description>TZRPUJ7CWHEN-1957105252-303005</Description>
    </_dlc_DocIdUrl>
    <lcf76f155ced4ddcb4097134ff3c332f xmlns="d88158f8-c26b-4d10-b98c-2c5259a67739">
      <Terms xmlns="http://schemas.microsoft.com/office/infopath/2007/PartnerControls"/>
    </lcf76f155ced4ddcb4097134ff3c332f>
    <Person xmlns="d88158f8-c26b-4d10-b98c-2c5259a67739">
      <UserInfo>
        <DisplayName/>
        <AccountId xsi:nil="true"/>
        <AccountType/>
      </UserInfo>
    </Person>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1C184E5-A20E-4947-B91B-B3A2227234B5}"/>
</file>

<file path=customXml/itemProps2.xml><?xml version="1.0" encoding="utf-8"?>
<ds:datastoreItem xmlns:ds="http://schemas.openxmlformats.org/officeDocument/2006/customXml" ds:itemID="{79440462-7F33-4D4F-AB14-EBF9443F650C}">
  <ds:schemaRefs>
    <ds:schemaRef ds:uri="http://www.w3.org/XML/1998/namespace"/>
    <ds:schemaRef ds:uri="http://purl.org/dc/terms/"/>
    <ds:schemaRef ds:uri="http://schemas.openxmlformats.org/package/2006/metadata/core-properties"/>
    <ds:schemaRef ds:uri="b413c3fd-5a3b-4239-b985-69032e371c04"/>
    <ds:schemaRef ds:uri="http://schemas.microsoft.com/office/2006/documentManagement/types"/>
    <ds:schemaRef ds:uri="d7facf5a-b7c1-48f8-ba8d-8426d8965e0b"/>
    <ds:schemaRef ds:uri="a8f60570-4bd3-4f2b-950b-a996de8ab151"/>
    <ds:schemaRef ds:uri="http://purl.org/dc/elements/1.1/"/>
    <ds:schemaRef ds:uri="http://schemas.microsoft.com/office/infopath/2007/PartnerControls"/>
    <ds:schemaRef ds:uri="d88158f8-c26b-4d10-b98c-2c5259a67739"/>
    <ds:schemaRef ds:uri="aaacb922-5235-4a66-b188-303b9b46fbd7"/>
    <ds:schemaRef ds:uri="0063f72e-ace3-48fb-9c1f-5b513408b31f"/>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6F2FA4-FFB4-4A97-AC21-EE48AC34AE19}">
  <ds:schemaRefs>
    <ds:schemaRef ds:uri="http://schemas.microsoft.com/sharepoint/v3/contenttype/forms"/>
  </ds:schemaRefs>
</ds:datastoreItem>
</file>

<file path=customXml/itemProps4.xml><?xml version="1.0" encoding="utf-8"?>
<ds:datastoreItem xmlns:ds="http://schemas.openxmlformats.org/officeDocument/2006/customXml" ds:itemID="{CEAB9C8C-01C0-46F3-8611-9A0F409666B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 Overheads</vt: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Elaine Kirby - UKRI INNOVATEUK</dc:creator>
  <cp:keywords/>
  <dc:description/>
  <cp:lastModifiedBy>Mason, Laura (UKSA)</cp:lastModifiedBy>
  <cp:revision/>
  <dcterms:created xsi:type="dcterms:W3CDTF">2021-08-17T07:38:43Z</dcterms:created>
  <dcterms:modified xsi:type="dcterms:W3CDTF">2025-01-08T10:55:34Z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2022-07-26T08:26:49Z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29d8f59e-b6a8-4a05-baff-97639f75e253</vt:lpwstr>
  </property>
  <property fmtid="{D5CDD505-2E9C-101B-9397-08002B2CF9AE}" pid="8" name="MSIP_Label_ba62f585-b40f-4ab9-bafe-39150f03d124_ContentBits">
    <vt:lpwstr>0</vt:lpwstr>
  </property>
  <property fmtid="{D5CDD505-2E9C-101B-9397-08002B2CF9AE}" pid="9" name="ContentTypeId">
    <vt:lpwstr>0x010100068633208C46C04AA8747E9D3E7B05D3</vt:lpwstr>
  </property>
  <property fmtid="{D5CDD505-2E9C-101B-9397-08002B2CF9AE}" pid="10" name="Business Unit">
    <vt:lpwstr>1;#UK Space Agency|e94dee48-3a05-4a12-8e11-f3f2fb95bcf1</vt:lpwstr>
  </property>
  <property fmtid="{D5CDD505-2E9C-101B-9397-08002B2CF9AE}" pid="11" name="_dlc_DocIdItemGuid">
    <vt:lpwstr>d820375c-af28-428d-8b2b-05892fdffe93</vt:lpwstr>
  </property>
  <property fmtid="{D5CDD505-2E9C-101B-9397-08002B2CF9AE}" pid="12" name="MediaServiceImageTags">
    <vt:lpwstr/>
  </property>
  <property fmtid="{D5CDD505-2E9C-101B-9397-08002B2CF9AE}" pid="13" name="Business_x0020_Unit">
    <vt:lpwstr>1;#UK Space Agency|e94dee48-3a05-4a12-8e11-f3f2fb95bcf1</vt:lpwstr>
  </property>
</Properties>
</file>